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IDANG AKHIR\"/>
    </mc:Choice>
  </mc:AlternateContent>
  <xr:revisionPtr revIDLastSave="0" documentId="13_ncr:1_{345F2E17-3D0C-42CF-B624-60D1A792FC4E}" xr6:coauthVersionLast="47" xr6:coauthVersionMax="47" xr10:uidLastSave="{00000000-0000-0000-0000-000000000000}"/>
  <bookViews>
    <workbookView xWindow="-120" yWindow="-120" windowWidth="20730" windowHeight="11160" tabRatio="711" xr2:uid="{C15DD103-0625-48BA-A3AE-5D7470BAE99A}"/>
  </bookViews>
  <sheets>
    <sheet name="DETEKSI MATA IKAN" sheetId="4" r:id="rId1"/>
    <sheet name="WEIGHT LAYER 1" sheetId="2" r:id="rId2"/>
    <sheet name="WEIGHT L2" sheetId="3" r:id="rId3"/>
    <sheet name="WEIGHT DENSE1" sheetId="10" r:id="rId4"/>
    <sheet name="WEIGHT DENSE 2" sheetId="13" r:id="rId5"/>
    <sheet name="1-4" sheetId="1" r:id="rId6"/>
    <sheet name="5-8" sheetId="5" r:id="rId7"/>
    <sheet name="9-12" sheetId="7" r:id="rId8"/>
    <sheet name="13-16" sheetId="8" r:id="rId9"/>
    <sheet name="FLETTEN" sheetId="9" r:id="rId10"/>
    <sheet name="DENSE1 dan 2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AI31" i="4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AQ33" i="8" l="1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55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54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53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51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50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49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34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33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25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24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71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69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67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65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64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63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61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60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59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56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55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53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52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51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50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49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41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35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34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33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27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25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24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19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BB35" i="8" l="1"/>
  <c r="BD35" i="8"/>
  <c r="BF35" i="8"/>
  <c r="BH35" i="8"/>
  <c r="BJ35" i="8"/>
  <c r="BL35" i="8"/>
  <c r="BN35" i="8"/>
  <c r="BP35" i="8"/>
  <c r="BR35" i="8"/>
  <c r="BT35" i="8"/>
  <c r="BV35" i="8"/>
  <c r="BB36" i="8"/>
  <c r="BD36" i="8"/>
  <c r="BF36" i="8"/>
  <c r="BH36" i="8"/>
  <c r="BJ36" i="8"/>
  <c r="BL36" i="8"/>
  <c r="BN36" i="8"/>
  <c r="BP36" i="8"/>
  <c r="BR36" i="8"/>
  <c r="BT36" i="8"/>
  <c r="BV36" i="8"/>
  <c r="BB37" i="8"/>
  <c r="BD37" i="8"/>
  <c r="BF37" i="8"/>
  <c r="BH37" i="8"/>
  <c r="BJ37" i="8"/>
  <c r="BL37" i="8"/>
  <c r="BN37" i="8"/>
  <c r="BP37" i="8"/>
  <c r="BR37" i="8"/>
  <c r="BT37" i="8"/>
  <c r="BV37" i="8"/>
  <c r="BB38" i="8"/>
  <c r="BD38" i="8"/>
  <c r="BF38" i="8"/>
  <c r="BH38" i="8"/>
  <c r="BJ38" i="8"/>
  <c r="BL38" i="8"/>
  <c r="BN38" i="8"/>
  <c r="BP38" i="8"/>
  <c r="BR38" i="8"/>
  <c r="BT38" i="8"/>
  <c r="BV38" i="8"/>
  <c r="BB39" i="8"/>
  <c r="BD39" i="8"/>
  <c r="BF39" i="8"/>
  <c r="BH39" i="8"/>
  <c r="BJ39" i="8"/>
  <c r="BL39" i="8"/>
  <c r="BN39" i="8"/>
  <c r="BP39" i="8"/>
  <c r="BR39" i="8"/>
  <c r="BT39" i="8"/>
  <c r="BV39" i="8"/>
  <c r="BB40" i="8"/>
  <c r="BD40" i="8"/>
  <c r="BF40" i="8"/>
  <c r="BH40" i="8"/>
  <c r="BJ40" i="8"/>
  <c r="BL40" i="8"/>
  <c r="BN40" i="8"/>
  <c r="BP40" i="8"/>
  <c r="BR40" i="8"/>
  <c r="BT40" i="8"/>
  <c r="BV40" i="8"/>
  <c r="BB41" i="8"/>
  <c r="BD41" i="8"/>
  <c r="BF41" i="8"/>
  <c r="BH41" i="8"/>
  <c r="BJ41" i="8"/>
  <c r="BL41" i="8"/>
  <c r="BN41" i="8"/>
  <c r="BP41" i="8"/>
  <c r="BR41" i="8"/>
  <c r="BT41" i="8"/>
  <c r="BV41" i="8"/>
  <c r="BB42" i="8"/>
  <c r="BD42" i="8"/>
  <c r="BF42" i="8"/>
  <c r="BH42" i="8"/>
  <c r="BJ42" i="8"/>
  <c r="BL42" i="8"/>
  <c r="BN42" i="8"/>
  <c r="BP42" i="8"/>
  <c r="BR42" i="8"/>
  <c r="BT42" i="8"/>
  <c r="BV42" i="8"/>
  <c r="BB43" i="8"/>
  <c r="BD43" i="8"/>
  <c r="BF43" i="8"/>
  <c r="BH43" i="8"/>
  <c r="BJ43" i="8"/>
  <c r="BL43" i="8"/>
  <c r="BN43" i="8"/>
  <c r="BP43" i="8"/>
  <c r="BR43" i="8"/>
  <c r="BT43" i="8"/>
  <c r="BV43" i="8"/>
  <c r="BB44" i="8"/>
  <c r="BD44" i="8"/>
  <c r="BF44" i="8"/>
  <c r="BH44" i="8"/>
  <c r="BJ44" i="8"/>
  <c r="BL44" i="8"/>
  <c r="BN44" i="8"/>
  <c r="BP44" i="8"/>
  <c r="BR44" i="8"/>
  <c r="BT44" i="8"/>
  <c r="BV44" i="8"/>
  <c r="BB45" i="8"/>
  <c r="BD45" i="8"/>
  <c r="BF45" i="8"/>
  <c r="BH45" i="8"/>
  <c r="BJ45" i="8"/>
  <c r="BL45" i="8"/>
  <c r="BN45" i="8"/>
  <c r="BP45" i="8"/>
  <c r="BR45" i="8"/>
  <c r="BT45" i="8"/>
  <c r="BV45" i="8"/>
  <c r="BB46" i="8"/>
  <c r="BD46" i="8"/>
  <c r="BF46" i="8"/>
  <c r="BH46" i="8"/>
  <c r="BJ46" i="8"/>
  <c r="BL46" i="8"/>
  <c r="BN46" i="8"/>
  <c r="BP46" i="8"/>
  <c r="BR46" i="8"/>
  <c r="BT46" i="8"/>
  <c r="BV46" i="8"/>
  <c r="BB47" i="8"/>
  <c r="BD47" i="8"/>
  <c r="BF47" i="8"/>
  <c r="BH47" i="8"/>
  <c r="BJ47" i="8"/>
  <c r="BL47" i="8"/>
  <c r="BN47" i="8"/>
  <c r="BP47" i="8"/>
  <c r="BR47" i="8"/>
  <c r="BT47" i="8"/>
  <c r="BV47" i="8"/>
  <c r="BB48" i="8"/>
  <c r="BD48" i="8"/>
  <c r="BF48" i="8"/>
  <c r="BH48" i="8"/>
  <c r="BJ48" i="8"/>
  <c r="BL48" i="8"/>
  <c r="BN48" i="8"/>
  <c r="BP48" i="8"/>
  <c r="BR48" i="8"/>
  <c r="BT48" i="8"/>
  <c r="BV48" i="8"/>
  <c r="BB49" i="8"/>
  <c r="BD49" i="8"/>
  <c r="BF49" i="8"/>
  <c r="BH49" i="8"/>
  <c r="BJ49" i="8"/>
  <c r="BL49" i="8"/>
  <c r="BN49" i="8"/>
  <c r="BP49" i="8"/>
  <c r="BR49" i="8"/>
  <c r="BT49" i="8"/>
  <c r="BV49" i="8"/>
  <c r="BB50" i="8"/>
  <c r="BD50" i="8"/>
  <c r="BF50" i="8"/>
  <c r="BH50" i="8"/>
  <c r="BJ50" i="8"/>
  <c r="BC35" i="8"/>
  <c r="BG35" i="8"/>
  <c r="BK35" i="8"/>
  <c r="BO35" i="8"/>
  <c r="BS35" i="8"/>
  <c r="BA36" i="8"/>
  <c r="BE36" i="8"/>
  <c r="BI36" i="8"/>
  <c r="BM36" i="8"/>
  <c r="BQ36" i="8"/>
  <c r="BU36" i="8"/>
  <c r="BC37" i="8"/>
  <c r="BG37" i="8"/>
  <c r="BK37" i="8"/>
  <c r="BO37" i="8"/>
  <c r="BS37" i="8"/>
  <c r="BA38" i="8"/>
  <c r="BE38" i="8"/>
  <c r="BI38" i="8"/>
  <c r="BM38" i="8"/>
  <c r="BQ38" i="8"/>
  <c r="BU38" i="8"/>
  <c r="BC39" i="8"/>
  <c r="BG39" i="8"/>
  <c r="BK39" i="8"/>
  <c r="BO39" i="8"/>
  <c r="BS39" i="8"/>
  <c r="BA40" i="8"/>
  <c r="BE40" i="8"/>
  <c r="BI40" i="8"/>
  <c r="BM40" i="8"/>
  <c r="BQ40" i="8"/>
  <c r="BU40" i="8"/>
  <c r="BC41" i="8"/>
  <c r="BG41" i="8"/>
  <c r="BK41" i="8"/>
  <c r="BO41" i="8"/>
  <c r="BS41" i="8"/>
  <c r="BA42" i="8"/>
  <c r="BE42" i="8"/>
  <c r="BI42" i="8"/>
  <c r="BM42" i="8"/>
  <c r="BQ42" i="8"/>
  <c r="BU42" i="8"/>
  <c r="BC43" i="8"/>
  <c r="BG43" i="8"/>
  <c r="BK43" i="8"/>
  <c r="BO43" i="8"/>
  <c r="BS43" i="8"/>
  <c r="BA44" i="8"/>
  <c r="BE44" i="8"/>
  <c r="BI44" i="8"/>
  <c r="BM44" i="8"/>
  <c r="BQ44" i="8"/>
  <c r="BU44" i="8"/>
  <c r="BC45" i="8"/>
  <c r="BG45" i="8"/>
  <c r="BK45" i="8"/>
  <c r="BO45" i="8"/>
  <c r="BS45" i="8"/>
  <c r="BA46" i="8"/>
  <c r="BE46" i="8"/>
  <c r="BI46" i="8"/>
  <c r="BM46" i="8"/>
  <c r="BQ46" i="8"/>
  <c r="BU46" i="8"/>
  <c r="BC47" i="8"/>
  <c r="BG47" i="8"/>
  <c r="BK47" i="8"/>
  <c r="BO47" i="8"/>
  <c r="BS47" i="8"/>
  <c r="BA48" i="8"/>
  <c r="BE48" i="8"/>
  <c r="BI48" i="8"/>
  <c r="BM48" i="8"/>
  <c r="BQ48" i="8"/>
  <c r="BU48" i="8"/>
  <c r="BC49" i="8"/>
  <c r="BG49" i="8"/>
  <c r="BK49" i="8"/>
  <c r="BO49" i="8"/>
  <c r="BS49" i="8"/>
  <c r="BA50" i="8"/>
  <c r="BE50" i="8"/>
  <c r="BI50" i="8"/>
  <c r="BL50" i="8"/>
  <c r="BN50" i="8"/>
  <c r="BP50" i="8"/>
  <c r="BR50" i="8"/>
  <c r="BT50" i="8"/>
  <c r="BV50" i="8"/>
  <c r="BB51" i="8"/>
  <c r="BD51" i="8"/>
  <c r="BF51" i="8"/>
  <c r="BH51" i="8"/>
  <c r="BJ51" i="8"/>
  <c r="BL51" i="8"/>
  <c r="BN51" i="8"/>
  <c r="BP51" i="8"/>
  <c r="BR51" i="8"/>
  <c r="BT51" i="8"/>
  <c r="BV51" i="8"/>
  <c r="BB52" i="8"/>
  <c r="BD52" i="8"/>
  <c r="BF52" i="8"/>
  <c r="BH52" i="8"/>
  <c r="BJ52" i="8"/>
  <c r="BL52" i="8"/>
  <c r="BN52" i="8"/>
  <c r="BP52" i="8"/>
  <c r="BR52" i="8"/>
  <c r="BT52" i="8"/>
  <c r="BV52" i="8"/>
  <c r="BB53" i="8"/>
  <c r="BD53" i="8"/>
  <c r="BF53" i="8"/>
  <c r="BH53" i="8"/>
  <c r="BJ53" i="8"/>
  <c r="BL53" i="8"/>
  <c r="BN53" i="8"/>
  <c r="BP53" i="8"/>
  <c r="BR53" i="8"/>
  <c r="BT53" i="8"/>
  <c r="BV53" i="8"/>
  <c r="BB54" i="8"/>
  <c r="BD54" i="8"/>
  <c r="BF54" i="8"/>
  <c r="BH54" i="8"/>
  <c r="BJ54" i="8"/>
  <c r="BL54" i="8"/>
  <c r="BN54" i="8"/>
  <c r="BP54" i="8"/>
  <c r="BR54" i="8"/>
  <c r="BT54" i="8"/>
  <c r="BV54" i="8"/>
  <c r="BB55" i="8"/>
  <c r="BD55" i="8"/>
  <c r="BF55" i="8"/>
  <c r="BH55" i="8"/>
  <c r="BJ55" i="8"/>
  <c r="BL55" i="8"/>
  <c r="BN55" i="8"/>
  <c r="BP55" i="8"/>
  <c r="BR55" i="8"/>
  <c r="BT55" i="8"/>
  <c r="BV55" i="8"/>
  <c r="BB56" i="8"/>
  <c r="BD56" i="8"/>
  <c r="BF56" i="8"/>
  <c r="BH56" i="8"/>
  <c r="BJ56" i="8"/>
  <c r="BL56" i="8"/>
  <c r="BN56" i="8"/>
  <c r="BP56" i="8"/>
  <c r="BR56" i="8"/>
  <c r="BT56" i="8"/>
  <c r="BV56" i="8"/>
  <c r="BB57" i="8"/>
  <c r="BD57" i="8"/>
  <c r="BF57" i="8"/>
  <c r="BH57" i="8"/>
  <c r="BJ57" i="8"/>
  <c r="BL57" i="8"/>
  <c r="BN57" i="8"/>
  <c r="BP57" i="8"/>
  <c r="BR57" i="8"/>
  <c r="BT57" i="8"/>
  <c r="BV57" i="8"/>
  <c r="BE35" i="8"/>
  <c r="BM35" i="8"/>
  <c r="BU35" i="8"/>
  <c r="BG36" i="8"/>
  <c r="BO36" i="8"/>
  <c r="BA37" i="8"/>
  <c r="BI37" i="8"/>
  <c r="BQ37" i="8"/>
  <c r="BC38" i="8"/>
  <c r="BK38" i="8"/>
  <c r="BS38" i="8"/>
  <c r="BE39" i="8"/>
  <c r="BM39" i="8"/>
  <c r="BU39" i="8"/>
  <c r="BG40" i="8"/>
  <c r="BO40" i="8"/>
  <c r="BA41" i="8"/>
  <c r="BI41" i="8"/>
  <c r="BQ41" i="8"/>
  <c r="BC42" i="8"/>
  <c r="BK42" i="8"/>
  <c r="BS42" i="8"/>
  <c r="BE43" i="8"/>
  <c r="BM43" i="8"/>
  <c r="BU43" i="8"/>
  <c r="BG44" i="8"/>
  <c r="BO44" i="8"/>
  <c r="BA45" i="8"/>
  <c r="BI45" i="8"/>
  <c r="BQ45" i="8"/>
  <c r="BC46" i="8"/>
  <c r="BK46" i="8"/>
  <c r="BS46" i="8"/>
  <c r="BE47" i="8"/>
  <c r="BM47" i="8"/>
  <c r="BU47" i="8"/>
  <c r="BG48" i="8"/>
  <c r="BO48" i="8"/>
  <c r="BA49" i="8"/>
  <c r="BI49" i="8"/>
  <c r="BQ49" i="8"/>
  <c r="BC50" i="8"/>
  <c r="BK50" i="8"/>
  <c r="BO50" i="8"/>
  <c r="BS50" i="8"/>
  <c r="BA51" i="8"/>
  <c r="BE51" i="8"/>
  <c r="BI51" i="8"/>
  <c r="BM51" i="8"/>
  <c r="BQ51" i="8"/>
  <c r="BU51" i="8"/>
  <c r="BC52" i="8"/>
  <c r="BG52" i="8"/>
  <c r="BK52" i="8"/>
  <c r="BO52" i="8"/>
  <c r="BS52" i="8"/>
  <c r="BA53" i="8"/>
  <c r="BE53" i="8"/>
  <c r="BI53" i="8"/>
  <c r="BM53" i="8"/>
  <c r="BQ53" i="8"/>
  <c r="BU53" i="8"/>
  <c r="BC54" i="8"/>
  <c r="BG54" i="8"/>
  <c r="BK54" i="8"/>
  <c r="BO54" i="8"/>
  <c r="BS54" i="8"/>
  <c r="BA55" i="8"/>
  <c r="BE55" i="8"/>
  <c r="BI55" i="8"/>
  <c r="BM55" i="8"/>
  <c r="BQ55" i="8"/>
  <c r="BU55" i="8"/>
  <c r="BC56" i="8"/>
  <c r="BG56" i="8"/>
  <c r="BK56" i="8"/>
  <c r="BO56" i="8"/>
  <c r="BS56" i="8"/>
  <c r="BA57" i="8"/>
  <c r="BE57" i="8"/>
  <c r="BI57" i="8"/>
  <c r="BM57" i="8"/>
  <c r="BQ57" i="8"/>
  <c r="BU57" i="8"/>
  <c r="BA35" i="8"/>
  <c r="BI35" i="8"/>
  <c r="BQ35" i="8"/>
  <c r="BC36" i="8"/>
  <c r="BK36" i="8"/>
  <c r="BS36" i="8"/>
  <c r="BE37" i="8"/>
  <c r="BM37" i="8"/>
  <c r="BU37" i="8"/>
  <c r="BG38" i="8"/>
  <c r="BO38" i="8"/>
  <c r="BA39" i="8"/>
  <c r="BI39" i="8"/>
  <c r="BQ39" i="8"/>
  <c r="BC40" i="8"/>
  <c r="BK40" i="8"/>
  <c r="BS40" i="8"/>
  <c r="BE41" i="8"/>
  <c r="BM41" i="8"/>
  <c r="BU41" i="8"/>
  <c r="BG42" i="8"/>
  <c r="BO42" i="8"/>
  <c r="BA43" i="8"/>
  <c r="BI43" i="8"/>
  <c r="BQ43" i="8"/>
  <c r="BC44" i="8"/>
  <c r="BK44" i="8"/>
  <c r="BS44" i="8"/>
  <c r="BE45" i="8"/>
  <c r="BM45" i="8"/>
  <c r="BU45" i="8"/>
  <c r="BG46" i="8"/>
  <c r="BO46" i="8"/>
  <c r="BA47" i="8"/>
  <c r="BI47" i="8"/>
  <c r="BQ47" i="8"/>
  <c r="BC48" i="8"/>
  <c r="BK48" i="8"/>
  <c r="BS48" i="8"/>
  <c r="BE49" i="8"/>
  <c r="BM49" i="8"/>
  <c r="BU49" i="8"/>
  <c r="BG50" i="8"/>
  <c r="BM50" i="8"/>
  <c r="BQ50" i="8"/>
  <c r="BU50" i="8"/>
  <c r="BC51" i="8"/>
  <c r="BG51" i="8"/>
  <c r="BK51" i="8"/>
  <c r="BO51" i="8"/>
  <c r="BS51" i="8"/>
  <c r="BA52" i="8"/>
  <c r="BE52" i="8"/>
  <c r="BI52" i="8"/>
  <c r="BM52" i="8"/>
  <c r="BQ52" i="8"/>
  <c r="BU52" i="8"/>
  <c r="BC53" i="8"/>
  <c r="BG53" i="8"/>
  <c r="BK53" i="8"/>
  <c r="BO53" i="8"/>
  <c r="BS53" i="8"/>
  <c r="BA54" i="8"/>
  <c r="BE54" i="8"/>
  <c r="BI54" i="8"/>
  <c r="BM54" i="8"/>
  <c r="BQ54" i="8"/>
  <c r="BU54" i="8"/>
  <c r="BC55" i="8"/>
  <c r="BG55" i="8"/>
  <c r="BK55" i="8"/>
  <c r="BO55" i="8"/>
  <c r="BS55" i="8"/>
  <c r="BA56" i="8"/>
  <c r="BE56" i="8"/>
  <c r="BI56" i="8"/>
  <c r="BM56" i="8"/>
  <c r="BQ56" i="8"/>
  <c r="BU56" i="8"/>
  <c r="BC57" i="8"/>
  <c r="BG57" i="8"/>
  <c r="BK57" i="8"/>
  <c r="BO57" i="8"/>
  <c r="BS57" i="8"/>
  <c r="CX35" i="8"/>
  <c r="CZ35" i="8"/>
  <c r="DB35" i="8"/>
  <c r="DD35" i="8"/>
  <c r="DF35" i="8"/>
  <c r="DH35" i="8"/>
  <c r="DJ35" i="8"/>
  <c r="DL35" i="8"/>
  <c r="DN35" i="8"/>
  <c r="DP35" i="8"/>
  <c r="DR35" i="8"/>
  <c r="CX36" i="8"/>
  <c r="CZ36" i="8"/>
  <c r="DB36" i="8"/>
  <c r="DD36" i="8"/>
  <c r="DF36" i="8"/>
  <c r="DH36" i="8"/>
  <c r="DJ36" i="8"/>
  <c r="DL36" i="8"/>
  <c r="DN36" i="8"/>
  <c r="DP36" i="8"/>
  <c r="DR36" i="8"/>
  <c r="CX37" i="8"/>
  <c r="CZ37" i="8"/>
  <c r="DB37" i="8"/>
  <c r="DD37" i="8"/>
  <c r="DF37" i="8"/>
  <c r="DH37" i="8"/>
  <c r="DJ37" i="8"/>
  <c r="DL37" i="8"/>
  <c r="DN37" i="8"/>
  <c r="DP37" i="8"/>
  <c r="DR37" i="8"/>
  <c r="CX38" i="8"/>
  <c r="CZ38" i="8"/>
  <c r="DB38" i="8"/>
  <c r="DD38" i="8"/>
  <c r="DF38" i="8"/>
  <c r="DH38" i="8"/>
  <c r="DJ38" i="8"/>
  <c r="DL38" i="8"/>
  <c r="DN38" i="8"/>
  <c r="DP38" i="8"/>
  <c r="DR38" i="8"/>
  <c r="CX39" i="8"/>
  <c r="CZ39" i="8"/>
  <c r="DB39" i="8"/>
  <c r="DD39" i="8"/>
  <c r="DF39" i="8"/>
  <c r="DH39" i="8"/>
  <c r="DJ39" i="8"/>
  <c r="DL39" i="8"/>
  <c r="DN39" i="8"/>
  <c r="DP39" i="8"/>
  <c r="DR39" i="8"/>
  <c r="CX40" i="8"/>
  <c r="CZ40" i="8"/>
  <c r="DB40" i="8"/>
  <c r="DD40" i="8"/>
  <c r="DF40" i="8"/>
  <c r="DH40" i="8"/>
  <c r="DJ40" i="8"/>
  <c r="DL40" i="8"/>
  <c r="DN40" i="8"/>
  <c r="DP40" i="8"/>
  <c r="DR40" i="8"/>
  <c r="CX41" i="8"/>
  <c r="CZ41" i="8"/>
  <c r="DB41" i="8"/>
  <c r="DD41" i="8"/>
  <c r="DF41" i="8"/>
  <c r="DH41" i="8"/>
  <c r="DJ41" i="8"/>
  <c r="DL41" i="8"/>
  <c r="DN41" i="8"/>
  <c r="DP41" i="8"/>
  <c r="DR41" i="8"/>
  <c r="CX42" i="8"/>
  <c r="CZ42" i="8"/>
  <c r="DB42" i="8"/>
  <c r="DD42" i="8"/>
  <c r="DF42" i="8"/>
  <c r="DH42" i="8"/>
  <c r="DJ42" i="8"/>
  <c r="DL42" i="8"/>
  <c r="DN42" i="8"/>
  <c r="DP42" i="8"/>
  <c r="DR42" i="8"/>
  <c r="CX43" i="8"/>
  <c r="CZ43" i="8"/>
  <c r="DB43" i="8"/>
  <c r="DD43" i="8"/>
  <c r="DF43" i="8"/>
  <c r="DH43" i="8"/>
  <c r="DJ43" i="8"/>
  <c r="DL43" i="8"/>
  <c r="DN43" i="8"/>
  <c r="DP43" i="8"/>
  <c r="DR43" i="8"/>
  <c r="CX44" i="8"/>
  <c r="CZ44" i="8"/>
  <c r="DB44" i="8"/>
  <c r="DD44" i="8"/>
  <c r="DF44" i="8"/>
  <c r="DH44" i="8"/>
  <c r="DJ44" i="8"/>
  <c r="DL44" i="8"/>
  <c r="DN44" i="8"/>
  <c r="DP44" i="8"/>
  <c r="DR44" i="8"/>
  <c r="CX45" i="8"/>
  <c r="CZ45" i="8"/>
  <c r="DB45" i="8"/>
  <c r="DD45" i="8"/>
  <c r="DF45" i="8"/>
  <c r="DH45" i="8"/>
  <c r="DJ45" i="8"/>
  <c r="DL45" i="8"/>
  <c r="DN45" i="8"/>
  <c r="DP45" i="8"/>
  <c r="DR45" i="8"/>
  <c r="CX46" i="8"/>
  <c r="CZ46" i="8"/>
  <c r="DB46" i="8"/>
  <c r="DD46" i="8"/>
  <c r="DF46" i="8"/>
  <c r="DH46" i="8"/>
  <c r="DJ46" i="8"/>
  <c r="DL46" i="8"/>
  <c r="DN46" i="8"/>
  <c r="DP46" i="8"/>
  <c r="DR46" i="8"/>
  <c r="CX47" i="8"/>
  <c r="CZ47" i="8"/>
  <c r="DB47" i="8"/>
  <c r="DD47" i="8"/>
  <c r="DF47" i="8"/>
  <c r="DH47" i="8"/>
  <c r="DJ47" i="8"/>
  <c r="DL47" i="8"/>
  <c r="DN47" i="8"/>
  <c r="DP47" i="8"/>
  <c r="DR47" i="8"/>
  <c r="CX48" i="8"/>
  <c r="CZ48" i="8"/>
  <c r="DB48" i="8"/>
  <c r="DD48" i="8"/>
  <c r="DF48" i="8"/>
  <c r="DH48" i="8"/>
  <c r="DJ48" i="8"/>
  <c r="DL48" i="8"/>
  <c r="DN48" i="8"/>
  <c r="DP48" i="8"/>
  <c r="DR48" i="8"/>
  <c r="CX49" i="8"/>
  <c r="CZ49" i="8"/>
  <c r="DB49" i="8"/>
  <c r="DD49" i="8"/>
  <c r="DF49" i="8"/>
  <c r="DH49" i="8"/>
  <c r="DJ49" i="8"/>
  <c r="DL49" i="8"/>
  <c r="DN49" i="8"/>
  <c r="DP49" i="8"/>
  <c r="DR49" i="8"/>
  <c r="CX50" i="8"/>
  <c r="CZ50" i="8"/>
  <c r="DB50" i="8"/>
  <c r="DD50" i="8"/>
  <c r="DF50" i="8"/>
  <c r="DH50" i="8"/>
  <c r="DJ50" i="8"/>
  <c r="DL50" i="8"/>
  <c r="CY35" i="8"/>
  <c r="DC35" i="8"/>
  <c r="DG35" i="8"/>
  <c r="DK35" i="8"/>
  <c r="DO35" i="8"/>
  <c r="CW36" i="8"/>
  <c r="DA36" i="8"/>
  <c r="DE36" i="8"/>
  <c r="DI36" i="8"/>
  <c r="DM36" i="8"/>
  <c r="DQ36" i="8"/>
  <c r="CY37" i="8"/>
  <c r="DC37" i="8"/>
  <c r="DG37" i="8"/>
  <c r="DK37" i="8"/>
  <c r="DO37" i="8"/>
  <c r="CW38" i="8"/>
  <c r="DA38" i="8"/>
  <c r="DE38" i="8"/>
  <c r="DI38" i="8"/>
  <c r="DM38" i="8"/>
  <c r="DQ38" i="8"/>
  <c r="CY39" i="8"/>
  <c r="DC39" i="8"/>
  <c r="DG39" i="8"/>
  <c r="DK39" i="8"/>
  <c r="DO39" i="8"/>
  <c r="CW40" i="8"/>
  <c r="DA40" i="8"/>
  <c r="DE40" i="8"/>
  <c r="DI40" i="8"/>
  <c r="DM40" i="8"/>
  <c r="DQ40" i="8"/>
  <c r="CY41" i="8"/>
  <c r="DC41" i="8"/>
  <c r="DG41" i="8"/>
  <c r="DK41" i="8"/>
  <c r="DO41" i="8"/>
  <c r="CW42" i="8"/>
  <c r="DA42" i="8"/>
  <c r="DE42" i="8"/>
  <c r="DI42" i="8"/>
  <c r="DM42" i="8"/>
  <c r="DQ42" i="8"/>
  <c r="CY43" i="8"/>
  <c r="DC43" i="8"/>
  <c r="DG43" i="8"/>
  <c r="DK43" i="8"/>
  <c r="DO43" i="8"/>
  <c r="CW44" i="8"/>
  <c r="DA44" i="8"/>
  <c r="DE44" i="8"/>
  <c r="DI44" i="8"/>
  <c r="DM44" i="8"/>
  <c r="DQ44" i="8"/>
  <c r="CY45" i="8"/>
  <c r="DC45" i="8"/>
  <c r="DG45" i="8"/>
  <c r="DK45" i="8"/>
  <c r="DO45" i="8"/>
  <c r="CW46" i="8"/>
  <c r="DA46" i="8"/>
  <c r="DE46" i="8"/>
  <c r="DI46" i="8"/>
  <c r="DM46" i="8"/>
  <c r="DQ46" i="8"/>
  <c r="CY47" i="8"/>
  <c r="DC47" i="8"/>
  <c r="DG47" i="8"/>
  <c r="DK47" i="8"/>
  <c r="DO47" i="8"/>
  <c r="CW48" i="8"/>
  <c r="DA48" i="8"/>
  <c r="DE48" i="8"/>
  <c r="DI48" i="8"/>
  <c r="DM48" i="8"/>
  <c r="DQ48" i="8"/>
  <c r="CY49" i="8"/>
  <c r="DC49" i="8"/>
  <c r="DG49" i="8"/>
  <c r="DK49" i="8"/>
  <c r="DO49" i="8"/>
  <c r="CW50" i="8"/>
  <c r="DA50" i="8"/>
  <c r="DE50" i="8"/>
  <c r="DI50" i="8"/>
  <c r="DM50" i="8"/>
  <c r="DO50" i="8"/>
  <c r="DQ50" i="8"/>
  <c r="CW51" i="8"/>
  <c r="CY51" i="8"/>
  <c r="DA51" i="8"/>
  <c r="DC51" i="8"/>
  <c r="DE51" i="8"/>
  <c r="DG51" i="8"/>
  <c r="DI51" i="8"/>
  <c r="DK51" i="8"/>
  <c r="DM51" i="8"/>
  <c r="DO51" i="8"/>
  <c r="DQ51" i="8"/>
  <c r="CW52" i="8"/>
  <c r="CY52" i="8"/>
  <c r="DA52" i="8"/>
  <c r="DC52" i="8"/>
  <c r="DE52" i="8"/>
  <c r="DG52" i="8"/>
  <c r="DI52" i="8"/>
  <c r="DK52" i="8"/>
  <c r="DM52" i="8"/>
  <c r="DO52" i="8"/>
  <c r="DQ52" i="8"/>
  <c r="CW53" i="8"/>
  <c r="CY53" i="8"/>
  <c r="DA53" i="8"/>
  <c r="DC53" i="8"/>
  <c r="DE53" i="8"/>
  <c r="DG53" i="8"/>
  <c r="DI53" i="8"/>
  <c r="DK53" i="8"/>
  <c r="DM53" i="8"/>
  <c r="DO53" i="8"/>
  <c r="DQ53" i="8"/>
  <c r="CW54" i="8"/>
  <c r="CY54" i="8"/>
  <c r="DA54" i="8"/>
  <c r="DC54" i="8"/>
  <c r="DE54" i="8"/>
  <c r="DG54" i="8"/>
  <c r="DI54" i="8"/>
  <c r="DK54" i="8"/>
  <c r="DM54" i="8"/>
  <c r="DO54" i="8"/>
  <c r="DQ54" i="8"/>
  <c r="CW55" i="8"/>
  <c r="CY55" i="8"/>
  <c r="DA55" i="8"/>
  <c r="DC55" i="8"/>
  <c r="DE55" i="8"/>
  <c r="DG55" i="8"/>
  <c r="DI55" i="8"/>
  <c r="DK55" i="8"/>
  <c r="DM55" i="8"/>
  <c r="DO55" i="8"/>
  <c r="DQ55" i="8"/>
  <c r="CW56" i="8"/>
  <c r="CY56" i="8"/>
  <c r="DA56" i="8"/>
  <c r="DC56" i="8"/>
  <c r="DE56" i="8"/>
  <c r="DG56" i="8"/>
  <c r="DI56" i="8"/>
  <c r="DK56" i="8"/>
  <c r="DM56" i="8"/>
  <c r="DO56" i="8"/>
  <c r="DQ56" i="8"/>
  <c r="CW57" i="8"/>
  <c r="CY57" i="8"/>
  <c r="DA57" i="8"/>
  <c r="DC57" i="8"/>
  <c r="DE57" i="8"/>
  <c r="DG57" i="8"/>
  <c r="DI57" i="8"/>
  <c r="DK57" i="8"/>
  <c r="DM57" i="8"/>
  <c r="DO57" i="8"/>
  <c r="DQ57" i="8"/>
  <c r="CW35" i="8"/>
  <c r="DA35" i="8"/>
  <c r="DE35" i="8"/>
  <c r="DI35" i="8"/>
  <c r="DM35" i="8"/>
  <c r="DQ35" i="8"/>
  <c r="CY36" i="8"/>
  <c r="DC36" i="8"/>
  <c r="DG36" i="8"/>
  <c r="DK36" i="8"/>
  <c r="DO36" i="8"/>
  <c r="CW37" i="8"/>
  <c r="DA37" i="8"/>
  <c r="DE37" i="8"/>
  <c r="DI37" i="8"/>
  <c r="DM37" i="8"/>
  <c r="DQ37" i="8"/>
  <c r="CY38" i="8"/>
  <c r="DC38" i="8"/>
  <c r="DG38" i="8"/>
  <c r="DK38" i="8"/>
  <c r="DO38" i="8"/>
  <c r="CW39" i="8"/>
  <c r="DA39" i="8"/>
  <c r="DE39" i="8"/>
  <c r="DI39" i="8"/>
  <c r="DM39" i="8"/>
  <c r="DQ39" i="8"/>
  <c r="CY40" i="8"/>
  <c r="DC40" i="8"/>
  <c r="DG40" i="8"/>
  <c r="DK40" i="8"/>
  <c r="DO40" i="8"/>
  <c r="CW41" i="8"/>
  <c r="DA41" i="8"/>
  <c r="DE41" i="8"/>
  <c r="DI41" i="8"/>
  <c r="DM41" i="8"/>
  <c r="DQ41" i="8"/>
  <c r="CY42" i="8"/>
  <c r="DC42" i="8"/>
  <c r="DG42" i="8"/>
  <c r="DK42" i="8"/>
  <c r="DO42" i="8"/>
  <c r="CW43" i="8"/>
  <c r="DA43" i="8"/>
  <c r="DE43" i="8"/>
  <c r="DI43" i="8"/>
  <c r="DM43" i="8"/>
  <c r="DQ43" i="8"/>
  <c r="CY44" i="8"/>
  <c r="DC44" i="8"/>
  <c r="DG44" i="8"/>
  <c r="DK44" i="8"/>
  <c r="DO44" i="8"/>
  <c r="CW45" i="8"/>
  <c r="DA45" i="8"/>
  <c r="DE45" i="8"/>
  <c r="DI45" i="8"/>
  <c r="DM45" i="8"/>
  <c r="DQ45" i="8"/>
  <c r="CY46" i="8"/>
  <c r="DC46" i="8"/>
  <c r="DG46" i="8"/>
  <c r="DK46" i="8"/>
  <c r="DO46" i="8"/>
  <c r="CW47" i="8"/>
  <c r="DA47" i="8"/>
  <c r="DE47" i="8"/>
  <c r="DI47" i="8"/>
  <c r="DM47" i="8"/>
  <c r="DQ47" i="8"/>
  <c r="CY48" i="8"/>
  <c r="DC48" i="8"/>
  <c r="DG48" i="8"/>
  <c r="DK48" i="8"/>
  <c r="DO48" i="8"/>
  <c r="CW49" i="8"/>
  <c r="DA49" i="8"/>
  <c r="DE49" i="8"/>
  <c r="DI49" i="8"/>
  <c r="DM49" i="8"/>
  <c r="DQ49" i="8"/>
  <c r="CY50" i="8"/>
  <c r="DC50" i="8"/>
  <c r="DG50" i="8"/>
  <c r="DK50" i="8"/>
  <c r="DN50" i="8"/>
  <c r="DP50" i="8"/>
  <c r="DR50" i="8"/>
  <c r="CX51" i="8"/>
  <c r="CZ51" i="8"/>
  <c r="DB51" i="8"/>
  <c r="DD51" i="8"/>
  <c r="DF51" i="8"/>
  <c r="DH51" i="8"/>
  <c r="DJ51" i="8"/>
  <c r="DL51" i="8"/>
  <c r="DN51" i="8"/>
  <c r="DP51" i="8"/>
  <c r="DR51" i="8"/>
  <c r="CX52" i="8"/>
  <c r="CZ52" i="8"/>
  <c r="DB52" i="8"/>
  <c r="DD52" i="8"/>
  <c r="DF52" i="8"/>
  <c r="DH52" i="8"/>
  <c r="DJ52" i="8"/>
  <c r="DL52" i="8"/>
  <c r="DN52" i="8"/>
  <c r="DP52" i="8"/>
  <c r="DR52" i="8"/>
  <c r="CX53" i="8"/>
  <c r="CZ53" i="8"/>
  <c r="DB53" i="8"/>
  <c r="DD53" i="8"/>
  <c r="DF53" i="8"/>
  <c r="DH53" i="8"/>
  <c r="DJ53" i="8"/>
  <c r="DL53" i="8"/>
  <c r="DN53" i="8"/>
  <c r="DP53" i="8"/>
  <c r="DR53" i="8"/>
  <c r="CX54" i="8"/>
  <c r="CZ54" i="8"/>
  <c r="DB54" i="8"/>
  <c r="DD54" i="8"/>
  <c r="DF54" i="8"/>
  <c r="DH54" i="8"/>
  <c r="DJ54" i="8"/>
  <c r="DL54" i="8"/>
  <c r="DN54" i="8"/>
  <c r="DP54" i="8"/>
  <c r="DR54" i="8"/>
  <c r="CX55" i="8"/>
  <c r="CZ55" i="8"/>
  <c r="DB55" i="8"/>
  <c r="DD55" i="8"/>
  <c r="DF55" i="8"/>
  <c r="DH55" i="8"/>
  <c r="DJ55" i="8"/>
  <c r="DL55" i="8"/>
  <c r="DN55" i="8"/>
  <c r="DP55" i="8"/>
  <c r="DR55" i="8"/>
  <c r="CX56" i="8"/>
  <c r="CZ56" i="8"/>
  <c r="DB56" i="8"/>
  <c r="DD56" i="8"/>
  <c r="DF56" i="8"/>
  <c r="DH56" i="8"/>
  <c r="DJ56" i="8"/>
  <c r="DL56" i="8"/>
  <c r="DN56" i="8"/>
  <c r="DP56" i="8"/>
  <c r="DR56" i="8"/>
  <c r="CX57" i="8"/>
  <c r="CZ57" i="8"/>
  <c r="DB57" i="8"/>
  <c r="DD57" i="8"/>
  <c r="DF57" i="8"/>
  <c r="DH57" i="8"/>
  <c r="DJ57" i="8"/>
  <c r="DL57" i="8"/>
  <c r="DN57" i="8"/>
  <c r="DP57" i="8"/>
  <c r="DR57" i="8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J109" i="1"/>
  <c r="J108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A3" i="1"/>
  <c r="Z112" i="1" l="1"/>
  <c r="Z101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B5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B7" i="1"/>
  <c r="AC35" i="1" l="1"/>
  <c r="AC59" i="1" s="1"/>
  <c r="AE35" i="1"/>
  <c r="AE59" i="1" s="1"/>
  <c r="AG35" i="1"/>
  <c r="AG59" i="1" s="1"/>
  <c r="AI35" i="1"/>
  <c r="AI59" i="1" s="1"/>
  <c r="AK35" i="1"/>
  <c r="AK59" i="1" s="1"/>
  <c r="AM35" i="1"/>
  <c r="AM59" i="1" s="1"/>
  <c r="AO35" i="1"/>
  <c r="AO59" i="1" s="1"/>
  <c r="AQ35" i="1"/>
  <c r="AQ59" i="1" s="1"/>
  <c r="AS35" i="1"/>
  <c r="AS59" i="1" s="1"/>
  <c r="AU35" i="1"/>
  <c r="AU59" i="1" s="1"/>
  <c r="AW35" i="1"/>
  <c r="AW59" i="1" s="1"/>
  <c r="AC36" i="1"/>
  <c r="AC60" i="1" s="1"/>
  <c r="AE36" i="1"/>
  <c r="AE60" i="1" s="1"/>
  <c r="AG36" i="1"/>
  <c r="AG60" i="1" s="1"/>
  <c r="AI36" i="1"/>
  <c r="AI60" i="1" s="1"/>
  <c r="AK36" i="1"/>
  <c r="AK60" i="1" s="1"/>
  <c r="AM36" i="1"/>
  <c r="AM60" i="1" s="1"/>
  <c r="AO36" i="1"/>
  <c r="AO60" i="1" s="1"/>
  <c r="AQ36" i="1"/>
  <c r="AQ60" i="1" s="1"/>
  <c r="AS36" i="1"/>
  <c r="AS60" i="1" s="1"/>
  <c r="AU36" i="1"/>
  <c r="AU60" i="1" s="1"/>
  <c r="AW36" i="1"/>
  <c r="AW60" i="1" s="1"/>
  <c r="AD35" i="1"/>
  <c r="AD59" i="1" s="1"/>
  <c r="AF35" i="1"/>
  <c r="AF59" i="1" s="1"/>
  <c r="AH35" i="1"/>
  <c r="AH59" i="1" s="1"/>
  <c r="AJ35" i="1"/>
  <c r="AJ59" i="1" s="1"/>
  <c r="AL35" i="1"/>
  <c r="AL59" i="1" s="1"/>
  <c r="AN35" i="1"/>
  <c r="AN59" i="1" s="1"/>
  <c r="AP35" i="1"/>
  <c r="AP59" i="1" s="1"/>
  <c r="AR35" i="1"/>
  <c r="AR59" i="1" s="1"/>
  <c r="AT35" i="1"/>
  <c r="AT59" i="1" s="1"/>
  <c r="AV35" i="1"/>
  <c r="AV59" i="1" s="1"/>
  <c r="AX35" i="1"/>
  <c r="AX59" i="1" s="1"/>
  <c r="AD36" i="1"/>
  <c r="AD60" i="1" s="1"/>
  <c r="AF36" i="1"/>
  <c r="AF60" i="1" s="1"/>
  <c r="AH36" i="1"/>
  <c r="AH60" i="1" s="1"/>
  <c r="AJ36" i="1"/>
  <c r="AJ60" i="1" s="1"/>
  <c r="AL36" i="1"/>
  <c r="AL60" i="1" s="1"/>
  <c r="AN36" i="1"/>
  <c r="AN60" i="1" s="1"/>
  <c r="AP36" i="1"/>
  <c r="AP60" i="1" s="1"/>
  <c r="AR36" i="1"/>
  <c r="AR60" i="1" s="1"/>
  <c r="AT36" i="1"/>
  <c r="AT60" i="1" s="1"/>
  <c r="AV36" i="1"/>
  <c r="AV60" i="1" s="1"/>
  <c r="AX36" i="1"/>
  <c r="AX60" i="1" s="1"/>
  <c r="AD37" i="1"/>
  <c r="AD61" i="1" s="1"/>
  <c r="AF37" i="1"/>
  <c r="AF61" i="1" s="1"/>
  <c r="AH37" i="1"/>
  <c r="AH61" i="1" s="1"/>
  <c r="AJ37" i="1"/>
  <c r="AJ61" i="1" s="1"/>
  <c r="AL37" i="1"/>
  <c r="AL61" i="1" s="1"/>
  <c r="AN37" i="1"/>
  <c r="AN61" i="1" s="1"/>
  <c r="AP37" i="1"/>
  <c r="AP61" i="1" s="1"/>
  <c r="AR37" i="1"/>
  <c r="AR61" i="1" s="1"/>
  <c r="AT37" i="1"/>
  <c r="AT61" i="1" s="1"/>
  <c r="AV37" i="1"/>
  <c r="AV61" i="1" s="1"/>
  <c r="AX37" i="1"/>
  <c r="AX61" i="1" s="1"/>
  <c r="AD38" i="1"/>
  <c r="AD62" i="1" s="1"/>
  <c r="AF38" i="1"/>
  <c r="AF62" i="1" s="1"/>
  <c r="AH38" i="1"/>
  <c r="AH62" i="1" s="1"/>
  <c r="AJ38" i="1"/>
  <c r="AJ62" i="1" s="1"/>
  <c r="AL38" i="1"/>
  <c r="AL62" i="1" s="1"/>
  <c r="AN38" i="1"/>
  <c r="AN62" i="1" s="1"/>
  <c r="AP38" i="1"/>
  <c r="AP62" i="1" s="1"/>
  <c r="AR38" i="1"/>
  <c r="AR62" i="1" s="1"/>
  <c r="AT38" i="1"/>
  <c r="AT62" i="1" s="1"/>
  <c r="AV38" i="1"/>
  <c r="AV62" i="1" s="1"/>
  <c r="AX38" i="1"/>
  <c r="AX62" i="1" s="1"/>
  <c r="AD39" i="1"/>
  <c r="AD63" i="1" s="1"/>
  <c r="AC37" i="1"/>
  <c r="AC61" i="1" s="1"/>
  <c r="AG37" i="1"/>
  <c r="AG61" i="1" s="1"/>
  <c r="AK37" i="1"/>
  <c r="AK61" i="1" s="1"/>
  <c r="AO37" i="1"/>
  <c r="AO61" i="1" s="1"/>
  <c r="AS37" i="1"/>
  <c r="AS61" i="1" s="1"/>
  <c r="AW37" i="1"/>
  <c r="AW61" i="1" s="1"/>
  <c r="AE38" i="1"/>
  <c r="AE62" i="1" s="1"/>
  <c r="AI38" i="1"/>
  <c r="AI62" i="1" s="1"/>
  <c r="AM38" i="1"/>
  <c r="AM62" i="1" s="1"/>
  <c r="AQ38" i="1"/>
  <c r="AQ62" i="1" s="1"/>
  <c r="AU38" i="1"/>
  <c r="AU62" i="1" s="1"/>
  <c r="AC39" i="1"/>
  <c r="AC63" i="1" s="1"/>
  <c r="AF39" i="1"/>
  <c r="AF63" i="1" s="1"/>
  <c r="AH39" i="1"/>
  <c r="AH63" i="1" s="1"/>
  <c r="AJ39" i="1"/>
  <c r="AJ63" i="1" s="1"/>
  <c r="AL39" i="1"/>
  <c r="AL63" i="1" s="1"/>
  <c r="AN39" i="1"/>
  <c r="AN63" i="1" s="1"/>
  <c r="AP39" i="1"/>
  <c r="AP63" i="1" s="1"/>
  <c r="AR39" i="1"/>
  <c r="AR63" i="1" s="1"/>
  <c r="AT39" i="1"/>
  <c r="AT63" i="1" s="1"/>
  <c r="AV39" i="1"/>
  <c r="AV63" i="1" s="1"/>
  <c r="AX39" i="1"/>
  <c r="AX63" i="1" s="1"/>
  <c r="AD40" i="1"/>
  <c r="AD64" i="1" s="1"/>
  <c r="AF40" i="1"/>
  <c r="AF64" i="1" s="1"/>
  <c r="AH40" i="1"/>
  <c r="AH64" i="1" s="1"/>
  <c r="AJ40" i="1"/>
  <c r="AJ64" i="1" s="1"/>
  <c r="AL40" i="1"/>
  <c r="AL64" i="1" s="1"/>
  <c r="AN40" i="1"/>
  <c r="AN64" i="1" s="1"/>
  <c r="AP40" i="1"/>
  <c r="AP64" i="1" s="1"/>
  <c r="AR40" i="1"/>
  <c r="AR64" i="1" s="1"/>
  <c r="AT40" i="1"/>
  <c r="AT64" i="1" s="1"/>
  <c r="AV40" i="1"/>
  <c r="AV64" i="1" s="1"/>
  <c r="AX40" i="1"/>
  <c r="AX64" i="1" s="1"/>
  <c r="AD41" i="1"/>
  <c r="AD65" i="1" s="1"/>
  <c r="AF41" i="1"/>
  <c r="AF65" i="1" s="1"/>
  <c r="AH41" i="1"/>
  <c r="AH65" i="1" s="1"/>
  <c r="AJ41" i="1"/>
  <c r="AJ65" i="1" s="1"/>
  <c r="AL41" i="1"/>
  <c r="AL65" i="1" s="1"/>
  <c r="AN41" i="1"/>
  <c r="AN65" i="1" s="1"/>
  <c r="AP41" i="1"/>
  <c r="AP65" i="1" s="1"/>
  <c r="AR41" i="1"/>
  <c r="AR65" i="1" s="1"/>
  <c r="AT41" i="1"/>
  <c r="AT65" i="1" s="1"/>
  <c r="AV41" i="1"/>
  <c r="AV65" i="1" s="1"/>
  <c r="AX41" i="1"/>
  <c r="AX65" i="1" s="1"/>
  <c r="AD42" i="1"/>
  <c r="AD66" i="1" s="1"/>
  <c r="AF42" i="1"/>
  <c r="AF66" i="1" s="1"/>
  <c r="AH42" i="1"/>
  <c r="AH66" i="1" s="1"/>
  <c r="AJ42" i="1"/>
  <c r="AJ66" i="1" s="1"/>
  <c r="AL42" i="1"/>
  <c r="AL66" i="1" s="1"/>
  <c r="AN42" i="1"/>
  <c r="AN66" i="1" s="1"/>
  <c r="AP42" i="1"/>
  <c r="AP66" i="1" s="1"/>
  <c r="AR42" i="1"/>
  <c r="AR66" i="1" s="1"/>
  <c r="AT42" i="1"/>
  <c r="AT66" i="1" s="1"/>
  <c r="AV42" i="1"/>
  <c r="AV66" i="1" s="1"/>
  <c r="AX42" i="1"/>
  <c r="AX66" i="1" s="1"/>
  <c r="AD43" i="1"/>
  <c r="AD67" i="1" s="1"/>
  <c r="AF43" i="1"/>
  <c r="AF67" i="1" s="1"/>
  <c r="AH43" i="1"/>
  <c r="AH67" i="1" s="1"/>
  <c r="AJ43" i="1"/>
  <c r="AJ67" i="1" s="1"/>
  <c r="AL43" i="1"/>
  <c r="AL67" i="1" s="1"/>
  <c r="AN43" i="1"/>
  <c r="AN67" i="1" s="1"/>
  <c r="AP43" i="1"/>
  <c r="AP67" i="1" s="1"/>
  <c r="AR43" i="1"/>
  <c r="AR67" i="1" s="1"/>
  <c r="AT43" i="1"/>
  <c r="AT67" i="1" s="1"/>
  <c r="AV43" i="1"/>
  <c r="AV67" i="1" s="1"/>
  <c r="AX43" i="1"/>
  <c r="AX67" i="1" s="1"/>
  <c r="AD44" i="1"/>
  <c r="AD68" i="1" s="1"/>
  <c r="AF44" i="1"/>
  <c r="AF68" i="1" s="1"/>
  <c r="AH44" i="1"/>
  <c r="AH68" i="1" s="1"/>
  <c r="AJ44" i="1"/>
  <c r="AJ68" i="1" s="1"/>
  <c r="AL44" i="1"/>
  <c r="AL68" i="1" s="1"/>
  <c r="AN44" i="1"/>
  <c r="AN68" i="1" s="1"/>
  <c r="AP44" i="1"/>
  <c r="AP68" i="1" s="1"/>
  <c r="AR44" i="1"/>
  <c r="AR68" i="1" s="1"/>
  <c r="AT44" i="1"/>
  <c r="AT68" i="1" s="1"/>
  <c r="AV44" i="1"/>
  <c r="AV68" i="1" s="1"/>
  <c r="AX44" i="1"/>
  <c r="AX68" i="1" s="1"/>
  <c r="AD45" i="1"/>
  <c r="AD69" i="1" s="1"/>
  <c r="AF45" i="1"/>
  <c r="AF69" i="1" s="1"/>
  <c r="AH45" i="1"/>
  <c r="AH69" i="1" s="1"/>
  <c r="AJ45" i="1"/>
  <c r="AJ69" i="1" s="1"/>
  <c r="AL45" i="1"/>
  <c r="AL69" i="1" s="1"/>
  <c r="AN45" i="1"/>
  <c r="AN69" i="1" s="1"/>
  <c r="AP45" i="1"/>
  <c r="AP69" i="1" s="1"/>
  <c r="AR45" i="1"/>
  <c r="AR69" i="1" s="1"/>
  <c r="AE37" i="1"/>
  <c r="AE61" i="1" s="1"/>
  <c r="AM37" i="1"/>
  <c r="AM61" i="1" s="1"/>
  <c r="AU37" i="1"/>
  <c r="AU61" i="1" s="1"/>
  <c r="AG38" i="1"/>
  <c r="AG62" i="1" s="1"/>
  <c r="AO38" i="1"/>
  <c r="AO62" i="1" s="1"/>
  <c r="AW38" i="1"/>
  <c r="AW62" i="1" s="1"/>
  <c r="AG39" i="1"/>
  <c r="AG63" i="1" s="1"/>
  <c r="AK39" i="1"/>
  <c r="AK63" i="1" s="1"/>
  <c r="AO39" i="1"/>
  <c r="AO63" i="1" s="1"/>
  <c r="AS39" i="1"/>
  <c r="AS63" i="1" s="1"/>
  <c r="AW39" i="1"/>
  <c r="AW63" i="1" s="1"/>
  <c r="AE40" i="1"/>
  <c r="AE64" i="1" s="1"/>
  <c r="AI40" i="1"/>
  <c r="AI64" i="1" s="1"/>
  <c r="AM40" i="1"/>
  <c r="AM64" i="1" s="1"/>
  <c r="AQ40" i="1"/>
  <c r="AQ64" i="1" s="1"/>
  <c r="AU40" i="1"/>
  <c r="AU64" i="1" s="1"/>
  <c r="AC41" i="1"/>
  <c r="AC65" i="1" s="1"/>
  <c r="AG41" i="1"/>
  <c r="AG65" i="1" s="1"/>
  <c r="AK41" i="1"/>
  <c r="AK65" i="1" s="1"/>
  <c r="AO41" i="1"/>
  <c r="AO65" i="1" s="1"/>
  <c r="AS41" i="1"/>
  <c r="AS65" i="1" s="1"/>
  <c r="AW41" i="1"/>
  <c r="AW65" i="1" s="1"/>
  <c r="AE42" i="1"/>
  <c r="AE66" i="1" s="1"/>
  <c r="AI42" i="1"/>
  <c r="AI66" i="1" s="1"/>
  <c r="AM42" i="1"/>
  <c r="AM66" i="1" s="1"/>
  <c r="AQ42" i="1"/>
  <c r="AQ66" i="1" s="1"/>
  <c r="AU42" i="1"/>
  <c r="AU66" i="1" s="1"/>
  <c r="AC43" i="1"/>
  <c r="AC67" i="1" s="1"/>
  <c r="AG43" i="1"/>
  <c r="AG67" i="1" s="1"/>
  <c r="AK43" i="1"/>
  <c r="AK67" i="1" s="1"/>
  <c r="AO43" i="1"/>
  <c r="AO67" i="1" s="1"/>
  <c r="AS43" i="1"/>
  <c r="AS67" i="1" s="1"/>
  <c r="AW43" i="1"/>
  <c r="AW67" i="1" s="1"/>
  <c r="AE44" i="1"/>
  <c r="AE68" i="1" s="1"/>
  <c r="AI44" i="1"/>
  <c r="AI68" i="1" s="1"/>
  <c r="AM44" i="1"/>
  <c r="AM68" i="1" s="1"/>
  <c r="AQ44" i="1"/>
  <c r="AQ68" i="1" s="1"/>
  <c r="AU44" i="1"/>
  <c r="AU68" i="1" s="1"/>
  <c r="AC45" i="1"/>
  <c r="AC69" i="1" s="1"/>
  <c r="AG45" i="1"/>
  <c r="AG69" i="1" s="1"/>
  <c r="AK45" i="1"/>
  <c r="AK69" i="1" s="1"/>
  <c r="AO45" i="1"/>
  <c r="AO69" i="1" s="1"/>
  <c r="AS45" i="1"/>
  <c r="AS69" i="1" s="1"/>
  <c r="AU45" i="1"/>
  <c r="AU69" i="1" s="1"/>
  <c r="AW45" i="1"/>
  <c r="AW69" i="1" s="1"/>
  <c r="AC46" i="1"/>
  <c r="AC70" i="1" s="1"/>
  <c r="AE46" i="1"/>
  <c r="AE70" i="1" s="1"/>
  <c r="AG46" i="1"/>
  <c r="AG70" i="1" s="1"/>
  <c r="AI46" i="1"/>
  <c r="AI70" i="1" s="1"/>
  <c r="AK46" i="1"/>
  <c r="AK70" i="1" s="1"/>
  <c r="AM46" i="1"/>
  <c r="AM70" i="1" s="1"/>
  <c r="AO46" i="1"/>
  <c r="AO70" i="1" s="1"/>
  <c r="AQ46" i="1"/>
  <c r="AQ70" i="1" s="1"/>
  <c r="AS46" i="1"/>
  <c r="AS70" i="1" s="1"/>
  <c r="AU46" i="1"/>
  <c r="AU70" i="1" s="1"/>
  <c r="AW46" i="1"/>
  <c r="AW70" i="1" s="1"/>
  <c r="AC47" i="1"/>
  <c r="AC71" i="1" s="1"/>
  <c r="AE47" i="1"/>
  <c r="AE71" i="1" s="1"/>
  <c r="AG47" i="1"/>
  <c r="AG71" i="1" s="1"/>
  <c r="AI47" i="1"/>
  <c r="AI71" i="1" s="1"/>
  <c r="AK47" i="1"/>
  <c r="AK71" i="1" s="1"/>
  <c r="AM47" i="1"/>
  <c r="AM71" i="1" s="1"/>
  <c r="AO47" i="1"/>
  <c r="AO71" i="1" s="1"/>
  <c r="AQ47" i="1"/>
  <c r="AQ71" i="1" s="1"/>
  <c r="AS47" i="1"/>
  <c r="AS71" i="1" s="1"/>
  <c r="AU47" i="1"/>
  <c r="AU71" i="1" s="1"/>
  <c r="AW47" i="1"/>
  <c r="AW71" i="1" s="1"/>
  <c r="AC48" i="1"/>
  <c r="AC72" i="1" s="1"/>
  <c r="AE48" i="1"/>
  <c r="AE72" i="1" s="1"/>
  <c r="AG48" i="1"/>
  <c r="AG72" i="1" s="1"/>
  <c r="AI48" i="1"/>
  <c r="AI72" i="1" s="1"/>
  <c r="AK48" i="1"/>
  <c r="AK72" i="1" s="1"/>
  <c r="AM48" i="1"/>
  <c r="AM72" i="1" s="1"/>
  <c r="AO48" i="1"/>
  <c r="AO72" i="1" s="1"/>
  <c r="AQ48" i="1"/>
  <c r="AQ72" i="1" s="1"/>
  <c r="AS48" i="1"/>
  <c r="AS72" i="1" s="1"/>
  <c r="AU48" i="1"/>
  <c r="AU72" i="1" s="1"/>
  <c r="AW48" i="1"/>
  <c r="AW72" i="1" s="1"/>
  <c r="AC49" i="1"/>
  <c r="AC73" i="1" s="1"/>
  <c r="AE49" i="1"/>
  <c r="AE73" i="1" s="1"/>
  <c r="AG49" i="1"/>
  <c r="AG73" i="1" s="1"/>
  <c r="AI49" i="1"/>
  <c r="AI73" i="1" s="1"/>
  <c r="AK49" i="1"/>
  <c r="AK73" i="1" s="1"/>
  <c r="AM49" i="1"/>
  <c r="AM73" i="1" s="1"/>
  <c r="AO49" i="1"/>
  <c r="AO73" i="1" s="1"/>
  <c r="AQ49" i="1"/>
  <c r="AQ73" i="1" s="1"/>
  <c r="AS49" i="1"/>
  <c r="AS73" i="1" s="1"/>
  <c r="AU49" i="1"/>
  <c r="AU73" i="1" s="1"/>
  <c r="AW49" i="1"/>
  <c r="AW73" i="1" s="1"/>
  <c r="AC50" i="1"/>
  <c r="AC74" i="1" s="1"/>
  <c r="AE50" i="1"/>
  <c r="AE74" i="1" s="1"/>
  <c r="AG50" i="1"/>
  <c r="AG74" i="1" s="1"/>
  <c r="AI50" i="1"/>
  <c r="AI74" i="1" s="1"/>
  <c r="AK50" i="1"/>
  <c r="AK74" i="1" s="1"/>
  <c r="AM50" i="1"/>
  <c r="AM74" i="1" s="1"/>
  <c r="AO50" i="1"/>
  <c r="AO74" i="1" s="1"/>
  <c r="AQ50" i="1"/>
  <c r="AQ74" i="1" s="1"/>
  <c r="AS50" i="1"/>
  <c r="AS74" i="1" s="1"/>
  <c r="AU50" i="1"/>
  <c r="AU74" i="1" s="1"/>
  <c r="AW50" i="1"/>
  <c r="AW74" i="1" s="1"/>
  <c r="AC51" i="1"/>
  <c r="AC75" i="1" s="1"/>
  <c r="AE51" i="1"/>
  <c r="AE75" i="1" s="1"/>
  <c r="AG51" i="1"/>
  <c r="AG75" i="1" s="1"/>
  <c r="AI51" i="1"/>
  <c r="AI75" i="1" s="1"/>
  <c r="AK51" i="1"/>
  <c r="AK75" i="1" s="1"/>
  <c r="AM51" i="1"/>
  <c r="AM75" i="1" s="1"/>
  <c r="AO51" i="1"/>
  <c r="AO75" i="1" s="1"/>
  <c r="AQ51" i="1"/>
  <c r="AQ75" i="1" s="1"/>
  <c r="AS51" i="1"/>
  <c r="AS75" i="1" s="1"/>
  <c r="AU51" i="1"/>
  <c r="AU75" i="1" s="1"/>
  <c r="AW51" i="1"/>
  <c r="AW75" i="1" s="1"/>
  <c r="AC52" i="1"/>
  <c r="AC76" i="1" s="1"/>
  <c r="AE52" i="1"/>
  <c r="AE76" i="1" s="1"/>
  <c r="AG52" i="1"/>
  <c r="AG76" i="1" s="1"/>
  <c r="AI52" i="1"/>
  <c r="AI76" i="1" s="1"/>
  <c r="AK52" i="1"/>
  <c r="AK76" i="1" s="1"/>
  <c r="AM52" i="1"/>
  <c r="AM76" i="1" s="1"/>
  <c r="AO52" i="1"/>
  <c r="AO76" i="1" s="1"/>
  <c r="AQ52" i="1"/>
  <c r="AQ76" i="1" s="1"/>
  <c r="AS52" i="1"/>
  <c r="AS76" i="1" s="1"/>
  <c r="AU52" i="1"/>
  <c r="AU76" i="1" s="1"/>
  <c r="AW52" i="1"/>
  <c r="AW76" i="1" s="1"/>
  <c r="AC53" i="1"/>
  <c r="AC77" i="1" s="1"/>
  <c r="AE53" i="1"/>
  <c r="AE77" i="1" s="1"/>
  <c r="AG53" i="1"/>
  <c r="AG77" i="1" s="1"/>
  <c r="AI53" i="1"/>
  <c r="AI77" i="1" s="1"/>
  <c r="AK53" i="1"/>
  <c r="AK77" i="1" s="1"/>
  <c r="AM53" i="1"/>
  <c r="AM77" i="1" s="1"/>
  <c r="AO53" i="1"/>
  <c r="AO77" i="1" s="1"/>
  <c r="AQ53" i="1"/>
  <c r="AQ77" i="1" s="1"/>
  <c r="AS53" i="1"/>
  <c r="AS77" i="1" s="1"/>
  <c r="AU53" i="1"/>
  <c r="AU77" i="1" s="1"/>
  <c r="AW53" i="1"/>
  <c r="AW77" i="1" s="1"/>
  <c r="AC54" i="1"/>
  <c r="AC78" i="1" s="1"/>
  <c r="AE54" i="1"/>
  <c r="AE78" i="1" s="1"/>
  <c r="AG54" i="1"/>
  <c r="AG78" i="1" s="1"/>
  <c r="AI54" i="1"/>
  <c r="AI78" i="1" s="1"/>
  <c r="AK54" i="1"/>
  <c r="AK78" i="1" s="1"/>
  <c r="AM54" i="1"/>
  <c r="AM78" i="1" s="1"/>
  <c r="AO54" i="1"/>
  <c r="AO78" i="1" s="1"/>
  <c r="AQ54" i="1"/>
  <c r="AQ78" i="1" s="1"/>
  <c r="AS54" i="1"/>
  <c r="AS78" i="1" s="1"/>
  <c r="AU54" i="1"/>
  <c r="AU78" i="1" s="1"/>
  <c r="AW54" i="1"/>
  <c r="AW78" i="1" s="1"/>
  <c r="AC55" i="1"/>
  <c r="AC79" i="1" s="1"/>
  <c r="AE55" i="1"/>
  <c r="AE79" i="1" s="1"/>
  <c r="AG55" i="1"/>
  <c r="AG79" i="1" s="1"/>
  <c r="AI55" i="1"/>
  <c r="AI79" i="1" s="1"/>
  <c r="AK55" i="1"/>
  <c r="AK79" i="1" s="1"/>
  <c r="AM55" i="1"/>
  <c r="AM79" i="1" s="1"/>
  <c r="AO55" i="1"/>
  <c r="AO79" i="1" s="1"/>
  <c r="AQ55" i="1"/>
  <c r="AQ79" i="1" s="1"/>
  <c r="AS55" i="1"/>
  <c r="AS79" i="1" s="1"/>
  <c r="AU55" i="1"/>
  <c r="AU79" i="1" s="1"/>
  <c r="AW55" i="1"/>
  <c r="AW79" i="1" s="1"/>
  <c r="AC56" i="1"/>
  <c r="AC80" i="1" s="1"/>
  <c r="AE56" i="1"/>
  <c r="AE80" i="1" s="1"/>
  <c r="AG56" i="1"/>
  <c r="AG80" i="1" s="1"/>
  <c r="AI56" i="1"/>
  <c r="AI80" i="1" s="1"/>
  <c r="AK56" i="1"/>
  <c r="AK80" i="1" s="1"/>
  <c r="AM56" i="1"/>
  <c r="AM80" i="1" s="1"/>
  <c r="AO56" i="1"/>
  <c r="AO80" i="1" s="1"/>
  <c r="AQ56" i="1"/>
  <c r="AQ80" i="1" s="1"/>
  <c r="AS56" i="1"/>
  <c r="AS80" i="1" s="1"/>
  <c r="AU56" i="1"/>
  <c r="AU80" i="1" s="1"/>
  <c r="AW56" i="1"/>
  <c r="AW80" i="1" s="1"/>
  <c r="AC57" i="1"/>
  <c r="AC81" i="1" s="1"/>
  <c r="AE57" i="1"/>
  <c r="AE81" i="1" s="1"/>
  <c r="AG57" i="1"/>
  <c r="AG81" i="1" s="1"/>
  <c r="AI57" i="1"/>
  <c r="AI81" i="1" s="1"/>
  <c r="AI37" i="1"/>
  <c r="AI61" i="1" s="1"/>
  <c r="AQ37" i="1"/>
  <c r="AQ61" i="1" s="1"/>
  <c r="AC38" i="1"/>
  <c r="AC62" i="1" s="1"/>
  <c r="AK38" i="1"/>
  <c r="AK62" i="1" s="1"/>
  <c r="AS38" i="1"/>
  <c r="AS62" i="1" s="1"/>
  <c r="AE39" i="1"/>
  <c r="AE63" i="1" s="1"/>
  <c r="AI39" i="1"/>
  <c r="AI63" i="1" s="1"/>
  <c r="AM39" i="1"/>
  <c r="AM63" i="1" s="1"/>
  <c r="AQ39" i="1"/>
  <c r="AQ63" i="1" s="1"/>
  <c r="AU39" i="1"/>
  <c r="AU63" i="1" s="1"/>
  <c r="AC40" i="1"/>
  <c r="AC64" i="1" s="1"/>
  <c r="AG40" i="1"/>
  <c r="AG64" i="1" s="1"/>
  <c r="AK40" i="1"/>
  <c r="AK64" i="1" s="1"/>
  <c r="AO40" i="1"/>
  <c r="AO64" i="1" s="1"/>
  <c r="AS40" i="1"/>
  <c r="AS64" i="1" s="1"/>
  <c r="AW40" i="1"/>
  <c r="AW64" i="1" s="1"/>
  <c r="AE41" i="1"/>
  <c r="AE65" i="1" s="1"/>
  <c r="AI41" i="1"/>
  <c r="AI65" i="1" s="1"/>
  <c r="AM41" i="1"/>
  <c r="AM65" i="1" s="1"/>
  <c r="AQ41" i="1"/>
  <c r="AQ65" i="1" s="1"/>
  <c r="AU41" i="1"/>
  <c r="AU65" i="1" s="1"/>
  <c r="AC42" i="1"/>
  <c r="AC66" i="1" s="1"/>
  <c r="AG42" i="1"/>
  <c r="AG66" i="1" s="1"/>
  <c r="AK42" i="1"/>
  <c r="AK66" i="1" s="1"/>
  <c r="AO42" i="1"/>
  <c r="AO66" i="1" s="1"/>
  <c r="AS42" i="1"/>
  <c r="AS66" i="1" s="1"/>
  <c r="AW42" i="1"/>
  <c r="AW66" i="1" s="1"/>
  <c r="AE43" i="1"/>
  <c r="AE67" i="1" s="1"/>
  <c r="AI43" i="1"/>
  <c r="AI67" i="1" s="1"/>
  <c r="AM43" i="1"/>
  <c r="AM67" i="1" s="1"/>
  <c r="AQ43" i="1"/>
  <c r="AQ67" i="1" s="1"/>
  <c r="AU43" i="1"/>
  <c r="AU67" i="1" s="1"/>
  <c r="AC44" i="1"/>
  <c r="AC68" i="1" s="1"/>
  <c r="AG44" i="1"/>
  <c r="AG68" i="1" s="1"/>
  <c r="AK44" i="1"/>
  <c r="AK68" i="1" s="1"/>
  <c r="AO44" i="1"/>
  <c r="AO68" i="1" s="1"/>
  <c r="AS44" i="1"/>
  <c r="AS68" i="1" s="1"/>
  <c r="AW44" i="1"/>
  <c r="AW68" i="1" s="1"/>
  <c r="AE45" i="1"/>
  <c r="AE69" i="1" s="1"/>
  <c r="AI45" i="1"/>
  <c r="AI69" i="1" s="1"/>
  <c r="AM45" i="1"/>
  <c r="AM69" i="1" s="1"/>
  <c r="AQ45" i="1"/>
  <c r="AQ69" i="1" s="1"/>
  <c r="AT45" i="1"/>
  <c r="AT69" i="1" s="1"/>
  <c r="AV45" i="1"/>
  <c r="AV69" i="1" s="1"/>
  <c r="AX45" i="1"/>
  <c r="AX69" i="1" s="1"/>
  <c r="AD46" i="1"/>
  <c r="AD70" i="1" s="1"/>
  <c r="AF46" i="1"/>
  <c r="AF70" i="1" s="1"/>
  <c r="AH46" i="1"/>
  <c r="AH70" i="1" s="1"/>
  <c r="AJ46" i="1"/>
  <c r="AJ70" i="1" s="1"/>
  <c r="AL46" i="1"/>
  <c r="AL70" i="1" s="1"/>
  <c r="AN46" i="1"/>
  <c r="AN70" i="1" s="1"/>
  <c r="AP46" i="1"/>
  <c r="AP70" i="1" s="1"/>
  <c r="AR46" i="1"/>
  <c r="AR70" i="1" s="1"/>
  <c r="AT46" i="1"/>
  <c r="AT70" i="1" s="1"/>
  <c r="AV46" i="1"/>
  <c r="AV70" i="1" s="1"/>
  <c r="AX46" i="1"/>
  <c r="AX70" i="1" s="1"/>
  <c r="AD47" i="1"/>
  <c r="AD71" i="1" s="1"/>
  <c r="AF47" i="1"/>
  <c r="AF71" i="1" s="1"/>
  <c r="AH47" i="1"/>
  <c r="AH71" i="1" s="1"/>
  <c r="AJ47" i="1"/>
  <c r="AJ71" i="1" s="1"/>
  <c r="AL47" i="1"/>
  <c r="AL71" i="1" s="1"/>
  <c r="AN47" i="1"/>
  <c r="AN71" i="1" s="1"/>
  <c r="AP47" i="1"/>
  <c r="AP71" i="1" s="1"/>
  <c r="AR47" i="1"/>
  <c r="AR71" i="1" s="1"/>
  <c r="AT47" i="1"/>
  <c r="AT71" i="1" s="1"/>
  <c r="AV47" i="1"/>
  <c r="AV71" i="1" s="1"/>
  <c r="AX47" i="1"/>
  <c r="AX71" i="1" s="1"/>
  <c r="AD48" i="1"/>
  <c r="AD72" i="1" s="1"/>
  <c r="AF48" i="1"/>
  <c r="AF72" i="1" s="1"/>
  <c r="AH48" i="1"/>
  <c r="AH72" i="1" s="1"/>
  <c r="AJ48" i="1"/>
  <c r="AJ72" i="1" s="1"/>
  <c r="AL48" i="1"/>
  <c r="AL72" i="1" s="1"/>
  <c r="AN48" i="1"/>
  <c r="AN72" i="1" s="1"/>
  <c r="AP48" i="1"/>
  <c r="AP72" i="1" s="1"/>
  <c r="AR48" i="1"/>
  <c r="AR72" i="1" s="1"/>
  <c r="AT48" i="1"/>
  <c r="AT72" i="1" s="1"/>
  <c r="AV48" i="1"/>
  <c r="AV72" i="1" s="1"/>
  <c r="AX48" i="1"/>
  <c r="AX72" i="1" s="1"/>
  <c r="AD49" i="1"/>
  <c r="AD73" i="1" s="1"/>
  <c r="AF49" i="1"/>
  <c r="AF73" i="1" s="1"/>
  <c r="AH49" i="1"/>
  <c r="AH73" i="1" s="1"/>
  <c r="AJ49" i="1"/>
  <c r="AJ73" i="1" s="1"/>
  <c r="AL49" i="1"/>
  <c r="AL73" i="1" s="1"/>
  <c r="AN49" i="1"/>
  <c r="AN73" i="1" s="1"/>
  <c r="AP49" i="1"/>
  <c r="AP73" i="1" s="1"/>
  <c r="AR49" i="1"/>
  <c r="AR73" i="1" s="1"/>
  <c r="AT49" i="1"/>
  <c r="AT73" i="1" s="1"/>
  <c r="AV49" i="1"/>
  <c r="AV73" i="1" s="1"/>
  <c r="AX49" i="1"/>
  <c r="AX73" i="1" s="1"/>
  <c r="AD50" i="1"/>
  <c r="AD74" i="1" s="1"/>
  <c r="AF50" i="1"/>
  <c r="AF74" i="1" s="1"/>
  <c r="AH50" i="1"/>
  <c r="AH74" i="1" s="1"/>
  <c r="AJ50" i="1"/>
  <c r="AJ74" i="1" s="1"/>
  <c r="AL50" i="1"/>
  <c r="AL74" i="1" s="1"/>
  <c r="AN50" i="1"/>
  <c r="AN74" i="1" s="1"/>
  <c r="AP50" i="1"/>
  <c r="AP74" i="1" s="1"/>
  <c r="AR50" i="1"/>
  <c r="AR74" i="1" s="1"/>
  <c r="AT50" i="1"/>
  <c r="AT74" i="1" s="1"/>
  <c r="AV50" i="1"/>
  <c r="AV74" i="1" s="1"/>
  <c r="AX50" i="1"/>
  <c r="AX74" i="1" s="1"/>
  <c r="AD51" i="1"/>
  <c r="AD75" i="1" s="1"/>
  <c r="AF51" i="1"/>
  <c r="AF75" i="1" s="1"/>
  <c r="AH51" i="1"/>
  <c r="AH75" i="1" s="1"/>
  <c r="AJ51" i="1"/>
  <c r="AJ75" i="1" s="1"/>
  <c r="AL51" i="1"/>
  <c r="AL75" i="1" s="1"/>
  <c r="AN51" i="1"/>
  <c r="AN75" i="1" s="1"/>
  <c r="AP51" i="1"/>
  <c r="AP75" i="1" s="1"/>
  <c r="AR51" i="1"/>
  <c r="AR75" i="1" s="1"/>
  <c r="AT51" i="1"/>
  <c r="AT75" i="1" s="1"/>
  <c r="AV51" i="1"/>
  <c r="AV75" i="1" s="1"/>
  <c r="AX51" i="1"/>
  <c r="AX75" i="1" s="1"/>
  <c r="AD52" i="1"/>
  <c r="AD76" i="1" s="1"/>
  <c r="AF52" i="1"/>
  <c r="AF76" i="1" s="1"/>
  <c r="AH52" i="1"/>
  <c r="AH76" i="1" s="1"/>
  <c r="AJ52" i="1"/>
  <c r="AJ76" i="1" s="1"/>
  <c r="AL52" i="1"/>
  <c r="AL76" i="1" s="1"/>
  <c r="AN52" i="1"/>
  <c r="AN76" i="1" s="1"/>
  <c r="AP52" i="1"/>
  <c r="AP76" i="1" s="1"/>
  <c r="AR52" i="1"/>
  <c r="AR76" i="1" s="1"/>
  <c r="AT52" i="1"/>
  <c r="AT76" i="1" s="1"/>
  <c r="AV52" i="1"/>
  <c r="AV76" i="1" s="1"/>
  <c r="AX52" i="1"/>
  <c r="AX76" i="1" s="1"/>
  <c r="AD53" i="1"/>
  <c r="AD77" i="1" s="1"/>
  <c r="AF53" i="1"/>
  <c r="AF77" i="1" s="1"/>
  <c r="AH53" i="1"/>
  <c r="AH77" i="1" s="1"/>
  <c r="AJ53" i="1"/>
  <c r="AJ77" i="1" s="1"/>
  <c r="AL53" i="1"/>
  <c r="AL77" i="1" s="1"/>
  <c r="AN53" i="1"/>
  <c r="AN77" i="1" s="1"/>
  <c r="AP53" i="1"/>
  <c r="AP77" i="1" s="1"/>
  <c r="AR53" i="1"/>
  <c r="AR77" i="1" s="1"/>
  <c r="AT53" i="1"/>
  <c r="AT77" i="1" s="1"/>
  <c r="AV53" i="1"/>
  <c r="AV77" i="1" s="1"/>
  <c r="AX53" i="1"/>
  <c r="AX77" i="1" s="1"/>
  <c r="AD54" i="1"/>
  <c r="AD78" i="1" s="1"/>
  <c r="AF54" i="1"/>
  <c r="AF78" i="1" s="1"/>
  <c r="AH54" i="1"/>
  <c r="AH78" i="1" s="1"/>
  <c r="AJ54" i="1"/>
  <c r="AJ78" i="1" s="1"/>
  <c r="AL54" i="1"/>
  <c r="AL78" i="1" s="1"/>
  <c r="AN54" i="1"/>
  <c r="AN78" i="1" s="1"/>
  <c r="AP54" i="1"/>
  <c r="AP78" i="1" s="1"/>
  <c r="AR54" i="1"/>
  <c r="AR78" i="1" s="1"/>
  <c r="AT54" i="1"/>
  <c r="AT78" i="1" s="1"/>
  <c r="AV54" i="1"/>
  <c r="AV78" i="1" s="1"/>
  <c r="AX54" i="1"/>
  <c r="AX78" i="1" s="1"/>
  <c r="AD55" i="1"/>
  <c r="AD79" i="1" s="1"/>
  <c r="AF55" i="1"/>
  <c r="AF79" i="1" s="1"/>
  <c r="AH55" i="1"/>
  <c r="AH79" i="1" s="1"/>
  <c r="AJ55" i="1"/>
  <c r="AJ79" i="1" s="1"/>
  <c r="AL55" i="1"/>
  <c r="AL79" i="1" s="1"/>
  <c r="AN55" i="1"/>
  <c r="AN79" i="1" s="1"/>
  <c r="AP55" i="1"/>
  <c r="AP79" i="1" s="1"/>
  <c r="AR55" i="1"/>
  <c r="AR79" i="1" s="1"/>
  <c r="AT55" i="1"/>
  <c r="AT79" i="1" s="1"/>
  <c r="AV55" i="1"/>
  <c r="AV79" i="1" s="1"/>
  <c r="AX55" i="1"/>
  <c r="AX79" i="1" s="1"/>
  <c r="AD56" i="1"/>
  <c r="AD80" i="1" s="1"/>
  <c r="AF56" i="1"/>
  <c r="AF80" i="1" s="1"/>
  <c r="AH56" i="1"/>
  <c r="AH80" i="1" s="1"/>
  <c r="AJ56" i="1"/>
  <c r="AJ80" i="1" s="1"/>
  <c r="AL56" i="1"/>
  <c r="AL80" i="1" s="1"/>
  <c r="AN56" i="1"/>
  <c r="AN80" i="1" s="1"/>
  <c r="AP56" i="1"/>
  <c r="AP80" i="1" s="1"/>
  <c r="AR56" i="1"/>
  <c r="AR80" i="1" s="1"/>
  <c r="AT56" i="1"/>
  <c r="AT80" i="1" s="1"/>
  <c r="AV56" i="1"/>
  <c r="AV80" i="1" s="1"/>
  <c r="AX56" i="1"/>
  <c r="AX80" i="1" s="1"/>
  <c r="AD57" i="1"/>
  <c r="AD81" i="1" s="1"/>
  <c r="AF57" i="1"/>
  <c r="AF81" i="1" s="1"/>
  <c r="AH57" i="1"/>
  <c r="AH81" i="1" s="1"/>
  <c r="AK57" i="1"/>
  <c r="AK81" i="1" s="1"/>
  <c r="AM57" i="1"/>
  <c r="AM81" i="1" s="1"/>
  <c r="AO57" i="1"/>
  <c r="AO81" i="1" s="1"/>
  <c r="AQ57" i="1"/>
  <c r="AQ81" i="1" s="1"/>
  <c r="AS57" i="1"/>
  <c r="AS81" i="1" s="1"/>
  <c r="AU57" i="1"/>
  <c r="AU81" i="1" s="1"/>
  <c r="AW57" i="1"/>
  <c r="AW81" i="1" s="1"/>
  <c r="AJ57" i="1"/>
  <c r="AJ81" i="1" s="1"/>
  <c r="AL57" i="1"/>
  <c r="AL81" i="1" s="1"/>
  <c r="AN57" i="1"/>
  <c r="AN81" i="1" s="1"/>
  <c r="AP57" i="1"/>
  <c r="AP81" i="1" s="1"/>
  <c r="AR57" i="1"/>
  <c r="AR81" i="1" s="1"/>
  <c r="AT57" i="1"/>
  <c r="AT81" i="1" s="1"/>
  <c r="AV57" i="1"/>
  <c r="AV81" i="1" s="1"/>
  <c r="AX57" i="1"/>
  <c r="AX81" i="1" s="1"/>
  <c r="BA35" i="1"/>
  <c r="BA59" i="1" s="1"/>
  <c r="BC35" i="1"/>
  <c r="BC59" i="1" s="1"/>
  <c r="BE35" i="1"/>
  <c r="BE59" i="1" s="1"/>
  <c r="BG35" i="1"/>
  <c r="BG59" i="1" s="1"/>
  <c r="BI35" i="1"/>
  <c r="BI59" i="1" s="1"/>
  <c r="BK35" i="1"/>
  <c r="BK59" i="1" s="1"/>
  <c r="BM35" i="1"/>
  <c r="BM59" i="1" s="1"/>
  <c r="BO35" i="1"/>
  <c r="BO59" i="1" s="1"/>
  <c r="BQ35" i="1"/>
  <c r="BQ59" i="1" s="1"/>
  <c r="BS35" i="1"/>
  <c r="BS59" i="1" s="1"/>
  <c r="BU35" i="1"/>
  <c r="BU59" i="1" s="1"/>
  <c r="BA36" i="1"/>
  <c r="BA60" i="1" s="1"/>
  <c r="BC36" i="1"/>
  <c r="BC60" i="1" s="1"/>
  <c r="BE36" i="1"/>
  <c r="BE60" i="1" s="1"/>
  <c r="BG36" i="1"/>
  <c r="BG60" i="1" s="1"/>
  <c r="BI36" i="1"/>
  <c r="BI60" i="1" s="1"/>
  <c r="BK36" i="1"/>
  <c r="BK60" i="1" s="1"/>
  <c r="BM36" i="1"/>
  <c r="BM60" i="1" s="1"/>
  <c r="BO36" i="1"/>
  <c r="BO60" i="1" s="1"/>
  <c r="BQ36" i="1"/>
  <c r="BQ60" i="1" s="1"/>
  <c r="BS36" i="1"/>
  <c r="BS60" i="1" s="1"/>
  <c r="BU36" i="1"/>
  <c r="BU60" i="1" s="1"/>
  <c r="BA37" i="1"/>
  <c r="BA61" i="1" s="1"/>
  <c r="BC37" i="1"/>
  <c r="BC61" i="1" s="1"/>
  <c r="BE37" i="1"/>
  <c r="BE61" i="1" s="1"/>
  <c r="BG37" i="1"/>
  <c r="BG61" i="1" s="1"/>
  <c r="BI37" i="1"/>
  <c r="BI61" i="1" s="1"/>
  <c r="BK37" i="1"/>
  <c r="BK61" i="1" s="1"/>
  <c r="BM37" i="1"/>
  <c r="BM61" i="1" s="1"/>
  <c r="BO37" i="1"/>
  <c r="BO61" i="1" s="1"/>
  <c r="BQ37" i="1"/>
  <c r="BQ61" i="1" s="1"/>
  <c r="BS37" i="1"/>
  <c r="BS61" i="1" s="1"/>
  <c r="BU37" i="1"/>
  <c r="BU61" i="1" s="1"/>
  <c r="BA38" i="1"/>
  <c r="BA62" i="1" s="1"/>
  <c r="BC38" i="1"/>
  <c r="BC62" i="1" s="1"/>
  <c r="BE38" i="1"/>
  <c r="BE62" i="1" s="1"/>
  <c r="BG38" i="1"/>
  <c r="BG62" i="1" s="1"/>
  <c r="BI38" i="1"/>
  <c r="BI62" i="1" s="1"/>
  <c r="BK38" i="1"/>
  <c r="BK62" i="1" s="1"/>
  <c r="BM38" i="1"/>
  <c r="BM62" i="1" s="1"/>
  <c r="BO38" i="1"/>
  <c r="BO62" i="1" s="1"/>
  <c r="BQ38" i="1"/>
  <c r="BQ62" i="1" s="1"/>
  <c r="BS38" i="1"/>
  <c r="BS62" i="1" s="1"/>
  <c r="BU38" i="1"/>
  <c r="BU62" i="1" s="1"/>
  <c r="BA39" i="1"/>
  <c r="BA63" i="1" s="1"/>
  <c r="BC39" i="1"/>
  <c r="BC63" i="1" s="1"/>
  <c r="BE39" i="1"/>
  <c r="BE63" i="1" s="1"/>
  <c r="BG39" i="1"/>
  <c r="BG63" i="1" s="1"/>
  <c r="BI39" i="1"/>
  <c r="BI63" i="1" s="1"/>
  <c r="BK39" i="1"/>
  <c r="BK63" i="1" s="1"/>
  <c r="BM39" i="1"/>
  <c r="BM63" i="1" s="1"/>
  <c r="BO39" i="1"/>
  <c r="BO63" i="1" s="1"/>
  <c r="BQ39" i="1"/>
  <c r="BQ63" i="1" s="1"/>
  <c r="BS39" i="1"/>
  <c r="BS63" i="1" s="1"/>
  <c r="BU39" i="1"/>
  <c r="BU63" i="1" s="1"/>
  <c r="BA40" i="1"/>
  <c r="BA64" i="1" s="1"/>
  <c r="BC40" i="1"/>
  <c r="BC64" i="1" s="1"/>
  <c r="BE40" i="1"/>
  <c r="BE64" i="1" s="1"/>
  <c r="BG40" i="1"/>
  <c r="BG64" i="1" s="1"/>
  <c r="BI40" i="1"/>
  <c r="BI64" i="1" s="1"/>
  <c r="BK40" i="1"/>
  <c r="BK64" i="1" s="1"/>
  <c r="BM40" i="1"/>
  <c r="BM64" i="1" s="1"/>
  <c r="BO40" i="1"/>
  <c r="BO64" i="1" s="1"/>
  <c r="BQ40" i="1"/>
  <c r="BQ64" i="1" s="1"/>
  <c r="BS40" i="1"/>
  <c r="BS64" i="1" s="1"/>
  <c r="BU40" i="1"/>
  <c r="BU64" i="1" s="1"/>
  <c r="BA41" i="1"/>
  <c r="BA65" i="1" s="1"/>
  <c r="BC41" i="1"/>
  <c r="BC65" i="1" s="1"/>
  <c r="BE41" i="1"/>
  <c r="BE65" i="1" s="1"/>
  <c r="BG41" i="1"/>
  <c r="BG65" i="1" s="1"/>
  <c r="BI41" i="1"/>
  <c r="BI65" i="1" s="1"/>
  <c r="BK41" i="1"/>
  <c r="BK65" i="1" s="1"/>
  <c r="BM41" i="1"/>
  <c r="BM65" i="1" s="1"/>
  <c r="BO41" i="1"/>
  <c r="BO65" i="1" s="1"/>
  <c r="BQ41" i="1"/>
  <c r="BQ65" i="1" s="1"/>
  <c r="BS41" i="1"/>
  <c r="BS65" i="1" s="1"/>
  <c r="BU41" i="1"/>
  <c r="BU65" i="1" s="1"/>
  <c r="BA42" i="1"/>
  <c r="BA66" i="1" s="1"/>
  <c r="BC42" i="1"/>
  <c r="BC66" i="1" s="1"/>
  <c r="BE42" i="1"/>
  <c r="BE66" i="1" s="1"/>
  <c r="BG42" i="1"/>
  <c r="BG66" i="1" s="1"/>
  <c r="BI42" i="1"/>
  <c r="BI66" i="1" s="1"/>
  <c r="BK42" i="1"/>
  <c r="BK66" i="1" s="1"/>
  <c r="BM42" i="1"/>
  <c r="BM66" i="1" s="1"/>
  <c r="BO42" i="1"/>
  <c r="BO66" i="1" s="1"/>
  <c r="BQ42" i="1"/>
  <c r="BQ66" i="1" s="1"/>
  <c r="BS42" i="1"/>
  <c r="BS66" i="1" s="1"/>
  <c r="BU42" i="1"/>
  <c r="BU66" i="1" s="1"/>
  <c r="BA43" i="1"/>
  <c r="BA67" i="1" s="1"/>
  <c r="BC43" i="1"/>
  <c r="BC67" i="1" s="1"/>
  <c r="BE43" i="1"/>
  <c r="BE67" i="1" s="1"/>
  <c r="BG43" i="1"/>
  <c r="BG67" i="1" s="1"/>
  <c r="BI43" i="1"/>
  <c r="BI67" i="1" s="1"/>
  <c r="BK43" i="1"/>
  <c r="BK67" i="1" s="1"/>
  <c r="BM43" i="1"/>
  <c r="BM67" i="1" s="1"/>
  <c r="BO43" i="1"/>
  <c r="BO67" i="1" s="1"/>
  <c r="BQ43" i="1"/>
  <c r="BQ67" i="1" s="1"/>
  <c r="BS43" i="1"/>
  <c r="BS67" i="1" s="1"/>
  <c r="BU43" i="1"/>
  <c r="BU67" i="1" s="1"/>
  <c r="BA44" i="1"/>
  <c r="BA68" i="1" s="1"/>
  <c r="BC44" i="1"/>
  <c r="BC68" i="1" s="1"/>
  <c r="BE44" i="1"/>
  <c r="BE68" i="1" s="1"/>
  <c r="BG44" i="1"/>
  <c r="BG68" i="1" s="1"/>
  <c r="BI44" i="1"/>
  <c r="BI68" i="1" s="1"/>
  <c r="BK44" i="1"/>
  <c r="BK68" i="1" s="1"/>
  <c r="BM44" i="1"/>
  <c r="BM68" i="1" s="1"/>
  <c r="BO44" i="1"/>
  <c r="BO68" i="1" s="1"/>
  <c r="BQ44" i="1"/>
  <c r="BQ68" i="1" s="1"/>
  <c r="BS44" i="1"/>
  <c r="BS68" i="1" s="1"/>
  <c r="BU44" i="1"/>
  <c r="BU68" i="1" s="1"/>
  <c r="BA45" i="1"/>
  <c r="BA69" i="1" s="1"/>
  <c r="BC45" i="1"/>
  <c r="BC69" i="1" s="1"/>
  <c r="BE45" i="1"/>
  <c r="BE69" i="1" s="1"/>
  <c r="BG45" i="1"/>
  <c r="BG69" i="1" s="1"/>
  <c r="BI45" i="1"/>
  <c r="BI69" i="1" s="1"/>
  <c r="BK45" i="1"/>
  <c r="BK69" i="1" s="1"/>
  <c r="BM45" i="1"/>
  <c r="BM69" i="1" s="1"/>
  <c r="BO45" i="1"/>
  <c r="BO69" i="1" s="1"/>
  <c r="BQ45" i="1"/>
  <c r="BQ69" i="1" s="1"/>
  <c r="BS45" i="1"/>
  <c r="BS69" i="1" s="1"/>
  <c r="BU45" i="1"/>
  <c r="BU69" i="1" s="1"/>
  <c r="BA46" i="1"/>
  <c r="BA70" i="1" s="1"/>
  <c r="BC46" i="1"/>
  <c r="BC70" i="1" s="1"/>
  <c r="BE46" i="1"/>
  <c r="BE70" i="1" s="1"/>
  <c r="BG46" i="1"/>
  <c r="BG70" i="1" s="1"/>
  <c r="BI46" i="1"/>
  <c r="BI70" i="1" s="1"/>
  <c r="BK46" i="1"/>
  <c r="BK70" i="1" s="1"/>
  <c r="BM46" i="1"/>
  <c r="BM70" i="1" s="1"/>
  <c r="BO46" i="1"/>
  <c r="BO70" i="1" s="1"/>
  <c r="BQ46" i="1"/>
  <c r="BQ70" i="1" s="1"/>
  <c r="BS46" i="1"/>
  <c r="BS70" i="1" s="1"/>
  <c r="BU46" i="1"/>
  <c r="BU70" i="1" s="1"/>
  <c r="BA47" i="1"/>
  <c r="BA71" i="1" s="1"/>
  <c r="BC47" i="1"/>
  <c r="BC71" i="1" s="1"/>
  <c r="BE47" i="1"/>
  <c r="BE71" i="1" s="1"/>
  <c r="BG47" i="1"/>
  <c r="BG71" i="1" s="1"/>
  <c r="BI47" i="1"/>
  <c r="BI71" i="1" s="1"/>
  <c r="BK47" i="1"/>
  <c r="BK71" i="1" s="1"/>
  <c r="BM47" i="1"/>
  <c r="BM71" i="1" s="1"/>
  <c r="BO47" i="1"/>
  <c r="BO71" i="1" s="1"/>
  <c r="BQ47" i="1"/>
  <c r="BQ71" i="1" s="1"/>
  <c r="BS47" i="1"/>
  <c r="BS71" i="1" s="1"/>
  <c r="BU47" i="1"/>
  <c r="BU71" i="1" s="1"/>
  <c r="BA48" i="1"/>
  <c r="BA72" i="1" s="1"/>
  <c r="BC48" i="1"/>
  <c r="BC72" i="1" s="1"/>
  <c r="BE48" i="1"/>
  <c r="BE72" i="1" s="1"/>
  <c r="BG48" i="1"/>
  <c r="BG72" i="1" s="1"/>
  <c r="BI48" i="1"/>
  <c r="BI72" i="1" s="1"/>
  <c r="BK48" i="1"/>
  <c r="BK72" i="1" s="1"/>
  <c r="BM48" i="1"/>
  <c r="BM72" i="1" s="1"/>
  <c r="BO48" i="1"/>
  <c r="BO72" i="1" s="1"/>
  <c r="BQ48" i="1"/>
  <c r="BQ72" i="1" s="1"/>
  <c r="BS48" i="1"/>
  <c r="BS72" i="1" s="1"/>
  <c r="BU48" i="1"/>
  <c r="BU72" i="1" s="1"/>
  <c r="BA49" i="1"/>
  <c r="BA73" i="1" s="1"/>
  <c r="BC49" i="1"/>
  <c r="BC73" i="1" s="1"/>
  <c r="BE49" i="1"/>
  <c r="BE73" i="1" s="1"/>
  <c r="BG49" i="1"/>
  <c r="BG73" i="1" s="1"/>
  <c r="BI49" i="1"/>
  <c r="BI73" i="1" s="1"/>
  <c r="BK49" i="1"/>
  <c r="BK73" i="1" s="1"/>
  <c r="BM49" i="1"/>
  <c r="BM73" i="1" s="1"/>
  <c r="BO49" i="1"/>
  <c r="BO73" i="1" s="1"/>
  <c r="BQ49" i="1"/>
  <c r="BQ73" i="1" s="1"/>
  <c r="BS49" i="1"/>
  <c r="BS73" i="1" s="1"/>
  <c r="BU49" i="1"/>
  <c r="BU73" i="1" s="1"/>
  <c r="BA50" i="1"/>
  <c r="BA74" i="1" s="1"/>
  <c r="BC50" i="1"/>
  <c r="BC74" i="1" s="1"/>
  <c r="BE50" i="1"/>
  <c r="BE74" i="1" s="1"/>
  <c r="BG50" i="1"/>
  <c r="BG74" i="1" s="1"/>
  <c r="BI50" i="1"/>
  <c r="BI74" i="1" s="1"/>
  <c r="BK50" i="1"/>
  <c r="BK74" i="1" s="1"/>
  <c r="BM50" i="1"/>
  <c r="BM74" i="1" s="1"/>
  <c r="BO50" i="1"/>
  <c r="BO74" i="1" s="1"/>
  <c r="BQ50" i="1"/>
  <c r="BQ74" i="1" s="1"/>
  <c r="BS50" i="1"/>
  <c r="BS74" i="1" s="1"/>
  <c r="BU50" i="1"/>
  <c r="BU74" i="1" s="1"/>
  <c r="BA51" i="1"/>
  <c r="BA75" i="1" s="1"/>
  <c r="BC51" i="1"/>
  <c r="BC75" i="1" s="1"/>
  <c r="BE51" i="1"/>
  <c r="BE75" i="1" s="1"/>
  <c r="BG51" i="1"/>
  <c r="BG75" i="1" s="1"/>
  <c r="BI51" i="1"/>
  <c r="BI75" i="1" s="1"/>
  <c r="BK51" i="1"/>
  <c r="BK75" i="1" s="1"/>
  <c r="BM51" i="1"/>
  <c r="BM75" i="1" s="1"/>
  <c r="BO51" i="1"/>
  <c r="BO75" i="1" s="1"/>
  <c r="BQ51" i="1"/>
  <c r="BQ75" i="1" s="1"/>
  <c r="BS51" i="1"/>
  <c r="BS75" i="1" s="1"/>
  <c r="BU51" i="1"/>
  <c r="BU75" i="1" s="1"/>
  <c r="BA52" i="1"/>
  <c r="BA76" i="1" s="1"/>
  <c r="BC52" i="1"/>
  <c r="BC76" i="1" s="1"/>
  <c r="BE52" i="1"/>
  <c r="BE76" i="1" s="1"/>
  <c r="BG52" i="1"/>
  <c r="BG76" i="1" s="1"/>
  <c r="BI52" i="1"/>
  <c r="BI76" i="1" s="1"/>
  <c r="BK52" i="1"/>
  <c r="BK76" i="1" s="1"/>
  <c r="BM52" i="1"/>
  <c r="BM76" i="1" s="1"/>
  <c r="BO52" i="1"/>
  <c r="BO76" i="1" s="1"/>
  <c r="BQ52" i="1"/>
  <c r="BQ76" i="1" s="1"/>
  <c r="BS52" i="1"/>
  <c r="BS76" i="1" s="1"/>
  <c r="BU52" i="1"/>
  <c r="BU76" i="1" s="1"/>
  <c r="BA53" i="1"/>
  <c r="BA77" i="1" s="1"/>
  <c r="BC53" i="1"/>
  <c r="BC77" i="1" s="1"/>
  <c r="BE53" i="1"/>
  <c r="BE77" i="1" s="1"/>
  <c r="BG53" i="1"/>
  <c r="BG77" i="1" s="1"/>
  <c r="BI53" i="1"/>
  <c r="BI77" i="1" s="1"/>
  <c r="BK53" i="1"/>
  <c r="BK77" i="1" s="1"/>
  <c r="BM53" i="1"/>
  <c r="BM77" i="1" s="1"/>
  <c r="BO53" i="1"/>
  <c r="BO77" i="1" s="1"/>
  <c r="BQ53" i="1"/>
  <c r="BQ77" i="1" s="1"/>
  <c r="BS53" i="1"/>
  <c r="BS77" i="1" s="1"/>
  <c r="BU53" i="1"/>
  <c r="BU77" i="1" s="1"/>
  <c r="BA54" i="1"/>
  <c r="BA78" i="1" s="1"/>
  <c r="BC54" i="1"/>
  <c r="BC78" i="1" s="1"/>
  <c r="BE54" i="1"/>
  <c r="BE78" i="1" s="1"/>
  <c r="BG54" i="1"/>
  <c r="BG78" i="1" s="1"/>
  <c r="BI54" i="1"/>
  <c r="BI78" i="1" s="1"/>
  <c r="BK54" i="1"/>
  <c r="BK78" i="1" s="1"/>
  <c r="BM54" i="1"/>
  <c r="BM78" i="1" s="1"/>
  <c r="BO54" i="1"/>
  <c r="BO78" i="1" s="1"/>
  <c r="BQ54" i="1"/>
  <c r="BQ78" i="1" s="1"/>
  <c r="BS54" i="1"/>
  <c r="BS78" i="1" s="1"/>
  <c r="BU54" i="1"/>
  <c r="BU78" i="1" s="1"/>
  <c r="BA55" i="1"/>
  <c r="BA79" i="1" s="1"/>
  <c r="BC55" i="1"/>
  <c r="BC79" i="1" s="1"/>
  <c r="BE55" i="1"/>
  <c r="BE79" i="1" s="1"/>
  <c r="BG55" i="1"/>
  <c r="BG79" i="1" s="1"/>
  <c r="BI55" i="1"/>
  <c r="BI79" i="1" s="1"/>
  <c r="BK55" i="1"/>
  <c r="BK79" i="1" s="1"/>
  <c r="BM55" i="1"/>
  <c r="BM79" i="1" s="1"/>
  <c r="BO55" i="1"/>
  <c r="BO79" i="1" s="1"/>
  <c r="BQ55" i="1"/>
  <c r="BQ79" i="1" s="1"/>
  <c r="BS55" i="1"/>
  <c r="BS79" i="1" s="1"/>
  <c r="BU55" i="1"/>
  <c r="BU79" i="1" s="1"/>
  <c r="BA56" i="1"/>
  <c r="BA80" i="1" s="1"/>
  <c r="BC56" i="1"/>
  <c r="BC80" i="1" s="1"/>
  <c r="BE56" i="1"/>
  <c r="BE80" i="1" s="1"/>
  <c r="BG56" i="1"/>
  <c r="BG80" i="1" s="1"/>
  <c r="BI56" i="1"/>
  <c r="BI80" i="1" s="1"/>
  <c r="BK56" i="1"/>
  <c r="BK80" i="1" s="1"/>
  <c r="BM56" i="1"/>
  <c r="BM80" i="1" s="1"/>
  <c r="BO56" i="1"/>
  <c r="BO80" i="1" s="1"/>
  <c r="BQ56" i="1"/>
  <c r="BQ80" i="1" s="1"/>
  <c r="BS56" i="1"/>
  <c r="BS80" i="1" s="1"/>
  <c r="BU56" i="1"/>
  <c r="BU80" i="1" s="1"/>
  <c r="BA57" i="1"/>
  <c r="BA81" i="1" s="1"/>
  <c r="BC57" i="1"/>
  <c r="BC81" i="1" s="1"/>
  <c r="BE57" i="1"/>
  <c r="BE81" i="1" s="1"/>
  <c r="BG57" i="1"/>
  <c r="BG81" i="1" s="1"/>
  <c r="BI57" i="1"/>
  <c r="BI81" i="1" s="1"/>
  <c r="BK57" i="1"/>
  <c r="BK81" i="1" s="1"/>
  <c r="BM57" i="1"/>
  <c r="BM81" i="1" s="1"/>
  <c r="BO57" i="1"/>
  <c r="BO81" i="1" s="1"/>
  <c r="BQ57" i="1"/>
  <c r="BQ81" i="1" s="1"/>
  <c r="BS57" i="1"/>
  <c r="BS81" i="1" s="1"/>
  <c r="BU57" i="1"/>
  <c r="BU81" i="1" s="1"/>
  <c r="BB35" i="1"/>
  <c r="BB59" i="1" s="1"/>
  <c r="BD35" i="1"/>
  <c r="BD59" i="1" s="1"/>
  <c r="BF35" i="1"/>
  <c r="BF59" i="1" s="1"/>
  <c r="BH35" i="1"/>
  <c r="BH59" i="1" s="1"/>
  <c r="BJ35" i="1"/>
  <c r="BJ59" i="1" s="1"/>
  <c r="BL35" i="1"/>
  <c r="BL59" i="1" s="1"/>
  <c r="BN35" i="1"/>
  <c r="BN59" i="1" s="1"/>
  <c r="BP35" i="1"/>
  <c r="BP59" i="1" s="1"/>
  <c r="BR35" i="1"/>
  <c r="BR59" i="1" s="1"/>
  <c r="BT35" i="1"/>
  <c r="BT59" i="1" s="1"/>
  <c r="BV35" i="1"/>
  <c r="BV59" i="1" s="1"/>
  <c r="BB36" i="1"/>
  <c r="BB60" i="1" s="1"/>
  <c r="BD36" i="1"/>
  <c r="BD60" i="1" s="1"/>
  <c r="BF36" i="1"/>
  <c r="BF60" i="1" s="1"/>
  <c r="BH36" i="1"/>
  <c r="BH60" i="1" s="1"/>
  <c r="BJ36" i="1"/>
  <c r="BJ60" i="1" s="1"/>
  <c r="BL36" i="1"/>
  <c r="BL60" i="1" s="1"/>
  <c r="BN36" i="1"/>
  <c r="BN60" i="1" s="1"/>
  <c r="BP36" i="1"/>
  <c r="BP60" i="1" s="1"/>
  <c r="BR36" i="1"/>
  <c r="BR60" i="1" s="1"/>
  <c r="BT36" i="1"/>
  <c r="BT60" i="1" s="1"/>
  <c r="BV36" i="1"/>
  <c r="BV60" i="1" s="1"/>
  <c r="BB37" i="1"/>
  <c r="BB61" i="1" s="1"/>
  <c r="BD37" i="1"/>
  <c r="BD61" i="1" s="1"/>
  <c r="BF37" i="1"/>
  <c r="BF61" i="1" s="1"/>
  <c r="BH37" i="1"/>
  <c r="BH61" i="1" s="1"/>
  <c r="BJ37" i="1"/>
  <c r="BJ61" i="1" s="1"/>
  <c r="BL37" i="1"/>
  <c r="BL61" i="1" s="1"/>
  <c r="BN37" i="1"/>
  <c r="BN61" i="1" s="1"/>
  <c r="BP37" i="1"/>
  <c r="BP61" i="1" s="1"/>
  <c r="BR37" i="1"/>
  <c r="BR61" i="1" s="1"/>
  <c r="BT37" i="1"/>
  <c r="BT61" i="1" s="1"/>
  <c r="BV37" i="1"/>
  <c r="BV61" i="1" s="1"/>
  <c r="BB38" i="1"/>
  <c r="BB62" i="1" s="1"/>
  <c r="BD38" i="1"/>
  <c r="BD62" i="1" s="1"/>
  <c r="BF38" i="1"/>
  <c r="BF62" i="1" s="1"/>
  <c r="BH38" i="1"/>
  <c r="BH62" i="1" s="1"/>
  <c r="BJ38" i="1"/>
  <c r="BJ62" i="1" s="1"/>
  <c r="BL38" i="1"/>
  <c r="BL62" i="1" s="1"/>
  <c r="BN38" i="1"/>
  <c r="BN62" i="1" s="1"/>
  <c r="BP38" i="1"/>
  <c r="BP62" i="1" s="1"/>
  <c r="BR38" i="1"/>
  <c r="BR62" i="1" s="1"/>
  <c r="BT38" i="1"/>
  <c r="BT62" i="1" s="1"/>
  <c r="BV38" i="1"/>
  <c r="BV62" i="1" s="1"/>
  <c r="BB39" i="1"/>
  <c r="BB63" i="1" s="1"/>
  <c r="BD39" i="1"/>
  <c r="BD63" i="1" s="1"/>
  <c r="BF39" i="1"/>
  <c r="BF63" i="1" s="1"/>
  <c r="BH39" i="1"/>
  <c r="BH63" i="1" s="1"/>
  <c r="BJ39" i="1"/>
  <c r="BJ63" i="1" s="1"/>
  <c r="BL39" i="1"/>
  <c r="BL63" i="1" s="1"/>
  <c r="BN39" i="1"/>
  <c r="BN63" i="1" s="1"/>
  <c r="BP39" i="1"/>
  <c r="BP63" i="1" s="1"/>
  <c r="BR39" i="1"/>
  <c r="BR63" i="1" s="1"/>
  <c r="BT39" i="1"/>
  <c r="BT63" i="1" s="1"/>
  <c r="BV39" i="1"/>
  <c r="BV63" i="1" s="1"/>
  <c r="BB40" i="1"/>
  <c r="BB64" i="1" s="1"/>
  <c r="BD40" i="1"/>
  <c r="BD64" i="1" s="1"/>
  <c r="BF40" i="1"/>
  <c r="BF64" i="1" s="1"/>
  <c r="BH40" i="1"/>
  <c r="BH64" i="1" s="1"/>
  <c r="BJ40" i="1"/>
  <c r="BJ64" i="1" s="1"/>
  <c r="BL40" i="1"/>
  <c r="BL64" i="1" s="1"/>
  <c r="BN40" i="1"/>
  <c r="BN64" i="1" s="1"/>
  <c r="BP40" i="1"/>
  <c r="BP64" i="1" s="1"/>
  <c r="BR40" i="1"/>
  <c r="BR64" i="1" s="1"/>
  <c r="BT40" i="1"/>
  <c r="BT64" i="1" s="1"/>
  <c r="BV40" i="1"/>
  <c r="BV64" i="1" s="1"/>
  <c r="BB41" i="1"/>
  <c r="BB65" i="1" s="1"/>
  <c r="BD41" i="1"/>
  <c r="BD65" i="1" s="1"/>
  <c r="BF41" i="1"/>
  <c r="BF65" i="1" s="1"/>
  <c r="BH41" i="1"/>
  <c r="BH65" i="1" s="1"/>
  <c r="BJ41" i="1"/>
  <c r="BJ65" i="1" s="1"/>
  <c r="BL41" i="1"/>
  <c r="BL65" i="1" s="1"/>
  <c r="BN41" i="1"/>
  <c r="BN65" i="1" s="1"/>
  <c r="BP41" i="1"/>
  <c r="BP65" i="1" s="1"/>
  <c r="BR41" i="1"/>
  <c r="BR65" i="1" s="1"/>
  <c r="BT41" i="1"/>
  <c r="BT65" i="1" s="1"/>
  <c r="BV41" i="1"/>
  <c r="BV65" i="1" s="1"/>
  <c r="BB42" i="1"/>
  <c r="BB66" i="1" s="1"/>
  <c r="BD42" i="1"/>
  <c r="BD66" i="1" s="1"/>
  <c r="BF42" i="1"/>
  <c r="BF66" i="1" s="1"/>
  <c r="BH42" i="1"/>
  <c r="BH66" i="1" s="1"/>
  <c r="BJ42" i="1"/>
  <c r="BJ66" i="1" s="1"/>
  <c r="BL42" i="1"/>
  <c r="BL66" i="1" s="1"/>
  <c r="BN42" i="1"/>
  <c r="BN66" i="1" s="1"/>
  <c r="BP42" i="1"/>
  <c r="BP66" i="1" s="1"/>
  <c r="BR42" i="1"/>
  <c r="BR66" i="1" s="1"/>
  <c r="BT42" i="1"/>
  <c r="BT66" i="1" s="1"/>
  <c r="BV42" i="1"/>
  <c r="BV66" i="1" s="1"/>
  <c r="BB43" i="1"/>
  <c r="BB67" i="1" s="1"/>
  <c r="BD43" i="1"/>
  <c r="BD67" i="1" s="1"/>
  <c r="BF43" i="1"/>
  <c r="BF67" i="1" s="1"/>
  <c r="BH43" i="1"/>
  <c r="BH67" i="1" s="1"/>
  <c r="BJ43" i="1"/>
  <c r="BJ67" i="1" s="1"/>
  <c r="BL43" i="1"/>
  <c r="BL67" i="1" s="1"/>
  <c r="BN43" i="1"/>
  <c r="BN67" i="1" s="1"/>
  <c r="BP43" i="1"/>
  <c r="BP67" i="1" s="1"/>
  <c r="BR43" i="1"/>
  <c r="BR67" i="1" s="1"/>
  <c r="BT43" i="1"/>
  <c r="BT67" i="1" s="1"/>
  <c r="BV43" i="1"/>
  <c r="BV67" i="1" s="1"/>
  <c r="BB44" i="1"/>
  <c r="BB68" i="1" s="1"/>
  <c r="BD44" i="1"/>
  <c r="BD68" i="1" s="1"/>
  <c r="BF44" i="1"/>
  <c r="BF68" i="1" s="1"/>
  <c r="BH44" i="1"/>
  <c r="BH68" i="1" s="1"/>
  <c r="BJ44" i="1"/>
  <c r="BJ68" i="1" s="1"/>
  <c r="BL44" i="1"/>
  <c r="BL68" i="1" s="1"/>
  <c r="BN44" i="1"/>
  <c r="BN68" i="1" s="1"/>
  <c r="BP44" i="1"/>
  <c r="BP68" i="1" s="1"/>
  <c r="BR44" i="1"/>
  <c r="BR68" i="1" s="1"/>
  <c r="BT44" i="1"/>
  <c r="BT68" i="1" s="1"/>
  <c r="BV44" i="1"/>
  <c r="BV68" i="1" s="1"/>
  <c r="BB45" i="1"/>
  <c r="BB69" i="1" s="1"/>
  <c r="BD45" i="1"/>
  <c r="BD69" i="1" s="1"/>
  <c r="BF45" i="1"/>
  <c r="BF69" i="1" s="1"/>
  <c r="BH45" i="1"/>
  <c r="BH69" i="1" s="1"/>
  <c r="BJ45" i="1"/>
  <c r="BJ69" i="1" s="1"/>
  <c r="BL45" i="1"/>
  <c r="BL69" i="1" s="1"/>
  <c r="BN45" i="1"/>
  <c r="BN69" i="1" s="1"/>
  <c r="BP45" i="1"/>
  <c r="BP69" i="1" s="1"/>
  <c r="BR45" i="1"/>
  <c r="BR69" i="1" s="1"/>
  <c r="BT45" i="1"/>
  <c r="BT69" i="1" s="1"/>
  <c r="BV45" i="1"/>
  <c r="BV69" i="1" s="1"/>
  <c r="BB46" i="1"/>
  <c r="BB70" i="1" s="1"/>
  <c r="BD46" i="1"/>
  <c r="BD70" i="1" s="1"/>
  <c r="BF46" i="1"/>
  <c r="BF70" i="1" s="1"/>
  <c r="BH46" i="1"/>
  <c r="BH70" i="1" s="1"/>
  <c r="BJ46" i="1"/>
  <c r="BJ70" i="1" s="1"/>
  <c r="BL46" i="1"/>
  <c r="BL70" i="1" s="1"/>
  <c r="BN46" i="1"/>
  <c r="BN70" i="1" s="1"/>
  <c r="BP46" i="1"/>
  <c r="BP70" i="1" s="1"/>
  <c r="BR46" i="1"/>
  <c r="BR70" i="1" s="1"/>
  <c r="BT46" i="1"/>
  <c r="BT70" i="1" s="1"/>
  <c r="BV46" i="1"/>
  <c r="BV70" i="1" s="1"/>
  <c r="BB47" i="1"/>
  <c r="BB71" i="1" s="1"/>
  <c r="BD47" i="1"/>
  <c r="BD71" i="1" s="1"/>
  <c r="BF47" i="1"/>
  <c r="BF71" i="1" s="1"/>
  <c r="BH47" i="1"/>
  <c r="BH71" i="1" s="1"/>
  <c r="BJ47" i="1"/>
  <c r="BJ71" i="1" s="1"/>
  <c r="BL47" i="1"/>
  <c r="BL71" i="1" s="1"/>
  <c r="BN47" i="1"/>
  <c r="BN71" i="1" s="1"/>
  <c r="BP47" i="1"/>
  <c r="BP71" i="1" s="1"/>
  <c r="BR47" i="1"/>
  <c r="BR71" i="1" s="1"/>
  <c r="BT47" i="1"/>
  <c r="BT71" i="1" s="1"/>
  <c r="BV47" i="1"/>
  <c r="BV71" i="1" s="1"/>
  <c r="BB48" i="1"/>
  <c r="BB72" i="1" s="1"/>
  <c r="BD48" i="1"/>
  <c r="BD72" i="1" s="1"/>
  <c r="BF48" i="1"/>
  <c r="BF72" i="1" s="1"/>
  <c r="BH48" i="1"/>
  <c r="BH72" i="1" s="1"/>
  <c r="BJ48" i="1"/>
  <c r="BJ72" i="1" s="1"/>
  <c r="BL48" i="1"/>
  <c r="BL72" i="1" s="1"/>
  <c r="BN48" i="1"/>
  <c r="BN72" i="1" s="1"/>
  <c r="BP48" i="1"/>
  <c r="BP72" i="1" s="1"/>
  <c r="BR48" i="1"/>
  <c r="BR72" i="1" s="1"/>
  <c r="BT48" i="1"/>
  <c r="BT72" i="1" s="1"/>
  <c r="BV48" i="1"/>
  <c r="BV72" i="1" s="1"/>
  <c r="BB49" i="1"/>
  <c r="BB73" i="1" s="1"/>
  <c r="BD49" i="1"/>
  <c r="BD73" i="1" s="1"/>
  <c r="BF49" i="1"/>
  <c r="BF73" i="1" s="1"/>
  <c r="BH49" i="1"/>
  <c r="BH73" i="1" s="1"/>
  <c r="BJ49" i="1"/>
  <c r="BJ73" i="1" s="1"/>
  <c r="BL49" i="1"/>
  <c r="BL73" i="1" s="1"/>
  <c r="BN49" i="1"/>
  <c r="BN73" i="1" s="1"/>
  <c r="BP49" i="1"/>
  <c r="BP73" i="1" s="1"/>
  <c r="BR49" i="1"/>
  <c r="BR73" i="1" s="1"/>
  <c r="BT49" i="1"/>
  <c r="BT73" i="1" s="1"/>
  <c r="BV49" i="1"/>
  <c r="BV73" i="1" s="1"/>
  <c r="BB50" i="1"/>
  <c r="BB74" i="1" s="1"/>
  <c r="BD50" i="1"/>
  <c r="BD74" i="1" s="1"/>
  <c r="BF50" i="1"/>
  <c r="BF74" i="1" s="1"/>
  <c r="BH50" i="1"/>
  <c r="BH74" i="1" s="1"/>
  <c r="BJ50" i="1"/>
  <c r="BJ74" i="1" s="1"/>
  <c r="BL50" i="1"/>
  <c r="BL74" i="1" s="1"/>
  <c r="BN50" i="1"/>
  <c r="BN74" i="1" s="1"/>
  <c r="BP50" i="1"/>
  <c r="BP74" i="1" s="1"/>
  <c r="BR50" i="1"/>
  <c r="BR74" i="1" s="1"/>
  <c r="BT50" i="1"/>
  <c r="BT74" i="1" s="1"/>
  <c r="BV50" i="1"/>
  <c r="BV74" i="1" s="1"/>
  <c r="BB51" i="1"/>
  <c r="BB75" i="1" s="1"/>
  <c r="BD51" i="1"/>
  <c r="BD75" i="1" s="1"/>
  <c r="BF51" i="1"/>
  <c r="BF75" i="1" s="1"/>
  <c r="BH51" i="1"/>
  <c r="BH75" i="1" s="1"/>
  <c r="BJ51" i="1"/>
  <c r="BJ75" i="1" s="1"/>
  <c r="BL51" i="1"/>
  <c r="BL75" i="1" s="1"/>
  <c r="BN51" i="1"/>
  <c r="BN75" i="1" s="1"/>
  <c r="BP51" i="1"/>
  <c r="BP75" i="1" s="1"/>
  <c r="BR51" i="1"/>
  <c r="BR75" i="1" s="1"/>
  <c r="BT51" i="1"/>
  <c r="BT75" i="1" s="1"/>
  <c r="BV51" i="1"/>
  <c r="BV75" i="1" s="1"/>
  <c r="BB52" i="1"/>
  <c r="BB76" i="1" s="1"/>
  <c r="BD52" i="1"/>
  <c r="BD76" i="1" s="1"/>
  <c r="BF52" i="1"/>
  <c r="BF76" i="1" s="1"/>
  <c r="BH52" i="1"/>
  <c r="BH76" i="1" s="1"/>
  <c r="BJ52" i="1"/>
  <c r="BJ76" i="1" s="1"/>
  <c r="BL52" i="1"/>
  <c r="BL76" i="1" s="1"/>
  <c r="BN52" i="1"/>
  <c r="BN76" i="1" s="1"/>
  <c r="BP52" i="1"/>
  <c r="BP76" i="1" s="1"/>
  <c r="BR52" i="1"/>
  <c r="BR76" i="1" s="1"/>
  <c r="BT52" i="1"/>
  <c r="BT76" i="1" s="1"/>
  <c r="BV52" i="1"/>
  <c r="BV76" i="1" s="1"/>
  <c r="BB53" i="1"/>
  <c r="BB77" i="1" s="1"/>
  <c r="BD53" i="1"/>
  <c r="BD77" i="1" s="1"/>
  <c r="BF53" i="1"/>
  <c r="BF77" i="1" s="1"/>
  <c r="BH53" i="1"/>
  <c r="BH77" i="1" s="1"/>
  <c r="BJ53" i="1"/>
  <c r="BJ77" i="1" s="1"/>
  <c r="BL53" i="1"/>
  <c r="BL77" i="1" s="1"/>
  <c r="BN53" i="1"/>
  <c r="BN77" i="1" s="1"/>
  <c r="BP53" i="1"/>
  <c r="BP77" i="1" s="1"/>
  <c r="BR53" i="1"/>
  <c r="BR77" i="1" s="1"/>
  <c r="BT53" i="1"/>
  <c r="BT77" i="1" s="1"/>
  <c r="BV53" i="1"/>
  <c r="BV77" i="1" s="1"/>
  <c r="BB54" i="1"/>
  <c r="BB78" i="1" s="1"/>
  <c r="BD54" i="1"/>
  <c r="BD78" i="1" s="1"/>
  <c r="BF54" i="1"/>
  <c r="BF78" i="1" s="1"/>
  <c r="BH54" i="1"/>
  <c r="BH78" i="1" s="1"/>
  <c r="BJ54" i="1"/>
  <c r="BJ78" i="1" s="1"/>
  <c r="BL54" i="1"/>
  <c r="BL78" i="1" s="1"/>
  <c r="BN54" i="1"/>
  <c r="BN78" i="1" s="1"/>
  <c r="BP54" i="1"/>
  <c r="BP78" i="1" s="1"/>
  <c r="BR54" i="1"/>
  <c r="BR78" i="1" s="1"/>
  <c r="BT54" i="1"/>
  <c r="BT78" i="1" s="1"/>
  <c r="BV54" i="1"/>
  <c r="BV78" i="1" s="1"/>
  <c r="BB55" i="1"/>
  <c r="BB79" i="1" s="1"/>
  <c r="BD55" i="1"/>
  <c r="BD79" i="1" s="1"/>
  <c r="BF55" i="1"/>
  <c r="BF79" i="1" s="1"/>
  <c r="BH55" i="1"/>
  <c r="BH79" i="1" s="1"/>
  <c r="BJ55" i="1"/>
  <c r="BJ79" i="1" s="1"/>
  <c r="BL55" i="1"/>
  <c r="BL79" i="1" s="1"/>
  <c r="BN55" i="1"/>
  <c r="BN79" i="1" s="1"/>
  <c r="BP55" i="1"/>
  <c r="BP79" i="1" s="1"/>
  <c r="BR55" i="1"/>
  <c r="BR79" i="1" s="1"/>
  <c r="BT55" i="1"/>
  <c r="BT79" i="1" s="1"/>
  <c r="BV55" i="1"/>
  <c r="BV79" i="1" s="1"/>
  <c r="BB56" i="1"/>
  <c r="BB80" i="1" s="1"/>
  <c r="BD56" i="1"/>
  <c r="BD80" i="1" s="1"/>
  <c r="BF56" i="1"/>
  <c r="BF80" i="1" s="1"/>
  <c r="BH56" i="1"/>
  <c r="BH80" i="1" s="1"/>
  <c r="BJ56" i="1"/>
  <c r="BJ80" i="1" s="1"/>
  <c r="BL56" i="1"/>
  <c r="BL80" i="1" s="1"/>
  <c r="BN56" i="1"/>
  <c r="BN80" i="1" s="1"/>
  <c r="BP56" i="1"/>
  <c r="BP80" i="1" s="1"/>
  <c r="BR56" i="1"/>
  <c r="BR80" i="1" s="1"/>
  <c r="BT56" i="1"/>
  <c r="BT80" i="1" s="1"/>
  <c r="BV56" i="1"/>
  <c r="BV80" i="1" s="1"/>
  <c r="BB57" i="1"/>
  <c r="BB81" i="1" s="1"/>
  <c r="BD57" i="1"/>
  <c r="BD81" i="1" s="1"/>
  <c r="BF57" i="1"/>
  <c r="BF81" i="1" s="1"/>
  <c r="BH57" i="1"/>
  <c r="BH81" i="1" s="1"/>
  <c r="BJ57" i="1"/>
  <c r="BJ81" i="1" s="1"/>
  <c r="BL57" i="1"/>
  <c r="BL81" i="1" s="1"/>
  <c r="BN57" i="1"/>
  <c r="BN81" i="1" s="1"/>
  <c r="BP57" i="1"/>
  <c r="BP81" i="1" s="1"/>
  <c r="BR57" i="1"/>
  <c r="BR81" i="1" s="1"/>
  <c r="BT57" i="1"/>
  <c r="BT81" i="1" s="1"/>
  <c r="BV57" i="1"/>
  <c r="BV81" i="1" s="1"/>
  <c r="AB35" i="1"/>
  <c r="AB59" i="1" s="1"/>
  <c r="BY35" i="1"/>
  <c r="BY59" i="1" s="1"/>
  <c r="CA35" i="1"/>
  <c r="CA59" i="1" s="1"/>
  <c r="CC35" i="1"/>
  <c r="CC59" i="1" s="1"/>
  <c r="CE35" i="1"/>
  <c r="CE59" i="1" s="1"/>
  <c r="CG35" i="1"/>
  <c r="CG59" i="1" s="1"/>
  <c r="CI35" i="1"/>
  <c r="CI59" i="1" s="1"/>
  <c r="CK35" i="1"/>
  <c r="CK59" i="1" s="1"/>
  <c r="CM35" i="1"/>
  <c r="CM59" i="1" s="1"/>
  <c r="CO35" i="1"/>
  <c r="CO59" i="1" s="1"/>
  <c r="CQ35" i="1"/>
  <c r="CQ59" i="1" s="1"/>
  <c r="CS35" i="1"/>
  <c r="CS59" i="1" s="1"/>
  <c r="BY36" i="1"/>
  <c r="BY60" i="1" s="1"/>
  <c r="CA36" i="1"/>
  <c r="CA60" i="1" s="1"/>
  <c r="CC36" i="1"/>
  <c r="CC60" i="1" s="1"/>
  <c r="CE36" i="1"/>
  <c r="CE60" i="1" s="1"/>
  <c r="CG36" i="1"/>
  <c r="CG60" i="1" s="1"/>
  <c r="CI36" i="1"/>
  <c r="CI60" i="1" s="1"/>
  <c r="CK36" i="1"/>
  <c r="CK60" i="1" s="1"/>
  <c r="CM36" i="1"/>
  <c r="CM60" i="1" s="1"/>
  <c r="CO36" i="1"/>
  <c r="CO60" i="1" s="1"/>
  <c r="CQ36" i="1"/>
  <c r="CQ60" i="1" s="1"/>
  <c r="CS36" i="1"/>
  <c r="CS60" i="1" s="1"/>
  <c r="BY37" i="1"/>
  <c r="BY61" i="1" s="1"/>
  <c r="CA37" i="1"/>
  <c r="CA61" i="1" s="1"/>
  <c r="CC37" i="1"/>
  <c r="CC61" i="1" s="1"/>
  <c r="CE37" i="1"/>
  <c r="CE61" i="1" s="1"/>
  <c r="CG37" i="1"/>
  <c r="CG61" i="1" s="1"/>
  <c r="CI37" i="1"/>
  <c r="CI61" i="1" s="1"/>
  <c r="CK37" i="1"/>
  <c r="CK61" i="1" s="1"/>
  <c r="CM37" i="1"/>
  <c r="CM61" i="1" s="1"/>
  <c r="CO37" i="1"/>
  <c r="CO61" i="1" s="1"/>
  <c r="CQ37" i="1"/>
  <c r="CQ61" i="1" s="1"/>
  <c r="CS37" i="1"/>
  <c r="CS61" i="1" s="1"/>
  <c r="BY38" i="1"/>
  <c r="BY62" i="1" s="1"/>
  <c r="CA38" i="1"/>
  <c r="CA62" i="1" s="1"/>
  <c r="CC38" i="1"/>
  <c r="CC62" i="1" s="1"/>
  <c r="CE38" i="1"/>
  <c r="CE62" i="1" s="1"/>
  <c r="CG38" i="1"/>
  <c r="CG62" i="1" s="1"/>
  <c r="CI38" i="1"/>
  <c r="CI62" i="1" s="1"/>
  <c r="CK38" i="1"/>
  <c r="CK62" i="1" s="1"/>
  <c r="CM38" i="1"/>
  <c r="CM62" i="1" s="1"/>
  <c r="CO38" i="1"/>
  <c r="CO62" i="1" s="1"/>
  <c r="CQ38" i="1"/>
  <c r="CQ62" i="1" s="1"/>
  <c r="CS38" i="1"/>
  <c r="CS62" i="1" s="1"/>
  <c r="BY39" i="1"/>
  <c r="BY63" i="1" s="1"/>
  <c r="CA39" i="1"/>
  <c r="CA63" i="1" s="1"/>
  <c r="CC39" i="1"/>
  <c r="CC63" i="1" s="1"/>
  <c r="CE39" i="1"/>
  <c r="CE63" i="1" s="1"/>
  <c r="CG39" i="1"/>
  <c r="CG63" i="1" s="1"/>
  <c r="CI39" i="1"/>
  <c r="CI63" i="1" s="1"/>
  <c r="CK39" i="1"/>
  <c r="CK63" i="1" s="1"/>
  <c r="CM39" i="1"/>
  <c r="CM63" i="1" s="1"/>
  <c r="CO39" i="1"/>
  <c r="CO63" i="1" s="1"/>
  <c r="CQ39" i="1"/>
  <c r="CQ63" i="1" s="1"/>
  <c r="CS39" i="1"/>
  <c r="CS63" i="1" s="1"/>
  <c r="BY40" i="1"/>
  <c r="BY64" i="1" s="1"/>
  <c r="CA40" i="1"/>
  <c r="CA64" i="1" s="1"/>
  <c r="CC40" i="1"/>
  <c r="CC64" i="1" s="1"/>
  <c r="CE40" i="1"/>
  <c r="CE64" i="1" s="1"/>
  <c r="CG40" i="1"/>
  <c r="CG64" i="1" s="1"/>
  <c r="CI40" i="1"/>
  <c r="CI64" i="1" s="1"/>
  <c r="CK40" i="1"/>
  <c r="CK64" i="1" s="1"/>
  <c r="CM40" i="1"/>
  <c r="CM64" i="1" s="1"/>
  <c r="CO40" i="1"/>
  <c r="CO64" i="1" s="1"/>
  <c r="CQ40" i="1"/>
  <c r="CQ64" i="1" s="1"/>
  <c r="CS40" i="1"/>
  <c r="CS64" i="1" s="1"/>
  <c r="BY41" i="1"/>
  <c r="BY65" i="1" s="1"/>
  <c r="CA41" i="1"/>
  <c r="CA65" i="1" s="1"/>
  <c r="CC41" i="1"/>
  <c r="CC65" i="1" s="1"/>
  <c r="CE41" i="1"/>
  <c r="CE65" i="1" s="1"/>
  <c r="CG41" i="1"/>
  <c r="CG65" i="1" s="1"/>
  <c r="CI41" i="1"/>
  <c r="CI65" i="1" s="1"/>
  <c r="CK41" i="1"/>
  <c r="CK65" i="1" s="1"/>
  <c r="CM41" i="1"/>
  <c r="CM65" i="1" s="1"/>
  <c r="CO41" i="1"/>
  <c r="CO65" i="1" s="1"/>
  <c r="CQ41" i="1"/>
  <c r="CQ65" i="1" s="1"/>
  <c r="CS41" i="1"/>
  <c r="CS65" i="1" s="1"/>
  <c r="BY42" i="1"/>
  <c r="BY66" i="1" s="1"/>
  <c r="CA42" i="1"/>
  <c r="CA66" i="1" s="1"/>
  <c r="CC42" i="1"/>
  <c r="CC66" i="1" s="1"/>
  <c r="CE42" i="1"/>
  <c r="CE66" i="1" s="1"/>
  <c r="CG42" i="1"/>
  <c r="CG66" i="1" s="1"/>
  <c r="CI42" i="1"/>
  <c r="CI66" i="1" s="1"/>
  <c r="CK42" i="1"/>
  <c r="CK66" i="1" s="1"/>
  <c r="CM42" i="1"/>
  <c r="CM66" i="1" s="1"/>
  <c r="CO42" i="1"/>
  <c r="CO66" i="1" s="1"/>
  <c r="CQ42" i="1"/>
  <c r="CQ66" i="1" s="1"/>
  <c r="CS42" i="1"/>
  <c r="CS66" i="1" s="1"/>
  <c r="BY43" i="1"/>
  <c r="BY67" i="1" s="1"/>
  <c r="CA43" i="1"/>
  <c r="CA67" i="1" s="1"/>
  <c r="CC43" i="1"/>
  <c r="CC67" i="1" s="1"/>
  <c r="CE43" i="1"/>
  <c r="CE67" i="1" s="1"/>
  <c r="CG43" i="1"/>
  <c r="CG67" i="1" s="1"/>
  <c r="CI43" i="1"/>
  <c r="CI67" i="1" s="1"/>
  <c r="CK43" i="1"/>
  <c r="CK67" i="1" s="1"/>
  <c r="CM43" i="1"/>
  <c r="CM67" i="1" s="1"/>
  <c r="CO43" i="1"/>
  <c r="CO67" i="1" s="1"/>
  <c r="CQ43" i="1"/>
  <c r="CQ67" i="1" s="1"/>
  <c r="CS43" i="1"/>
  <c r="CS67" i="1" s="1"/>
  <c r="BY44" i="1"/>
  <c r="BY68" i="1" s="1"/>
  <c r="CA44" i="1"/>
  <c r="CA68" i="1" s="1"/>
  <c r="CC44" i="1"/>
  <c r="CC68" i="1" s="1"/>
  <c r="CE44" i="1"/>
  <c r="CE68" i="1" s="1"/>
  <c r="CG44" i="1"/>
  <c r="CG68" i="1" s="1"/>
  <c r="CI44" i="1"/>
  <c r="CI68" i="1" s="1"/>
  <c r="CK44" i="1"/>
  <c r="CK68" i="1" s="1"/>
  <c r="CM44" i="1"/>
  <c r="CM68" i="1" s="1"/>
  <c r="CO44" i="1"/>
  <c r="CO68" i="1" s="1"/>
  <c r="CQ44" i="1"/>
  <c r="CQ68" i="1" s="1"/>
  <c r="CS44" i="1"/>
  <c r="CS68" i="1" s="1"/>
  <c r="BY45" i="1"/>
  <c r="BY69" i="1" s="1"/>
  <c r="CA45" i="1"/>
  <c r="CA69" i="1" s="1"/>
  <c r="CC45" i="1"/>
  <c r="CC69" i="1" s="1"/>
  <c r="CE45" i="1"/>
  <c r="CE69" i="1" s="1"/>
  <c r="CG45" i="1"/>
  <c r="CG69" i="1" s="1"/>
  <c r="CI45" i="1"/>
  <c r="CI69" i="1" s="1"/>
  <c r="CK45" i="1"/>
  <c r="CK69" i="1" s="1"/>
  <c r="CM45" i="1"/>
  <c r="CM69" i="1" s="1"/>
  <c r="CO45" i="1"/>
  <c r="CO69" i="1" s="1"/>
  <c r="CQ45" i="1"/>
  <c r="CQ69" i="1" s="1"/>
  <c r="CS45" i="1"/>
  <c r="CS69" i="1" s="1"/>
  <c r="BY46" i="1"/>
  <c r="BY70" i="1" s="1"/>
  <c r="CA46" i="1"/>
  <c r="CA70" i="1" s="1"/>
  <c r="CC46" i="1"/>
  <c r="CC70" i="1" s="1"/>
  <c r="CE46" i="1"/>
  <c r="CE70" i="1" s="1"/>
  <c r="CG46" i="1"/>
  <c r="CG70" i="1" s="1"/>
  <c r="CI46" i="1"/>
  <c r="CI70" i="1" s="1"/>
  <c r="CK46" i="1"/>
  <c r="CK70" i="1" s="1"/>
  <c r="CM46" i="1"/>
  <c r="CM70" i="1" s="1"/>
  <c r="CO46" i="1"/>
  <c r="CO70" i="1" s="1"/>
  <c r="CQ46" i="1"/>
  <c r="CQ70" i="1" s="1"/>
  <c r="CS46" i="1"/>
  <c r="CS70" i="1" s="1"/>
  <c r="BY47" i="1"/>
  <c r="BY71" i="1" s="1"/>
  <c r="CA47" i="1"/>
  <c r="CA71" i="1" s="1"/>
  <c r="CC47" i="1"/>
  <c r="CC71" i="1" s="1"/>
  <c r="CE47" i="1"/>
  <c r="CE71" i="1" s="1"/>
  <c r="CG47" i="1"/>
  <c r="CG71" i="1" s="1"/>
  <c r="CI47" i="1"/>
  <c r="CI71" i="1" s="1"/>
  <c r="CK47" i="1"/>
  <c r="CK71" i="1" s="1"/>
  <c r="CM47" i="1"/>
  <c r="CM71" i="1" s="1"/>
  <c r="CO47" i="1"/>
  <c r="CO71" i="1" s="1"/>
  <c r="CQ47" i="1"/>
  <c r="CQ71" i="1" s="1"/>
  <c r="CS47" i="1"/>
  <c r="CS71" i="1" s="1"/>
  <c r="BY48" i="1"/>
  <c r="BY72" i="1" s="1"/>
  <c r="CA48" i="1"/>
  <c r="CA72" i="1" s="1"/>
  <c r="CC48" i="1"/>
  <c r="CC72" i="1" s="1"/>
  <c r="CE48" i="1"/>
  <c r="CE72" i="1" s="1"/>
  <c r="CG48" i="1"/>
  <c r="CG72" i="1" s="1"/>
  <c r="CI48" i="1"/>
  <c r="CI72" i="1" s="1"/>
  <c r="CK48" i="1"/>
  <c r="CK72" i="1" s="1"/>
  <c r="CM48" i="1"/>
  <c r="CM72" i="1" s="1"/>
  <c r="CO48" i="1"/>
  <c r="CO72" i="1" s="1"/>
  <c r="CQ48" i="1"/>
  <c r="CQ72" i="1" s="1"/>
  <c r="CS48" i="1"/>
  <c r="CS72" i="1" s="1"/>
  <c r="BY49" i="1"/>
  <c r="BY73" i="1" s="1"/>
  <c r="CA49" i="1"/>
  <c r="CA73" i="1" s="1"/>
  <c r="CC49" i="1"/>
  <c r="CC73" i="1" s="1"/>
  <c r="CE49" i="1"/>
  <c r="CE73" i="1" s="1"/>
  <c r="CG49" i="1"/>
  <c r="CG73" i="1" s="1"/>
  <c r="CI49" i="1"/>
  <c r="CI73" i="1" s="1"/>
  <c r="CK49" i="1"/>
  <c r="CK73" i="1" s="1"/>
  <c r="CM49" i="1"/>
  <c r="CM73" i="1" s="1"/>
  <c r="CO49" i="1"/>
  <c r="CO73" i="1" s="1"/>
  <c r="CQ49" i="1"/>
  <c r="CQ73" i="1" s="1"/>
  <c r="CS49" i="1"/>
  <c r="CS73" i="1" s="1"/>
  <c r="BY50" i="1"/>
  <c r="BY74" i="1" s="1"/>
  <c r="CA50" i="1"/>
  <c r="CA74" i="1" s="1"/>
  <c r="CC50" i="1"/>
  <c r="CC74" i="1" s="1"/>
  <c r="CE50" i="1"/>
  <c r="CE74" i="1" s="1"/>
  <c r="CG50" i="1"/>
  <c r="CG74" i="1" s="1"/>
  <c r="CI50" i="1"/>
  <c r="CI74" i="1" s="1"/>
  <c r="CK50" i="1"/>
  <c r="CK74" i="1" s="1"/>
  <c r="CM50" i="1"/>
  <c r="CM74" i="1" s="1"/>
  <c r="CO50" i="1"/>
  <c r="CO74" i="1" s="1"/>
  <c r="CQ50" i="1"/>
  <c r="CQ74" i="1" s="1"/>
  <c r="CS50" i="1"/>
  <c r="CS74" i="1" s="1"/>
  <c r="BY51" i="1"/>
  <c r="BY75" i="1" s="1"/>
  <c r="CA51" i="1"/>
  <c r="CA75" i="1" s="1"/>
  <c r="CC51" i="1"/>
  <c r="CC75" i="1" s="1"/>
  <c r="CE51" i="1"/>
  <c r="CE75" i="1" s="1"/>
  <c r="CG51" i="1"/>
  <c r="CG75" i="1" s="1"/>
  <c r="CI51" i="1"/>
  <c r="CI75" i="1" s="1"/>
  <c r="CK51" i="1"/>
  <c r="CK75" i="1" s="1"/>
  <c r="CM51" i="1"/>
  <c r="CM75" i="1" s="1"/>
  <c r="CO51" i="1"/>
  <c r="CO75" i="1" s="1"/>
  <c r="CQ51" i="1"/>
  <c r="CQ75" i="1" s="1"/>
  <c r="CS51" i="1"/>
  <c r="CS75" i="1" s="1"/>
  <c r="BY52" i="1"/>
  <c r="BY76" i="1" s="1"/>
  <c r="CA52" i="1"/>
  <c r="CA76" i="1" s="1"/>
  <c r="CC52" i="1"/>
  <c r="CC76" i="1" s="1"/>
  <c r="CE52" i="1"/>
  <c r="CE76" i="1" s="1"/>
  <c r="CG52" i="1"/>
  <c r="CG76" i="1" s="1"/>
  <c r="CI52" i="1"/>
  <c r="CI76" i="1" s="1"/>
  <c r="CK52" i="1"/>
  <c r="CK76" i="1" s="1"/>
  <c r="CM52" i="1"/>
  <c r="CM76" i="1" s="1"/>
  <c r="CO52" i="1"/>
  <c r="CO76" i="1" s="1"/>
  <c r="CQ52" i="1"/>
  <c r="CQ76" i="1" s="1"/>
  <c r="CS52" i="1"/>
  <c r="CS76" i="1" s="1"/>
  <c r="BY53" i="1"/>
  <c r="BY77" i="1" s="1"/>
  <c r="CA53" i="1"/>
  <c r="CA77" i="1" s="1"/>
  <c r="CC53" i="1"/>
  <c r="CC77" i="1" s="1"/>
  <c r="CE53" i="1"/>
  <c r="CE77" i="1" s="1"/>
  <c r="CG53" i="1"/>
  <c r="CG77" i="1" s="1"/>
  <c r="CI53" i="1"/>
  <c r="CI77" i="1" s="1"/>
  <c r="CK53" i="1"/>
  <c r="CK77" i="1" s="1"/>
  <c r="CM53" i="1"/>
  <c r="CM77" i="1" s="1"/>
  <c r="CO53" i="1"/>
  <c r="CO77" i="1" s="1"/>
  <c r="CQ53" i="1"/>
  <c r="CQ77" i="1" s="1"/>
  <c r="CS53" i="1"/>
  <c r="CS77" i="1" s="1"/>
  <c r="BY54" i="1"/>
  <c r="BY78" i="1" s="1"/>
  <c r="CA54" i="1"/>
  <c r="CA78" i="1" s="1"/>
  <c r="CC54" i="1"/>
  <c r="CC78" i="1" s="1"/>
  <c r="CE54" i="1"/>
  <c r="CE78" i="1" s="1"/>
  <c r="CG54" i="1"/>
  <c r="CG78" i="1" s="1"/>
  <c r="CI54" i="1"/>
  <c r="CI78" i="1" s="1"/>
  <c r="CK54" i="1"/>
  <c r="CK78" i="1" s="1"/>
  <c r="CM54" i="1"/>
  <c r="CM78" i="1" s="1"/>
  <c r="CO54" i="1"/>
  <c r="CO78" i="1" s="1"/>
  <c r="CQ54" i="1"/>
  <c r="CQ78" i="1" s="1"/>
  <c r="CS54" i="1"/>
  <c r="CS78" i="1" s="1"/>
  <c r="BY55" i="1"/>
  <c r="BY79" i="1" s="1"/>
  <c r="CA55" i="1"/>
  <c r="CA79" i="1" s="1"/>
  <c r="CC55" i="1"/>
  <c r="CC79" i="1" s="1"/>
  <c r="CE55" i="1"/>
  <c r="CE79" i="1" s="1"/>
  <c r="CG55" i="1"/>
  <c r="CG79" i="1" s="1"/>
  <c r="CI55" i="1"/>
  <c r="CI79" i="1" s="1"/>
  <c r="CK55" i="1"/>
  <c r="CK79" i="1" s="1"/>
  <c r="CM55" i="1"/>
  <c r="CM79" i="1" s="1"/>
  <c r="CO55" i="1"/>
  <c r="CO79" i="1" s="1"/>
  <c r="CQ55" i="1"/>
  <c r="CQ79" i="1" s="1"/>
  <c r="CS55" i="1"/>
  <c r="CS79" i="1" s="1"/>
  <c r="BY56" i="1"/>
  <c r="BY80" i="1" s="1"/>
  <c r="CA56" i="1"/>
  <c r="CA80" i="1" s="1"/>
  <c r="CC56" i="1"/>
  <c r="CC80" i="1" s="1"/>
  <c r="CE56" i="1"/>
  <c r="CE80" i="1" s="1"/>
  <c r="CG56" i="1"/>
  <c r="CG80" i="1" s="1"/>
  <c r="CI56" i="1"/>
  <c r="CI80" i="1" s="1"/>
  <c r="CK56" i="1"/>
  <c r="CK80" i="1" s="1"/>
  <c r="CM56" i="1"/>
  <c r="CM80" i="1" s="1"/>
  <c r="CO56" i="1"/>
  <c r="CO80" i="1" s="1"/>
  <c r="CQ56" i="1"/>
  <c r="CQ80" i="1" s="1"/>
  <c r="CS56" i="1"/>
  <c r="CS80" i="1" s="1"/>
  <c r="BY57" i="1"/>
  <c r="BY81" i="1" s="1"/>
  <c r="CA57" i="1"/>
  <c r="CA81" i="1" s="1"/>
  <c r="CC57" i="1"/>
  <c r="CC81" i="1" s="1"/>
  <c r="CE57" i="1"/>
  <c r="CE81" i="1" s="1"/>
  <c r="CG57" i="1"/>
  <c r="CG81" i="1" s="1"/>
  <c r="CI57" i="1"/>
  <c r="CI81" i="1" s="1"/>
  <c r="CK57" i="1"/>
  <c r="CK81" i="1" s="1"/>
  <c r="CM57" i="1"/>
  <c r="CM81" i="1" s="1"/>
  <c r="CO57" i="1"/>
  <c r="CO81" i="1" s="1"/>
  <c r="CQ57" i="1"/>
  <c r="CQ81" i="1" s="1"/>
  <c r="CS57" i="1"/>
  <c r="CS81" i="1" s="1"/>
  <c r="BZ35" i="1"/>
  <c r="BZ59" i="1" s="1"/>
  <c r="CB35" i="1"/>
  <c r="CB59" i="1" s="1"/>
  <c r="CD35" i="1"/>
  <c r="CD59" i="1" s="1"/>
  <c r="CF35" i="1"/>
  <c r="CF59" i="1" s="1"/>
  <c r="CH35" i="1"/>
  <c r="CH59" i="1" s="1"/>
  <c r="CJ35" i="1"/>
  <c r="CJ59" i="1" s="1"/>
  <c r="CL35" i="1"/>
  <c r="CL59" i="1" s="1"/>
  <c r="CN35" i="1"/>
  <c r="CN59" i="1" s="1"/>
  <c r="CP35" i="1"/>
  <c r="CP59" i="1" s="1"/>
  <c r="CR35" i="1"/>
  <c r="CR59" i="1" s="1"/>
  <c r="CT35" i="1"/>
  <c r="CT59" i="1" s="1"/>
  <c r="BZ36" i="1"/>
  <c r="BZ60" i="1" s="1"/>
  <c r="CB36" i="1"/>
  <c r="CB60" i="1" s="1"/>
  <c r="CD36" i="1"/>
  <c r="CD60" i="1" s="1"/>
  <c r="CF36" i="1"/>
  <c r="CF60" i="1" s="1"/>
  <c r="CH36" i="1"/>
  <c r="CH60" i="1" s="1"/>
  <c r="CJ36" i="1"/>
  <c r="CJ60" i="1" s="1"/>
  <c r="CL36" i="1"/>
  <c r="CL60" i="1" s="1"/>
  <c r="CN36" i="1"/>
  <c r="CN60" i="1" s="1"/>
  <c r="CP36" i="1"/>
  <c r="CP60" i="1" s="1"/>
  <c r="CR36" i="1"/>
  <c r="CR60" i="1" s="1"/>
  <c r="CT36" i="1"/>
  <c r="CT60" i="1" s="1"/>
  <c r="BZ37" i="1"/>
  <c r="BZ61" i="1" s="1"/>
  <c r="CB37" i="1"/>
  <c r="CB61" i="1" s="1"/>
  <c r="CD37" i="1"/>
  <c r="CD61" i="1" s="1"/>
  <c r="CF37" i="1"/>
  <c r="CF61" i="1" s="1"/>
  <c r="CH37" i="1"/>
  <c r="CH61" i="1" s="1"/>
  <c r="CJ37" i="1"/>
  <c r="CJ61" i="1" s="1"/>
  <c r="CL37" i="1"/>
  <c r="CL61" i="1" s="1"/>
  <c r="CN37" i="1"/>
  <c r="CN61" i="1" s="1"/>
  <c r="CP37" i="1"/>
  <c r="CP61" i="1" s="1"/>
  <c r="CR37" i="1"/>
  <c r="CR61" i="1" s="1"/>
  <c r="CT37" i="1"/>
  <c r="CT61" i="1" s="1"/>
  <c r="BZ38" i="1"/>
  <c r="BZ62" i="1" s="1"/>
  <c r="CB38" i="1"/>
  <c r="CB62" i="1" s="1"/>
  <c r="CD38" i="1"/>
  <c r="CD62" i="1" s="1"/>
  <c r="CF38" i="1"/>
  <c r="CF62" i="1" s="1"/>
  <c r="CH38" i="1"/>
  <c r="CH62" i="1" s="1"/>
  <c r="CJ38" i="1"/>
  <c r="CJ62" i="1" s="1"/>
  <c r="CL38" i="1"/>
  <c r="CL62" i="1" s="1"/>
  <c r="CN38" i="1"/>
  <c r="CN62" i="1" s="1"/>
  <c r="CP38" i="1"/>
  <c r="CP62" i="1" s="1"/>
  <c r="CR38" i="1"/>
  <c r="CR62" i="1" s="1"/>
  <c r="CT38" i="1"/>
  <c r="CT62" i="1" s="1"/>
  <c r="BZ39" i="1"/>
  <c r="BZ63" i="1" s="1"/>
  <c r="CB39" i="1"/>
  <c r="CB63" i="1" s="1"/>
  <c r="CD39" i="1"/>
  <c r="CD63" i="1" s="1"/>
  <c r="CF39" i="1"/>
  <c r="CF63" i="1" s="1"/>
  <c r="CH39" i="1"/>
  <c r="CH63" i="1" s="1"/>
  <c r="CJ39" i="1"/>
  <c r="CJ63" i="1" s="1"/>
  <c r="CL39" i="1"/>
  <c r="CL63" i="1" s="1"/>
  <c r="CN39" i="1"/>
  <c r="CN63" i="1" s="1"/>
  <c r="CP39" i="1"/>
  <c r="CP63" i="1" s="1"/>
  <c r="CR39" i="1"/>
  <c r="CR63" i="1" s="1"/>
  <c r="CT39" i="1"/>
  <c r="CT63" i="1" s="1"/>
  <c r="BZ40" i="1"/>
  <c r="BZ64" i="1" s="1"/>
  <c r="CB40" i="1"/>
  <c r="CB64" i="1" s="1"/>
  <c r="CD40" i="1"/>
  <c r="CD64" i="1" s="1"/>
  <c r="CF40" i="1"/>
  <c r="CF64" i="1" s="1"/>
  <c r="CH40" i="1"/>
  <c r="CH64" i="1" s="1"/>
  <c r="CJ40" i="1"/>
  <c r="CJ64" i="1" s="1"/>
  <c r="CL40" i="1"/>
  <c r="CL64" i="1" s="1"/>
  <c r="CN40" i="1"/>
  <c r="CN64" i="1" s="1"/>
  <c r="CP40" i="1"/>
  <c r="CP64" i="1" s="1"/>
  <c r="CR40" i="1"/>
  <c r="CR64" i="1" s="1"/>
  <c r="CT40" i="1"/>
  <c r="CT64" i="1" s="1"/>
  <c r="BZ41" i="1"/>
  <c r="BZ65" i="1" s="1"/>
  <c r="CB41" i="1"/>
  <c r="CB65" i="1" s="1"/>
  <c r="CD41" i="1"/>
  <c r="CD65" i="1" s="1"/>
  <c r="CF41" i="1"/>
  <c r="CF65" i="1" s="1"/>
  <c r="CH41" i="1"/>
  <c r="CH65" i="1" s="1"/>
  <c r="CJ41" i="1"/>
  <c r="CJ65" i="1" s="1"/>
  <c r="CL41" i="1"/>
  <c r="CL65" i="1" s="1"/>
  <c r="CN41" i="1"/>
  <c r="CN65" i="1" s="1"/>
  <c r="CP41" i="1"/>
  <c r="CP65" i="1" s="1"/>
  <c r="CR41" i="1"/>
  <c r="CR65" i="1" s="1"/>
  <c r="CT41" i="1"/>
  <c r="CT65" i="1" s="1"/>
  <c r="BZ42" i="1"/>
  <c r="BZ66" i="1" s="1"/>
  <c r="CB42" i="1"/>
  <c r="CB66" i="1" s="1"/>
  <c r="CD42" i="1"/>
  <c r="CD66" i="1" s="1"/>
  <c r="CF42" i="1"/>
  <c r="CF66" i="1" s="1"/>
  <c r="CH42" i="1"/>
  <c r="CH66" i="1" s="1"/>
  <c r="CJ42" i="1"/>
  <c r="CJ66" i="1" s="1"/>
  <c r="CL42" i="1"/>
  <c r="CL66" i="1" s="1"/>
  <c r="CN42" i="1"/>
  <c r="CN66" i="1" s="1"/>
  <c r="CP42" i="1"/>
  <c r="CP66" i="1" s="1"/>
  <c r="CR42" i="1"/>
  <c r="CR66" i="1" s="1"/>
  <c r="CT42" i="1"/>
  <c r="CT66" i="1" s="1"/>
  <c r="BZ43" i="1"/>
  <c r="BZ67" i="1" s="1"/>
  <c r="CB43" i="1"/>
  <c r="CB67" i="1" s="1"/>
  <c r="CD43" i="1"/>
  <c r="CD67" i="1" s="1"/>
  <c r="CF43" i="1"/>
  <c r="CF67" i="1" s="1"/>
  <c r="CH43" i="1"/>
  <c r="CH67" i="1" s="1"/>
  <c r="CJ43" i="1"/>
  <c r="CJ67" i="1" s="1"/>
  <c r="CL43" i="1"/>
  <c r="CL67" i="1" s="1"/>
  <c r="CN43" i="1"/>
  <c r="CN67" i="1" s="1"/>
  <c r="CP43" i="1"/>
  <c r="CP67" i="1" s="1"/>
  <c r="CR43" i="1"/>
  <c r="CR67" i="1" s="1"/>
  <c r="CT43" i="1"/>
  <c r="CT67" i="1" s="1"/>
  <c r="BZ44" i="1"/>
  <c r="BZ68" i="1" s="1"/>
  <c r="CB44" i="1"/>
  <c r="CB68" i="1" s="1"/>
  <c r="CD44" i="1"/>
  <c r="CD68" i="1" s="1"/>
  <c r="CF44" i="1"/>
  <c r="CF68" i="1" s="1"/>
  <c r="CH44" i="1"/>
  <c r="CH68" i="1" s="1"/>
  <c r="CJ44" i="1"/>
  <c r="CJ68" i="1" s="1"/>
  <c r="CL44" i="1"/>
  <c r="CL68" i="1" s="1"/>
  <c r="CN44" i="1"/>
  <c r="CN68" i="1" s="1"/>
  <c r="CP44" i="1"/>
  <c r="CP68" i="1" s="1"/>
  <c r="CR44" i="1"/>
  <c r="CR68" i="1" s="1"/>
  <c r="CT44" i="1"/>
  <c r="CT68" i="1" s="1"/>
  <c r="BZ45" i="1"/>
  <c r="BZ69" i="1" s="1"/>
  <c r="CB45" i="1"/>
  <c r="CB69" i="1" s="1"/>
  <c r="CD45" i="1"/>
  <c r="CD69" i="1" s="1"/>
  <c r="CF45" i="1"/>
  <c r="CF69" i="1" s="1"/>
  <c r="CH45" i="1"/>
  <c r="CH69" i="1" s="1"/>
  <c r="CJ45" i="1"/>
  <c r="CJ69" i="1" s="1"/>
  <c r="CL45" i="1"/>
  <c r="CL69" i="1" s="1"/>
  <c r="CN45" i="1"/>
  <c r="CN69" i="1" s="1"/>
  <c r="CP45" i="1"/>
  <c r="CP69" i="1" s="1"/>
  <c r="CR45" i="1"/>
  <c r="CR69" i="1" s="1"/>
  <c r="CT45" i="1"/>
  <c r="CT69" i="1" s="1"/>
  <c r="BZ46" i="1"/>
  <c r="BZ70" i="1" s="1"/>
  <c r="CB46" i="1"/>
  <c r="CB70" i="1" s="1"/>
  <c r="CD46" i="1"/>
  <c r="CD70" i="1" s="1"/>
  <c r="CF46" i="1"/>
  <c r="CF70" i="1" s="1"/>
  <c r="CH46" i="1"/>
  <c r="CH70" i="1" s="1"/>
  <c r="CJ46" i="1"/>
  <c r="CJ70" i="1" s="1"/>
  <c r="CL46" i="1"/>
  <c r="CL70" i="1" s="1"/>
  <c r="CN46" i="1"/>
  <c r="CN70" i="1" s="1"/>
  <c r="CP46" i="1"/>
  <c r="CP70" i="1" s="1"/>
  <c r="CR46" i="1"/>
  <c r="CR70" i="1" s="1"/>
  <c r="CT46" i="1"/>
  <c r="CT70" i="1" s="1"/>
  <c r="BZ47" i="1"/>
  <c r="BZ71" i="1" s="1"/>
  <c r="CB47" i="1"/>
  <c r="CB71" i="1" s="1"/>
  <c r="CD47" i="1"/>
  <c r="CD71" i="1" s="1"/>
  <c r="CF47" i="1"/>
  <c r="CF71" i="1" s="1"/>
  <c r="CH47" i="1"/>
  <c r="CH71" i="1" s="1"/>
  <c r="CJ47" i="1"/>
  <c r="CJ71" i="1" s="1"/>
  <c r="CL47" i="1"/>
  <c r="CL71" i="1" s="1"/>
  <c r="CN47" i="1"/>
  <c r="CN71" i="1" s="1"/>
  <c r="CP47" i="1"/>
  <c r="CP71" i="1" s="1"/>
  <c r="CR47" i="1"/>
  <c r="CR71" i="1" s="1"/>
  <c r="CT47" i="1"/>
  <c r="CT71" i="1" s="1"/>
  <c r="BZ48" i="1"/>
  <c r="BZ72" i="1" s="1"/>
  <c r="CB48" i="1"/>
  <c r="CB72" i="1" s="1"/>
  <c r="CD48" i="1"/>
  <c r="CD72" i="1" s="1"/>
  <c r="CF48" i="1"/>
  <c r="CF72" i="1" s="1"/>
  <c r="CH48" i="1"/>
  <c r="CH72" i="1" s="1"/>
  <c r="CJ48" i="1"/>
  <c r="CJ72" i="1" s="1"/>
  <c r="CL48" i="1"/>
  <c r="CL72" i="1" s="1"/>
  <c r="CN48" i="1"/>
  <c r="CN72" i="1" s="1"/>
  <c r="CP48" i="1"/>
  <c r="CP72" i="1" s="1"/>
  <c r="CR48" i="1"/>
  <c r="CR72" i="1" s="1"/>
  <c r="CT48" i="1"/>
  <c r="CT72" i="1" s="1"/>
  <c r="BZ49" i="1"/>
  <c r="BZ73" i="1" s="1"/>
  <c r="CB49" i="1"/>
  <c r="CB73" i="1" s="1"/>
  <c r="CD49" i="1"/>
  <c r="CD73" i="1" s="1"/>
  <c r="CF49" i="1"/>
  <c r="CF73" i="1" s="1"/>
  <c r="CH49" i="1"/>
  <c r="CH73" i="1" s="1"/>
  <c r="CJ49" i="1"/>
  <c r="CJ73" i="1" s="1"/>
  <c r="CL49" i="1"/>
  <c r="CL73" i="1" s="1"/>
  <c r="CN49" i="1"/>
  <c r="CN73" i="1" s="1"/>
  <c r="CP49" i="1"/>
  <c r="CP73" i="1" s="1"/>
  <c r="CR49" i="1"/>
  <c r="CR73" i="1" s="1"/>
  <c r="CT49" i="1"/>
  <c r="CT73" i="1" s="1"/>
  <c r="BZ50" i="1"/>
  <c r="BZ74" i="1" s="1"/>
  <c r="CB50" i="1"/>
  <c r="CB74" i="1" s="1"/>
  <c r="CD50" i="1"/>
  <c r="CD74" i="1" s="1"/>
  <c r="CF50" i="1"/>
  <c r="CF74" i="1" s="1"/>
  <c r="CH50" i="1"/>
  <c r="CH74" i="1" s="1"/>
  <c r="CJ50" i="1"/>
  <c r="CJ74" i="1" s="1"/>
  <c r="CL50" i="1"/>
  <c r="CL74" i="1" s="1"/>
  <c r="CN50" i="1"/>
  <c r="CN74" i="1" s="1"/>
  <c r="CP50" i="1"/>
  <c r="CP74" i="1" s="1"/>
  <c r="CR50" i="1"/>
  <c r="CR74" i="1" s="1"/>
  <c r="CT50" i="1"/>
  <c r="CT74" i="1" s="1"/>
  <c r="BZ51" i="1"/>
  <c r="BZ75" i="1" s="1"/>
  <c r="CB51" i="1"/>
  <c r="CB75" i="1" s="1"/>
  <c r="CD51" i="1"/>
  <c r="CD75" i="1" s="1"/>
  <c r="CF51" i="1"/>
  <c r="CF75" i="1" s="1"/>
  <c r="CH51" i="1"/>
  <c r="CH75" i="1" s="1"/>
  <c r="CJ51" i="1"/>
  <c r="CJ75" i="1" s="1"/>
  <c r="CL51" i="1"/>
  <c r="CL75" i="1" s="1"/>
  <c r="CN51" i="1"/>
  <c r="CN75" i="1" s="1"/>
  <c r="CP51" i="1"/>
  <c r="CP75" i="1" s="1"/>
  <c r="CR51" i="1"/>
  <c r="CR75" i="1" s="1"/>
  <c r="CT51" i="1"/>
  <c r="CT75" i="1" s="1"/>
  <c r="BZ52" i="1"/>
  <c r="BZ76" i="1" s="1"/>
  <c r="CB52" i="1"/>
  <c r="CB76" i="1" s="1"/>
  <c r="CD52" i="1"/>
  <c r="CD76" i="1" s="1"/>
  <c r="CF52" i="1"/>
  <c r="CF76" i="1" s="1"/>
  <c r="CH52" i="1"/>
  <c r="CH76" i="1" s="1"/>
  <c r="CJ52" i="1"/>
  <c r="CJ76" i="1" s="1"/>
  <c r="CL52" i="1"/>
  <c r="CL76" i="1" s="1"/>
  <c r="CN52" i="1"/>
  <c r="CN76" i="1" s="1"/>
  <c r="CP52" i="1"/>
  <c r="CP76" i="1" s="1"/>
  <c r="CR52" i="1"/>
  <c r="CR76" i="1" s="1"/>
  <c r="CT52" i="1"/>
  <c r="CT76" i="1" s="1"/>
  <c r="BZ53" i="1"/>
  <c r="BZ77" i="1" s="1"/>
  <c r="CB53" i="1"/>
  <c r="CB77" i="1" s="1"/>
  <c r="CD53" i="1"/>
  <c r="CD77" i="1" s="1"/>
  <c r="CF53" i="1"/>
  <c r="CF77" i="1" s="1"/>
  <c r="CH53" i="1"/>
  <c r="CH77" i="1" s="1"/>
  <c r="CJ53" i="1"/>
  <c r="CJ77" i="1" s="1"/>
  <c r="CL53" i="1"/>
  <c r="CL77" i="1" s="1"/>
  <c r="CN53" i="1"/>
  <c r="CN77" i="1" s="1"/>
  <c r="CP53" i="1"/>
  <c r="CP77" i="1" s="1"/>
  <c r="CR53" i="1"/>
  <c r="CR77" i="1" s="1"/>
  <c r="CT53" i="1"/>
  <c r="CT77" i="1" s="1"/>
  <c r="BZ54" i="1"/>
  <c r="BZ78" i="1" s="1"/>
  <c r="CB54" i="1"/>
  <c r="CB78" i="1" s="1"/>
  <c r="CD54" i="1"/>
  <c r="CD78" i="1" s="1"/>
  <c r="CF54" i="1"/>
  <c r="CF78" i="1" s="1"/>
  <c r="CH54" i="1"/>
  <c r="CH78" i="1" s="1"/>
  <c r="CJ54" i="1"/>
  <c r="CJ78" i="1" s="1"/>
  <c r="CL54" i="1"/>
  <c r="CL78" i="1" s="1"/>
  <c r="CN54" i="1"/>
  <c r="CN78" i="1" s="1"/>
  <c r="CP54" i="1"/>
  <c r="CP78" i="1" s="1"/>
  <c r="CR54" i="1"/>
  <c r="CR78" i="1" s="1"/>
  <c r="CT54" i="1"/>
  <c r="CT78" i="1" s="1"/>
  <c r="BZ55" i="1"/>
  <c r="BZ79" i="1" s="1"/>
  <c r="CB55" i="1"/>
  <c r="CB79" i="1" s="1"/>
  <c r="CD55" i="1"/>
  <c r="CD79" i="1" s="1"/>
  <c r="CF55" i="1"/>
  <c r="CF79" i="1" s="1"/>
  <c r="CH55" i="1"/>
  <c r="CH79" i="1" s="1"/>
  <c r="CJ55" i="1"/>
  <c r="CJ79" i="1" s="1"/>
  <c r="CL55" i="1"/>
  <c r="CL79" i="1" s="1"/>
  <c r="CN55" i="1"/>
  <c r="CN79" i="1" s="1"/>
  <c r="CP55" i="1"/>
  <c r="CP79" i="1" s="1"/>
  <c r="CR55" i="1"/>
  <c r="CR79" i="1" s="1"/>
  <c r="CT55" i="1"/>
  <c r="CT79" i="1" s="1"/>
  <c r="BZ56" i="1"/>
  <c r="BZ80" i="1" s="1"/>
  <c r="CB56" i="1"/>
  <c r="CB80" i="1" s="1"/>
  <c r="CD56" i="1"/>
  <c r="CD80" i="1" s="1"/>
  <c r="CF56" i="1"/>
  <c r="CF80" i="1" s="1"/>
  <c r="CH56" i="1"/>
  <c r="CH80" i="1" s="1"/>
  <c r="CJ56" i="1"/>
  <c r="CJ80" i="1" s="1"/>
  <c r="CL56" i="1"/>
  <c r="CL80" i="1" s="1"/>
  <c r="CN56" i="1"/>
  <c r="CN80" i="1" s="1"/>
  <c r="CP56" i="1"/>
  <c r="CP80" i="1" s="1"/>
  <c r="CR56" i="1"/>
  <c r="CR80" i="1" s="1"/>
  <c r="CT56" i="1"/>
  <c r="CT80" i="1" s="1"/>
  <c r="BZ57" i="1"/>
  <c r="BZ81" i="1" s="1"/>
  <c r="CB57" i="1"/>
  <c r="CB81" i="1" s="1"/>
  <c r="CD57" i="1"/>
  <c r="CD81" i="1" s="1"/>
  <c r="CF57" i="1"/>
  <c r="CF81" i="1" s="1"/>
  <c r="CH57" i="1"/>
  <c r="CH81" i="1" s="1"/>
  <c r="CJ57" i="1"/>
  <c r="CJ81" i="1" s="1"/>
  <c r="CL57" i="1"/>
  <c r="CL81" i="1" s="1"/>
  <c r="CN57" i="1"/>
  <c r="CN81" i="1" s="1"/>
  <c r="CP57" i="1"/>
  <c r="CP81" i="1" s="1"/>
  <c r="CR57" i="1"/>
  <c r="CR81" i="1" s="1"/>
  <c r="CT57" i="1"/>
  <c r="CT81" i="1" s="1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21" i="12"/>
  <c r="AM30" i="12"/>
  <c r="AM31" i="12"/>
  <c r="AM32" i="12"/>
  <c r="AM33" i="12"/>
  <c r="AM34" i="12"/>
  <c r="AM35" i="12"/>
  <c r="AM36" i="12"/>
  <c r="AM24" i="12"/>
  <c r="AM25" i="12"/>
  <c r="AM26" i="12"/>
  <c r="AM27" i="12"/>
  <c r="AM28" i="12"/>
  <c r="AM29" i="12"/>
  <c r="AM23" i="12"/>
  <c r="AM22" i="12"/>
  <c r="AM21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B2" i="12"/>
  <c r="BU62" i="8"/>
  <c r="AS38" i="8"/>
  <c r="BM62" i="8"/>
  <c r="AK38" i="8"/>
  <c r="BE62" i="8"/>
  <c r="AC38" i="8"/>
  <c r="BR61" i="8"/>
  <c r="BB61" i="8"/>
  <c r="AW36" i="8"/>
  <c r="BQ60" i="8"/>
  <c r="AK36" i="8"/>
  <c r="AC36" i="8"/>
  <c r="BN59" i="8"/>
  <c r="AB54" i="5"/>
  <c r="AB78" i="5" s="1"/>
  <c r="CG94" i="1" l="1"/>
  <c r="CE94" i="1"/>
  <c r="CC94" i="1"/>
  <c r="CA94" i="1"/>
  <c r="BY94" i="1"/>
  <c r="CG93" i="1"/>
  <c r="CE93" i="1"/>
  <c r="CC93" i="1"/>
  <c r="CA93" i="1"/>
  <c r="BY93" i="1"/>
  <c r="CG92" i="1"/>
  <c r="CE92" i="1"/>
  <c r="CC92" i="1"/>
  <c r="CA92" i="1"/>
  <c r="BY92" i="1"/>
  <c r="CG91" i="1"/>
  <c r="CE91" i="1"/>
  <c r="CC91" i="1"/>
  <c r="CA91" i="1"/>
  <c r="BY91" i="1"/>
  <c r="CG90" i="1"/>
  <c r="CE90" i="1"/>
  <c r="CC90" i="1"/>
  <c r="CA90" i="1"/>
  <c r="BY90" i="1"/>
  <c r="CG89" i="1"/>
  <c r="CE89" i="1"/>
  <c r="CC89" i="1"/>
  <c r="CA89" i="1"/>
  <c r="BY89" i="1"/>
  <c r="CG88" i="1"/>
  <c r="CE88" i="1"/>
  <c r="CC88" i="1"/>
  <c r="CA88" i="1"/>
  <c r="BY88" i="1"/>
  <c r="CG87" i="1"/>
  <c r="CE87" i="1"/>
  <c r="CC87" i="1"/>
  <c r="CA87" i="1"/>
  <c r="BY87" i="1"/>
  <c r="CG86" i="1"/>
  <c r="CE86" i="1"/>
  <c r="CC86" i="1"/>
  <c r="CA86" i="1"/>
  <c r="BY86" i="1"/>
  <c r="CG85" i="1"/>
  <c r="CE85" i="1"/>
  <c r="CC85" i="1"/>
  <c r="CA85" i="1"/>
  <c r="BY85" i="1"/>
  <c r="CG84" i="1"/>
  <c r="CE84" i="1"/>
  <c r="CC84" i="1"/>
  <c r="CA84" i="1"/>
  <c r="BY84" i="1"/>
  <c r="CH94" i="1"/>
  <c r="CF94" i="1"/>
  <c r="CD94" i="1"/>
  <c r="CB94" i="1"/>
  <c r="BZ94" i="1"/>
  <c r="CH93" i="1"/>
  <c r="CF93" i="1"/>
  <c r="CD93" i="1"/>
  <c r="CB93" i="1"/>
  <c r="BZ93" i="1"/>
  <c r="CH92" i="1"/>
  <c r="CF92" i="1"/>
  <c r="CD92" i="1"/>
  <c r="CB92" i="1"/>
  <c r="BZ92" i="1"/>
  <c r="CH91" i="1"/>
  <c r="CF91" i="1"/>
  <c r="CD91" i="1"/>
  <c r="CB91" i="1"/>
  <c r="BZ91" i="1"/>
  <c r="CH90" i="1"/>
  <c r="CF90" i="1"/>
  <c r="CD90" i="1"/>
  <c r="CB90" i="1"/>
  <c r="BZ90" i="1"/>
  <c r="CH89" i="1"/>
  <c r="CF89" i="1"/>
  <c r="CD89" i="1"/>
  <c r="CB89" i="1"/>
  <c r="BZ89" i="1"/>
  <c r="CH88" i="1"/>
  <c r="CF88" i="1"/>
  <c r="CD88" i="1"/>
  <c r="CB88" i="1"/>
  <c r="BZ88" i="1"/>
  <c r="CH87" i="1"/>
  <c r="CF87" i="1"/>
  <c r="CD87" i="1"/>
  <c r="CB87" i="1"/>
  <c r="BZ87" i="1"/>
  <c r="CH86" i="1"/>
  <c r="CF86" i="1"/>
  <c r="CD86" i="1"/>
  <c r="CB86" i="1"/>
  <c r="BZ86" i="1"/>
  <c r="CH85" i="1"/>
  <c r="CF85" i="1"/>
  <c r="CD85" i="1"/>
  <c r="CB85" i="1"/>
  <c r="BZ85" i="1"/>
  <c r="CH84" i="1"/>
  <c r="CF84" i="1"/>
  <c r="CD84" i="1"/>
  <c r="CB84" i="1"/>
  <c r="BZ84" i="1"/>
  <c r="BI94" i="1"/>
  <c r="BG94" i="1"/>
  <c r="BE94" i="1"/>
  <c r="BC94" i="1"/>
  <c r="BA94" i="1"/>
  <c r="BI93" i="1"/>
  <c r="BG93" i="1"/>
  <c r="BE93" i="1"/>
  <c r="BC93" i="1"/>
  <c r="BA93" i="1"/>
  <c r="BI92" i="1"/>
  <c r="BG92" i="1"/>
  <c r="BE92" i="1"/>
  <c r="BC92" i="1"/>
  <c r="BA92" i="1"/>
  <c r="BI91" i="1"/>
  <c r="BG91" i="1"/>
  <c r="BE91" i="1"/>
  <c r="BC91" i="1"/>
  <c r="BA91" i="1"/>
  <c r="BI90" i="1"/>
  <c r="BG90" i="1"/>
  <c r="BE90" i="1"/>
  <c r="BC90" i="1"/>
  <c r="BA90" i="1"/>
  <c r="BI89" i="1"/>
  <c r="BG89" i="1"/>
  <c r="BE89" i="1"/>
  <c r="BC89" i="1"/>
  <c r="BA89" i="1"/>
  <c r="BI88" i="1"/>
  <c r="BG88" i="1"/>
  <c r="BE88" i="1"/>
  <c r="BC88" i="1"/>
  <c r="BA88" i="1"/>
  <c r="BI87" i="1"/>
  <c r="BG87" i="1"/>
  <c r="BE87" i="1"/>
  <c r="BC87" i="1"/>
  <c r="BA87" i="1"/>
  <c r="BI86" i="1"/>
  <c r="BG86" i="1"/>
  <c r="BE86" i="1"/>
  <c r="BC86" i="1"/>
  <c r="BA86" i="1"/>
  <c r="BI85" i="1"/>
  <c r="BG85" i="1"/>
  <c r="BE85" i="1"/>
  <c r="BC85" i="1"/>
  <c r="BA85" i="1"/>
  <c r="BI84" i="1"/>
  <c r="BG84" i="1"/>
  <c r="BE84" i="1"/>
  <c r="BC84" i="1"/>
  <c r="BA84" i="1"/>
  <c r="BJ94" i="1"/>
  <c r="BH94" i="1"/>
  <c r="BF94" i="1"/>
  <c r="BD94" i="1"/>
  <c r="BB94" i="1"/>
  <c r="BJ93" i="1"/>
  <c r="BH93" i="1"/>
  <c r="BF93" i="1"/>
  <c r="BD93" i="1"/>
  <c r="BB93" i="1"/>
  <c r="BJ92" i="1"/>
  <c r="BH92" i="1"/>
  <c r="BF92" i="1"/>
  <c r="BD92" i="1"/>
  <c r="BB92" i="1"/>
  <c r="BJ91" i="1"/>
  <c r="BH91" i="1"/>
  <c r="BF91" i="1"/>
  <c r="BD91" i="1"/>
  <c r="BB91" i="1"/>
  <c r="BJ90" i="1"/>
  <c r="BH90" i="1"/>
  <c r="BF90" i="1"/>
  <c r="BD90" i="1"/>
  <c r="BB90" i="1"/>
  <c r="BJ89" i="1"/>
  <c r="BH89" i="1"/>
  <c r="BF89" i="1"/>
  <c r="BD89" i="1"/>
  <c r="BB89" i="1"/>
  <c r="BJ88" i="1"/>
  <c r="BH88" i="1"/>
  <c r="BF88" i="1"/>
  <c r="BD88" i="1"/>
  <c r="BB88" i="1"/>
  <c r="BJ87" i="1"/>
  <c r="BH87" i="1"/>
  <c r="BF87" i="1"/>
  <c r="BD87" i="1"/>
  <c r="BB87" i="1"/>
  <c r="BJ86" i="1"/>
  <c r="BH86" i="1"/>
  <c r="BF86" i="1"/>
  <c r="BD86" i="1"/>
  <c r="BB86" i="1"/>
  <c r="BJ85" i="1"/>
  <c r="BH85" i="1"/>
  <c r="BF85" i="1"/>
  <c r="BD85" i="1"/>
  <c r="BB85" i="1"/>
  <c r="BJ84" i="1"/>
  <c r="BH84" i="1"/>
  <c r="BF84" i="1"/>
  <c r="BD84" i="1"/>
  <c r="BB84" i="1"/>
  <c r="AC35" i="8"/>
  <c r="AC59" i="8" s="1"/>
  <c r="BG59" i="8"/>
  <c r="AK35" i="8"/>
  <c r="AK59" i="8" s="1"/>
  <c r="BO59" i="8"/>
  <c r="AU35" i="8"/>
  <c r="AU59" i="8" s="1"/>
  <c r="BH60" i="8"/>
  <c r="AC37" i="8"/>
  <c r="BC61" i="8"/>
  <c r="AK37" i="8"/>
  <c r="BK61" i="8"/>
  <c r="BS61" i="8"/>
  <c r="CB38" i="8"/>
  <c r="CB62" i="8" s="1"/>
  <c r="BL62" i="8"/>
  <c r="CN38" i="8"/>
  <c r="CN62" i="8" s="1"/>
  <c r="AC39" i="8"/>
  <c r="BO63" i="8"/>
  <c r="CB40" i="8"/>
  <c r="CB64" i="8" s="1"/>
  <c r="CJ40" i="8"/>
  <c r="CJ64" i="8" s="1"/>
  <c r="BP64" i="8"/>
  <c r="CR40" i="8"/>
  <c r="CR64" i="8" s="1"/>
  <c r="AC41" i="8"/>
  <c r="BC65" i="8"/>
  <c r="BK65" i="8"/>
  <c r="BS65" i="8"/>
  <c r="BD66" i="8"/>
  <c r="CN42" i="8"/>
  <c r="CN66" i="8" s="1"/>
  <c r="BT66" i="8"/>
  <c r="AK43" i="8"/>
  <c r="AK67" i="8" s="1"/>
  <c r="BO67" i="8"/>
  <c r="AU43" i="8"/>
  <c r="AU67" i="8" s="1"/>
  <c r="CB44" i="8"/>
  <c r="CB68" i="8" s="1"/>
  <c r="CJ44" i="8"/>
  <c r="CJ68" i="8" s="1"/>
  <c r="CR44" i="8"/>
  <c r="CR68" i="8" s="1"/>
  <c r="AC45" i="8"/>
  <c r="AC69" i="8" s="1"/>
  <c r="AK45" i="8"/>
  <c r="CF46" i="8"/>
  <c r="CF70" i="8" s="1"/>
  <c r="CN46" i="8"/>
  <c r="CN70" i="8" s="1"/>
  <c r="AC47" i="8"/>
  <c r="AC71" i="8" s="1"/>
  <c r="BK71" i="8"/>
  <c r="BZ48" i="8"/>
  <c r="BZ72" i="8" s="1"/>
  <c r="CB48" i="8"/>
  <c r="CB72" i="8" s="1"/>
  <c r="DH72" i="8"/>
  <c r="CR48" i="8"/>
  <c r="CR72" i="8" s="1"/>
  <c r="AK49" i="8"/>
  <c r="AK73" i="8" s="1"/>
  <c r="BO73" i="8"/>
  <c r="CD50" i="8"/>
  <c r="CD74" i="8" s="1"/>
  <c r="CF50" i="8"/>
  <c r="CF74" i="8" s="1"/>
  <c r="CL50" i="8"/>
  <c r="CL74" i="8" s="1"/>
  <c r="DL74" i="8"/>
  <c r="CT50" i="8"/>
  <c r="CT74" i="8" s="1"/>
  <c r="BC75" i="8"/>
  <c r="AK51" i="8"/>
  <c r="AK75" i="8" s="1"/>
  <c r="BZ52" i="8"/>
  <c r="BZ76" i="8" s="1"/>
  <c r="CZ76" i="8"/>
  <c r="CH52" i="8"/>
  <c r="CH76" i="8" s="1"/>
  <c r="CJ52" i="8"/>
  <c r="CJ76" i="8" s="1"/>
  <c r="DP76" i="8"/>
  <c r="AC53" i="8"/>
  <c r="AC77" i="8" s="1"/>
  <c r="AK53" i="8"/>
  <c r="AK77" i="8" s="1"/>
  <c r="DD78" i="8"/>
  <c r="CL54" i="8"/>
  <c r="CL78" i="8" s="1"/>
  <c r="CN54" i="8"/>
  <c r="CN78" i="8" s="1"/>
  <c r="CT54" i="8"/>
  <c r="CT78" i="8" s="1"/>
  <c r="AC55" i="8"/>
  <c r="AC79" i="8" s="1"/>
  <c r="BK79" i="8"/>
  <c r="CB56" i="8"/>
  <c r="CB80" i="8" s="1"/>
  <c r="CH56" i="8"/>
  <c r="CH80" i="8" s="1"/>
  <c r="DH80" i="8"/>
  <c r="CN56" i="8"/>
  <c r="CN80" i="8" s="1"/>
  <c r="CR56" i="8"/>
  <c r="CR80" i="8" s="1"/>
  <c r="AC57" i="8"/>
  <c r="AC81" i="8" s="1"/>
  <c r="AK57" i="8"/>
  <c r="AK81" i="8" s="1"/>
  <c r="BO81" i="8"/>
  <c r="CX63" i="8"/>
  <c r="BB63" i="8"/>
  <c r="AD39" i="8"/>
  <c r="AD63" i="8" s="1"/>
  <c r="BD63" i="8"/>
  <c r="CZ63" i="8"/>
  <c r="AF39" i="8"/>
  <c r="AF63" i="8" s="1"/>
  <c r="CB39" i="8"/>
  <c r="CB63" i="8" s="1"/>
  <c r="DB63" i="8"/>
  <c r="CD39" i="8"/>
  <c r="CD63" i="8" s="1"/>
  <c r="AH39" i="8"/>
  <c r="BH63" i="8"/>
  <c r="DD63" i="8"/>
  <c r="AJ39" i="8"/>
  <c r="AJ63" i="8" s="1"/>
  <c r="CF39" i="8"/>
  <c r="CF63" i="8" s="1"/>
  <c r="DF63" i="8"/>
  <c r="AL39" i="8"/>
  <c r="AL63" i="8" s="1"/>
  <c r="BJ63" i="8"/>
  <c r="BL63" i="8"/>
  <c r="DH63" i="8"/>
  <c r="CJ39" i="8"/>
  <c r="CJ63" i="8" s="1"/>
  <c r="AN39" i="8"/>
  <c r="AN63" i="8" s="1"/>
  <c r="DJ63" i="8"/>
  <c r="AP39" i="8"/>
  <c r="AP63" i="8" s="1"/>
  <c r="CL39" i="8"/>
  <c r="CL63" i="8" s="1"/>
  <c r="BN63" i="8"/>
  <c r="BP63" i="8"/>
  <c r="DL63" i="8"/>
  <c r="AR39" i="8"/>
  <c r="AR63" i="8" s="1"/>
  <c r="CN39" i="8"/>
  <c r="CN63" i="8" s="1"/>
  <c r="DN63" i="8"/>
  <c r="BR63" i="8"/>
  <c r="AT39" i="8"/>
  <c r="BT63" i="8"/>
  <c r="DP63" i="8"/>
  <c r="AV39" i="8"/>
  <c r="AV63" i="8" s="1"/>
  <c r="CR39" i="8"/>
  <c r="CR63" i="8" s="1"/>
  <c r="DR63" i="8"/>
  <c r="AX39" i="8"/>
  <c r="AX63" i="8" s="1"/>
  <c r="CT39" i="8"/>
  <c r="CT63" i="8" s="1"/>
  <c r="CA39" i="8"/>
  <c r="CA63" i="8" s="1"/>
  <c r="AI39" i="8"/>
  <c r="AI63" i="8" s="1"/>
  <c r="CG39" i="8"/>
  <c r="CG63" i="8" s="1"/>
  <c r="CQ39" i="8"/>
  <c r="CQ63" i="8" s="1"/>
  <c r="BU63" i="8"/>
  <c r="CW64" i="8"/>
  <c r="BY40" i="8"/>
  <c r="BY64" i="8" s="1"/>
  <c r="CY64" i="8"/>
  <c r="AE40" i="8"/>
  <c r="BC64" i="8"/>
  <c r="CA40" i="8"/>
  <c r="CA64" i="8" s="1"/>
  <c r="CC40" i="8"/>
  <c r="CC64" i="8" s="1"/>
  <c r="AG40" i="8"/>
  <c r="AG64" i="8" s="1"/>
  <c r="BE64" i="8"/>
  <c r="DA64" i="8"/>
  <c r="DC64" i="8"/>
  <c r="BG64" i="8"/>
  <c r="CE40" i="8"/>
  <c r="CE64" i="8" s="1"/>
  <c r="AI40" i="8"/>
  <c r="DE64" i="8"/>
  <c r="CG40" i="8"/>
  <c r="CG64" i="8" s="1"/>
  <c r="DG64" i="8"/>
  <c r="AM40" i="8"/>
  <c r="BK64" i="8"/>
  <c r="CI40" i="8"/>
  <c r="CI64" i="8" s="1"/>
  <c r="DI64" i="8"/>
  <c r="AO40" i="8"/>
  <c r="AO64" i="8" s="1"/>
  <c r="BM64" i="8"/>
  <c r="CK40" i="8"/>
  <c r="CK64" i="8" s="1"/>
  <c r="DK64" i="8"/>
  <c r="AQ40" i="8"/>
  <c r="CM40" i="8"/>
  <c r="CM64" i="8" s="1"/>
  <c r="BO64" i="8"/>
  <c r="DM64" i="8"/>
  <c r="CO40" i="8"/>
  <c r="CO64" i="8" s="1"/>
  <c r="AS40" i="8"/>
  <c r="AS64" i="8" s="1"/>
  <c r="DO64" i="8"/>
  <c r="BS64" i="8"/>
  <c r="AU40" i="8"/>
  <c r="CQ40" i="8"/>
  <c r="CQ64" i="8" s="1"/>
  <c r="DQ64" i="8"/>
  <c r="CS40" i="8"/>
  <c r="CS64" i="8" s="1"/>
  <c r="BU64" i="8"/>
  <c r="BZ40" i="8"/>
  <c r="BZ64" i="8" s="1"/>
  <c r="BF64" i="8"/>
  <c r="DD64" i="8"/>
  <c r="CP40" i="8"/>
  <c r="CP64" i="8" s="1"/>
  <c r="AD41" i="8"/>
  <c r="AD65" i="8" s="1"/>
  <c r="CX65" i="8"/>
  <c r="BZ41" i="8"/>
  <c r="BZ65" i="8" s="1"/>
  <c r="BB65" i="8"/>
  <c r="BD65" i="8"/>
  <c r="CZ65" i="8"/>
  <c r="AF41" i="8"/>
  <c r="AF65" i="8" s="1"/>
  <c r="CB41" i="8"/>
  <c r="CB65" i="8" s="1"/>
  <c r="DB65" i="8"/>
  <c r="BF65" i="8"/>
  <c r="AH41" i="8"/>
  <c r="AH65" i="8" s="1"/>
  <c r="BH65" i="8"/>
  <c r="DD65" i="8"/>
  <c r="AJ41" i="8"/>
  <c r="AJ65" i="8" s="1"/>
  <c r="CF41" i="8"/>
  <c r="CF65" i="8" s="1"/>
  <c r="DF65" i="8"/>
  <c r="AL41" i="8"/>
  <c r="AL65" i="8" s="1"/>
  <c r="CH41" i="8"/>
  <c r="CH65" i="8" s="1"/>
  <c r="BL65" i="8"/>
  <c r="DH65" i="8"/>
  <c r="AN41" i="8"/>
  <c r="AN65" i="8" s="1"/>
  <c r="CJ41" i="8"/>
  <c r="CJ65" i="8" s="1"/>
  <c r="DJ65" i="8"/>
  <c r="BN65" i="8"/>
  <c r="AP41" i="8"/>
  <c r="AP65" i="8" s="1"/>
  <c r="DL65" i="8"/>
  <c r="BP65" i="8"/>
  <c r="AR41" i="8"/>
  <c r="AR65" i="8" s="1"/>
  <c r="CN41" i="8"/>
  <c r="CN65" i="8" s="1"/>
  <c r="DN65" i="8"/>
  <c r="AT41" i="8"/>
  <c r="AT65" i="8" s="1"/>
  <c r="CP41" i="8"/>
  <c r="CP65" i="8" s="1"/>
  <c r="BR65" i="8"/>
  <c r="DP65" i="8"/>
  <c r="AV41" i="8"/>
  <c r="AV65" i="8" s="1"/>
  <c r="CR41" i="8"/>
  <c r="CR65" i="8" s="1"/>
  <c r="BT65" i="8"/>
  <c r="DR65" i="8"/>
  <c r="BV65" i="8"/>
  <c r="AX41" i="8"/>
  <c r="AX65" i="8" s="1"/>
  <c r="AI41" i="8"/>
  <c r="AI65" i="8" s="1"/>
  <c r="CE41" i="8"/>
  <c r="CE65" i="8" s="1"/>
  <c r="BI65" i="8"/>
  <c r="CK41" i="8"/>
  <c r="CK65" i="8" s="1"/>
  <c r="CW66" i="8"/>
  <c r="BA66" i="8"/>
  <c r="BY42" i="8"/>
  <c r="BY66" i="8" s="1"/>
  <c r="CY66" i="8"/>
  <c r="AE42" i="8"/>
  <c r="AE66" i="8" s="1"/>
  <c r="CA42" i="8"/>
  <c r="CA66" i="8" s="1"/>
  <c r="BC66" i="8"/>
  <c r="DA66" i="8"/>
  <c r="CC42" i="8"/>
  <c r="CC66" i="8" s="1"/>
  <c r="AG42" i="8"/>
  <c r="AG66" i="8" s="1"/>
  <c r="DC66" i="8"/>
  <c r="BG66" i="8"/>
  <c r="AI42" i="8"/>
  <c r="AI66" i="8" s="1"/>
  <c r="CE42" i="8"/>
  <c r="CE66" i="8" s="1"/>
  <c r="DE66" i="8"/>
  <c r="CG42" i="8"/>
  <c r="CG66" i="8" s="1"/>
  <c r="BI66" i="8"/>
  <c r="DG66" i="8"/>
  <c r="AM42" i="8"/>
  <c r="AM66" i="8" s="1"/>
  <c r="BK66" i="8"/>
  <c r="CI42" i="8"/>
  <c r="CI66" i="8" s="1"/>
  <c r="DI66" i="8"/>
  <c r="CK42" i="8"/>
  <c r="CK66" i="8" s="1"/>
  <c r="AO42" i="8"/>
  <c r="AO66" i="8" s="1"/>
  <c r="DK66" i="8"/>
  <c r="BO66" i="8"/>
  <c r="AQ42" i="8"/>
  <c r="AQ66" i="8" s="1"/>
  <c r="CM42" i="8"/>
  <c r="CM66" i="8" s="1"/>
  <c r="DM66" i="8"/>
  <c r="BQ66" i="8"/>
  <c r="CO42" i="8"/>
  <c r="CO66" i="8" s="1"/>
  <c r="DO66" i="8"/>
  <c r="AU42" i="8"/>
  <c r="AU66" i="8" s="1"/>
  <c r="CQ42" i="8"/>
  <c r="CQ66" i="8" s="1"/>
  <c r="BS66" i="8"/>
  <c r="DQ66" i="8"/>
  <c r="CS42" i="8"/>
  <c r="CS66" i="8" s="1"/>
  <c r="AW42" i="8"/>
  <c r="AW66" i="8" s="1"/>
  <c r="CD42" i="8"/>
  <c r="CD66" i="8" s="1"/>
  <c r="BH66" i="8"/>
  <c r="AX42" i="8"/>
  <c r="AX66" i="8" s="1"/>
  <c r="CT42" i="8"/>
  <c r="CT66" i="8" s="1"/>
  <c r="CX67" i="8"/>
  <c r="BB67" i="8"/>
  <c r="AD43" i="8"/>
  <c r="AD67" i="8" s="1"/>
  <c r="CZ67" i="8"/>
  <c r="BD67" i="8"/>
  <c r="AF43" i="8"/>
  <c r="AF67" i="8" s="1"/>
  <c r="CB43" i="8"/>
  <c r="CB67" i="8" s="1"/>
  <c r="CD43" i="8"/>
  <c r="CD67" i="8" s="1"/>
  <c r="BF67" i="8"/>
  <c r="DB67" i="8"/>
  <c r="AH43" i="8"/>
  <c r="AH67" i="8" s="1"/>
  <c r="BH67" i="8"/>
  <c r="DD67" i="8"/>
  <c r="AJ43" i="8"/>
  <c r="AJ67" i="8" s="1"/>
  <c r="CF43" i="8"/>
  <c r="CF67" i="8" s="1"/>
  <c r="DF67" i="8"/>
  <c r="BJ67" i="8"/>
  <c r="AL43" i="8"/>
  <c r="BL67" i="8"/>
  <c r="DH67" i="8"/>
  <c r="CJ43" i="8"/>
  <c r="CJ67" i="8" s="1"/>
  <c r="AN43" i="8"/>
  <c r="AN67" i="8" s="1"/>
  <c r="DJ67" i="8"/>
  <c r="AP43" i="8"/>
  <c r="AP67" i="8" s="1"/>
  <c r="CL43" i="8"/>
  <c r="CL67" i="8" s="1"/>
  <c r="BP67" i="8"/>
  <c r="DL67" i="8"/>
  <c r="AR43" i="8"/>
  <c r="AR67" i="8" s="1"/>
  <c r="CN43" i="8"/>
  <c r="CN67" i="8" s="1"/>
  <c r="DN67" i="8"/>
  <c r="AT43" i="8"/>
  <c r="AT67" i="8" s="1"/>
  <c r="BR67" i="8"/>
  <c r="BT67" i="8"/>
  <c r="DP67" i="8"/>
  <c r="AV43" i="8"/>
  <c r="AV67" i="8" s="1"/>
  <c r="CR43" i="8"/>
  <c r="CR67" i="8" s="1"/>
  <c r="DR67" i="8"/>
  <c r="CT43" i="8"/>
  <c r="CT67" i="8" s="1"/>
  <c r="BV67" i="8"/>
  <c r="AX43" i="8"/>
  <c r="BY43" i="8"/>
  <c r="BY67" i="8" s="1"/>
  <c r="AI43" i="8"/>
  <c r="AI67" i="8" s="1"/>
  <c r="CI43" i="8"/>
  <c r="CI67" i="8" s="1"/>
  <c r="AS43" i="8"/>
  <c r="CO43" i="8"/>
  <c r="CO67" i="8" s="1"/>
  <c r="CW68" i="8"/>
  <c r="BY44" i="8"/>
  <c r="BY68" i="8" s="1"/>
  <c r="BC68" i="8"/>
  <c r="AE44" i="8"/>
  <c r="AE68" i="8" s="1"/>
  <c r="CA44" i="8"/>
  <c r="CA68" i="8" s="1"/>
  <c r="CY68" i="8"/>
  <c r="DA68" i="8"/>
  <c r="AG44" i="8"/>
  <c r="AG68" i="8" s="1"/>
  <c r="CC44" i="8"/>
  <c r="CC68" i="8" s="1"/>
  <c r="DC68" i="8"/>
  <c r="BG68" i="8"/>
  <c r="CE44" i="8"/>
  <c r="CE68" i="8" s="1"/>
  <c r="AI44" i="8"/>
  <c r="DE68" i="8"/>
  <c r="CG44" i="8"/>
  <c r="CG68" i="8" s="1"/>
  <c r="BI68" i="8"/>
  <c r="DG68" i="8"/>
  <c r="BK68" i="8"/>
  <c r="AM44" i="8"/>
  <c r="CI44" i="8"/>
  <c r="CI68" i="8" s="1"/>
  <c r="DI68" i="8"/>
  <c r="CK44" i="8"/>
  <c r="CK68" i="8" s="1"/>
  <c r="AO44" i="8"/>
  <c r="AO68" i="8" s="1"/>
  <c r="DK68" i="8"/>
  <c r="AQ44" i="8"/>
  <c r="CM44" i="8"/>
  <c r="CM68" i="8" s="1"/>
  <c r="BO68" i="8"/>
  <c r="DM68" i="8"/>
  <c r="CO44" i="8"/>
  <c r="CO68" i="8" s="1"/>
  <c r="BQ68" i="8"/>
  <c r="AS44" i="8"/>
  <c r="AS68" i="8" s="1"/>
  <c r="BS68" i="8"/>
  <c r="DO68" i="8"/>
  <c r="AU44" i="8"/>
  <c r="AU68" i="8" s="1"/>
  <c r="CQ44" i="8"/>
  <c r="CQ68" i="8" s="1"/>
  <c r="DQ68" i="8"/>
  <c r="CS44" i="8"/>
  <c r="CS68" i="8" s="1"/>
  <c r="DF68" i="8"/>
  <c r="CH44" i="8"/>
  <c r="CH68" i="8" s="1"/>
  <c r="CX69" i="8"/>
  <c r="AD45" i="8"/>
  <c r="BB69" i="8"/>
  <c r="BZ45" i="8"/>
  <c r="BZ69" i="8" s="1"/>
  <c r="BD69" i="8"/>
  <c r="AF45" i="8"/>
  <c r="AF69" i="8" s="1"/>
  <c r="CB45" i="8"/>
  <c r="CB69" i="8" s="1"/>
  <c r="BF69" i="8"/>
  <c r="DB69" i="8"/>
  <c r="AH45" i="8"/>
  <c r="AH69" i="8" s="1"/>
  <c r="BH69" i="8"/>
  <c r="DD69" i="8"/>
  <c r="AJ45" i="8"/>
  <c r="AJ69" i="8" s="1"/>
  <c r="CF45" i="8"/>
  <c r="CF69" i="8" s="1"/>
  <c r="BJ69" i="8"/>
  <c r="AL45" i="8"/>
  <c r="DF69" i="8"/>
  <c r="CH45" i="8"/>
  <c r="CH69" i="8" s="1"/>
  <c r="BL69" i="8"/>
  <c r="CJ45" i="8"/>
  <c r="CJ69" i="8" s="1"/>
  <c r="DH69" i="8"/>
  <c r="AN45" i="8"/>
  <c r="AN69" i="8" s="1"/>
  <c r="BN69" i="8"/>
  <c r="DJ69" i="8"/>
  <c r="AP45" i="8"/>
  <c r="AP69" i="8" s="1"/>
  <c r="BP69" i="8"/>
  <c r="AR45" i="8"/>
  <c r="AR69" i="8" s="1"/>
  <c r="CN45" i="8"/>
  <c r="CN69" i="8" s="1"/>
  <c r="DL69" i="8"/>
  <c r="BR69" i="8"/>
  <c r="DN69" i="8"/>
  <c r="AT45" i="8"/>
  <c r="AT69" i="8" s="1"/>
  <c r="CP45" i="8"/>
  <c r="CP69" i="8" s="1"/>
  <c r="BT69" i="8"/>
  <c r="AV45" i="8"/>
  <c r="AV69" i="8" s="1"/>
  <c r="CR45" i="8"/>
  <c r="CR69" i="8" s="1"/>
  <c r="BV69" i="8"/>
  <c r="DR69" i="8"/>
  <c r="AX45" i="8"/>
  <c r="AX69" i="8" s="1"/>
  <c r="CC45" i="8"/>
  <c r="CC69" i="8" s="1"/>
  <c r="AI45" i="8"/>
  <c r="AI69" i="8" s="1"/>
  <c r="CM45" i="8"/>
  <c r="CM69" i="8" s="1"/>
  <c r="CS45" i="8"/>
  <c r="CS69" i="8" s="1"/>
  <c r="BY46" i="8"/>
  <c r="BY70" i="8" s="1"/>
  <c r="CW70" i="8"/>
  <c r="CY70" i="8"/>
  <c r="AE46" i="8"/>
  <c r="AE70" i="8" s="1"/>
  <c r="CA46" i="8"/>
  <c r="CA70" i="8" s="1"/>
  <c r="BC70" i="8"/>
  <c r="DA70" i="8"/>
  <c r="CC46" i="8"/>
  <c r="CC70" i="8" s="1"/>
  <c r="BE70" i="8"/>
  <c r="AG46" i="8"/>
  <c r="AG70" i="8" s="1"/>
  <c r="BG70" i="8"/>
  <c r="DC70" i="8"/>
  <c r="AI46" i="8"/>
  <c r="CE46" i="8"/>
  <c r="CE70" i="8" s="1"/>
  <c r="DE70" i="8"/>
  <c r="CG46" i="8"/>
  <c r="CG70" i="8" s="1"/>
  <c r="DG70" i="8"/>
  <c r="BK70" i="8"/>
  <c r="AM46" i="8"/>
  <c r="CI46" i="8"/>
  <c r="CI70" i="8" s="1"/>
  <c r="DI70" i="8"/>
  <c r="CK46" i="8"/>
  <c r="CK70" i="8" s="1"/>
  <c r="BM70" i="8"/>
  <c r="AO46" i="8"/>
  <c r="AO70" i="8" s="1"/>
  <c r="DK70" i="8"/>
  <c r="BO70" i="8"/>
  <c r="AQ46" i="8"/>
  <c r="CM46" i="8"/>
  <c r="CM70" i="8" s="1"/>
  <c r="DM70" i="8"/>
  <c r="CO46" i="8"/>
  <c r="CO70" i="8" s="1"/>
  <c r="DO70" i="8"/>
  <c r="AU46" i="8"/>
  <c r="AU70" i="8" s="1"/>
  <c r="BS70" i="8"/>
  <c r="CQ46" i="8"/>
  <c r="CQ70" i="8" s="1"/>
  <c r="DQ70" i="8"/>
  <c r="CS46" i="8"/>
  <c r="CS70" i="8" s="1"/>
  <c r="BU70" i="8"/>
  <c r="AW46" i="8"/>
  <c r="AW70" i="8" s="1"/>
  <c r="CZ70" i="8"/>
  <c r="CL46" i="8"/>
  <c r="CL70" i="8" s="1"/>
  <c r="DR70" i="8"/>
  <c r="BB71" i="8"/>
  <c r="AD47" i="8"/>
  <c r="AD71" i="8" s="1"/>
  <c r="BD71" i="8"/>
  <c r="CZ71" i="8"/>
  <c r="AF47" i="8"/>
  <c r="AF71" i="8" s="1"/>
  <c r="CB47" i="8"/>
  <c r="CB71" i="8" s="1"/>
  <c r="BF71" i="8"/>
  <c r="CD47" i="8"/>
  <c r="CD71" i="8" s="1"/>
  <c r="DB71" i="8"/>
  <c r="AH47" i="8"/>
  <c r="AH71" i="8" s="1"/>
  <c r="BH71" i="8"/>
  <c r="AJ47" i="8"/>
  <c r="AJ71" i="8" s="1"/>
  <c r="DD71" i="8"/>
  <c r="BJ71" i="8"/>
  <c r="AL47" i="8"/>
  <c r="AL71" i="8" s="1"/>
  <c r="BL71" i="8"/>
  <c r="DH71" i="8"/>
  <c r="CJ47" i="8"/>
  <c r="CJ71" i="8" s="1"/>
  <c r="AN47" i="8"/>
  <c r="AN71" i="8" s="1"/>
  <c r="BN71" i="8"/>
  <c r="AP47" i="8"/>
  <c r="AP71" i="8" s="1"/>
  <c r="CL47" i="8"/>
  <c r="CL71" i="8" s="1"/>
  <c r="DJ71" i="8"/>
  <c r="BP71" i="8"/>
  <c r="AR47" i="8"/>
  <c r="AR71" i="8" s="1"/>
  <c r="DL71" i="8"/>
  <c r="CN47" i="8"/>
  <c r="CN71" i="8" s="1"/>
  <c r="BR71" i="8"/>
  <c r="AT47" i="8"/>
  <c r="AT71" i="8" s="1"/>
  <c r="BT71" i="8"/>
  <c r="DP71" i="8"/>
  <c r="AV47" i="8"/>
  <c r="AV71" i="8" s="1"/>
  <c r="CR47" i="8"/>
  <c r="CR71" i="8" s="1"/>
  <c r="BV71" i="8"/>
  <c r="AX47" i="8"/>
  <c r="AX71" i="8" s="1"/>
  <c r="CT47" i="8"/>
  <c r="CT71" i="8" s="1"/>
  <c r="DR71" i="8"/>
  <c r="CA47" i="8"/>
  <c r="CA71" i="8" s="1"/>
  <c r="AI47" i="8"/>
  <c r="AI71" i="8" s="1"/>
  <c r="CG47" i="8"/>
  <c r="CG71" i="8" s="1"/>
  <c r="CQ47" i="8"/>
  <c r="CQ71" i="8" s="1"/>
  <c r="CW72" i="8"/>
  <c r="BY48" i="8"/>
  <c r="BY72" i="8" s="1"/>
  <c r="BA72" i="8"/>
  <c r="CY72" i="8"/>
  <c r="BC72" i="8"/>
  <c r="AE48" i="8"/>
  <c r="AE72" i="8" s="1"/>
  <c r="CA48" i="8"/>
  <c r="CA72" i="8" s="1"/>
  <c r="DA72" i="8"/>
  <c r="CC48" i="8"/>
  <c r="CC72" i="8" s="1"/>
  <c r="AG48" i="8"/>
  <c r="AG72" i="8" s="1"/>
  <c r="DC72" i="8"/>
  <c r="BG72" i="8"/>
  <c r="CE48" i="8"/>
  <c r="CE72" i="8" s="1"/>
  <c r="AI48" i="8"/>
  <c r="AI72" i="8" s="1"/>
  <c r="DE72" i="8"/>
  <c r="CG48" i="8"/>
  <c r="CG72" i="8" s="1"/>
  <c r="BI72" i="8"/>
  <c r="BK72" i="8"/>
  <c r="AM48" i="8"/>
  <c r="AM72" i="8" s="1"/>
  <c r="DG72" i="8"/>
  <c r="CI48" i="8"/>
  <c r="CI72" i="8" s="1"/>
  <c r="DI72" i="8"/>
  <c r="AO48" i="8"/>
  <c r="CK48" i="8"/>
  <c r="CK72" i="8" s="1"/>
  <c r="DK72" i="8"/>
  <c r="BO72" i="8"/>
  <c r="AQ48" i="8"/>
  <c r="CM48" i="8"/>
  <c r="CM72" i="8" s="1"/>
  <c r="DM72" i="8"/>
  <c r="CO48" i="8"/>
  <c r="CO72" i="8" s="1"/>
  <c r="BQ72" i="8"/>
  <c r="AS48" i="8"/>
  <c r="AS72" i="8" s="1"/>
  <c r="DO72" i="8"/>
  <c r="BS72" i="8"/>
  <c r="AU48" i="8"/>
  <c r="AU72" i="8" s="1"/>
  <c r="CQ48" i="8"/>
  <c r="CQ72" i="8" s="1"/>
  <c r="DQ72" i="8"/>
  <c r="CS48" i="8"/>
  <c r="CS72" i="8" s="1"/>
  <c r="DF72" i="8"/>
  <c r="AT48" i="8"/>
  <c r="AT72" i="8" s="1"/>
  <c r="BB73" i="8"/>
  <c r="AD49" i="8"/>
  <c r="AD73" i="8" s="1"/>
  <c r="BZ49" i="8"/>
  <c r="BZ73" i="8" s="1"/>
  <c r="CX73" i="8"/>
  <c r="BD73" i="8"/>
  <c r="AF49" i="8"/>
  <c r="AF73" i="8" s="1"/>
  <c r="CZ73" i="8"/>
  <c r="CB49" i="8"/>
  <c r="CB73" i="8" s="1"/>
  <c r="BF73" i="8"/>
  <c r="AH49" i="8"/>
  <c r="AH73" i="8" s="1"/>
  <c r="BH73" i="8"/>
  <c r="DD73" i="8"/>
  <c r="AJ49" i="8"/>
  <c r="AJ73" i="8" s="1"/>
  <c r="CF49" i="8"/>
  <c r="CF73" i="8" s="1"/>
  <c r="BJ73" i="8"/>
  <c r="AL49" i="8"/>
  <c r="AL73" i="8" s="1"/>
  <c r="CH49" i="8"/>
  <c r="CH73" i="8" s="1"/>
  <c r="DF73" i="8"/>
  <c r="BL73" i="8"/>
  <c r="DH73" i="8"/>
  <c r="AN49" i="8"/>
  <c r="AN73" i="8" s="1"/>
  <c r="BN73" i="8"/>
  <c r="AP49" i="8"/>
  <c r="AP73" i="8" s="1"/>
  <c r="BP73" i="8"/>
  <c r="DL73" i="8"/>
  <c r="AR49" i="8"/>
  <c r="AR73" i="8" s="1"/>
  <c r="CN49" i="8"/>
  <c r="CN73" i="8" s="1"/>
  <c r="BR73" i="8"/>
  <c r="CP49" i="8"/>
  <c r="CP73" i="8" s="1"/>
  <c r="DN73" i="8"/>
  <c r="AT49" i="8"/>
  <c r="AT73" i="8" s="1"/>
  <c r="BT73" i="8"/>
  <c r="AV49" i="8"/>
  <c r="AV73" i="8" s="1"/>
  <c r="DP73" i="8"/>
  <c r="BV73" i="8"/>
  <c r="AX49" i="8"/>
  <c r="AX73" i="8" s="1"/>
  <c r="BA73" i="8"/>
  <c r="AI49" i="8"/>
  <c r="AI73" i="8" s="1"/>
  <c r="CE49" i="8"/>
  <c r="CE73" i="8" s="1"/>
  <c r="CK49" i="8"/>
  <c r="CK73" i="8" s="1"/>
  <c r="DQ73" i="8"/>
  <c r="CW74" i="8"/>
  <c r="BY50" i="8"/>
  <c r="BY74" i="8" s="1"/>
  <c r="CY74" i="8"/>
  <c r="BC74" i="8"/>
  <c r="AE50" i="8"/>
  <c r="AE74" i="8" s="1"/>
  <c r="CA50" i="8"/>
  <c r="CA74" i="8" s="1"/>
  <c r="DA74" i="8"/>
  <c r="CC50" i="8"/>
  <c r="CC74" i="8" s="1"/>
  <c r="BE74" i="8"/>
  <c r="AG50" i="8"/>
  <c r="AG74" i="8" s="1"/>
  <c r="DC74" i="8"/>
  <c r="BG74" i="8"/>
  <c r="AI50" i="8"/>
  <c r="AI74" i="8" s="1"/>
  <c r="CE50" i="8"/>
  <c r="CE74" i="8" s="1"/>
  <c r="DE74" i="8"/>
  <c r="CG50" i="8"/>
  <c r="CG74" i="8" s="1"/>
  <c r="DG74" i="8"/>
  <c r="AM50" i="8"/>
  <c r="AM74" i="8" s="1"/>
  <c r="CI50" i="8"/>
  <c r="CI74" i="8" s="1"/>
  <c r="BK74" i="8"/>
  <c r="DI74" i="8"/>
  <c r="CK50" i="8"/>
  <c r="CK74" i="8" s="1"/>
  <c r="BM74" i="8"/>
  <c r="AO50" i="8"/>
  <c r="AO74" i="8" s="1"/>
  <c r="BO74" i="8"/>
  <c r="DK74" i="8"/>
  <c r="AQ50" i="8"/>
  <c r="AQ74" i="8" s="1"/>
  <c r="CM50" i="8"/>
  <c r="CM74" i="8" s="1"/>
  <c r="DM74" i="8"/>
  <c r="CO50" i="8"/>
  <c r="CO74" i="8" s="1"/>
  <c r="DO74" i="8"/>
  <c r="BS74" i="8"/>
  <c r="AU50" i="8"/>
  <c r="AU74" i="8" s="1"/>
  <c r="CQ50" i="8"/>
  <c r="CQ74" i="8" s="1"/>
  <c r="DQ74" i="8"/>
  <c r="CS50" i="8"/>
  <c r="CS74" i="8" s="1"/>
  <c r="BU74" i="8"/>
  <c r="AW50" i="8"/>
  <c r="AW74" i="8" s="1"/>
  <c r="BB75" i="8"/>
  <c r="AD51" i="8"/>
  <c r="AD75" i="8" s="1"/>
  <c r="BD75" i="8"/>
  <c r="CZ75" i="8"/>
  <c r="AF51" i="8"/>
  <c r="AF75" i="8" s="1"/>
  <c r="CB51" i="8"/>
  <c r="CB75" i="8" s="1"/>
  <c r="BF75" i="8"/>
  <c r="CD51" i="8"/>
  <c r="CD75" i="8" s="1"/>
  <c r="DB75" i="8"/>
  <c r="AH51" i="8"/>
  <c r="AH75" i="8" s="1"/>
  <c r="BH75" i="8"/>
  <c r="AJ51" i="8"/>
  <c r="AJ75" i="8" s="1"/>
  <c r="DD75" i="8"/>
  <c r="BJ75" i="8"/>
  <c r="AL51" i="8"/>
  <c r="AL75" i="8" s="1"/>
  <c r="BL75" i="8"/>
  <c r="DH75" i="8"/>
  <c r="CJ51" i="8"/>
  <c r="CJ75" i="8" s="1"/>
  <c r="AN51" i="8"/>
  <c r="AN75" i="8" s="1"/>
  <c r="BN75" i="8"/>
  <c r="AP51" i="8"/>
  <c r="AP75" i="8" s="1"/>
  <c r="CL51" i="8"/>
  <c r="CL75" i="8" s="1"/>
  <c r="DJ75" i="8"/>
  <c r="BP75" i="8"/>
  <c r="AR51" i="8"/>
  <c r="AR75" i="8" s="1"/>
  <c r="DL75" i="8"/>
  <c r="BR75" i="8"/>
  <c r="AT51" i="8"/>
  <c r="AT75" i="8" s="1"/>
  <c r="BT75" i="8"/>
  <c r="DP75" i="8"/>
  <c r="AV51" i="8"/>
  <c r="AV75" i="8" s="1"/>
  <c r="CR51" i="8"/>
  <c r="CR75" i="8" s="1"/>
  <c r="BV75" i="8"/>
  <c r="AX51" i="8"/>
  <c r="AX75" i="8" s="1"/>
  <c r="CT51" i="8"/>
  <c r="CT75" i="8" s="1"/>
  <c r="DR75" i="8"/>
  <c r="BY51" i="8"/>
  <c r="BY75" i="8" s="1"/>
  <c r="AI51" i="8"/>
  <c r="AI75" i="8" s="1"/>
  <c r="CI51" i="8"/>
  <c r="CI75" i="8" s="1"/>
  <c r="CO51" i="8"/>
  <c r="CO75" i="8" s="1"/>
  <c r="DO75" i="8"/>
  <c r="BU75" i="8"/>
  <c r="CW76" i="8"/>
  <c r="BY52" i="8"/>
  <c r="BY76" i="8" s="1"/>
  <c r="BA76" i="8"/>
  <c r="BC76" i="8"/>
  <c r="CY76" i="8"/>
  <c r="AE52" i="8"/>
  <c r="AE76" i="8" s="1"/>
  <c r="CA52" i="8"/>
  <c r="CA76" i="8" s="1"/>
  <c r="DA76" i="8"/>
  <c r="AG52" i="8"/>
  <c r="AG76" i="8" s="1"/>
  <c r="CC52" i="8"/>
  <c r="CC76" i="8" s="1"/>
  <c r="DC76" i="8"/>
  <c r="BG76" i="8"/>
  <c r="CE52" i="8"/>
  <c r="CE76" i="8" s="1"/>
  <c r="AI52" i="8"/>
  <c r="AI76" i="8" s="1"/>
  <c r="DE76" i="8"/>
  <c r="CG52" i="8"/>
  <c r="CG76" i="8" s="1"/>
  <c r="BI76" i="8"/>
  <c r="DG76" i="8"/>
  <c r="BK76" i="8"/>
  <c r="AM52" i="8"/>
  <c r="AM76" i="8" s="1"/>
  <c r="CI52" i="8"/>
  <c r="CI76" i="8" s="1"/>
  <c r="DI76" i="8"/>
  <c r="CK52" i="8"/>
  <c r="CK76" i="8" s="1"/>
  <c r="AO52" i="8"/>
  <c r="AO76" i="8" s="1"/>
  <c r="DK76" i="8"/>
  <c r="BO76" i="8"/>
  <c r="AQ52" i="8"/>
  <c r="AQ76" i="8" s="1"/>
  <c r="CM52" i="8"/>
  <c r="CM76" i="8" s="1"/>
  <c r="DM76" i="8"/>
  <c r="CO52" i="8"/>
  <c r="CO76" i="8" s="1"/>
  <c r="BQ76" i="8"/>
  <c r="AS52" i="8"/>
  <c r="AS76" i="8" s="1"/>
  <c r="BS76" i="8"/>
  <c r="AU52" i="8"/>
  <c r="AU76" i="8" s="1"/>
  <c r="DO76" i="8"/>
  <c r="CQ52" i="8"/>
  <c r="CQ76" i="8" s="1"/>
  <c r="DQ76" i="8"/>
  <c r="CS52" i="8"/>
  <c r="CS76" i="8" s="1"/>
  <c r="DN76" i="8"/>
  <c r="BB77" i="8"/>
  <c r="AD53" i="8"/>
  <c r="AD77" i="8" s="1"/>
  <c r="BZ53" i="8"/>
  <c r="BZ77" i="8" s="1"/>
  <c r="CX77" i="8"/>
  <c r="BD77" i="8"/>
  <c r="CZ77" i="8"/>
  <c r="AF53" i="8"/>
  <c r="AF77" i="8" s="1"/>
  <c r="BF77" i="8"/>
  <c r="AH53" i="8"/>
  <c r="AH77" i="8" s="1"/>
  <c r="BH77" i="8"/>
  <c r="DD77" i="8"/>
  <c r="AJ53" i="8"/>
  <c r="AJ77" i="8" s="1"/>
  <c r="CF53" i="8"/>
  <c r="CF77" i="8" s="1"/>
  <c r="BJ77" i="8"/>
  <c r="AL53" i="8"/>
  <c r="AL77" i="8" s="1"/>
  <c r="CH53" i="8"/>
  <c r="CH77" i="8" s="1"/>
  <c r="DF77" i="8"/>
  <c r="BL77" i="8"/>
  <c r="DH77" i="8"/>
  <c r="AN53" i="8"/>
  <c r="AN77" i="8" s="1"/>
  <c r="BN77" i="8"/>
  <c r="AP53" i="8"/>
  <c r="AP77" i="8" s="1"/>
  <c r="BP77" i="8"/>
  <c r="DL77" i="8"/>
  <c r="AR53" i="8"/>
  <c r="AR77" i="8" s="1"/>
  <c r="CN53" i="8"/>
  <c r="CN77" i="8" s="1"/>
  <c r="BR77" i="8"/>
  <c r="AT53" i="8"/>
  <c r="AT77" i="8" s="1"/>
  <c r="CP53" i="8"/>
  <c r="CP77" i="8" s="1"/>
  <c r="DN77" i="8"/>
  <c r="BT77" i="8"/>
  <c r="DP77" i="8"/>
  <c r="AV53" i="8"/>
  <c r="AV77" i="8" s="1"/>
  <c r="BV77" i="8"/>
  <c r="AX53" i="8"/>
  <c r="AX77" i="8" s="1"/>
  <c r="CC53" i="8"/>
  <c r="CC77" i="8" s="1"/>
  <c r="AI53" i="8"/>
  <c r="AI77" i="8" s="1"/>
  <c r="CM53" i="8"/>
  <c r="CM77" i="8" s="1"/>
  <c r="AW53" i="8"/>
  <c r="AW77" i="8" s="1"/>
  <c r="CS53" i="8"/>
  <c r="CS77" i="8" s="1"/>
  <c r="CW78" i="8"/>
  <c r="BY54" i="8"/>
  <c r="BY78" i="8" s="1"/>
  <c r="CY78" i="8"/>
  <c r="AE54" i="8"/>
  <c r="AE78" i="8" s="1"/>
  <c r="BC78" i="8"/>
  <c r="CA54" i="8"/>
  <c r="CA78" i="8" s="1"/>
  <c r="DA78" i="8"/>
  <c r="CC54" i="8"/>
  <c r="CC78" i="8" s="1"/>
  <c r="BE78" i="8"/>
  <c r="AG54" i="8"/>
  <c r="AG78" i="8" s="1"/>
  <c r="BG78" i="8"/>
  <c r="DC78" i="8"/>
  <c r="AI54" i="8"/>
  <c r="AI78" i="8" s="1"/>
  <c r="CE54" i="8"/>
  <c r="CE78" i="8" s="1"/>
  <c r="DE78" i="8"/>
  <c r="CG54" i="8"/>
  <c r="CG78" i="8" s="1"/>
  <c r="DG78" i="8"/>
  <c r="BK78" i="8"/>
  <c r="AM54" i="8"/>
  <c r="AM78" i="8" s="1"/>
  <c r="CI54" i="8"/>
  <c r="CI78" i="8" s="1"/>
  <c r="DI78" i="8"/>
  <c r="CK54" i="8"/>
  <c r="CK78" i="8" s="1"/>
  <c r="BM78" i="8"/>
  <c r="AO54" i="8"/>
  <c r="AO78" i="8" s="1"/>
  <c r="DK78" i="8"/>
  <c r="BO78" i="8"/>
  <c r="AQ54" i="8"/>
  <c r="AQ78" i="8" s="1"/>
  <c r="CM54" i="8"/>
  <c r="CM78" i="8" s="1"/>
  <c r="DM78" i="8"/>
  <c r="CO54" i="8"/>
  <c r="CO78" i="8" s="1"/>
  <c r="DO78" i="8"/>
  <c r="AU54" i="8"/>
  <c r="AU78" i="8" s="1"/>
  <c r="CQ54" i="8"/>
  <c r="CQ78" i="8" s="1"/>
  <c r="BS78" i="8"/>
  <c r="DQ78" i="8"/>
  <c r="CS54" i="8"/>
  <c r="CS78" i="8" s="1"/>
  <c r="BU78" i="8"/>
  <c r="AW54" i="8"/>
  <c r="AW78" i="8" s="1"/>
  <c r="DB78" i="8"/>
  <c r="AV54" i="8"/>
  <c r="AV78" i="8" s="1"/>
  <c r="BB79" i="8"/>
  <c r="AD55" i="8"/>
  <c r="AD79" i="8" s="1"/>
  <c r="BZ55" i="8"/>
  <c r="BZ79" i="8" s="1"/>
  <c r="BD79" i="8"/>
  <c r="CB55" i="8"/>
  <c r="CB79" i="8" s="1"/>
  <c r="CZ79" i="8"/>
  <c r="AF55" i="8"/>
  <c r="AF79" i="8" s="1"/>
  <c r="BF79" i="8"/>
  <c r="DB79" i="8"/>
  <c r="AH55" i="8"/>
  <c r="AH79" i="8" s="1"/>
  <c r="BH79" i="8"/>
  <c r="AJ55" i="8"/>
  <c r="AJ79" i="8" s="1"/>
  <c r="DD79" i="8"/>
  <c r="CF55" i="8"/>
  <c r="CF79" i="8" s="1"/>
  <c r="BJ79" i="8"/>
  <c r="AL55" i="8"/>
  <c r="AL79" i="8" s="1"/>
  <c r="BL79" i="8"/>
  <c r="CJ55" i="8"/>
  <c r="CJ79" i="8" s="1"/>
  <c r="DH79" i="8"/>
  <c r="AN55" i="8"/>
  <c r="AN79" i="8" s="1"/>
  <c r="BN79" i="8"/>
  <c r="AP55" i="8"/>
  <c r="AP79" i="8" s="1"/>
  <c r="CL55" i="8"/>
  <c r="CL79" i="8" s="1"/>
  <c r="DJ79" i="8"/>
  <c r="BP79" i="8"/>
  <c r="AR55" i="8"/>
  <c r="AR79" i="8" s="1"/>
  <c r="DL79" i="8"/>
  <c r="BR79" i="8"/>
  <c r="AT55" i="8"/>
  <c r="AT79" i="8" s="1"/>
  <c r="CP55" i="8"/>
  <c r="CP79" i="8" s="1"/>
  <c r="BT79" i="8"/>
  <c r="CR55" i="8"/>
  <c r="CR79" i="8" s="1"/>
  <c r="DP79" i="8"/>
  <c r="AV55" i="8"/>
  <c r="AV79" i="8" s="1"/>
  <c r="BV79" i="8"/>
  <c r="AX55" i="8"/>
  <c r="AX79" i="8" s="1"/>
  <c r="DR79" i="8"/>
  <c r="CA55" i="8"/>
  <c r="CA79" i="8" s="1"/>
  <c r="AI55" i="8"/>
  <c r="AI79" i="8" s="1"/>
  <c r="CG55" i="8"/>
  <c r="CG79" i="8" s="1"/>
  <c r="DM79" i="8"/>
  <c r="CQ55" i="8"/>
  <c r="CQ79" i="8" s="1"/>
  <c r="CW80" i="8"/>
  <c r="BY56" i="8"/>
  <c r="BY80" i="8" s="1"/>
  <c r="BA80" i="8"/>
  <c r="CY80" i="8"/>
  <c r="BC80" i="8"/>
  <c r="AE56" i="8"/>
  <c r="AE80" i="8" s="1"/>
  <c r="CA56" i="8"/>
  <c r="CA80" i="8" s="1"/>
  <c r="DA80" i="8"/>
  <c r="CC56" i="8"/>
  <c r="CC80" i="8" s="1"/>
  <c r="AG56" i="8"/>
  <c r="AG80" i="8" s="1"/>
  <c r="DC80" i="8"/>
  <c r="CE56" i="8"/>
  <c r="CE80" i="8" s="1"/>
  <c r="BG80" i="8"/>
  <c r="AI56" i="8"/>
  <c r="AI80" i="8" s="1"/>
  <c r="DE80" i="8"/>
  <c r="CG56" i="8"/>
  <c r="CG80" i="8" s="1"/>
  <c r="BI80" i="8"/>
  <c r="BK80" i="8"/>
  <c r="DG80" i="8"/>
  <c r="AM56" i="8"/>
  <c r="AM80" i="8" s="1"/>
  <c r="CI56" i="8"/>
  <c r="CI80" i="8" s="1"/>
  <c r="DI80" i="8"/>
  <c r="AO56" i="8"/>
  <c r="AO80" i="8" s="1"/>
  <c r="CK56" i="8"/>
  <c r="CK80" i="8" s="1"/>
  <c r="DK80" i="8"/>
  <c r="BO80" i="8"/>
  <c r="AQ56" i="8"/>
  <c r="AQ80" i="8" s="1"/>
  <c r="CM56" i="8"/>
  <c r="CM80" i="8" s="1"/>
  <c r="DM80" i="8"/>
  <c r="CO56" i="8"/>
  <c r="CO80" i="8" s="1"/>
  <c r="BQ80" i="8"/>
  <c r="AS56" i="8"/>
  <c r="AS80" i="8" s="1"/>
  <c r="DO80" i="8"/>
  <c r="BS80" i="8"/>
  <c r="AU56" i="8"/>
  <c r="AU80" i="8" s="1"/>
  <c r="CQ56" i="8"/>
  <c r="CQ80" i="8" s="1"/>
  <c r="DQ80" i="8"/>
  <c r="CS56" i="8"/>
  <c r="CS80" i="8" s="1"/>
  <c r="BB81" i="8"/>
  <c r="AD57" i="8"/>
  <c r="AD81" i="8" s="1"/>
  <c r="BZ57" i="8"/>
  <c r="BZ81" i="8" s="1"/>
  <c r="CX81" i="8"/>
  <c r="BD81" i="8"/>
  <c r="AF57" i="8"/>
  <c r="AF81" i="8" s="1"/>
  <c r="CZ81" i="8"/>
  <c r="BF81" i="8"/>
  <c r="CD57" i="8"/>
  <c r="CD81" i="8" s="1"/>
  <c r="AH57" i="8"/>
  <c r="AH81" i="8" s="1"/>
  <c r="BH81" i="8"/>
  <c r="CF57" i="8"/>
  <c r="CF81" i="8" s="1"/>
  <c r="DD81" i="8"/>
  <c r="AJ57" i="8"/>
  <c r="AJ81" i="8" s="1"/>
  <c r="BJ81" i="8"/>
  <c r="AL57" i="8"/>
  <c r="AL81" i="8" s="1"/>
  <c r="DF81" i="8"/>
  <c r="BL81" i="8"/>
  <c r="DH81" i="8"/>
  <c r="CJ57" i="8"/>
  <c r="CJ81" i="8" s="1"/>
  <c r="AN57" i="8"/>
  <c r="AN81" i="8" s="1"/>
  <c r="BN81" i="8"/>
  <c r="AP57" i="8"/>
  <c r="AP81" i="8" s="1"/>
  <c r="BP81" i="8"/>
  <c r="CN57" i="8"/>
  <c r="CN81" i="8" s="1"/>
  <c r="DL81" i="8"/>
  <c r="AR57" i="8"/>
  <c r="AR81" i="8" s="1"/>
  <c r="BR81" i="8"/>
  <c r="AT57" i="8"/>
  <c r="AT81" i="8" s="1"/>
  <c r="CP57" i="8"/>
  <c r="CP81" i="8" s="1"/>
  <c r="DN81" i="8"/>
  <c r="BT81" i="8"/>
  <c r="AV57" i="8"/>
  <c r="AV81" i="8" s="1"/>
  <c r="DP81" i="8"/>
  <c r="BV81" i="8"/>
  <c r="AX57" i="8"/>
  <c r="AX81" i="8" s="1"/>
  <c r="CT57" i="8"/>
  <c r="CT81" i="8" s="1"/>
  <c r="BE81" i="8"/>
  <c r="AI57" i="8"/>
  <c r="AI81" i="8" s="1"/>
  <c r="CE57" i="8"/>
  <c r="CE81" i="8" s="1"/>
  <c r="DG81" i="8"/>
  <c r="CK57" i="8"/>
  <c r="CK81" i="8" s="1"/>
  <c r="CZ69" i="8"/>
  <c r="DJ70" i="8"/>
  <c r="DF71" i="8"/>
  <c r="CZ72" i="8"/>
  <c r="DP72" i="8"/>
  <c r="DJ73" i="8"/>
  <c r="DD74" i="8"/>
  <c r="CX75" i="8"/>
  <c r="DN75" i="8"/>
  <c r="DH76" i="8"/>
  <c r="DB77" i="8"/>
  <c r="DR77" i="8"/>
  <c r="DL78" i="8"/>
  <c r="DF79" i="8"/>
  <c r="CZ80" i="8"/>
  <c r="DP80" i="8"/>
  <c r="DJ81" i="8"/>
  <c r="BA60" i="8"/>
  <c r="BI64" i="8"/>
  <c r="BM66" i="8"/>
  <c r="BG67" i="8"/>
  <c r="BA68" i="8"/>
  <c r="AC56" i="8"/>
  <c r="AC80" i="8" s="1"/>
  <c r="AC54" i="8"/>
  <c r="AC78" i="8" s="1"/>
  <c r="AC52" i="8"/>
  <c r="AC76" i="8" s="1"/>
  <c r="AC51" i="8"/>
  <c r="AC75" i="8" s="1"/>
  <c r="AC50" i="8"/>
  <c r="AC74" i="8" s="1"/>
  <c r="AC49" i="8"/>
  <c r="AC73" i="8" s="1"/>
  <c r="AC48" i="8"/>
  <c r="AC72" i="8" s="1"/>
  <c r="AC46" i="8"/>
  <c r="AC70" i="8" s="1"/>
  <c r="AC44" i="8"/>
  <c r="AC68" i="8" s="1"/>
  <c r="AC43" i="8"/>
  <c r="AC67" i="8" s="1"/>
  <c r="AC42" i="8"/>
  <c r="AC66" i="8" s="1"/>
  <c r="AC40" i="8"/>
  <c r="AC64" i="8" s="1"/>
  <c r="AU55" i="8"/>
  <c r="AU79" i="8" s="1"/>
  <c r="AW52" i="8"/>
  <c r="AW76" i="8" s="1"/>
  <c r="AS50" i="8"/>
  <c r="AS74" i="8" s="1"/>
  <c r="AU47" i="8"/>
  <c r="AU71" i="8" s="1"/>
  <c r="AW44" i="8"/>
  <c r="AW68" i="8" s="1"/>
  <c r="AS42" i="8"/>
  <c r="AS66" i="8" s="1"/>
  <c r="AU39" i="8"/>
  <c r="AU63" i="8" s="1"/>
  <c r="BU80" i="8"/>
  <c r="BE80" i="8"/>
  <c r="BQ78" i="8"/>
  <c r="BA78" i="8"/>
  <c r="BG77" i="8"/>
  <c r="BM76" i="8"/>
  <c r="BS75" i="8"/>
  <c r="BI74" i="8"/>
  <c r="BU72" i="8"/>
  <c r="BE72" i="8"/>
  <c r="BQ70" i="8"/>
  <c r="BA70" i="8"/>
  <c r="BG69" i="8"/>
  <c r="BM68" i="8"/>
  <c r="BN67" i="8"/>
  <c r="BF63" i="8"/>
  <c r="CR57" i="8"/>
  <c r="CR81" i="8" s="1"/>
  <c r="CL57" i="8"/>
  <c r="CL81" i="8" s="1"/>
  <c r="CF54" i="8"/>
  <c r="CF78" i="8" s="1"/>
  <c r="CL53" i="8"/>
  <c r="CL77" i="8" s="1"/>
  <c r="CR52" i="8"/>
  <c r="CR76" i="8" s="1"/>
  <c r="CB52" i="8"/>
  <c r="CB76" i="8" s="1"/>
  <c r="CH51" i="8"/>
  <c r="CH75" i="8" s="1"/>
  <c r="CN50" i="8"/>
  <c r="CN74" i="8" s="1"/>
  <c r="CT49" i="8"/>
  <c r="CT73" i="8" s="1"/>
  <c r="CD49" i="8"/>
  <c r="CD73" i="8" s="1"/>
  <c r="CJ48" i="8"/>
  <c r="CJ72" i="8" s="1"/>
  <c r="CP47" i="8"/>
  <c r="CP71" i="8" s="1"/>
  <c r="BZ47" i="8"/>
  <c r="BZ71" i="8" s="1"/>
  <c r="CL45" i="8"/>
  <c r="CL69" i="8" s="1"/>
  <c r="CH43" i="8"/>
  <c r="CH67" i="8" s="1"/>
  <c r="CT41" i="8"/>
  <c r="CT65" i="8" s="1"/>
  <c r="CD41" i="8"/>
  <c r="CD65" i="8" s="1"/>
  <c r="CP39" i="8"/>
  <c r="CP63" i="8" s="1"/>
  <c r="BZ39" i="8"/>
  <c r="BZ63" i="8" s="1"/>
  <c r="CT55" i="8"/>
  <c r="CT79" i="8" s="1"/>
  <c r="CH57" i="8"/>
  <c r="CH81" i="8" s="1"/>
  <c r="CD54" i="8"/>
  <c r="CD78" i="8" s="1"/>
  <c r="CJ53" i="8"/>
  <c r="CJ77" i="8" s="1"/>
  <c r="CP52" i="8"/>
  <c r="CP76" i="8" s="1"/>
  <c r="CF51" i="8"/>
  <c r="CF75" i="8" s="1"/>
  <c r="CR49" i="8"/>
  <c r="CR73" i="8" s="1"/>
  <c r="CP48" i="8"/>
  <c r="CP72" i="8" s="1"/>
  <c r="CF47" i="8"/>
  <c r="CF71" i="8" s="1"/>
  <c r="DC61" i="8"/>
  <c r="DP62" i="8"/>
  <c r="CQ51" i="8"/>
  <c r="CQ75" i="8" s="1"/>
  <c r="DP69" i="8"/>
  <c r="CX71" i="8"/>
  <c r="DN71" i="8"/>
  <c r="DB73" i="8"/>
  <c r="DR73" i="8"/>
  <c r="DF75" i="8"/>
  <c r="DJ77" i="8"/>
  <c r="CX79" i="8"/>
  <c r="DN79" i="8"/>
  <c r="DB81" i="8"/>
  <c r="DR81" i="8"/>
  <c r="BI60" i="8"/>
  <c r="BG63" i="8"/>
  <c r="BA64" i="8"/>
  <c r="BQ64" i="8"/>
  <c r="BE66" i="8"/>
  <c r="BU66" i="8"/>
  <c r="AK56" i="8"/>
  <c r="AK80" i="8" s="1"/>
  <c r="AK55" i="8"/>
  <c r="AK79" i="8" s="1"/>
  <c r="AK54" i="8"/>
  <c r="AK78" i="8" s="1"/>
  <c r="AK52" i="8"/>
  <c r="AK76" i="8" s="1"/>
  <c r="AK50" i="8"/>
  <c r="AK74" i="8" s="1"/>
  <c r="AK48" i="8"/>
  <c r="AK72" i="8" s="1"/>
  <c r="AK47" i="8"/>
  <c r="AK71" i="8" s="1"/>
  <c r="AK46" i="8"/>
  <c r="AK70" i="8" s="1"/>
  <c r="AK44" i="8"/>
  <c r="AK68" i="8" s="1"/>
  <c r="AK42" i="8"/>
  <c r="AK66" i="8" s="1"/>
  <c r="AK41" i="8"/>
  <c r="AK65" i="8" s="1"/>
  <c r="AK40" i="8"/>
  <c r="AK64" i="8" s="1"/>
  <c r="AK39" i="8"/>
  <c r="AK63" i="8" s="1"/>
  <c r="AW56" i="8"/>
  <c r="AW80" i="8" s="1"/>
  <c r="AS54" i="8"/>
  <c r="AS78" i="8" s="1"/>
  <c r="AU51" i="8"/>
  <c r="AU75" i="8" s="1"/>
  <c r="AW48" i="8"/>
  <c r="AW72" i="8" s="1"/>
  <c r="AS46" i="8"/>
  <c r="AS70" i="8" s="1"/>
  <c r="AW40" i="8"/>
  <c r="AW64" i="8" s="1"/>
  <c r="BG81" i="8"/>
  <c r="BM80" i="8"/>
  <c r="BS79" i="8"/>
  <c r="BC79" i="8"/>
  <c r="BI78" i="8"/>
  <c r="BO77" i="8"/>
  <c r="BU76" i="8"/>
  <c r="BE76" i="8"/>
  <c r="BK75" i="8"/>
  <c r="BQ74" i="8"/>
  <c r="BA74" i="8"/>
  <c r="BG73" i="8"/>
  <c r="BM72" i="8"/>
  <c r="BS71" i="8"/>
  <c r="BC71" i="8"/>
  <c r="BI70" i="8"/>
  <c r="BO69" i="8"/>
  <c r="BU68" i="8"/>
  <c r="BE68" i="8"/>
  <c r="BJ65" i="8"/>
  <c r="BV63" i="8"/>
  <c r="CB57" i="8"/>
  <c r="CB81" i="8" s="1"/>
  <c r="CN55" i="8"/>
  <c r="CN79" i="8" s="1"/>
  <c r="CH55" i="8"/>
  <c r="CH79" i="8" s="1"/>
  <c r="CT53" i="8"/>
  <c r="CT77" i="8" s="1"/>
  <c r="CD53" i="8"/>
  <c r="CD77" i="8" s="1"/>
  <c r="CP51" i="8"/>
  <c r="CP75" i="8" s="1"/>
  <c r="BZ51" i="8"/>
  <c r="BZ75" i="8" s="1"/>
  <c r="CL49" i="8"/>
  <c r="CL73" i="8" s="1"/>
  <c r="CH47" i="8"/>
  <c r="CH71" i="8" s="1"/>
  <c r="CT45" i="8"/>
  <c r="CT69" i="8" s="1"/>
  <c r="CD45" i="8"/>
  <c r="CD69" i="8" s="1"/>
  <c r="CP43" i="8"/>
  <c r="CP67" i="8" s="1"/>
  <c r="BZ43" i="8"/>
  <c r="BZ67" i="8" s="1"/>
  <c r="CF42" i="8"/>
  <c r="CF66" i="8" s="1"/>
  <c r="CL41" i="8"/>
  <c r="CL65" i="8" s="1"/>
  <c r="CH39" i="8"/>
  <c r="CH63" i="8" s="1"/>
  <c r="CD55" i="8"/>
  <c r="CD79" i="8" s="1"/>
  <c r="CR53" i="8"/>
  <c r="CR77" i="8" s="1"/>
  <c r="CB53" i="8"/>
  <c r="CB77" i="8" s="1"/>
  <c r="CN51" i="8"/>
  <c r="CN75" i="8" s="1"/>
  <c r="CJ49" i="8"/>
  <c r="CJ73" i="8" s="1"/>
  <c r="CX59" i="8"/>
  <c r="AD35" i="8"/>
  <c r="AD59" i="8" s="1"/>
  <c r="BB59" i="8"/>
  <c r="BZ35" i="8"/>
  <c r="BZ59" i="8" s="1"/>
  <c r="BD59" i="8"/>
  <c r="CZ59" i="8"/>
  <c r="AF35" i="8"/>
  <c r="AF59" i="8" s="1"/>
  <c r="CB35" i="8"/>
  <c r="CB59" i="8" s="1"/>
  <c r="DB59" i="8"/>
  <c r="CD35" i="8"/>
  <c r="CD59" i="8" s="1"/>
  <c r="BF59" i="8"/>
  <c r="AH35" i="8"/>
  <c r="AH59" i="8" s="1"/>
  <c r="BH59" i="8"/>
  <c r="DD59" i="8"/>
  <c r="AJ35" i="8"/>
  <c r="AJ59" i="8" s="1"/>
  <c r="CF35" i="8"/>
  <c r="CF59" i="8" s="1"/>
  <c r="DF59" i="8"/>
  <c r="BJ59" i="8"/>
  <c r="AL35" i="8"/>
  <c r="AL59" i="8" s="1"/>
  <c r="CH35" i="8"/>
  <c r="CH59" i="8" s="1"/>
  <c r="BL59" i="8"/>
  <c r="DH59" i="8"/>
  <c r="CJ35" i="8"/>
  <c r="CJ59" i="8" s="1"/>
  <c r="AN35" i="8"/>
  <c r="AN59" i="8" s="1"/>
  <c r="DJ59" i="8"/>
  <c r="AP35" i="8"/>
  <c r="AP59" i="8" s="1"/>
  <c r="CL35" i="8"/>
  <c r="CL59" i="8" s="1"/>
  <c r="BP59" i="8"/>
  <c r="AR35" i="8"/>
  <c r="AR59" i="8" s="1"/>
  <c r="DL59" i="8"/>
  <c r="CN35" i="8"/>
  <c r="CN59" i="8" s="1"/>
  <c r="DN59" i="8"/>
  <c r="BR59" i="8"/>
  <c r="AT35" i="8"/>
  <c r="AT59" i="8" s="1"/>
  <c r="CP35" i="8"/>
  <c r="CP59" i="8" s="1"/>
  <c r="DP59" i="8"/>
  <c r="BT59" i="8"/>
  <c r="AV35" i="8"/>
  <c r="AV59" i="8" s="1"/>
  <c r="CR35" i="8"/>
  <c r="CR59" i="8" s="1"/>
  <c r="CT35" i="8"/>
  <c r="CT59" i="8" s="1"/>
  <c r="DR59" i="8"/>
  <c r="AX35" i="8"/>
  <c r="AX59" i="8" s="1"/>
  <c r="BV59" i="8"/>
  <c r="BY35" i="8"/>
  <c r="BY59" i="8" s="1"/>
  <c r="AI35" i="8"/>
  <c r="AI59" i="8" s="1"/>
  <c r="BM59" i="8"/>
  <c r="CO35" i="8"/>
  <c r="CO59" i="8" s="1"/>
  <c r="CQ35" i="8"/>
  <c r="CQ59" i="8" s="1"/>
  <c r="CW60" i="8"/>
  <c r="BY36" i="8"/>
  <c r="BY60" i="8" s="1"/>
  <c r="CY60" i="8"/>
  <c r="AE36" i="8"/>
  <c r="AE60" i="8" s="1"/>
  <c r="BC60" i="8"/>
  <c r="CA36" i="8"/>
  <c r="CA60" i="8" s="1"/>
  <c r="DA60" i="8"/>
  <c r="CC36" i="8"/>
  <c r="CC60" i="8" s="1"/>
  <c r="AG36" i="8"/>
  <c r="AG60" i="8" s="1"/>
  <c r="BE60" i="8"/>
  <c r="DC60" i="8"/>
  <c r="CE36" i="8"/>
  <c r="CE60" i="8" s="1"/>
  <c r="AI36" i="8"/>
  <c r="BG60" i="8"/>
  <c r="DE60" i="8"/>
  <c r="CG36" i="8"/>
  <c r="CG60" i="8" s="1"/>
  <c r="DG60" i="8"/>
  <c r="AM36" i="8"/>
  <c r="AM60" i="8" s="1"/>
  <c r="BK60" i="8"/>
  <c r="CI36" i="8"/>
  <c r="CI60" i="8" s="1"/>
  <c r="DI60" i="8"/>
  <c r="CK36" i="8"/>
  <c r="CK60" i="8" s="1"/>
  <c r="AO36" i="8"/>
  <c r="AO60" i="8" s="1"/>
  <c r="BM60" i="8"/>
  <c r="DK60" i="8"/>
  <c r="AQ36" i="8"/>
  <c r="AQ60" i="8" s="1"/>
  <c r="BO60" i="8"/>
  <c r="CM36" i="8"/>
  <c r="CM60" i="8" s="1"/>
  <c r="DM60" i="8"/>
  <c r="CO36" i="8"/>
  <c r="CO60" i="8" s="1"/>
  <c r="AS36" i="8"/>
  <c r="AS60" i="8" s="1"/>
  <c r="DO60" i="8"/>
  <c r="BS60" i="8"/>
  <c r="AU36" i="8"/>
  <c r="AU60" i="8" s="1"/>
  <c r="CQ36" i="8"/>
  <c r="CQ60" i="8" s="1"/>
  <c r="DQ60" i="8"/>
  <c r="BU60" i="8"/>
  <c r="CS36" i="8"/>
  <c r="CS60" i="8" s="1"/>
  <c r="BZ36" i="8"/>
  <c r="BZ60" i="8" s="1"/>
  <c r="BL60" i="8"/>
  <c r="CJ36" i="8"/>
  <c r="CJ60" i="8" s="1"/>
  <c r="CP36" i="8"/>
  <c r="CP60" i="8" s="1"/>
  <c r="CX61" i="8"/>
  <c r="AD37" i="8"/>
  <c r="AD61" i="8" s="1"/>
  <c r="BZ37" i="8"/>
  <c r="BZ61" i="8" s="1"/>
  <c r="BD61" i="8"/>
  <c r="CZ61" i="8"/>
  <c r="AF37" i="8"/>
  <c r="AF61" i="8" s="1"/>
  <c r="CB37" i="8"/>
  <c r="CB61" i="8" s="1"/>
  <c r="DB61" i="8"/>
  <c r="BF61" i="8"/>
  <c r="AH37" i="8"/>
  <c r="AH61" i="8" s="1"/>
  <c r="CD37" i="8"/>
  <c r="CD61" i="8" s="1"/>
  <c r="DD61" i="8"/>
  <c r="BH61" i="8"/>
  <c r="AJ37" i="8"/>
  <c r="AJ61" i="8" s="1"/>
  <c r="CF37" i="8"/>
  <c r="CF61" i="8" s="1"/>
  <c r="AL37" i="8"/>
  <c r="AL61" i="8" s="1"/>
  <c r="CH37" i="8"/>
  <c r="CH61" i="8" s="1"/>
  <c r="BJ61" i="8"/>
  <c r="DF61" i="8"/>
  <c r="BL61" i="8"/>
  <c r="DH61" i="8"/>
  <c r="AN37" i="8"/>
  <c r="AN61" i="8" s="1"/>
  <c r="CJ37" i="8"/>
  <c r="CJ61" i="8" s="1"/>
  <c r="DJ61" i="8"/>
  <c r="BN61" i="8"/>
  <c r="AP37" i="8"/>
  <c r="AP61" i="8" s="1"/>
  <c r="CL37" i="8"/>
  <c r="CL61" i="8" s="1"/>
  <c r="BP61" i="8"/>
  <c r="DL61" i="8"/>
  <c r="AR37" i="8"/>
  <c r="AR61" i="8" s="1"/>
  <c r="CN37" i="8"/>
  <c r="CN61" i="8" s="1"/>
  <c r="DN61" i="8"/>
  <c r="AT37" i="8"/>
  <c r="AT61" i="8" s="1"/>
  <c r="CP37" i="8"/>
  <c r="CP61" i="8" s="1"/>
  <c r="BT61" i="8"/>
  <c r="DP61" i="8"/>
  <c r="CR37" i="8"/>
  <c r="CR61" i="8" s="1"/>
  <c r="AV37" i="8"/>
  <c r="AV61" i="8" s="1"/>
  <c r="DR61" i="8"/>
  <c r="AX37" i="8"/>
  <c r="AX61" i="8" s="1"/>
  <c r="BV61" i="8"/>
  <c r="CT37" i="8"/>
  <c r="CT61" i="8" s="1"/>
  <c r="BA61" i="8"/>
  <c r="CC37" i="8"/>
  <c r="CC61" i="8" s="1"/>
  <c r="AI37" i="8"/>
  <c r="AI61" i="8" s="1"/>
  <c r="CM37" i="8"/>
  <c r="CM61" i="8" s="1"/>
  <c r="AW37" i="8"/>
  <c r="CS37" i="8"/>
  <c r="CS61" i="8" s="1"/>
  <c r="CW62" i="8"/>
  <c r="BY38" i="8"/>
  <c r="BY62" i="8" s="1"/>
  <c r="BA62" i="8"/>
  <c r="CY62" i="8"/>
  <c r="AE38" i="8"/>
  <c r="BC62" i="8"/>
  <c r="CA38" i="8"/>
  <c r="CA62" i="8" s="1"/>
  <c r="DA62" i="8"/>
  <c r="CC38" i="8"/>
  <c r="CC62" i="8" s="1"/>
  <c r="AG38" i="8"/>
  <c r="AG62" i="8" s="1"/>
  <c r="BG62" i="8"/>
  <c r="DC62" i="8"/>
  <c r="AI38" i="8"/>
  <c r="CE38" i="8"/>
  <c r="CE62" i="8" s="1"/>
  <c r="DE62" i="8"/>
  <c r="BI62" i="8"/>
  <c r="CG38" i="8"/>
  <c r="CG62" i="8" s="1"/>
  <c r="DG62" i="8"/>
  <c r="AM38" i="8"/>
  <c r="CI38" i="8"/>
  <c r="CI62" i="8" s="1"/>
  <c r="BK62" i="8"/>
  <c r="DI62" i="8"/>
  <c r="CK38" i="8"/>
  <c r="CK62" i="8" s="1"/>
  <c r="AO38" i="8"/>
  <c r="AO62" i="8" s="1"/>
  <c r="DK62" i="8"/>
  <c r="BO62" i="8"/>
  <c r="AQ38" i="8"/>
  <c r="CM38" i="8"/>
  <c r="CM62" i="8" s="1"/>
  <c r="DM62" i="8"/>
  <c r="CO38" i="8"/>
  <c r="CO62" i="8" s="1"/>
  <c r="BQ62" i="8"/>
  <c r="DO62" i="8"/>
  <c r="AU38" i="8"/>
  <c r="BS62" i="8"/>
  <c r="CQ38" i="8"/>
  <c r="CQ62" i="8" s="1"/>
  <c r="DQ62" i="8"/>
  <c r="CS38" i="8"/>
  <c r="CS62" i="8" s="1"/>
  <c r="AW38" i="8"/>
  <c r="AW62" i="8" s="1"/>
  <c r="CD38" i="8"/>
  <c r="CD62" i="8" s="1"/>
  <c r="DJ62" i="8"/>
  <c r="CL38" i="8"/>
  <c r="CL62" i="8" s="1"/>
  <c r="AV38" i="8"/>
  <c r="AV62" i="8" s="1"/>
  <c r="CW59" i="8"/>
  <c r="BA59" i="8"/>
  <c r="CY59" i="8"/>
  <c r="AE35" i="8"/>
  <c r="AE59" i="8" s="1"/>
  <c r="DA59" i="8"/>
  <c r="BE59" i="8"/>
  <c r="CC35" i="8"/>
  <c r="CC59" i="8" s="1"/>
  <c r="DC59" i="8"/>
  <c r="CE35" i="8"/>
  <c r="CE59" i="8" s="1"/>
  <c r="BI59" i="8"/>
  <c r="DE59" i="8"/>
  <c r="DG59" i="8"/>
  <c r="AM35" i="8"/>
  <c r="AM59" i="8" s="1"/>
  <c r="CI35" i="8"/>
  <c r="CI59" i="8" s="1"/>
  <c r="DI59" i="8"/>
  <c r="CK35" i="8"/>
  <c r="CK59" i="8" s="1"/>
  <c r="DK59" i="8"/>
  <c r="CM35" i="8"/>
  <c r="CM59" i="8" s="1"/>
  <c r="AQ35" i="8"/>
  <c r="AQ59" i="8" s="1"/>
  <c r="DM59" i="8"/>
  <c r="BQ59" i="8"/>
  <c r="AS35" i="8"/>
  <c r="AS59" i="8" s="1"/>
  <c r="DO59" i="8"/>
  <c r="DQ59" i="8"/>
  <c r="AW35" i="8"/>
  <c r="AW59" i="8" s="1"/>
  <c r="BU59" i="8"/>
  <c r="CS35" i="8"/>
  <c r="CS59" i="8" s="1"/>
  <c r="CX60" i="8"/>
  <c r="BB60" i="8"/>
  <c r="AD36" i="8"/>
  <c r="AD60" i="8" s="1"/>
  <c r="CZ60" i="8"/>
  <c r="BD60" i="8"/>
  <c r="AF36" i="8"/>
  <c r="AF60" i="8" s="1"/>
  <c r="BF60" i="8"/>
  <c r="DB60" i="8"/>
  <c r="CD36" i="8"/>
  <c r="CD60" i="8" s="1"/>
  <c r="DD60" i="8"/>
  <c r="AJ36" i="8"/>
  <c r="AJ60" i="8" s="1"/>
  <c r="CF36" i="8"/>
  <c r="CF60" i="8" s="1"/>
  <c r="BJ60" i="8"/>
  <c r="DF60" i="8"/>
  <c r="AL36" i="8"/>
  <c r="AL60" i="8" s="1"/>
  <c r="DH60" i="8"/>
  <c r="BN60" i="8"/>
  <c r="DJ60" i="8"/>
  <c r="AP36" i="8"/>
  <c r="AP60" i="8" s="1"/>
  <c r="CL36" i="8"/>
  <c r="CL60" i="8" s="1"/>
  <c r="AR36" i="8"/>
  <c r="AR60" i="8" s="1"/>
  <c r="DL60" i="8"/>
  <c r="CN36" i="8"/>
  <c r="CN60" i="8" s="1"/>
  <c r="BR60" i="8"/>
  <c r="DN60" i="8"/>
  <c r="AT36" i="8"/>
  <c r="DP60" i="8"/>
  <c r="BT60" i="8"/>
  <c r="AV36" i="8"/>
  <c r="AV60" i="8" s="1"/>
  <c r="BV60" i="8"/>
  <c r="DR60" i="8"/>
  <c r="AX36" i="8"/>
  <c r="AX60" i="8" s="1"/>
  <c r="CT36" i="8"/>
  <c r="CT60" i="8" s="1"/>
  <c r="CW61" i="8"/>
  <c r="BY37" i="8"/>
  <c r="BY61" i="8" s="1"/>
  <c r="CY61" i="8"/>
  <c r="AE37" i="8"/>
  <c r="AE61" i="8" s="1"/>
  <c r="CA37" i="8"/>
  <c r="CA61" i="8" s="1"/>
  <c r="DA61" i="8"/>
  <c r="BE61" i="8"/>
  <c r="DE61" i="8"/>
  <c r="BI61" i="8"/>
  <c r="CG37" i="8"/>
  <c r="CG61" i="8" s="1"/>
  <c r="DG61" i="8"/>
  <c r="AM37" i="8"/>
  <c r="AM61" i="8" s="1"/>
  <c r="CI37" i="8"/>
  <c r="CI61" i="8" s="1"/>
  <c r="DI61" i="8"/>
  <c r="BM61" i="8"/>
  <c r="DK61" i="8"/>
  <c r="AQ37" i="8"/>
  <c r="AQ61" i="8" s="1"/>
  <c r="DM61" i="8"/>
  <c r="AS37" i="8"/>
  <c r="CO37" i="8"/>
  <c r="CO61" i="8" s="1"/>
  <c r="DO61" i="8"/>
  <c r="CQ37" i="8"/>
  <c r="CQ61" i="8" s="1"/>
  <c r="DQ61" i="8"/>
  <c r="BU61" i="8"/>
  <c r="BB62" i="8"/>
  <c r="CX62" i="8"/>
  <c r="AD38" i="8"/>
  <c r="AD62" i="8" s="1"/>
  <c r="BZ38" i="8"/>
  <c r="BZ62" i="8" s="1"/>
  <c r="CZ62" i="8"/>
  <c r="AF38" i="8"/>
  <c r="AF62" i="8" s="1"/>
  <c r="BF62" i="8"/>
  <c r="DB62" i="8"/>
  <c r="DD62" i="8"/>
  <c r="BH62" i="8"/>
  <c r="AJ38" i="8"/>
  <c r="AJ62" i="8" s="1"/>
  <c r="CF38" i="8"/>
  <c r="CF62" i="8" s="1"/>
  <c r="BJ62" i="8"/>
  <c r="DF62" i="8"/>
  <c r="AL38" i="8"/>
  <c r="AL62" i="8" s="1"/>
  <c r="CH38" i="8"/>
  <c r="CH62" i="8" s="1"/>
  <c r="DH62" i="8"/>
  <c r="BN62" i="8"/>
  <c r="AP38" i="8"/>
  <c r="DL62" i="8"/>
  <c r="BP62" i="8"/>
  <c r="AR38" i="8"/>
  <c r="AR62" i="8" s="1"/>
  <c r="DN62" i="8"/>
  <c r="BR62" i="8"/>
  <c r="AT38" i="8"/>
  <c r="AT62" i="8" s="1"/>
  <c r="CP38" i="8"/>
  <c r="CP62" i="8" s="1"/>
  <c r="BV62" i="8"/>
  <c r="DR62" i="8"/>
  <c r="AX38" i="8"/>
  <c r="AX62" i="8" s="1"/>
  <c r="CW63" i="8"/>
  <c r="BA63" i="8"/>
  <c r="CY63" i="8"/>
  <c r="AE39" i="8"/>
  <c r="AE63" i="8" s="1"/>
  <c r="DA63" i="8"/>
  <c r="CC39" i="8"/>
  <c r="CC63" i="8" s="1"/>
  <c r="DC63" i="8"/>
  <c r="CE39" i="8"/>
  <c r="CE63" i="8" s="1"/>
  <c r="DE63" i="8"/>
  <c r="BI63" i="8"/>
  <c r="DG63" i="8"/>
  <c r="AM39" i="8"/>
  <c r="AM63" i="8" s="1"/>
  <c r="DI63" i="8"/>
  <c r="BM63" i="8"/>
  <c r="CK39" i="8"/>
  <c r="CK63" i="8" s="1"/>
  <c r="DK63" i="8"/>
  <c r="AQ39" i="8"/>
  <c r="AQ63" i="8" s="1"/>
  <c r="CM39" i="8"/>
  <c r="CM63" i="8" s="1"/>
  <c r="DM63" i="8"/>
  <c r="BQ63" i="8"/>
  <c r="AS39" i="8"/>
  <c r="AS63" i="8" s="1"/>
  <c r="DO63" i="8"/>
  <c r="DQ63" i="8"/>
  <c r="AW39" i="8"/>
  <c r="CS39" i="8"/>
  <c r="CS63" i="8" s="1"/>
  <c r="BB64" i="8"/>
  <c r="AD40" i="8"/>
  <c r="AD64" i="8" s="1"/>
  <c r="CX64" i="8"/>
  <c r="CZ64" i="8"/>
  <c r="BD64" i="8"/>
  <c r="AF40" i="8"/>
  <c r="AF64" i="8" s="1"/>
  <c r="DB64" i="8"/>
  <c r="CD40" i="8"/>
  <c r="CD64" i="8" s="1"/>
  <c r="AJ40" i="8"/>
  <c r="AJ64" i="8" s="1"/>
  <c r="BJ64" i="8"/>
  <c r="DF64" i="8"/>
  <c r="AL40" i="8"/>
  <c r="AL64" i="8" s="1"/>
  <c r="DH64" i="8"/>
  <c r="BL64" i="8"/>
  <c r="BN64" i="8"/>
  <c r="DJ64" i="8"/>
  <c r="AP40" i="8"/>
  <c r="AP64" i="8" s="1"/>
  <c r="CL40" i="8"/>
  <c r="CL64" i="8" s="1"/>
  <c r="DL64" i="8"/>
  <c r="AR40" i="8"/>
  <c r="AR64" i="8" s="1"/>
  <c r="BR64" i="8"/>
  <c r="DN64" i="8"/>
  <c r="DP64" i="8"/>
  <c r="AV40" i="8"/>
  <c r="AV64" i="8" s="1"/>
  <c r="BT64" i="8"/>
  <c r="BV64" i="8"/>
  <c r="DR64" i="8"/>
  <c r="AX40" i="8"/>
  <c r="AX64" i="8" s="1"/>
  <c r="CT40" i="8"/>
  <c r="CT64" i="8" s="1"/>
  <c r="CW65" i="8"/>
  <c r="BA65" i="8"/>
  <c r="BY41" i="8"/>
  <c r="BY65" i="8" s="1"/>
  <c r="CY65" i="8"/>
  <c r="AE41" i="8"/>
  <c r="AE65" i="8" s="1"/>
  <c r="CA41" i="8"/>
  <c r="CA65" i="8" s="1"/>
  <c r="BE65" i="8"/>
  <c r="DA65" i="8"/>
  <c r="DC65" i="8"/>
  <c r="DE65" i="8"/>
  <c r="CG41" i="8"/>
  <c r="CG65" i="8" s="1"/>
  <c r="DG65" i="8"/>
  <c r="AM41" i="8"/>
  <c r="AM65" i="8" s="1"/>
  <c r="CI41" i="8"/>
  <c r="CI65" i="8" s="1"/>
  <c r="DI65" i="8"/>
  <c r="BM65" i="8"/>
  <c r="DK65" i="8"/>
  <c r="AQ41" i="8"/>
  <c r="AQ65" i="8" s="1"/>
  <c r="DM65" i="8"/>
  <c r="AS41" i="8"/>
  <c r="BQ65" i="8"/>
  <c r="CO41" i="8"/>
  <c r="CO65" i="8" s="1"/>
  <c r="DO65" i="8"/>
  <c r="CQ41" i="8"/>
  <c r="CQ65" i="8" s="1"/>
  <c r="DQ65" i="8"/>
  <c r="BU65" i="8"/>
  <c r="AW41" i="8"/>
  <c r="AW65" i="8" s="1"/>
  <c r="BB66" i="8"/>
  <c r="CX66" i="8"/>
  <c r="AD42" i="8"/>
  <c r="AD66" i="8" s="1"/>
  <c r="BZ42" i="8"/>
  <c r="BZ66" i="8" s="1"/>
  <c r="CZ66" i="8"/>
  <c r="AF42" i="8"/>
  <c r="AF66" i="8" s="1"/>
  <c r="BF66" i="8"/>
  <c r="DB66" i="8"/>
  <c r="DD66" i="8"/>
  <c r="AJ42" i="8"/>
  <c r="AJ66" i="8" s="1"/>
  <c r="BJ66" i="8"/>
  <c r="DF66" i="8"/>
  <c r="AL42" i="8"/>
  <c r="AL66" i="8" s="1"/>
  <c r="CH42" i="8"/>
  <c r="CH66" i="8" s="1"/>
  <c r="DH66" i="8"/>
  <c r="BN66" i="8"/>
  <c r="DJ66" i="8"/>
  <c r="AP42" i="8"/>
  <c r="AP66" i="8" s="1"/>
  <c r="DL66" i="8"/>
  <c r="BP66" i="8"/>
  <c r="AR42" i="8"/>
  <c r="AR66" i="8" s="1"/>
  <c r="BR66" i="8"/>
  <c r="DN66" i="8"/>
  <c r="AT42" i="8"/>
  <c r="AT66" i="8" s="1"/>
  <c r="CP42" i="8"/>
  <c r="CP66" i="8" s="1"/>
  <c r="DP66" i="8"/>
  <c r="AV42" i="8"/>
  <c r="AV66" i="8" s="1"/>
  <c r="BV66" i="8"/>
  <c r="DR66" i="8"/>
  <c r="CW67" i="8"/>
  <c r="BA67" i="8"/>
  <c r="AE43" i="8"/>
  <c r="AE67" i="8" s="1"/>
  <c r="DA67" i="8"/>
  <c r="BE67" i="8"/>
  <c r="CC43" i="8"/>
  <c r="CC67" i="8" s="1"/>
  <c r="DC67" i="8"/>
  <c r="CE43" i="8"/>
  <c r="CE67" i="8" s="1"/>
  <c r="DE67" i="8"/>
  <c r="BI67" i="8"/>
  <c r="DG67" i="8"/>
  <c r="AM43" i="8"/>
  <c r="AM67" i="8" s="1"/>
  <c r="DI67" i="8"/>
  <c r="CK43" i="8"/>
  <c r="CK67" i="8" s="1"/>
  <c r="DK67" i="8"/>
  <c r="AQ43" i="8"/>
  <c r="AQ67" i="8" s="1"/>
  <c r="CM43" i="8"/>
  <c r="CM67" i="8" s="1"/>
  <c r="DM67" i="8"/>
  <c r="BQ67" i="8"/>
  <c r="DO67" i="8"/>
  <c r="DQ67" i="8"/>
  <c r="AW43" i="8"/>
  <c r="BU67" i="8"/>
  <c r="CS43" i="8"/>
  <c r="CS67" i="8" s="1"/>
  <c r="BB68" i="8"/>
  <c r="CX68" i="8"/>
  <c r="AD44" i="8"/>
  <c r="AD68" i="8" s="1"/>
  <c r="BD68" i="8"/>
  <c r="CZ68" i="8"/>
  <c r="AF44" i="8"/>
  <c r="AF68" i="8" s="1"/>
  <c r="BF68" i="8"/>
  <c r="DB68" i="8"/>
  <c r="CD44" i="8"/>
  <c r="CD68" i="8" s="1"/>
  <c r="BH68" i="8"/>
  <c r="DD68" i="8"/>
  <c r="AJ44" i="8"/>
  <c r="AJ68" i="8" s="1"/>
  <c r="BJ68" i="8"/>
  <c r="AL44" i="8"/>
  <c r="BL68" i="8"/>
  <c r="DH68" i="8"/>
  <c r="BN68" i="8"/>
  <c r="DJ68" i="8"/>
  <c r="AP44" i="8"/>
  <c r="AP68" i="8" s="1"/>
  <c r="CL44" i="8"/>
  <c r="CL68" i="8" s="1"/>
  <c r="BP68" i="8"/>
  <c r="AR44" i="8"/>
  <c r="AR68" i="8" s="1"/>
  <c r="BR68" i="8"/>
  <c r="DN68" i="8"/>
  <c r="AT44" i="8"/>
  <c r="AT68" i="8" s="1"/>
  <c r="BT68" i="8"/>
  <c r="DP68" i="8"/>
  <c r="AV44" i="8"/>
  <c r="AV68" i="8" s="1"/>
  <c r="BV68" i="8"/>
  <c r="DR68" i="8"/>
  <c r="AX44" i="8"/>
  <c r="AX68" i="8" s="1"/>
  <c r="CT44" i="8"/>
  <c r="CT68" i="8" s="1"/>
  <c r="CW69" i="8"/>
  <c r="BA69" i="8"/>
  <c r="BY45" i="8"/>
  <c r="BY69" i="8" s="1"/>
  <c r="CY69" i="8"/>
  <c r="AE45" i="8"/>
  <c r="AE69" i="8" s="1"/>
  <c r="CA45" i="8"/>
  <c r="CA69" i="8" s="1"/>
  <c r="DA69" i="8"/>
  <c r="BE69" i="8"/>
  <c r="DC69" i="8"/>
  <c r="DE69" i="8"/>
  <c r="BI69" i="8"/>
  <c r="CG45" i="8"/>
  <c r="CG69" i="8" s="1"/>
  <c r="DG69" i="8"/>
  <c r="AM45" i="8"/>
  <c r="AM69" i="8" s="1"/>
  <c r="CI45" i="8"/>
  <c r="CI69" i="8" s="1"/>
  <c r="BM69" i="8"/>
  <c r="DI69" i="8"/>
  <c r="DK69" i="8"/>
  <c r="AQ45" i="8"/>
  <c r="AQ69" i="8" s="1"/>
  <c r="DM69" i="8"/>
  <c r="BQ69" i="8"/>
  <c r="AS45" i="8"/>
  <c r="CO45" i="8"/>
  <c r="CO69" i="8" s="1"/>
  <c r="DO69" i="8"/>
  <c r="CQ45" i="8"/>
  <c r="CQ69" i="8" s="1"/>
  <c r="DQ69" i="8"/>
  <c r="BU69" i="8"/>
  <c r="BB70" i="8"/>
  <c r="CX70" i="8"/>
  <c r="AD46" i="8"/>
  <c r="BZ46" i="8"/>
  <c r="BZ70" i="8" s="1"/>
  <c r="BD70" i="8"/>
  <c r="AF46" i="8"/>
  <c r="AF70" i="8" s="1"/>
  <c r="BF70" i="8"/>
  <c r="BH70" i="8"/>
  <c r="DD70" i="8"/>
  <c r="AJ46" i="8"/>
  <c r="AJ70" i="8" s="1"/>
  <c r="BJ70" i="8"/>
  <c r="AL46" i="8"/>
  <c r="AL70" i="8" s="1"/>
  <c r="DF70" i="8"/>
  <c r="CH46" i="8"/>
  <c r="CH70" i="8" s="1"/>
  <c r="BL70" i="8"/>
  <c r="DH70" i="8"/>
  <c r="BN70" i="8"/>
  <c r="AP46" i="8"/>
  <c r="AP70" i="8" s="1"/>
  <c r="BP70" i="8"/>
  <c r="DL70" i="8"/>
  <c r="AR46" i="8"/>
  <c r="AR70" i="8" s="1"/>
  <c r="BR70" i="8"/>
  <c r="DN70" i="8"/>
  <c r="AT46" i="8"/>
  <c r="AT70" i="8" s="1"/>
  <c r="CP46" i="8"/>
  <c r="CP70" i="8" s="1"/>
  <c r="BT70" i="8"/>
  <c r="BV70" i="8"/>
  <c r="AX46" i="8"/>
  <c r="AX70" i="8" s="1"/>
  <c r="BA71" i="8"/>
  <c r="CY71" i="8"/>
  <c r="AE47" i="8"/>
  <c r="DA71" i="8"/>
  <c r="BE71" i="8"/>
  <c r="CC47" i="8"/>
  <c r="CC71" i="8" s="1"/>
  <c r="DC71" i="8"/>
  <c r="CE47" i="8"/>
  <c r="CE71" i="8" s="1"/>
  <c r="DE71" i="8"/>
  <c r="BI71" i="8"/>
  <c r="AM47" i="8"/>
  <c r="DG71" i="8"/>
  <c r="DI71" i="8"/>
  <c r="CK47" i="8"/>
  <c r="CK71" i="8" s="1"/>
  <c r="DK71" i="8"/>
  <c r="AQ47" i="8"/>
  <c r="AQ71" i="8" s="1"/>
  <c r="CM47" i="8"/>
  <c r="CM71" i="8" s="1"/>
  <c r="BQ71" i="8"/>
  <c r="DM71" i="8"/>
  <c r="AS47" i="8"/>
  <c r="AS71" i="8" s="1"/>
  <c r="DO71" i="8"/>
  <c r="DQ71" i="8"/>
  <c r="BU71" i="8"/>
  <c r="AW47" i="8"/>
  <c r="AW71" i="8" s="1"/>
  <c r="CS47" i="8"/>
  <c r="CS71" i="8" s="1"/>
  <c r="BB72" i="8"/>
  <c r="AD48" i="8"/>
  <c r="AD72" i="8" s="1"/>
  <c r="CX72" i="8"/>
  <c r="BD72" i="8"/>
  <c r="AF48" i="8"/>
  <c r="AF72" i="8" s="1"/>
  <c r="BF72" i="8"/>
  <c r="DB72" i="8"/>
  <c r="CD48" i="8"/>
  <c r="CD72" i="8" s="1"/>
  <c r="BH72" i="8"/>
  <c r="AJ48" i="8"/>
  <c r="AJ72" i="8" s="1"/>
  <c r="BJ72" i="8"/>
  <c r="AL48" i="8"/>
  <c r="AL72" i="8" s="1"/>
  <c r="BL72" i="8"/>
  <c r="BN72" i="8"/>
  <c r="DJ72" i="8"/>
  <c r="AP48" i="8"/>
  <c r="AP72" i="8" s="1"/>
  <c r="CL48" i="8"/>
  <c r="CL72" i="8" s="1"/>
  <c r="BP72" i="8"/>
  <c r="AR48" i="8"/>
  <c r="AR72" i="8" s="1"/>
  <c r="BR72" i="8"/>
  <c r="DN72" i="8"/>
  <c r="BT72" i="8"/>
  <c r="AV48" i="8"/>
  <c r="AV72" i="8" s="1"/>
  <c r="BV72" i="8"/>
  <c r="DR72" i="8"/>
  <c r="AX48" i="8"/>
  <c r="AX72" i="8" s="1"/>
  <c r="CT48" i="8"/>
  <c r="CT72" i="8" s="1"/>
  <c r="CW73" i="8"/>
  <c r="BY49" i="8"/>
  <c r="BY73" i="8" s="1"/>
  <c r="CY73" i="8"/>
  <c r="AE49" i="8"/>
  <c r="AE73" i="8" s="1"/>
  <c r="CA49" i="8"/>
  <c r="CA73" i="8" s="1"/>
  <c r="BE73" i="8"/>
  <c r="DA73" i="8"/>
  <c r="DC73" i="8"/>
  <c r="DE73" i="8"/>
  <c r="BI73" i="8"/>
  <c r="CG49" i="8"/>
  <c r="CG73" i="8" s="1"/>
  <c r="DG73" i="8"/>
  <c r="AM49" i="8"/>
  <c r="AM73" i="8" s="1"/>
  <c r="CI49" i="8"/>
  <c r="CI73" i="8" s="1"/>
  <c r="DI73" i="8"/>
  <c r="BM73" i="8"/>
  <c r="DK73" i="8"/>
  <c r="AQ49" i="8"/>
  <c r="AQ73" i="8" s="1"/>
  <c r="DM73" i="8"/>
  <c r="AS49" i="8"/>
  <c r="AS73" i="8" s="1"/>
  <c r="BQ73" i="8"/>
  <c r="CO49" i="8"/>
  <c r="CO73" i="8" s="1"/>
  <c r="DO73" i="8"/>
  <c r="CQ49" i="8"/>
  <c r="CQ73" i="8" s="1"/>
  <c r="BU73" i="8"/>
  <c r="AW49" i="8"/>
  <c r="AW73" i="8" s="1"/>
  <c r="BB74" i="8"/>
  <c r="CX74" i="8"/>
  <c r="AD50" i="8"/>
  <c r="AD74" i="8" s="1"/>
  <c r="BD74" i="8"/>
  <c r="AF50" i="8"/>
  <c r="AF74" i="8" s="1"/>
  <c r="BF74" i="8"/>
  <c r="DB74" i="8"/>
  <c r="BH74" i="8"/>
  <c r="AJ50" i="8"/>
  <c r="AJ74" i="8" s="1"/>
  <c r="BJ74" i="8"/>
  <c r="DF74" i="8"/>
  <c r="AL50" i="8"/>
  <c r="AL74" i="8" s="1"/>
  <c r="BL74" i="8"/>
  <c r="BN74" i="8"/>
  <c r="AP50" i="8"/>
  <c r="AP74" i="8" s="1"/>
  <c r="BP74" i="8"/>
  <c r="AR50" i="8"/>
  <c r="AR74" i="8" s="1"/>
  <c r="BR74" i="8"/>
  <c r="DN74" i="8"/>
  <c r="AT50" i="8"/>
  <c r="AT74" i="8" s="1"/>
  <c r="BT74" i="8"/>
  <c r="AV50" i="8"/>
  <c r="AV74" i="8" s="1"/>
  <c r="BV74" i="8"/>
  <c r="DR74" i="8"/>
  <c r="CW75" i="8"/>
  <c r="BA75" i="8"/>
  <c r="CY75" i="8"/>
  <c r="AE51" i="8"/>
  <c r="AE75" i="8" s="1"/>
  <c r="DA75" i="8"/>
  <c r="BE75" i="8"/>
  <c r="CC51" i="8"/>
  <c r="CC75" i="8" s="1"/>
  <c r="DC75" i="8"/>
  <c r="CE51" i="8"/>
  <c r="CE75" i="8" s="1"/>
  <c r="BI75" i="8"/>
  <c r="DE75" i="8"/>
  <c r="DG75" i="8"/>
  <c r="AM51" i="8"/>
  <c r="AM75" i="8" s="1"/>
  <c r="DI75" i="8"/>
  <c r="BM75" i="8"/>
  <c r="CK51" i="8"/>
  <c r="CK75" i="8" s="1"/>
  <c r="DK75" i="8"/>
  <c r="AQ51" i="8"/>
  <c r="AQ75" i="8" s="1"/>
  <c r="CM51" i="8"/>
  <c r="CM75" i="8" s="1"/>
  <c r="DM75" i="8"/>
  <c r="BQ75" i="8"/>
  <c r="DQ75" i="8"/>
  <c r="AW51" i="8"/>
  <c r="AW75" i="8" s="1"/>
  <c r="CS51" i="8"/>
  <c r="CS75" i="8" s="1"/>
  <c r="BB76" i="8"/>
  <c r="AD52" i="8"/>
  <c r="AD76" i="8" s="1"/>
  <c r="BD76" i="8"/>
  <c r="AF52" i="8"/>
  <c r="AF76" i="8" s="1"/>
  <c r="BF76" i="8"/>
  <c r="DB76" i="8"/>
  <c r="BH76" i="8"/>
  <c r="AJ52" i="8"/>
  <c r="AJ76" i="8" s="1"/>
  <c r="BJ76" i="8"/>
  <c r="AL52" i="8"/>
  <c r="AL76" i="8" s="1"/>
  <c r="DF76" i="8"/>
  <c r="BL76" i="8"/>
  <c r="BN76" i="8"/>
  <c r="DJ76" i="8"/>
  <c r="AP52" i="8"/>
  <c r="AP76" i="8" s="1"/>
  <c r="BP76" i="8"/>
  <c r="AR52" i="8"/>
  <c r="AR76" i="8" s="1"/>
  <c r="BR76" i="8"/>
  <c r="AT52" i="8"/>
  <c r="AT76" i="8" s="1"/>
  <c r="BT76" i="8"/>
  <c r="AV52" i="8"/>
  <c r="AV76" i="8" s="1"/>
  <c r="BV76" i="8"/>
  <c r="DR76" i="8"/>
  <c r="AX52" i="8"/>
  <c r="AX76" i="8" s="1"/>
  <c r="CW77" i="8"/>
  <c r="BA77" i="8"/>
  <c r="BY53" i="8"/>
  <c r="BY77" i="8" s="1"/>
  <c r="CY77" i="8"/>
  <c r="AE53" i="8"/>
  <c r="AE77" i="8" s="1"/>
  <c r="CA53" i="8"/>
  <c r="CA77" i="8" s="1"/>
  <c r="DA77" i="8"/>
  <c r="BE77" i="8"/>
  <c r="DC77" i="8"/>
  <c r="DE77" i="8"/>
  <c r="CG53" i="8"/>
  <c r="CG77" i="8" s="1"/>
  <c r="DG77" i="8"/>
  <c r="AM53" i="8"/>
  <c r="AM77" i="8" s="1"/>
  <c r="CI53" i="8"/>
  <c r="CI77" i="8" s="1"/>
  <c r="BM77" i="8"/>
  <c r="DI77" i="8"/>
  <c r="DK77" i="8"/>
  <c r="AQ53" i="8"/>
  <c r="AQ77" i="8" s="1"/>
  <c r="DM77" i="8"/>
  <c r="BQ77" i="8"/>
  <c r="AS53" i="8"/>
  <c r="AS77" i="8" s="1"/>
  <c r="CO53" i="8"/>
  <c r="CO77" i="8" s="1"/>
  <c r="DO77" i="8"/>
  <c r="CQ53" i="8"/>
  <c r="CQ77" i="8" s="1"/>
  <c r="DQ77" i="8"/>
  <c r="BU77" i="8"/>
  <c r="BB78" i="8"/>
  <c r="CX78" i="8"/>
  <c r="AD54" i="8"/>
  <c r="AD78" i="8" s="1"/>
  <c r="BD78" i="8"/>
  <c r="AF54" i="8"/>
  <c r="AF78" i="8" s="1"/>
  <c r="BF78" i="8"/>
  <c r="BH78" i="8"/>
  <c r="AJ54" i="8"/>
  <c r="AJ78" i="8" s="1"/>
  <c r="BJ78" i="8"/>
  <c r="DF78" i="8"/>
  <c r="AL54" i="8"/>
  <c r="AL78" i="8" s="1"/>
  <c r="BL78" i="8"/>
  <c r="DJ78" i="8"/>
  <c r="AP54" i="8"/>
  <c r="AP78" i="8" s="1"/>
  <c r="BP78" i="8"/>
  <c r="AR54" i="8"/>
  <c r="AR78" i="8" s="1"/>
  <c r="BR78" i="8"/>
  <c r="DN78" i="8"/>
  <c r="AT54" i="8"/>
  <c r="AT78" i="8" s="1"/>
  <c r="CP54" i="8"/>
  <c r="CP78" i="8" s="1"/>
  <c r="BT78" i="8"/>
  <c r="BV78" i="8"/>
  <c r="AX54" i="8"/>
  <c r="AX78" i="8" s="1"/>
  <c r="BA79" i="8"/>
  <c r="CW79" i="8"/>
  <c r="CY79" i="8"/>
  <c r="AE55" i="8"/>
  <c r="AE79" i="8" s="1"/>
  <c r="DA79" i="8"/>
  <c r="BE79" i="8"/>
  <c r="CC55" i="8"/>
  <c r="CC79" i="8" s="1"/>
  <c r="DC79" i="8"/>
  <c r="CE55" i="8"/>
  <c r="CE79" i="8" s="1"/>
  <c r="DE79" i="8"/>
  <c r="BI79" i="8"/>
  <c r="DG79" i="8"/>
  <c r="AM55" i="8"/>
  <c r="AM79" i="8" s="1"/>
  <c r="DI79" i="8"/>
  <c r="BM79" i="8"/>
  <c r="CK55" i="8"/>
  <c r="CK79" i="8" s="1"/>
  <c r="DK79" i="8"/>
  <c r="AQ55" i="8"/>
  <c r="CM55" i="8"/>
  <c r="CM79" i="8" s="1"/>
  <c r="BQ79" i="8"/>
  <c r="AS55" i="8"/>
  <c r="AS79" i="8" s="1"/>
  <c r="DO79" i="8"/>
  <c r="DQ79" i="8"/>
  <c r="BU79" i="8"/>
  <c r="AW55" i="8"/>
  <c r="AW79" i="8" s="1"/>
  <c r="CS55" i="8"/>
  <c r="CS79" i="8" s="1"/>
  <c r="BB80" i="8"/>
  <c r="AD56" i="8"/>
  <c r="AD80" i="8" s="1"/>
  <c r="CX80" i="8"/>
  <c r="BD80" i="8"/>
  <c r="AF56" i="8"/>
  <c r="AF80" i="8" s="1"/>
  <c r="BF80" i="8"/>
  <c r="DB80" i="8"/>
  <c r="BH80" i="8"/>
  <c r="AJ56" i="8"/>
  <c r="AJ80" i="8" s="1"/>
  <c r="BJ80" i="8"/>
  <c r="AL56" i="8"/>
  <c r="AL80" i="8" s="1"/>
  <c r="BL80" i="8"/>
  <c r="BN80" i="8"/>
  <c r="CL56" i="8"/>
  <c r="CL80" i="8" s="1"/>
  <c r="DJ80" i="8"/>
  <c r="AP56" i="8"/>
  <c r="AP80" i="8" s="1"/>
  <c r="BP80" i="8"/>
  <c r="AR56" i="8"/>
  <c r="AR80" i="8" s="1"/>
  <c r="BR80" i="8"/>
  <c r="DN80" i="8"/>
  <c r="BT80" i="8"/>
  <c r="AV56" i="8"/>
  <c r="AV80" i="8" s="1"/>
  <c r="BV80" i="8"/>
  <c r="CT56" i="8"/>
  <c r="CT80" i="8" s="1"/>
  <c r="DR80" i="8"/>
  <c r="AX56" i="8"/>
  <c r="AX80" i="8" s="1"/>
  <c r="CW81" i="8"/>
  <c r="BA81" i="8"/>
  <c r="BY57" i="8"/>
  <c r="BY81" i="8" s="1"/>
  <c r="CY81" i="8"/>
  <c r="AE57" i="8"/>
  <c r="AE81" i="8" s="1"/>
  <c r="CA57" i="8"/>
  <c r="CA81" i="8" s="1"/>
  <c r="DA81" i="8"/>
  <c r="DC81" i="8"/>
  <c r="DE81" i="8"/>
  <c r="BI81" i="8"/>
  <c r="CG57" i="8"/>
  <c r="CG81" i="8" s="1"/>
  <c r="AM57" i="8"/>
  <c r="AM81" i="8" s="1"/>
  <c r="CI57" i="8"/>
  <c r="CI81" i="8" s="1"/>
  <c r="DI81" i="8"/>
  <c r="BM81" i="8"/>
  <c r="AQ57" i="8"/>
  <c r="AQ81" i="8" s="1"/>
  <c r="DK81" i="8"/>
  <c r="DM81" i="8"/>
  <c r="BQ81" i="8"/>
  <c r="AS57" i="8"/>
  <c r="CO57" i="8"/>
  <c r="CO81" i="8" s="1"/>
  <c r="DO81" i="8"/>
  <c r="CQ57" i="8"/>
  <c r="CQ81" i="8" s="1"/>
  <c r="DQ81" i="8"/>
  <c r="AW57" i="8"/>
  <c r="AW81" i="8" s="1"/>
  <c r="DB70" i="8"/>
  <c r="DP70" i="8"/>
  <c r="DD72" i="8"/>
  <c r="DL72" i="8"/>
  <c r="CZ74" i="8"/>
  <c r="DH74" i="8"/>
  <c r="DP74" i="8"/>
  <c r="DD76" i="8"/>
  <c r="DL76" i="8"/>
  <c r="CZ78" i="8"/>
  <c r="DH78" i="8"/>
  <c r="DP78" i="8"/>
  <c r="DD80" i="8"/>
  <c r="DL80" i="8"/>
  <c r="BC59" i="8"/>
  <c r="BK59" i="8"/>
  <c r="BS59" i="8"/>
  <c r="BG61" i="8"/>
  <c r="BO61" i="8"/>
  <c r="BC63" i="8"/>
  <c r="BK63" i="8"/>
  <c r="BS63" i="8"/>
  <c r="BG65" i="8"/>
  <c r="BO65" i="8"/>
  <c r="BC67" i="8"/>
  <c r="BK67" i="8"/>
  <c r="BS67" i="8"/>
  <c r="AO57" i="8"/>
  <c r="AO81" i="8" s="1"/>
  <c r="AG57" i="8"/>
  <c r="AG81" i="8" s="1"/>
  <c r="AO55" i="8"/>
  <c r="AO79" i="8" s="1"/>
  <c r="AG55" i="8"/>
  <c r="AO53" i="8"/>
  <c r="AO77" i="8" s="1"/>
  <c r="AG53" i="8"/>
  <c r="AG77" i="8" s="1"/>
  <c r="AO51" i="8"/>
  <c r="AO75" i="8" s="1"/>
  <c r="AG51" i="8"/>
  <c r="AG75" i="8" s="1"/>
  <c r="AO49" i="8"/>
  <c r="AO73" i="8" s="1"/>
  <c r="AG49" i="8"/>
  <c r="AG73" i="8" s="1"/>
  <c r="AO47" i="8"/>
  <c r="AO71" i="8" s="1"/>
  <c r="AG47" i="8"/>
  <c r="AG71" i="8" s="1"/>
  <c r="AO45" i="8"/>
  <c r="AO69" i="8" s="1"/>
  <c r="AG45" i="8"/>
  <c r="AO43" i="8"/>
  <c r="AO67" i="8" s="1"/>
  <c r="AG43" i="8"/>
  <c r="AO41" i="8"/>
  <c r="AO65" i="8" s="1"/>
  <c r="AG41" i="8"/>
  <c r="AO39" i="8"/>
  <c r="AO63" i="8" s="1"/>
  <c r="AG39" i="8"/>
  <c r="AO37" i="8"/>
  <c r="AO61" i="8" s="1"/>
  <c r="AG37" i="8"/>
  <c r="AO35" i="8"/>
  <c r="AO59" i="8" s="1"/>
  <c r="AG35" i="8"/>
  <c r="AG59" i="8" s="1"/>
  <c r="AU57" i="8"/>
  <c r="AU81" i="8" s="1"/>
  <c r="AU53" i="8"/>
  <c r="AU77" i="8" s="1"/>
  <c r="AU49" i="8"/>
  <c r="AU73" i="8" s="1"/>
  <c r="AU45" i="8"/>
  <c r="AU69" i="8" s="1"/>
  <c r="AU41" i="8"/>
  <c r="AU65" i="8" s="1"/>
  <c r="AU37" i="8"/>
  <c r="AU61" i="8" s="1"/>
  <c r="BS81" i="8"/>
  <c r="BK81" i="8"/>
  <c r="BC81" i="8"/>
  <c r="BO79" i="8"/>
  <c r="BG79" i="8"/>
  <c r="BS77" i="8"/>
  <c r="BK77" i="8"/>
  <c r="BC77" i="8"/>
  <c r="BO75" i="8"/>
  <c r="BG75" i="8"/>
  <c r="BS73" i="8"/>
  <c r="BK73" i="8"/>
  <c r="BC73" i="8"/>
  <c r="BO71" i="8"/>
  <c r="BG71" i="8"/>
  <c r="BS69" i="8"/>
  <c r="BK69" i="8"/>
  <c r="BC69" i="8"/>
  <c r="BL66" i="8"/>
  <c r="BH64" i="8"/>
  <c r="BT62" i="8"/>
  <c r="BD62" i="8"/>
  <c r="BP60" i="8"/>
  <c r="CP56" i="8"/>
  <c r="CP80" i="8" s="1"/>
  <c r="BZ56" i="8"/>
  <c r="BZ80" i="8" s="1"/>
  <c r="CJ56" i="8"/>
  <c r="CJ80" i="8" s="1"/>
  <c r="CJ54" i="8"/>
  <c r="CJ78" i="8" s="1"/>
  <c r="CB54" i="8"/>
  <c r="CB78" i="8" s="1"/>
  <c r="CN52" i="8"/>
  <c r="CN76" i="8" s="1"/>
  <c r="CF52" i="8"/>
  <c r="CF76" i="8" s="1"/>
  <c r="CR50" i="8"/>
  <c r="CR74" i="8" s="1"/>
  <c r="CJ50" i="8"/>
  <c r="CJ74" i="8" s="1"/>
  <c r="CB50" i="8"/>
  <c r="CB74" i="8" s="1"/>
  <c r="CN48" i="8"/>
  <c r="CN72" i="8" s="1"/>
  <c r="CF48" i="8"/>
  <c r="CF72" i="8" s="1"/>
  <c r="CR46" i="8"/>
  <c r="CR70" i="8" s="1"/>
  <c r="CJ46" i="8"/>
  <c r="CJ70" i="8" s="1"/>
  <c r="CB46" i="8"/>
  <c r="CB70" i="8" s="1"/>
  <c r="CN44" i="8"/>
  <c r="CN68" i="8" s="1"/>
  <c r="CF44" i="8"/>
  <c r="CF68" i="8" s="1"/>
  <c r="CR42" i="8"/>
  <c r="CR66" i="8" s="1"/>
  <c r="CJ42" i="8"/>
  <c r="CJ66" i="8" s="1"/>
  <c r="CB42" i="8"/>
  <c r="CB66" i="8" s="1"/>
  <c r="CN40" i="8"/>
  <c r="CN64" i="8" s="1"/>
  <c r="CF40" i="8"/>
  <c r="CF64" i="8" s="1"/>
  <c r="CR38" i="8"/>
  <c r="CR62" i="8" s="1"/>
  <c r="CJ38" i="8"/>
  <c r="CJ62" i="8" s="1"/>
  <c r="CR54" i="8"/>
  <c r="CR78" i="8" s="1"/>
  <c r="CF56" i="8"/>
  <c r="CF80" i="8" s="1"/>
  <c r="CH54" i="8"/>
  <c r="CH78" i="8" s="1"/>
  <c r="BZ54" i="8"/>
  <c r="BZ78" i="8" s="1"/>
  <c r="CT52" i="8"/>
  <c r="CT76" i="8" s="1"/>
  <c r="CL52" i="8"/>
  <c r="CL76" i="8" s="1"/>
  <c r="CD52" i="8"/>
  <c r="CD76" i="8" s="1"/>
  <c r="CP50" i="8"/>
  <c r="CP74" i="8" s="1"/>
  <c r="CH50" i="8"/>
  <c r="CH74" i="8" s="1"/>
  <c r="BZ50" i="8"/>
  <c r="BZ74" i="8" s="1"/>
  <c r="CH48" i="8"/>
  <c r="CH72" i="8" s="1"/>
  <c r="CT46" i="8"/>
  <c r="CT70" i="8" s="1"/>
  <c r="CD46" i="8"/>
  <c r="CD70" i="8" s="1"/>
  <c r="CP44" i="8"/>
  <c r="CP68" i="8" s="1"/>
  <c r="BZ44" i="8"/>
  <c r="BZ68" i="8" s="1"/>
  <c r="CL42" i="8"/>
  <c r="CL66" i="8" s="1"/>
  <c r="CH40" i="8"/>
  <c r="CH64" i="8" s="1"/>
  <c r="CT38" i="8"/>
  <c r="CT62" i="8" s="1"/>
  <c r="CH36" i="8"/>
  <c r="CH60" i="8" s="1"/>
  <c r="CS57" i="8"/>
  <c r="CS81" i="8" s="1"/>
  <c r="CC57" i="8"/>
  <c r="CC81" i="8" s="1"/>
  <c r="CO55" i="8"/>
  <c r="CO79" i="8" s="1"/>
  <c r="BY55" i="8"/>
  <c r="BY79" i="8" s="1"/>
  <c r="CK53" i="8"/>
  <c r="CK77" i="8" s="1"/>
  <c r="CG51" i="8"/>
  <c r="CG75" i="8" s="1"/>
  <c r="CS49" i="8"/>
  <c r="CS73" i="8" s="1"/>
  <c r="CC49" i="8"/>
  <c r="CC73" i="8" s="1"/>
  <c r="CO47" i="8"/>
  <c r="CO71" i="8" s="1"/>
  <c r="BY47" i="8"/>
  <c r="BY71" i="8" s="1"/>
  <c r="CK45" i="8"/>
  <c r="CK69" i="8" s="1"/>
  <c r="CG43" i="8"/>
  <c r="CG67" i="8" s="1"/>
  <c r="CS41" i="8"/>
  <c r="CS65" i="8" s="1"/>
  <c r="CC41" i="8"/>
  <c r="CC65" i="8" s="1"/>
  <c r="CO39" i="8"/>
  <c r="CO63" i="8" s="1"/>
  <c r="BY39" i="8"/>
  <c r="BY63" i="8" s="1"/>
  <c r="CK37" i="8"/>
  <c r="CK61" i="8" s="1"/>
  <c r="CG35" i="8"/>
  <c r="CG59" i="8" s="1"/>
  <c r="CR36" i="8"/>
  <c r="CR60" i="8" s="1"/>
  <c r="CB36" i="8"/>
  <c r="CB60" i="8" s="1"/>
  <c r="CM57" i="8"/>
  <c r="CM81" i="8" s="1"/>
  <c r="CI55" i="8"/>
  <c r="CI79" i="8" s="1"/>
  <c r="CE53" i="8"/>
  <c r="CE77" i="8" s="1"/>
  <c r="CA51" i="8"/>
  <c r="CA75" i="8" s="1"/>
  <c r="CM49" i="8"/>
  <c r="CM73" i="8" s="1"/>
  <c r="CI47" i="8"/>
  <c r="CI71" i="8" s="1"/>
  <c r="CE45" i="8"/>
  <c r="CE69" i="8" s="1"/>
  <c r="CQ43" i="8"/>
  <c r="CQ67" i="8" s="1"/>
  <c r="CA43" i="8"/>
  <c r="CA67" i="8" s="1"/>
  <c r="CM41" i="8"/>
  <c r="CM65" i="8" s="1"/>
  <c r="CI39" i="8"/>
  <c r="CI63" i="8" s="1"/>
  <c r="CE37" i="8"/>
  <c r="CE61" i="8" s="1"/>
  <c r="CA35" i="8"/>
  <c r="CA59" i="8" s="1"/>
  <c r="AT40" i="8"/>
  <c r="AX50" i="8"/>
  <c r="AX74" i="8" s="1"/>
  <c r="AT56" i="8"/>
  <c r="AT80" i="8" s="1"/>
  <c r="AH36" i="8"/>
  <c r="AH60" i="8" s="1"/>
  <c r="AH38" i="8"/>
  <c r="AH62" i="8" s="1"/>
  <c r="AH40" i="8"/>
  <c r="AH64" i="8" s="1"/>
  <c r="AH42" i="8"/>
  <c r="AH44" i="8"/>
  <c r="AH68" i="8" s="1"/>
  <c r="AH46" i="8"/>
  <c r="AH70" i="8" s="1"/>
  <c r="AH48" i="8"/>
  <c r="AH72" i="8" s="1"/>
  <c r="AH50" i="8"/>
  <c r="AH74" i="8" s="1"/>
  <c r="AH52" i="8"/>
  <c r="AH76" i="8" s="1"/>
  <c r="AH54" i="8"/>
  <c r="AH78" i="8" s="1"/>
  <c r="AH56" i="8"/>
  <c r="AH80" i="8" s="1"/>
  <c r="AV46" i="8"/>
  <c r="AV70" i="8" s="1"/>
  <c r="AN36" i="8"/>
  <c r="AN60" i="8" s="1"/>
  <c r="AN38" i="8"/>
  <c r="AN62" i="8" s="1"/>
  <c r="AN40" i="8"/>
  <c r="AN64" i="8" s="1"/>
  <c r="AN42" i="8"/>
  <c r="AN66" i="8" s="1"/>
  <c r="AN44" i="8"/>
  <c r="AN68" i="8" s="1"/>
  <c r="AN46" i="8"/>
  <c r="AN70" i="8" s="1"/>
  <c r="AN48" i="8"/>
  <c r="AN72" i="8" s="1"/>
  <c r="AN50" i="8"/>
  <c r="AN74" i="8" s="1"/>
  <c r="AN52" i="8"/>
  <c r="AN76" i="8" s="1"/>
  <c r="AN54" i="8"/>
  <c r="AN78" i="8" s="1"/>
  <c r="AN56" i="8"/>
  <c r="AN80" i="8" s="1"/>
  <c r="DJ74" i="8"/>
  <c r="CX76" i="8"/>
  <c r="DR78" i="8"/>
  <c r="DF80" i="8"/>
  <c r="BQ61" i="8"/>
  <c r="BE63" i="8"/>
  <c r="BM67" i="8"/>
  <c r="AS51" i="8"/>
  <c r="AS75" i="8" s="1"/>
  <c r="AW45" i="8"/>
  <c r="BU81" i="8"/>
  <c r="BI77" i="8"/>
  <c r="BM71" i="8"/>
  <c r="CD56" i="8"/>
  <c r="CD80" i="8" s="1"/>
  <c r="DL68" i="8"/>
  <c r="CY67" i="8"/>
  <c r="CW71" i="8"/>
  <c r="BN78" i="8"/>
  <c r="BA35" i="5"/>
  <c r="BA59" i="5" s="1"/>
  <c r="AC35" i="5"/>
  <c r="AC59" i="5" s="1"/>
  <c r="CW35" i="5"/>
  <c r="CW59" i="5" s="1"/>
  <c r="BY35" i="5"/>
  <c r="BY59" i="5" s="1"/>
  <c r="BC35" i="5"/>
  <c r="BC59" i="5" s="1"/>
  <c r="CY35" i="5"/>
  <c r="CY59" i="5" s="1"/>
  <c r="CA35" i="5"/>
  <c r="CA59" i="5" s="1"/>
  <c r="AE35" i="5"/>
  <c r="AE59" i="5" s="1"/>
  <c r="BE35" i="5"/>
  <c r="BE59" i="5" s="1"/>
  <c r="DA35" i="5"/>
  <c r="DA59" i="5" s="1"/>
  <c r="AG35" i="5"/>
  <c r="AG59" i="5" s="1"/>
  <c r="CC35" i="5"/>
  <c r="CC59" i="5" s="1"/>
  <c r="BG35" i="5"/>
  <c r="BG59" i="5" s="1"/>
  <c r="DC35" i="5"/>
  <c r="DC59" i="5" s="1"/>
  <c r="AI35" i="5"/>
  <c r="AI59" i="5" s="1"/>
  <c r="CE35" i="5"/>
  <c r="CE59" i="5" s="1"/>
  <c r="BI35" i="5"/>
  <c r="BI59" i="5" s="1"/>
  <c r="DE35" i="5"/>
  <c r="DE59" i="5" s="1"/>
  <c r="AK35" i="5"/>
  <c r="AK59" i="5" s="1"/>
  <c r="CG35" i="5"/>
  <c r="CG59" i="5" s="1"/>
  <c r="BK35" i="5"/>
  <c r="BK59" i="5" s="1"/>
  <c r="DG35" i="5"/>
  <c r="DG59" i="5" s="1"/>
  <c r="AM35" i="5"/>
  <c r="AM59" i="5" s="1"/>
  <c r="CI35" i="5"/>
  <c r="CI59" i="5" s="1"/>
  <c r="BM35" i="5"/>
  <c r="BM59" i="5" s="1"/>
  <c r="DI35" i="5"/>
  <c r="DI59" i="5" s="1"/>
  <c r="AO35" i="5"/>
  <c r="AO59" i="5" s="1"/>
  <c r="CK35" i="5"/>
  <c r="CK59" i="5" s="1"/>
  <c r="BO35" i="5"/>
  <c r="BO59" i="5" s="1"/>
  <c r="AQ35" i="5"/>
  <c r="AQ59" i="5" s="1"/>
  <c r="DK35" i="5"/>
  <c r="DK59" i="5" s="1"/>
  <c r="CM35" i="5"/>
  <c r="CM59" i="5" s="1"/>
  <c r="BQ35" i="5"/>
  <c r="BQ59" i="5" s="1"/>
  <c r="AS35" i="5"/>
  <c r="AS59" i="5" s="1"/>
  <c r="DM35" i="5"/>
  <c r="DM59" i="5" s="1"/>
  <c r="CO35" i="5"/>
  <c r="CO59" i="5" s="1"/>
  <c r="BS35" i="5"/>
  <c r="BS59" i="5" s="1"/>
  <c r="DO35" i="5"/>
  <c r="DO59" i="5" s="1"/>
  <c r="CQ35" i="5"/>
  <c r="CQ59" i="5" s="1"/>
  <c r="AU35" i="5"/>
  <c r="AU59" i="5" s="1"/>
  <c r="BU35" i="5"/>
  <c r="BU59" i="5" s="1"/>
  <c r="DQ35" i="5"/>
  <c r="DQ59" i="5" s="1"/>
  <c r="AW35" i="5"/>
  <c r="AW59" i="5" s="1"/>
  <c r="CS35" i="5"/>
  <c r="CS59" i="5" s="1"/>
  <c r="BB36" i="5"/>
  <c r="BB60" i="5" s="1"/>
  <c r="AD36" i="5"/>
  <c r="AD60" i="5" s="1"/>
  <c r="CX36" i="5"/>
  <c r="CX60" i="5" s="1"/>
  <c r="BZ36" i="5"/>
  <c r="BZ60" i="5" s="1"/>
  <c r="BD36" i="5"/>
  <c r="BD60" i="5" s="1"/>
  <c r="CZ36" i="5"/>
  <c r="CZ60" i="5" s="1"/>
  <c r="CB36" i="5"/>
  <c r="CB60" i="5" s="1"/>
  <c r="AF36" i="5"/>
  <c r="AF60" i="5" s="1"/>
  <c r="BF36" i="5"/>
  <c r="BF60" i="5" s="1"/>
  <c r="AH36" i="5"/>
  <c r="AH60" i="5" s="1"/>
  <c r="CD36" i="5"/>
  <c r="CD60" i="5" s="1"/>
  <c r="DB36" i="5"/>
  <c r="DB60" i="5" s="1"/>
  <c r="BH36" i="5"/>
  <c r="BH60" i="5" s="1"/>
  <c r="AJ36" i="5"/>
  <c r="AJ60" i="5" s="1"/>
  <c r="DD36" i="5"/>
  <c r="DD60" i="5" s="1"/>
  <c r="CF36" i="5"/>
  <c r="CF60" i="5" s="1"/>
  <c r="BJ36" i="5"/>
  <c r="BJ60" i="5" s="1"/>
  <c r="DF36" i="5"/>
  <c r="DF60" i="5" s="1"/>
  <c r="AL36" i="5"/>
  <c r="AL60" i="5" s="1"/>
  <c r="CH36" i="5"/>
  <c r="CH60" i="5" s="1"/>
  <c r="BL36" i="5"/>
  <c r="BL60" i="5" s="1"/>
  <c r="DH36" i="5"/>
  <c r="DH60" i="5" s="1"/>
  <c r="AN36" i="5"/>
  <c r="AN60" i="5" s="1"/>
  <c r="CJ36" i="5"/>
  <c r="CJ60" i="5" s="1"/>
  <c r="DJ36" i="5"/>
  <c r="DJ60" i="5" s="1"/>
  <c r="CL36" i="5"/>
  <c r="CL60" i="5" s="1"/>
  <c r="BN36" i="5"/>
  <c r="BN60" i="5" s="1"/>
  <c r="AP36" i="5"/>
  <c r="AP60" i="5" s="1"/>
  <c r="BP36" i="5"/>
  <c r="BP60" i="5" s="1"/>
  <c r="DL36" i="5"/>
  <c r="DL60" i="5" s="1"/>
  <c r="AR36" i="5"/>
  <c r="AR60" i="5" s="1"/>
  <c r="CN36" i="5"/>
  <c r="CN60" i="5" s="1"/>
  <c r="BR36" i="5"/>
  <c r="BR60" i="5" s="1"/>
  <c r="AT36" i="5"/>
  <c r="AT60" i="5" s="1"/>
  <c r="CP36" i="5"/>
  <c r="CP60" i="5" s="1"/>
  <c r="DN36" i="5"/>
  <c r="DN60" i="5" s="1"/>
  <c r="DP36" i="5"/>
  <c r="DP60" i="5" s="1"/>
  <c r="BT36" i="5"/>
  <c r="BT60" i="5" s="1"/>
  <c r="CR36" i="5"/>
  <c r="CR60" i="5" s="1"/>
  <c r="AV36" i="5"/>
  <c r="AV60" i="5" s="1"/>
  <c r="BV36" i="5"/>
  <c r="BV60" i="5" s="1"/>
  <c r="DR36" i="5"/>
  <c r="DR60" i="5" s="1"/>
  <c r="AX36" i="5"/>
  <c r="AX60" i="5" s="1"/>
  <c r="CT36" i="5"/>
  <c r="CT60" i="5" s="1"/>
  <c r="BA37" i="5"/>
  <c r="BA61" i="5" s="1"/>
  <c r="CW37" i="5"/>
  <c r="CW61" i="5" s="1"/>
  <c r="AC37" i="5"/>
  <c r="AC61" i="5" s="1"/>
  <c r="BY37" i="5"/>
  <c r="BY61" i="5" s="1"/>
  <c r="BC37" i="5"/>
  <c r="BC61" i="5" s="1"/>
  <c r="AE37" i="5"/>
  <c r="AE61" i="5" s="1"/>
  <c r="CY37" i="5"/>
  <c r="CY61" i="5" s="1"/>
  <c r="CA37" i="5"/>
  <c r="CA61" i="5" s="1"/>
  <c r="BE37" i="5"/>
  <c r="BE61" i="5" s="1"/>
  <c r="AG37" i="5"/>
  <c r="AG61" i="5" s="1"/>
  <c r="DA37" i="5"/>
  <c r="DA61" i="5" s="1"/>
  <c r="CC37" i="5"/>
  <c r="CC61" i="5" s="1"/>
  <c r="BG37" i="5"/>
  <c r="BG61" i="5" s="1"/>
  <c r="DC37" i="5"/>
  <c r="DC61" i="5" s="1"/>
  <c r="CE37" i="5"/>
  <c r="CE61" i="5" s="1"/>
  <c r="AI37" i="5"/>
  <c r="AI61" i="5" s="1"/>
  <c r="BI37" i="5"/>
  <c r="BI61" i="5" s="1"/>
  <c r="DE37" i="5"/>
  <c r="DE61" i="5" s="1"/>
  <c r="AK37" i="5"/>
  <c r="AK61" i="5" s="1"/>
  <c r="CG37" i="5"/>
  <c r="CG61" i="5" s="1"/>
  <c r="DG37" i="5"/>
  <c r="DG61" i="5" s="1"/>
  <c r="AM37" i="5"/>
  <c r="AM61" i="5" s="1"/>
  <c r="BK37" i="5"/>
  <c r="BK61" i="5" s="1"/>
  <c r="CI37" i="5"/>
  <c r="CI61" i="5" s="1"/>
  <c r="BM37" i="5"/>
  <c r="BM61" i="5" s="1"/>
  <c r="DI37" i="5"/>
  <c r="DI61" i="5" s="1"/>
  <c r="AO37" i="5"/>
  <c r="AO61" i="5" s="1"/>
  <c r="CK37" i="5"/>
  <c r="CK61" i="5" s="1"/>
  <c r="BO37" i="5"/>
  <c r="BO61" i="5" s="1"/>
  <c r="DK37" i="5"/>
  <c r="DK61" i="5" s="1"/>
  <c r="AQ37" i="5"/>
  <c r="AQ61" i="5" s="1"/>
  <c r="CM37" i="5"/>
  <c r="CM61" i="5" s="1"/>
  <c r="BQ37" i="5"/>
  <c r="BQ61" i="5" s="1"/>
  <c r="CO37" i="5"/>
  <c r="CO61" i="5" s="1"/>
  <c r="DM37" i="5"/>
  <c r="DM61" i="5" s="1"/>
  <c r="AS37" i="5"/>
  <c r="AS61" i="5" s="1"/>
  <c r="BS37" i="5"/>
  <c r="BS61" i="5" s="1"/>
  <c r="AU37" i="5"/>
  <c r="AU61" i="5" s="1"/>
  <c r="DO37" i="5"/>
  <c r="DO61" i="5" s="1"/>
  <c r="CQ37" i="5"/>
  <c r="CQ61" i="5" s="1"/>
  <c r="BU37" i="5"/>
  <c r="BU61" i="5" s="1"/>
  <c r="AW37" i="5"/>
  <c r="AW61" i="5" s="1"/>
  <c r="DQ37" i="5"/>
  <c r="DQ61" i="5" s="1"/>
  <c r="CS37" i="5"/>
  <c r="CS61" i="5" s="1"/>
  <c r="CX38" i="5"/>
  <c r="CX62" i="5" s="1"/>
  <c r="BB38" i="5"/>
  <c r="BB62" i="5" s="1"/>
  <c r="BZ38" i="5"/>
  <c r="BZ62" i="5" s="1"/>
  <c r="AD38" i="5"/>
  <c r="AD62" i="5" s="1"/>
  <c r="BD38" i="5"/>
  <c r="BD62" i="5" s="1"/>
  <c r="CZ38" i="5"/>
  <c r="CZ62" i="5" s="1"/>
  <c r="AF38" i="5"/>
  <c r="AF62" i="5" s="1"/>
  <c r="CB38" i="5"/>
  <c r="CB62" i="5" s="1"/>
  <c r="BF38" i="5"/>
  <c r="BF62" i="5" s="1"/>
  <c r="DB38" i="5"/>
  <c r="DB62" i="5" s="1"/>
  <c r="AH38" i="5"/>
  <c r="AH62" i="5" s="1"/>
  <c r="CD38" i="5"/>
  <c r="CD62" i="5" s="1"/>
  <c r="DD38" i="5"/>
  <c r="DD62" i="5" s="1"/>
  <c r="CF38" i="5"/>
  <c r="CF62" i="5" s="1"/>
  <c r="BH38" i="5"/>
  <c r="BH62" i="5" s="1"/>
  <c r="AJ38" i="5"/>
  <c r="AJ62" i="5" s="1"/>
  <c r="BJ38" i="5"/>
  <c r="BJ62" i="5" s="1"/>
  <c r="DF38" i="5"/>
  <c r="DF62" i="5" s="1"/>
  <c r="AL38" i="5"/>
  <c r="AL62" i="5" s="1"/>
  <c r="CH38" i="5"/>
  <c r="CH62" i="5" s="1"/>
  <c r="BL38" i="5"/>
  <c r="BL62" i="5" s="1"/>
  <c r="DH38" i="5"/>
  <c r="DH62" i="5" s="1"/>
  <c r="AN38" i="5"/>
  <c r="AN62" i="5" s="1"/>
  <c r="CJ38" i="5"/>
  <c r="CJ62" i="5" s="1"/>
  <c r="BN38" i="5"/>
  <c r="BN62" i="5" s="1"/>
  <c r="DJ38" i="5"/>
  <c r="DJ62" i="5" s="1"/>
  <c r="AP38" i="5"/>
  <c r="AP62" i="5" s="1"/>
  <c r="CL38" i="5"/>
  <c r="CL62" i="5" s="1"/>
  <c r="BP38" i="5"/>
  <c r="BP62" i="5" s="1"/>
  <c r="DL38" i="5"/>
  <c r="DL62" i="5" s="1"/>
  <c r="AR38" i="5"/>
  <c r="AR62" i="5" s="1"/>
  <c r="CN38" i="5"/>
  <c r="CN62" i="5" s="1"/>
  <c r="DN38" i="5"/>
  <c r="DN62" i="5" s="1"/>
  <c r="BR38" i="5"/>
  <c r="BR62" i="5" s="1"/>
  <c r="AT38" i="5"/>
  <c r="AT62" i="5" s="1"/>
  <c r="CP38" i="5"/>
  <c r="CP62" i="5" s="1"/>
  <c r="BT38" i="5"/>
  <c r="BT62" i="5" s="1"/>
  <c r="DP38" i="5"/>
  <c r="DP62" i="5" s="1"/>
  <c r="AV38" i="5"/>
  <c r="AV62" i="5" s="1"/>
  <c r="CR38" i="5"/>
  <c r="CR62" i="5" s="1"/>
  <c r="BV38" i="5"/>
  <c r="BV62" i="5" s="1"/>
  <c r="AX38" i="5"/>
  <c r="AX62" i="5" s="1"/>
  <c r="DR38" i="5"/>
  <c r="DR62" i="5" s="1"/>
  <c r="CT38" i="5"/>
  <c r="CT62" i="5" s="1"/>
  <c r="BA39" i="5"/>
  <c r="BA63" i="5" s="1"/>
  <c r="CW39" i="5"/>
  <c r="CW63" i="5" s="1"/>
  <c r="AC39" i="5"/>
  <c r="AC63" i="5" s="1"/>
  <c r="BY39" i="5"/>
  <c r="BY63" i="5" s="1"/>
  <c r="BC39" i="5"/>
  <c r="BC63" i="5" s="1"/>
  <c r="CY39" i="5"/>
  <c r="CY63" i="5" s="1"/>
  <c r="AE39" i="5"/>
  <c r="AE63" i="5" s="1"/>
  <c r="CA39" i="5"/>
  <c r="CA63" i="5" s="1"/>
  <c r="BE39" i="5"/>
  <c r="BE63" i="5" s="1"/>
  <c r="DA39" i="5"/>
  <c r="DA63" i="5" s="1"/>
  <c r="CC39" i="5"/>
  <c r="CC63" i="5" s="1"/>
  <c r="AG39" i="5"/>
  <c r="AG63" i="5" s="1"/>
  <c r="BG39" i="5"/>
  <c r="BG63" i="5" s="1"/>
  <c r="AI39" i="5"/>
  <c r="AI63" i="5" s="1"/>
  <c r="DC39" i="5"/>
  <c r="DC63" i="5" s="1"/>
  <c r="CE39" i="5"/>
  <c r="CE63" i="5" s="1"/>
  <c r="BI39" i="5"/>
  <c r="BI63" i="5" s="1"/>
  <c r="AK39" i="5"/>
  <c r="AK63" i="5" s="1"/>
  <c r="DE39" i="5"/>
  <c r="DE63" i="5" s="1"/>
  <c r="CG39" i="5"/>
  <c r="CG63" i="5" s="1"/>
  <c r="BK39" i="5"/>
  <c r="BK63" i="5" s="1"/>
  <c r="DG39" i="5"/>
  <c r="DG63" i="5" s="1"/>
  <c r="CI39" i="5"/>
  <c r="CI63" i="5" s="1"/>
  <c r="AM39" i="5"/>
  <c r="AM63" i="5" s="1"/>
  <c r="BM39" i="5"/>
  <c r="BM63" i="5" s="1"/>
  <c r="DI39" i="5"/>
  <c r="DI63" i="5" s="1"/>
  <c r="AO39" i="5"/>
  <c r="AO63" i="5" s="1"/>
  <c r="CK39" i="5"/>
  <c r="CK63" i="5" s="1"/>
  <c r="BO39" i="5"/>
  <c r="BO63" i="5" s="1"/>
  <c r="DK39" i="5"/>
  <c r="DK63" i="5" s="1"/>
  <c r="AQ39" i="5"/>
  <c r="AQ63" i="5" s="1"/>
  <c r="CM39" i="5"/>
  <c r="CM63" i="5" s="1"/>
  <c r="BQ39" i="5"/>
  <c r="BQ63" i="5" s="1"/>
  <c r="DM39" i="5"/>
  <c r="DM63" i="5" s="1"/>
  <c r="AS39" i="5"/>
  <c r="AS63" i="5" s="1"/>
  <c r="CO39" i="5"/>
  <c r="CO63" i="5" s="1"/>
  <c r="BS39" i="5"/>
  <c r="BS63" i="5" s="1"/>
  <c r="DO39" i="5"/>
  <c r="DO63" i="5" s="1"/>
  <c r="AU39" i="5"/>
  <c r="AU63" i="5" s="1"/>
  <c r="CQ39" i="5"/>
  <c r="CQ63" i="5" s="1"/>
  <c r="BU39" i="5"/>
  <c r="BU63" i="5" s="1"/>
  <c r="DQ39" i="5"/>
  <c r="DQ63" i="5" s="1"/>
  <c r="AW39" i="5"/>
  <c r="AW63" i="5" s="1"/>
  <c r="CS39" i="5"/>
  <c r="CS63" i="5" s="1"/>
  <c r="BB40" i="5"/>
  <c r="BB64" i="5" s="1"/>
  <c r="CX40" i="5"/>
  <c r="CX64" i="5" s="1"/>
  <c r="AD40" i="5"/>
  <c r="AD64" i="5" s="1"/>
  <c r="BZ40" i="5"/>
  <c r="BZ64" i="5" s="1"/>
  <c r="BD40" i="5"/>
  <c r="BD64" i="5" s="1"/>
  <c r="CZ40" i="5"/>
  <c r="CZ64" i="5" s="1"/>
  <c r="AF40" i="5"/>
  <c r="AF64" i="5" s="1"/>
  <c r="CB40" i="5"/>
  <c r="CB64" i="5" s="1"/>
  <c r="DB40" i="5"/>
  <c r="DB64" i="5" s="1"/>
  <c r="BF40" i="5"/>
  <c r="BF64" i="5" s="1"/>
  <c r="AH40" i="5"/>
  <c r="AH64" i="5" s="1"/>
  <c r="CD40" i="5"/>
  <c r="CD64" i="5" s="1"/>
  <c r="BH40" i="5"/>
  <c r="BH64" i="5" s="1"/>
  <c r="DD40" i="5"/>
  <c r="DD64" i="5" s="1"/>
  <c r="AJ40" i="5"/>
  <c r="AJ64" i="5" s="1"/>
  <c r="CF40" i="5"/>
  <c r="CF64" i="5" s="1"/>
  <c r="BJ40" i="5"/>
  <c r="BJ64" i="5" s="1"/>
  <c r="DF40" i="5"/>
  <c r="DF64" i="5" s="1"/>
  <c r="AL40" i="5"/>
  <c r="AL64" i="5" s="1"/>
  <c r="CH40" i="5"/>
  <c r="CH64" i="5" s="1"/>
  <c r="BL40" i="5"/>
  <c r="BL64" i="5" s="1"/>
  <c r="DH40" i="5"/>
  <c r="DH64" i="5" s="1"/>
  <c r="CJ40" i="5"/>
  <c r="CJ64" i="5" s="1"/>
  <c r="AN40" i="5"/>
  <c r="AN64" i="5" s="1"/>
  <c r="BN40" i="5"/>
  <c r="BN64" i="5" s="1"/>
  <c r="DJ40" i="5"/>
  <c r="DJ64" i="5" s="1"/>
  <c r="AP40" i="5"/>
  <c r="AP64" i="5" s="1"/>
  <c r="CL40" i="5"/>
  <c r="CL64" i="5" s="1"/>
  <c r="BP40" i="5"/>
  <c r="BP64" i="5" s="1"/>
  <c r="AR40" i="5"/>
  <c r="AR64" i="5" s="1"/>
  <c r="DL40" i="5"/>
  <c r="DL64" i="5" s="1"/>
  <c r="CN40" i="5"/>
  <c r="CN64" i="5" s="1"/>
  <c r="BR40" i="5"/>
  <c r="BR64" i="5" s="1"/>
  <c r="AT40" i="5"/>
  <c r="AT64" i="5" s="1"/>
  <c r="DN40" i="5"/>
  <c r="DN64" i="5" s="1"/>
  <c r="CP40" i="5"/>
  <c r="CP64" i="5" s="1"/>
  <c r="BT40" i="5"/>
  <c r="BT64" i="5" s="1"/>
  <c r="DP40" i="5"/>
  <c r="DP64" i="5" s="1"/>
  <c r="AV40" i="5"/>
  <c r="AV64" i="5" s="1"/>
  <c r="CR40" i="5"/>
  <c r="CR64" i="5" s="1"/>
  <c r="DR40" i="5"/>
  <c r="DR64" i="5" s="1"/>
  <c r="BV40" i="5"/>
  <c r="BV64" i="5" s="1"/>
  <c r="CT40" i="5"/>
  <c r="CT64" i="5" s="1"/>
  <c r="AX40" i="5"/>
  <c r="AX64" i="5" s="1"/>
  <c r="BA41" i="5"/>
  <c r="BA65" i="5" s="1"/>
  <c r="CW41" i="5"/>
  <c r="CW65" i="5" s="1"/>
  <c r="AC41" i="5"/>
  <c r="AC65" i="5" s="1"/>
  <c r="BY41" i="5"/>
  <c r="BY65" i="5" s="1"/>
  <c r="BC41" i="5"/>
  <c r="BC65" i="5" s="1"/>
  <c r="CY41" i="5"/>
  <c r="CY65" i="5" s="1"/>
  <c r="AE41" i="5"/>
  <c r="AE65" i="5" s="1"/>
  <c r="CA41" i="5"/>
  <c r="CA65" i="5" s="1"/>
  <c r="BE41" i="5"/>
  <c r="BE65" i="5" s="1"/>
  <c r="DA41" i="5"/>
  <c r="DA65" i="5" s="1"/>
  <c r="AG41" i="5"/>
  <c r="AG65" i="5" s="1"/>
  <c r="CC41" i="5"/>
  <c r="CC65" i="5" s="1"/>
  <c r="BG41" i="5"/>
  <c r="BG65" i="5" s="1"/>
  <c r="DC41" i="5"/>
  <c r="DC65" i="5" s="1"/>
  <c r="AI41" i="5"/>
  <c r="AI65" i="5" s="1"/>
  <c r="CE41" i="5"/>
  <c r="CE65" i="5" s="1"/>
  <c r="BI41" i="5"/>
  <c r="BI65" i="5" s="1"/>
  <c r="DE41" i="5"/>
  <c r="DE65" i="5" s="1"/>
  <c r="AK41" i="5"/>
  <c r="AK65" i="5" s="1"/>
  <c r="CG41" i="5"/>
  <c r="CG65" i="5" s="1"/>
  <c r="BK41" i="5"/>
  <c r="BK65" i="5" s="1"/>
  <c r="AM41" i="5"/>
  <c r="AM65" i="5" s="1"/>
  <c r="DG41" i="5"/>
  <c r="DG65" i="5" s="1"/>
  <c r="CI41" i="5"/>
  <c r="CI65" i="5" s="1"/>
  <c r="BM41" i="5"/>
  <c r="BM65" i="5" s="1"/>
  <c r="AO41" i="5"/>
  <c r="AO65" i="5" s="1"/>
  <c r="DI41" i="5"/>
  <c r="DI65" i="5" s="1"/>
  <c r="CK41" i="5"/>
  <c r="CK65" i="5" s="1"/>
  <c r="BO41" i="5"/>
  <c r="BO65" i="5" s="1"/>
  <c r="DK41" i="5"/>
  <c r="DK65" i="5" s="1"/>
  <c r="AQ41" i="5"/>
  <c r="AQ65" i="5" s="1"/>
  <c r="CM41" i="5"/>
  <c r="CM65" i="5" s="1"/>
  <c r="BQ41" i="5"/>
  <c r="BQ65" i="5" s="1"/>
  <c r="DM41" i="5"/>
  <c r="DM65" i="5" s="1"/>
  <c r="AS41" i="5"/>
  <c r="AS65" i="5" s="1"/>
  <c r="CO41" i="5"/>
  <c r="CO65" i="5" s="1"/>
  <c r="BS41" i="5"/>
  <c r="BS65" i="5" s="1"/>
  <c r="DO41" i="5"/>
  <c r="DO65" i="5" s="1"/>
  <c r="AU41" i="5"/>
  <c r="AU65" i="5" s="1"/>
  <c r="CQ41" i="5"/>
  <c r="CQ65" i="5" s="1"/>
  <c r="BU41" i="5"/>
  <c r="BU65" i="5" s="1"/>
  <c r="DQ41" i="5"/>
  <c r="DQ65" i="5" s="1"/>
  <c r="AW41" i="5"/>
  <c r="AW65" i="5" s="1"/>
  <c r="CS41" i="5"/>
  <c r="CS65" i="5" s="1"/>
  <c r="BB42" i="5"/>
  <c r="BB66" i="5" s="1"/>
  <c r="AD42" i="5"/>
  <c r="AD66" i="5" s="1"/>
  <c r="BZ42" i="5"/>
  <c r="BZ66" i="5" s="1"/>
  <c r="CX42" i="5"/>
  <c r="CX66" i="5" s="1"/>
  <c r="BD42" i="5"/>
  <c r="BD66" i="5" s="1"/>
  <c r="AF42" i="5"/>
  <c r="AF66" i="5" s="1"/>
  <c r="CZ42" i="5"/>
  <c r="CZ66" i="5" s="1"/>
  <c r="CB42" i="5"/>
  <c r="CB66" i="5" s="1"/>
  <c r="BF42" i="5"/>
  <c r="BF66" i="5" s="1"/>
  <c r="AH42" i="5"/>
  <c r="AH66" i="5" s="1"/>
  <c r="DB42" i="5"/>
  <c r="DB66" i="5" s="1"/>
  <c r="CD42" i="5"/>
  <c r="CD66" i="5" s="1"/>
  <c r="BH42" i="5"/>
  <c r="BH66" i="5" s="1"/>
  <c r="DD42" i="5"/>
  <c r="DD66" i="5" s="1"/>
  <c r="AJ42" i="5"/>
  <c r="AJ66" i="5" s="1"/>
  <c r="CF42" i="5"/>
  <c r="CF66" i="5" s="1"/>
  <c r="DF42" i="5"/>
  <c r="DF66" i="5" s="1"/>
  <c r="CH42" i="5"/>
  <c r="CH66" i="5" s="1"/>
  <c r="BJ42" i="5"/>
  <c r="BJ66" i="5" s="1"/>
  <c r="AL42" i="5"/>
  <c r="AL66" i="5" s="1"/>
  <c r="BL42" i="5"/>
  <c r="BL66" i="5" s="1"/>
  <c r="DH42" i="5"/>
  <c r="DH66" i="5" s="1"/>
  <c r="AN42" i="5"/>
  <c r="AN66" i="5" s="1"/>
  <c r="CJ42" i="5"/>
  <c r="CJ66" i="5" s="1"/>
  <c r="BN42" i="5"/>
  <c r="BN66" i="5" s="1"/>
  <c r="AP42" i="5"/>
  <c r="AP66" i="5" s="1"/>
  <c r="DJ42" i="5"/>
  <c r="DJ66" i="5" s="1"/>
  <c r="CL42" i="5"/>
  <c r="CL66" i="5" s="1"/>
  <c r="DL42" i="5"/>
  <c r="DL66" i="5" s="1"/>
  <c r="BP42" i="5"/>
  <c r="BP66" i="5" s="1"/>
  <c r="CN42" i="5"/>
  <c r="CN66" i="5" s="1"/>
  <c r="AR42" i="5"/>
  <c r="AR66" i="5" s="1"/>
  <c r="BR42" i="5"/>
  <c r="BR66" i="5" s="1"/>
  <c r="DN42" i="5"/>
  <c r="DN66" i="5" s="1"/>
  <c r="AT42" i="5"/>
  <c r="AT66" i="5" s="1"/>
  <c r="CP42" i="5"/>
  <c r="CP66" i="5" s="1"/>
  <c r="BT42" i="5"/>
  <c r="BT66" i="5" s="1"/>
  <c r="DP42" i="5"/>
  <c r="DP66" i="5" s="1"/>
  <c r="AV42" i="5"/>
  <c r="AV66" i="5" s="1"/>
  <c r="CR42" i="5"/>
  <c r="CR66" i="5" s="1"/>
  <c r="BV42" i="5"/>
  <c r="BV66" i="5" s="1"/>
  <c r="DR42" i="5"/>
  <c r="DR66" i="5" s="1"/>
  <c r="AX42" i="5"/>
  <c r="AX66" i="5" s="1"/>
  <c r="CT42" i="5"/>
  <c r="CT66" i="5" s="1"/>
  <c r="BA43" i="5"/>
  <c r="BA67" i="5" s="1"/>
  <c r="AC43" i="5"/>
  <c r="AC67" i="5" s="1"/>
  <c r="CW43" i="5"/>
  <c r="CW67" i="5" s="1"/>
  <c r="BY43" i="5"/>
  <c r="BY67" i="5" s="1"/>
  <c r="BC43" i="5"/>
  <c r="BC67" i="5" s="1"/>
  <c r="CY43" i="5"/>
  <c r="CY67" i="5" s="1"/>
  <c r="AE43" i="5"/>
  <c r="AE67" i="5" s="1"/>
  <c r="CA43" i="5"/>
  <c r="CA67" i="5" s="1"/>
  <c r="BE43" i="5"/>
  <c r="BE67" i="5" s="1"/>
  <c r="DA43" i="5"/>
  <c r="DA67" i="5" s="1"/>
  <c r="AG43" i="5"/>
  <c r="AG67" i="5" s="1"/>
  <c r="CC43" i="5"/>
  <c r="CC67" i="5" s="1"/>
  <c r="BG43" i="5"/>
  <c r="BG67" i="5" s="1"/>
  <c r="DC43" i="5"/>
  <c r="DC67" i="5" s="1"/>
  <c r="AI43" i="5"/>
  <c r="AI67" i="5" s="1"/>
  <c r="CE43" i="5"/>
  <c r="CE67" i="5" s="1"/>
  <c r="BI43" i="5"/>
  <c r="BI67" i="5" s="1"/>
  <c r="DE43" i="5"/>
  <c r="DE67" i="5" s="1"/>
  <c r="AK43" i="5"/>
  <c r="AK67" i="5" s="1"/>
  <c r="CG43" i="5"/>
  <c r="CG67" i="5" s="1"/>
  <c r="BK43" i="5"/>
  <c r="BK67" i="5" s="1"/>
  <c r="DG43" i="5"/>
  <c r="DG67" i="5" s="1"/>
  <c r="AM43" i="5"/>
  <c r="AM67" i="5" s="1"/>
  <c r="CI43" i="5"/>
  <c r="CI67" i="5" s="1"/>
  <c r="BM43" i="5"/>
  <c r="BM67" i="5" s="1"/>
  <c r="CK43" i="5"/>
  <c r="CK67" i="5" s="1"/>
  <c r="DI43" i="5"/>
  <c r="DI67" i="5" s="1"/>
  <c r="AO43" i="5"/>
  <c r="AO67" i="5" s="1"/>
  <c r="BO43" i="5"/>
  <c r="BO67" i="5" s="1"/>
  <c r="AQ43" i="5"/>
  <c r="AQ67" i="5" s="1"/>
  <c r="DK43" i="5"/>
  <c r="DK67" i="5" s="1"/>
  <c r="CM43" i="5"/>
  <c r="CM67" i="5" s="1"/>
  <c r="BQ43" i="5"/>
  <c r="BQ67" i="5" s="1"/>
  <c r="AS43" i="5"/>
  <c r="AS67" i="5" s="1"/>
  <c r="DM43" i="5"/>
  <c r="DM67" i="5" s="1"/>
  <c r="CO43" i="5"/>
  <c r="CO67" i="5" s="1"/>
  <c r="BS43" i="5"/>
  <c r="BS67" i="5" s="1"/>
  <c r="DO43" i="5"/>
  <c r="DO67" i="5" s="1"/>
  <c r="AU43" i="5"/>
  <c r="AU67" i="5" s="1"/>
  <c r="CQ43" i="5"/>
  <c r="CQ67" i="5" s="1"/>
  <c r="BU43" i="5"/>
  <c r="BU67" i="5" s="1"/>
  <c r="DQ43" i="5"/>
  <c r="DQ67" i="5" s="1"/>
  <c r="AW43" i="5"/>
  <c r="AW67" i="5" s="1"/>
  <c r="CS43" i="5"/>
  <c r="CS67" i="5" s="1"/>
  <c r="BB44" i="5"/>
  <c r="BB68" i="5" s="1"/>
  <c r="CX44" i="5"/>
  <c r="CX68" i="5" s="1"/>
  <c r="AD44" i="5"/>
  <c r="AD68" i="5" s="1"/>
  <c r="BZ44" i="5"/>
  <c r="BZ68" i="5" s="1"/>
  <c r="CZ44" i="5"/>
  <c r="CZ68" i="5" s="1"/>
  <c r="BD44" i="5"/>
  <c r="BD68" i="5" s="1"/>
  <c r="CB44" i="5"/>
  <c r="CB68" i="5" s="1"/>
  <c r="AF44" i="5"/>
  <c r="AF68" i="5" s="1"/>
  <c r="BF44" i="5"/>
  <c r="BF68" i="5" s="1"/>
  <c r="DB44" i="5"/>
  <c r="DB68" i="5" s="1"/>
  <c r="AH44" i="5"/>
  <c r="AH68" i="5" s="1"/>
  <c r="CD44" i="5"/>
  <c r="CD68" i="5" s="1"/>
  <c r="BH44" i="5"/>
  <c r="BH68" i="5" s="1"/>
  <c r="DD44" i="5"/>
  <c r="DD68" i="5" s="1"/>
  <c r="AJ44" i="5"/>
  <c r="AJ68" i="5" s="1"/>
  <c r="CF44" i="5"/>
  <c r="CF68" i="5" s="1"/>
  <c r="BJ44" i="5"/>
  <c r="BJ68" i="5" s="1"/>
  <c r="DF44" i="5"/>
  <c r="DF68" i="5" s="1"/>
  <c r="AL44" i="5"/>
  <c r="AL68" i="5" s="1"/>
  <c r="CH44" i="5"/>
  <c r="CH68" i="5" s="1"/>
  <c r="BL44" i="5"/>
  <c r="BL68" i="5" s="1"/>
  <c r="DH44" i="5"/>
  <c r="DH68" i="5" s="1"/>
  <c r="AN44" i="5"/>
  <c r="AN68" i="5" s="1"/>
  <c r="CJ44" i="5"/>
  <c r="CJ68" i="5" s="1"/>
  <c r="DJ44" i="5"/>
  <c r="DJ68" i="5" s="1"/>
  <c r="BN44" i="5"/>
  <c r="BN68" i="5" s="1"/>
  <c r="AP44" i="5"/>
  <c r="AP68" i="5" s="1"/>
  <c r="CL44" i="5"/>
  <c r="CL68" i="5" s="1"/>
  <c r="BP44" i="5"/>
  <c r="BP68" i="5" s="1"/>
  <c r="DL44" i="5"/>
  <c r="DL68" i="5" s="1"/>
  <c r="AR44" i="5"/>
  <c r="AR68" i="5" s="1"/>
  <c r="CN44" i="5"/>
  <c r="CN68" i="5" s="1"/>
  <c r="BR44" i="5"/>
  <c r="BR68" i="5" s="1"/>
  <c r="DN44" i="5"/>
  <c r="DN68" i="5" s="1"/>
  <c r="AT44" i="5"/>
  <c r="AT68" i="5" s="1"/>
  <c r="CP44" i="5"/>
  <c r="CP68" i="5" s="1"/>
  <c r="BT44" i="5"/>
  <c r="BT68" i="5" s="1"/>
  <c r="DP44" i="5"/>
  <c r="DP68" i="5" s="1"/>
  <c r="CR44" i="5"/>
  <c r="CR68" i="5" s="1"/>
  <c r="AV44" i="5"/>
  <c r="AV68" i="5" s="1"/>
  <c r="BV44" i="5"/>
  <c r="BV68" i="5" s="1"/>
  <c r="DR44" i="5"/>
  <c r="DR68" i="5" s="1"/>
  <c r="CT44" i="5"/>
  <c r="CT68" i="5" s="1"/>
  <c r="AX44" i="5"/>
  <c r="AX68" i="5" s="1"/>
  <c r="BA45" i="5"/>
  <c r="BA69" i="5" s="1"/>
  <c r="CW45" i="5"/>
  <c r="CW69" i="5" s="1"/>
  <c r="BY45" i="5"/>
  <c r="BY69" i="5" s="1"/>
  <c r="AC45" i="5"/>
  <c r="AC69" i="5" s="1"/>
  <c r="BC45" i="5"/>
  <c r="BC69" i="5" s="1"/>
  <c r="AE45" i="5"/>
  <c r="AE69" i="5" s="1"/>
  <c r="CY45" i="5"/>
  <c r="CY69" i="5" s="1"/>
  <c r="CA45" i="5"/>
  <c r="CA69" i="5" s="1"/>
  <c r="AG45" i="5"/>
  <c r="AG69" i="5" s="1"/>
  <c r="BE45" i="5"/>
  <c r="BE69" i="5" s="1"/>
  <c r="DA45" i="5"/>
  <c r="DA69" i="5" s="1"/>
  <c r="CC45" i="5"/>
  <c r="CC69" i="5" s="1"/>
  <c r="BG45" i="5"/>
  <c r="BG69" i="5" s="1"/>
  <c r="DC45" i="5"/>
  <c r="DC69" i="5" s="1"/>
  <c r="AI45" i="5"/>
  <c r="AI69" i="5" s="1"/>
  <c r="CE45" i="5"/>
  <c r="CE69" i="5" s="1"/>
  <c r="BI45" i="5"/>
  <c r="BI69" i="5" s="1"/>
  <c r="DE45" i="5"/>
  <c r="DE69" i="5" s="1"/>
  <c r="AK45" i="5"/>
  <c r="AK69" i="5" s="1"/>
  <c r="CG45" i="5"/>
  <c r="CG69" i="5" s="1"/>
  <c r="BK45" i="5"/>
  <c r="BK69" i="5" s="1"/>
  <c r="DG45" i="5"/>
  <c r="DG69" i="5" s="1"/>
  <c r="AM45" i="5"/>
  <c r="AM69" i="5" s="1"/>
  <c r="CI45" i="5"/>
  <c r="CI69" i="5" s="1"/>
  <c r="BM45" i="5"/>
  <c r="BM69" i="5" s="1"/>
  <c r="DI45" i="5"/>
  <c r="DI69" i="5" s="1"/>
  <c r="AO45" i="5"/>
  <c r="AO69" i="5" s="1"/>
  <c r="CK45" i="5"/>
  <c r="CK69" i="5" s="1"/>
  <c r="BO45" i="5"/>
  <c r="BO69" i="5" s="1"/>
  <c r="DK45" i="5"/>
  <c r="DK69" i="5" s="1"/>
  <c r="AQ45" i="5"/>
  <c r="AQ69" i="5" s="1"/>
  <c r="CM45" i="5"/>
  <c r="CM69" i="5" s="1"/>
  <c r="BQ45" i="5"/>
  <c r="BQ69" i="5" s="1"/>
  <c r="DM45" i="5"/>
  <c r="DM69" i="5" s="1"/>
  <c r="AS45" i="5"/>
  <c r="AS69" i="5" s="1"/>
  <c r="CO45" i="5"/>
  <c r="CO69" i="5" s="1"/>
  <c r="BS45" i="5"/>
  <c r="BS69" i="5" s="1"/>
  <c r="AU45" i="5"/>
  <c r="AU69" i="5" s="1"/>
  <c r="DO45" i="5"/>
  <c r="DO69" i="5" s="1"/>
  <c r="CQ45" i="5"/>
  <c r="CQ69" i="5" s="1"/>
  <c r="BU45" i="5"/>
  <c r="BU69" i="5" s="1"/>
  <c r="AW45" i="5"/>
  <c r="AW69" i="5" s="1"/>
  <c r="DQ45" i="5"/>
  <c r="DQ69" i="5" s="1"/>
  <c r="CS45" i="5"/>
  <c r="CS69" i="5" s="1"/>
  <c r="CX46" i="5"/>
  <c r="CX70" i="5" s="1"/>
  <c r="BB46" i="5"/>
  <c r="BB70" i="5" s="1"/>
  <c r="AD46" i="5"/>
  <c r="AD70" i="5" s="1"/>
  <c r="BZ46" i="5"/>
  <c r="BZ70" i="5" s="1"/>
  <c r="BD46" i="5"/>
  <c r="BD70" i="5" s="1"/>
  <c r="CZ46" i="5"/>
  <c r="CZ70" i="5" s="1"/>
  <c r="AF46" i="5"/>
  <c r="AF70" i="5" s="1"/>
  <c r="CB46" i="5"/>
  <c r="CB70" i="5" s="1"/>
  <c r="BF46" i="5"/>
  <c r="BF70" i="5" s="1"/>
  <c r="DB46" i="5"/>
  <c r="DB70" i="5" s="1"/>
  <c r="AH46" i="5"/>
  <c r="AH70" i="5" s="1"/>
  <c r="CD46" i="5"/>
  <c r="CD70" i="5" s="1"/>
  <c r="BH46" i="5"/>
  <c r="BH70" i="5" s="1"/>
  <c r="DD46" i="5"/>
  <c r="DD70" i="5" s="1"/>
  <c r="CF46" i="5"/>
  <c r="CF70" i="5" s="1"/>
  <c r="AJ46" i="5"/>
  <c r="AJ70" i="5" s="1"/>
  <c r="BJ46" i="5"/>
  <c r="BJ70" i="5" s="1"/>
  <c r="DF46" i="5"/>
  <c r="DF70" i="5" s="1"/>
  <c r="CH46" i="5"/>
  <c r="CH70" i="5" s="1"/>
  <c r="AL46" i="5"/>
  <c r="AL70" i="5" s="1"/>
  <c r="BL46" i="5"/>
  <c r="BL70" i="5" s="1"/>
  <c r="AN46" i="5"/>
  <c r="AN70" i="5" s="1"/>
  <c r="DH46" i="5"/>
  <c r="DH70" i="5" s="1"/>
  <c r="CJ46" i="5"/>
  <c r="CJ70" i="5" s="1"/>
  <c r="BN46" i="5"/>
  <c r="BN70" i="5" s="1"/>
  <c r="DJ46" i="5"/>
  <c r="DJ70" i="5" s="1"/>
  <c r="AP46" i="5"/>
  <c r="AP70" i="5" s="1"/>
  <c r="CL46" i="5"/>
  <c r="CL70" i="5" s="1"/>
  <c r="BP46" i="5"/>
  <c r="BP70" i="5" s="1"/>
  <c r="DL46" i="5"/>
  <c r="DL70" i="5" s="1"/>
  <c r="AR46" i="5"/>
  <c r="AR70" i="5" s="1"/>
  <c r="CN46" i="5"/>
  <c r="CN70" i="5" s="1"/>
  <c r="DN46" i="5"/>
  <c r="DN70" i="5" s="1"/>
  <c r="BR46" i="5"/>
  <c r="BR70" i="5" s="1"/>
  <c r="AT46" i="5"/>
  <c r="AT70" i="5" s="1"/>
  <c r="CP46" i="5"/>
  <c r="CP70" i="5" s="1"/>
  <c r="BT46" i="5"/>
  <c r="BT70" i="5" s="1"/>
  <c r="DP46" i="5"/>
  <c r="DP70" i="5" s="1"/>
  <c r="AV46" i="5"/>
  <c r="AV70" i="5" s="1"/>
  <c r="CR46" i="5"/>
  <c r="CR70" i="5" s="1"/>
  <c r="BV46" i="5"/>
  <c r="BV70" i="5" s="1"/>
  <c r="DR46" i="5"/>
  <c r="DR70" i="5" s="1"/>
  <c r="AX46" i="5"/>
  <c r="AX70" i="5" s="1"/>
  <c r="CT46" i="5"/>
  <c r="CT70" i="5" s="1"/>
  <c r="BA47" i="5"/>
  <c r="BA71" i="5" s="1"/>
  <c r="CW47" i="5"/>
  <c r="CW71" i="5" s="1"/>
  <c r="AC47" i="5"/>
  <c r="AC71" i="5" s="1"/>
  <c r="BY47" i="5"/>
  <c r="BY71" i="5" s="1"/>
  <c r="BC47" i="5"/>
  <c r="BC71" i="5" s="1"/>
  <c r="CY47" i="5"/>
  <c r="CY71" i="5" s="1"/>
  <c r="AE47" i="5"/>
  <c r="AE71" i="5" s="1"/>
  <c r="CA47" i="5"/>
  <c r="CA71" i="5" s="1"/>
  <c r="BE47" i="5"/>
  <c r="BE71" i="5" s="1"/>
  <c r="DA47" i="5"/>
  <c r="DA71" i="5" s="1"/>
  <c r="AG47" i="5"/>
  <c r="AG71" i="5" s="1"/>
  <c r="CC47" i="5"/>
  <c r="CC71" i="5" s="1"/>
  <c r="BG47" i="5"/>
  <c r="BG71" i="5" s="1"/>
  <c r="AI47" i="5"/>
  <c r="AI71" i="5" s="1"/>
  <c r="DC47" i="5"/>
  <c r="DC71" i="5" s="1"/>
  <c r="CE47" i="5"/>
  <c r="CE71" i="5" s="1"/>
  <c r="BI47" i="5"/>
  <c r="BI71" i="5" s="1"/>
  <c r="AK47" i="5"/>
  <c r="AK71" i="5" s="1"/>
  <c r="DE47" i="5"/>
  <c r="DE71" i="5" s="1"/>
  <c r="CG47" i="5"/>
  <c r="CG71" i="5" s="1"/>
  <c r="BK47" i="5"/>
  <c r="BK71" i="5" s="1"/>
  <c r="DG47" i="5"/>
  <c r="DG71" i="5" s="1"/>
  <c r="AM47" i="5"/>
  <c r="AM71" i="5" s="1"/>
  <c r="CI47" i="5"/>
  <c r="CI71" i="5" s="1"/>
  <c r="BM47" i="5"/>
  <c r="BM71" i="5" s="1"/>
  <c r="DI47" i="5"/>
  <c r="DI71" i="5" s="1"/>
  <c r="AO47" i="5"/>
  <c r="AO71" i="5" s="1"/>
  <c r="CK47" i="5"/>
  <c r="CK71" i="5" s="1"/>
  <c r="BO47" i="5"/>
  <c r="BO71" i="5" s="1"/>
  <c r="DK47" i="5"/>
  <c r="DK71" i="5" s="1"/>
  <c r="AQ47" i="5"/>
  <c r="AQ71" i="5" s="1"/>
  <c r="CM47" i="5"/>
  <c r="CM71" i="5" s="1"/>
  <c r="BQ47" i="5"/>
  <c r="BQ71" i="5" s="1"/>
  <c r="DM47" i="5"/>
  <c r="DM71" i="5" s="1"/>
  <c r="AS47" i="5"/>
  <c r="AS71" i="5" s="1"/>
  <c r="CO47" i="5"/>
  <c r="CO71" i="5" s="1"/>
  <c r="BS47" i="5"/>
  <c r="BS71" i="5" s="1"/>
  <c r="DO47" i="5"/>
  <c r="DO71" i="5" s="1"/>
  <c r="AU47" i="5"/>
  <c r="AU71" i="5" s="1"/>
  <c r="CQ47" i="5"/>
  <c r="CQ71" i="5" s="1"/>
  <c r="BU47" i="5"/>
  <c r="BU71" i="5" s="1"/>
  <c r="DQ47" i="5"/>
  <c r="DQ71" i="5" s="1"/>
  <c r="CS47" i="5"/>
  <c r="CS71" i="5" s="1"/>
  <c r="AW47" i="5"/>
  <c r="AW71" i="5" s="1"/>
  <c r="BB48" i="5"/>
  <c r="BB72" i="5" s="1"/>
  <c r="AD48" i="5"/>
  <c r="AD72" i="5" s="1"/>
  <c r="CX48" i="5"/>
  <c r="CX72" i="5" s="1"/>
  <c r="BZ48" i="5"/>
  <c r="BZ72" i="5" s="1"/>
  <c r="CZ48" i="5"/>
  <c r="CZ72" i="5" s="1"/>
  <c r="BD48" i="5"/>
  <c r="BD72" i="5" s="1"/>
  <c r="AF48" i="5"/>
  <c r="AF72" i="5" s="1"/>
  <c r="CB48" i="5"/>
  <c r="CB72" i="5" s="1"/>
  <c r="DB48" i="5"/>
  <c r="DB72" i="5" s="1"/>
  <c r="AH48" i="5"/>
  <c r="AH72" i="5" s="1"/>
  <c r="CD48" i="5"/>
  <c r="CD72" i="5" s="1"/>
  <c r="BF48" i="5"/>
  <c r="BF72" i="5" s="1"/>
  <c r="BH48" i="5"/>
  <c r="BH72" i="5" s="1"/>
  <c r="DD48" i="5"/>
  <c r="DD72" i="5" s="1"/>
  <c r="AJ48" i="5"/>
  <c r="AJ72" i="5" s="1"/>
  <c r="CF48" i="5"/>
  <c r="CF72" i="5" s="1"/>
  <c r="BJ48" i="5"/>
  <c r="BJ72" i="5" s="1"/>
  <c r="AL48" i="5"/>
  <c r="AL72" i="5" s="1"/>
  <c r="DF48" i="5"/>
  <c r="DF72" i="5" s="1"/>
  <c r="CH48" i="5"/>
  <c r="CH72" i="5" s="1"/>
  <c r="BL48" i="5"/>
  <c r="BL72" i="5" s="1"/>
  <c r="DH48" i="5"/>
  <c r="DH72" i="5" s="1"/>
  <c r="CJ48" i="5"/>
  <c r="CJ72" i="5" s="1"/>
  <c r="AN48" i="5"/>
  <c r="AN72" i="5" s="1"/>
  <c r="BN48" i="5"/>
  <c r="BN72" i="5" s="1"/>
  <c r="DJ48" i="5"/>
  <c r="DJ72" i="5" s="1"/>
  <c r="CL48" i="5"/>
  <c r="CL72" i="5" s="1"/>
  <c r="AP48" i="5"/>
  <c r="AP72" i="5" s="1"/>
  <c r="BP48" i="5"/>
  <c r="BP72" i="5" s="1"/>
  <c r="DL48" i="5"/>
  <c r="DL72" i="5" s="1"/>
  <c r="AR48" i="5"/>
  <c r="AR72" i="5" s="1"/>
  <c r="CN48" i="5"/>
  <c r="CN72" i="5" s="1"/>
  <c r="BR48" i="5"/>
  <c r="BR72" i="5" s="1"/>
  <c r="DN48" i="5"/>
  <c r="DN72" i="5" s="1"/>
  <c r="AT48" i="5"/>
  <c r="AT72" i="5" s="1"/>
  <c r="CP48" i="5"/>
  <c r="CP72" i="5" s="1"/>
  <c r="DP48" i="5"/>
  <c r="DP72" i="5" s="1"/>
  <c r="AV48" i="5"/>
  <c r="AV72" i="5" s="1"/>
  <c r="CR48" i="5"/>
  <c r="CR72" i="5" s="1"/>
  <c r="BT48" i="5"/>
  <c r="BT72" i="5" s="1"/>
  <c r="DR48" i="5"/>
  <c r="DR72" i="5" s="1"/>
  <c r="BV48" i="5"/>
  <c r="BV72" i="5" s="1"/>
  <c r="AX48" i="5"/>
  <c r="AX72" i="5" s="1"/>
  <c r="CT48" i="5"/>
  <c r="CT72" i="5" s="1"/>
  <c r="BA49" i="5"/>
  <c r="BA73" i="5" s="1"/>
  <c r="CW49" i="5"/>
  <c r="CW73" i="5" s="1"/>
  <c r="AC49" i="5"/>
  <c r="AC73" i="5" s="1"/>
  <c r="BY49" i="5"/>
  <c r="BY73" i="5" s="1"/>
  <c r="CY49" i="5"/>
  <c r="CY73" i="5" s="1"/>
  <c r="AE49" i="5"/>
  <c r="AE73" i="5" s="1"/>
  <c r="CA49" i="5"/>
  <c r="CA73" i="5" s="1"/>
  <c r="BC49" i="5"/>
  <c r="BC73" i="5" s="1"/>
  <c r="BE49" i="5"/>
  <c r="BE73" i="5" s="1"/>
  <c r="DA49" i="5"/>
  <c r="DA73" i="5" s="1"/>
  <c r="AG49" i="5"/>
  <c r="AG73" i="5" s="1"/>
  <c r="CC49" i="5"/>
  <c r="CC73" i="5" s="1"/>
  <c r="BG49" i="5"/>
  <c r="BG73" i="5" s="1"/>
  <c r="DC49" i="5"/>
  <c r="DC73" i="5" s="1"/>
  <c r="AI49" i="5"/>
  <c r="AI73" i="5" s="1"/>
  <c r="CE49" i="5"/>
  <c r="CE73" i="5" s="1"/>
  <c r="BI49" i="5"/>
  <c r="BI73" i="5" s="1"/>
  <c r="CG49" i="5"/>
  <c r="CG73" i="5" s="1"/>
  <c r="DE49" i="5"/>
  <c r="DE73" i="5" s="1"/>
  <c r="AK49" i="5"/>
  <c r="AK73" i="5" s="1"/>
  <c r="BK49" i="5"/>
  <c r="BK73" i="5" s="1"/>
  <c r="AM49" i="5"/>
  <c r="AM73" i="5" s="1"/>
  <c r="DG49" i="5"/>
  <c r="DG73" i="5" s="1"/>
  <c r="CI49" i="5"/>
  <c r="CI73" i="5" s="1"/>
  <c r="BM49" i="5"/>
  <c r="BM73" i="5" s="1"/>
  <c r="AO49" i="5"/>
  <c r="AO73" i="5" s="1"/>
  <c r="DI49" i="5"/>
  <c r="DI73" i="5" s="1"/>
  <c r="CK49" i="5"/>
  <c r="CK73" i="5" s="1"/>
  <c r="BO49" i="5"/>
  <c r="BO73" i="5" s="1"/>
  <c r="DK49" i="5"/>
  <c r="DK73" i="5" s="1"/>
  <c r="AQ49" i="5"/>
  <c r="AQ73" i="5" s="1"/>
  <c r="CM49" i="5"/>
  <c r="CM73" i="5" s="1"/>
  <c r="BQ49" i="5"/>
  <c r="BQ73" i="5" s="1"/>
  <c r="DM49" i="5"/>
  <c r="DM73" i="5" s="1"/>
  <c r="AS49" i="5"/>
  <c r="AS73" i="5" s="1"/>
  <c r="CO49" i="5"/>
  <c r="CO73" i="5" s="1"/>
  <c r="BS49" i="5"/>
  <c r="BS73" i="5" s="1"/>
  <c r="DO49" i="5"/>
  <c r="DO73" i="5" s="1"/>
  <c r="AU49" i="5"/>
  <c r="AU73" i="5" s="1"/>
  <c r="CQ49" i="5"/>
  <c r="CQ73" i="5" s="1"/>
  <c r="BU49" i="5"/>
  <c r="BU73" i="5" s="1"/>
  <c r="DQ49" i="5"/>
  <c r="DQ73" i="5" s="1"/>
  <c r="AW49" i="5"/>
  <c r="AW73" i="5" s="1"/>
  <c r="CS49" i="5"/>
  <c r="CS73" i="5" s="1"/>
  <c r="BB50" i="5"/>
  <c r="BB74" i="5" s="1"/>
  <c r="CX50" i="5"/>
  <c r="CX74" i="5" s="1"/>
  <c r="BZ50" i="5"/>
  <c r="BZ74" i="5" s="1"/>
  <c r="AD50" i="5"/>
  <c r="AD74" i="5" s="1"/>
  <c r="BD50" i="5"/>
  <c r="BD74" i="5" s="1"/>
  <c r="CZ50" i="5"/>
  <c r="CZ74" i="5" s="1"/>
  <c r="AF50" i="5"/>
  <c r="AF74" i="5" s="1"/>
  <c r="CB50" i="5"/>
  <c r="CB74" i="5" s="1"/>
  <c r="BF50" i="5"/>
  <c r="BF74" i="5" s="1"/>
  <c r="DB50" i="5"/>
  <c r="DB74" i="5" s="1"/>
  <c r="AH50" i="5"/>
  <c r="AH74" i="5" s="1"/>
  <c r="CD50" i="5"/>
  <c r="CD74" i="5" s="1"/>
  <c r="DD50" i="5"/>
  <c r="DD74" i="5" s="1"/>
  <c r="BH50" i="5"/>
  <c r="BH74" i="5" s="1"/>
  <c r="AJ50" i="5"/>
  <c r="AJ74" i="5" s="1"/>
  <c r="CF50" i="5"/>
  <c r="CF74" i="5" s="1"/>
  <c r="BJ50" i="5"/>
  <c r="BJ74" i="5" s="1"/>
  <c r="DF50" i="5"/>
  <c r="DF74" i="5" s="1"/>
  <c r="AL50" i="5"/>
  <c r="AL74" i="5" s="1"/>
  <c r="CH50" i="5"/>
  <c r="CH74" i="5" s="1"/>
  <c r="BL50" i="5"/>
  <c r="BL74" i="5" s="1"/>
  <c r="AN50" i="5"/>
  <c r="AN74" i="5" s="1"/>
  <c r="DH50" i="5"/>
  <c r="DH74" i="5" s="1"/>
  <c r="CJ50" i="5"/>
  <c r="CJ74" i="5" s="1"/>
  <c r="BN50" i="5"/>
  <c r="BN74" i="5" s="1"/>
  <c r="AP50" i="5"/>
  <c r="AP74" i="5" s="1"/>
  <c r="DJ50" i="5"/>
  <c r="DJ74" i="5" s="1"/>
  <c r="CL50" i="5"/>
  <c r="CL74" i="5" s="1"/>
  <c r="BP50" i="5"/>
  <c r="BP74" i="5" s="1"/>
  <c r="DL50" i="5"/>
  <c r="DL74" i="5" s="1"/>
  <c r="CN50" i="5"/>
  <c r="CN74" i="5" s="1"/>
  <c r="AR50" i="5"/>
  <c r="AR74" i="5" s="1"/>
  <c r="BR50" i="5"/>
  <c r="BR74" i="5" s="1"/>
  <c r="DN50" i="5"/>
  <c r="DN74" i="5" s="1"/>
  <c r="CP50" i="5"/>
  <c r="CP74" i="5" s="1"/>
  <c r="AT50" i="5"/>
  <c r="AT74" i="5" s="1"/>
  <c r="BT50" i="5"/>
  <c r="BT74" i="5" s="1"/>
  <c r="DP50" i="5"/>
  <c r="DP74" i="5" s="1"/>
  <c r="AV50" i="5"/>
  <c r="AV74" i="5" s="1"/>
  <c r="CR50" i="5"/>
  <c r="CR74" i="5" s="1"/>
  <c r="BV50" i="5"/>
  <c r="BV74" i="5" s="1"/>
  <c r="DR50" i="5"/>
  <c r="DR74" i="5" s="1"/>
  <c r="AX50" i="5"/>
  <c r="AX74" i="5" s="1"/>
  <c r="CT50" i="5"/>
  <c r="CT74" i="5" s="1"/>
  <c r="BA51" i="5"/>
  <c r="BA75" i="5" s="1"/>
  <c r="AC51" i="5"/>
  <c r="AC75" i="5" s="1"/>
  <c r="CW51" i="5"/>
  <c r="CW75" i="5" s="1"/>
  <c r="BY51" i="5"/>
  <c r="BY75" i="5" s="1"/>
  <c r="BC51" i="5"/>
  <c r="BC75" i="5" s="1"/>
  <c r="CY51" i="5"/>
  <c r="CY75" i="5" s="1"/>
  <c r="AE51" i="5"/>
  <c r="AE75" i="5" s="1"/>
  <c r="CA51" i="5"/>
  <c r="CA75" i="5" s="1"/>
  <c r="BE51" i="5"/>
  <c r="BE75" i="5" s="1"/>
  <c r="DA51" i="5"/>
  <c r="DA75" i="5" s="1"/>
  <c r="AG51" i="5"/>
  <c r="AG75" i="5" s="1"/>
  <c r="CC51" i="5"/>
  <c r="CC75" i="5" s="1"/>
  <c r="BG51" i="5"/>
  <c r="BG75" i="5" s="1"/>
  <c r="DC51" i="5"/>
  <c r="DC75" i="5" s="1"/>
  <c r="AI51" i="5"/>
  <c r="AI75" i="5" s="1"/>
  <c r="CE51" i="5"/>
  <c r="CE75" i="5" s="1"/>
  <c r="BI51" i="5"/>
  <c r="BI75" i="5" s="1"/>
  <c r="DE51" i="5"/>
  <c r="DE75" i="5" s="1"/>
  <c r="AK51" i="5"/>
  <c r="AK75" i="5" s="1"/>
  <c r="CG51" i="5"/>
  <c r="CG75" i="5" s="1"/>
  <c r="BK51" i="5"/>
  <c r="BK75" i="5" s="1"/>
  <c r="DG51" i="5"/>
  <c r="DG75" i="5" s="1"/>
  <c r="AM51" i="5"/>
  <c r="AM75" i="5" s="1"/>
  <c r="CI51" i="5"/>
  <c r="CI75" i="5" s="1"/>
  <c r="BM51" i="5"/>
  <c r="BM75" i="5" s="1"/>
  <c r="DI51" i="5"/>
  <c r="DI75" i="5" s="1"/>
  <c r="AO51" i="5"/>
  <c r="AO75" i="5" s="1"/>
  <c r="CK51" i="5"/>
  <c r="CK75" i="5" s="1"/>
  <c r="BO51" i="5"/>
  <c r="BO75" i="5" s="1"/>
  <c r="AQ51" i="5"/>
  <c r="AQ75" i="5" s="1"/>
  <c r="DK51" i="5"/>
  <c r="DK75" i="5" s="1"/>
  <c r="CM51" i="5"/>
  <c r="CM75" i="5" s="1"/>
  <c r="BQ51" i="5"/>
  <c r="BQ75" i="5" s="1"/>
  <c r="AS51" i="5"/>
  <c r="AS75" i="5" s="1"/>
  <c r="DM51" i="5"/>
  <c r="DM75" i="5" s="1"/>
  <c r="CO51" i="5"/>
  <c r="CO75" i="5" s="1"/>
  <c r="BS51" i="5"/>
  <c r="BS75" i="5" s="1"/>
  <c r="DO51" i="5"/>
  <c r="DO75" i="5" s="1"/>
  <c r="AU51" i="5"/>
  <c r="AU75" i="5" s="1"/>
  <c r="CQ51" i="5"/>
  <c r="CQ75" i="5" s="1"/>
  <c r="BU51" i="5"/>
  <c r="BU75" i="5" s="1"/>
  <c r="DQ51" i="5"/>
  <c r="DQ75" i="5" s="1"/>
  <c r="AW51" i="5"/>
  <c r="AW75" i="5" s="1"/>
  <c r="CS51" i="5"/>
  <c r="CS75" i="5" s="1"/>
  <c r="BB52" i="5"/>
  <c r="BB76" i="5" s="1"/>
  <c r="AD52" i="5"/>
  <c r="AD76" i="5" s="1"/>
  <c r="BZ52" i="5"/>
  <c r="BZ76" i="5" s="1"/>
  <c r="CX52" i="5"/>
  <c r="CX76" i="5" s="1"/>
  <c r="BD52" i="5"/>
  <c r="BD76" i="5" s="1"/>
  <c r="CZ52" i="5"/>
  <c r="CZ76" i="5" s="1"/>
  <c r="CB52" i="5"/>
  <c r="CB76" i="5" s="1"/>
  <c r="AF52" i="5"/>
  <c r="AF76" i="5" s="1"/>
  <c r="BF52" i="5"/>
  <c r="BF76" i="5" s="1"/>
  <c r="DB52" i="5"/>
  <c r="DB76" i="5" s="1"/>
  <c r="AH52" i="5"/>
  <c r="AH76" i="5" s="1"/>
  <c r="CD52" i="5"/>
  <c r="CD76" i="5" s="1"/>
  <c r="BH52" i="5"/>
  <c r="BH76" i="5" s="1"/>
  <c r="DD52" i="5"/>
  <c r="DD76" i="5" s="1"/>
  <c r="AJ52" i="5"/>
  <c r="AJ76" i="5" s="1"/>
  <c r="CF52" i="5"/>
  <c r="CF76" i="5" s="1"/>
  <c r="BJ52" i="5"/>
  <c r="BJ76" i="5" s="1"/>
  <c r="DF52" i="5"/>
  <c r="DF76" i="5" s="1"/>
  <c r="AL52" i="5"/>
  <c r="AL76" i="5" s="1"/>
  <c r="CH52" i="5"/>
  <c r="CH76" i="5" s="1"/>
  <c r="DH52" i="5"/>
  <c r="DH76" i="5" s="1"/>
  <c r="BL52" i="5"/>
  <c r="BL76" i="5" s="1"/>
  <c r="AN52" i="5"/>
  <c r="AN76" i="5" s="1"/>
  <c r="CJ52" i="5"/>
  <c r="CJ76" i="5" s="1"/>
  <c r="DJ52" i="5"/>
  <c r="DJ76" i="5" s="1"/>
  <c r="BN52" i="5"/>
  <c r="BN76" i="5" s="1"/>
  <c r="AP52" i="5"/>
  <c r="AP76" i="5" s="1"/>
  <c r="CL52" i="5"/>
  <c r="CL76" i="5" s="1"/>
  <c r="BP52" i="5"/>
  <c r="BP76" i="5" s="1"/>
  <c r="DL52" i="5"/>
  <c r="DL76" i="5" s="1"/>
  <c r="AR52" i="5"/>
  <c r="AR76" i="5" s="1"/>
  <c r="CN52" i="5"/>
  <c r="CN76" i="5" s="1"/>
  <c r="BR52" i="5"/>
  <c r="BR76" i="5" s="1"/>
  <c r="DN52" i="5"/>
  <c r="DN76" i="5" s="1"/>
  <c r="AT52" i="5"/>
  <c r="AT76" i="5" s="1"/>
  <c r="CP52" i="5"/>
  <c r="CP76" i="5" s="1"/>
  <c r="BT52" i="5"/>
  <c r="BT76" i="5" s="1"/>
  <c r="DP52" i="5"/>
  <c r="DP76" i="5" s="1"/>
  <c r="CR52" i="5"/>
  <c r="CR76" i="5" s="1"/>
  <c r="AV52" i="5"/>
  <c r="AV76" i="5" s="1"/>
  <c r="BV52" i="5"/>
  <c r="BV76" i="5" s="1"/>
  <c r="DR52" i="5"/>
  <c r="DR76" i="5" s="1"/>
  <c r="AX52" i="5"/>
  <c r="AX76" i="5" s="1"/>
  <c r="CT52" i="5"/>
  <c r="CT76" i="5" s="1"/>
  <c r="BA53" i="5"/>
  <c r="BA77" i="5" s="1"/>
  <c r="CW53" i="5"/>
  <c r="CW77" i="5" s="1"/>
  <c r="AC53" i="5"/>
  <c r="AC77" i="5" s="1"/>
  <c r="BY53" i="5"/>
  <c r="BY77" i="5" s="1"/>
  <c r="BC53" i="5"/>
  <c r="BC77" i="5" s="1"/>
  <c r="AE53" i="5"/>
  <c r="AE77" i="5" s="1"/>
  <c r="CY53" i="5"/>
  <c r="CY77" i="5" s="1"/>
  <c r="CA53" i="5"/>
  <c r="CA77" i="5" s="1"/>
  <c r="BE53" i="5"/>
  <c r="BE77" i="5" s="1"/>
  <c r="AG53" i="5"/>
  <c r="AG77" i="5" s="1"/>
  <c r="DA53" i="5"/>
  <c r="DA77" i="5" s="1"/>
  <c r="CC53" i="5"/>
  <c r="CC77" i="5" s="1"/>
  <c r="BG53" i="5"/>
  <c r="BG77" i="5" s="1"/>
  <c r="DC53" i="5"/>
  <c r="DC77" i="5" s="1"/>
  <c r="AI53" i="5"/>
  <c r="AI77" i="5" s="1"/>
  <c r="CE53" i="5"/>
  <c r="CE77" i="5" s="1"/>
  <c r="BI53" i="5"/>
  <c r="BI77" i="5" s="1"/>
  <c r="DE53" i="5"/>
  <c r="DE77" i="5" s="1"/>
  <c r="AK53" i="5"/>
  <c r="AK77" i="5" s="1"/>
  <c r="CG53" i="5"/>
  <c r="CG77" i="5" s="1"/>
  <c r="BK53" i="5"/>
  <c r="BK77" i="5" s="1"/>
  <c r="DG53" i="5"/>
  <c r="DG77" i="5" s="1"/>
  <c r="AM53" i="5"/>
  <c r="AM77" i="5" s="1"/>
  <c r="CI53" i="5"/>
  <c r="CI77" i="5" s="1"/>
  <c r="BM53" i="5"/>
  <c r="BM77" i="5" s="1"/>
  <c r="DI53" i="5"/>
  <c r="DI77" i="5" s="1"/>
  <c r="AO53" i="5"/>
  <c r="AO77" i="5" s="1"/>
  <c r="CK53" i="5"/>
  <c r="CK77" i="5" s="1"/>
  <c r="BO53" i="5"/>
  <c r="BO77" i="5" s="1"/>
  <c r="DK53" i="5"/>
  <c r="DK77" i="5" s="1"/>
  <c r="AQ53" i="5"/>
  <c r="AQ77" i="5" s="1"/>
  <c r="CM53" i="5"/>
  <c r="CM77" i="5" s="1"/>
  <c r="DM53" i="5"/>
  <c r="DM77" i="5" s="1"/>
  <c r="BQ53" i="5"/>
  <c r="BQ77" i="5" s="1"/>
  <c r="AS53" i="5"/>
  <c r="AS77" i="5" s="1"/>
  <c r="CO53" i="5"/>
  <c r="CO77" i="5" s="1"/>
  <c r="BS53" i="5"/>
  <c r="BS77" i="5" s="1"/>
  <c r="AU53" i="5"/>
  <c r="AU77" i="5" s="1"/>
  <c r="CQ53" i="5"/>
  <c r="CQ77" i="5" s="1"/>
  <c r="DO53" i="5"/>
  <c r="DO77" i="5" s="1"/>
  <c r="BU53" i="5"/>
  <c r="BU77" i="5" s="1"/>
  <c r="AW53" i="5"/>
  <c r="AW77" i="5" s="1"/>
  <c r="CS53" i="5"/>
  <c r="CS77" i="5" s="1"/>
  <c r="DQ53" i="5"/>
  <c r="DQ77" i="5" s="1"/>
  <c r="CX54" i="5"/>
  <c r="CX78" i="5" s="1"/>
  <c r="AD54" i="5"/>
  <c r="AD78" i="5" s="1"/>
  <c r="BB54" i="5"/>
  <c r="BB78" i="5" s="1"/>
  <c r="BZ54" i="5"/>
  <c r="BZ78" i="5" s="1"/>
  <c r="BD54" i="5"/>
  <c r="BD78" i="5" s="1"/>
  <c r="CZ54" i="5"/>
  <c r="CZ78" i="5" s="1"/>
  <c r="AF54" i="5"/>
  <c r="AF78" i="5" s="1"/>
  <c r="CB54" i="5"/>
  <c r="CB78" i="5" s="1"/>
  <c r="BF54" i="5"/>
  <c r="BF78" i="5" s="1"/>
  <c r="DB54" i="5"/>
  <c r="DB78" i="5" s="1"/>
  <c r="AH54" i="5"/>
  <c r="AH78" i="5" s="1"/>
  <c r="CD54" i="5"/>
  <c r="CD78" i="5" s="1"/>
  <c r="BH54" i="5"/>
  <c r="BH78" i="5" s="1"/>
  <c r="DD54" i="5"/>
  <c r="DD78" i="5" s="1"/>
  <c r="CF54" i="5"/>
  <c r="CF78" i="5" s="1"/>
  <c r="AJ54" i="5"/>
  <c r="AJ78" i="5" s="1"/>
  <c r="BJ54" i="5"/>
  <c r="BJ78" i="5" s="1"/>
  <c r="DF54" i="5"/>
  <c r="DF78" i="5" s="1"/>
  <c r="AL54" i="5"/>
  <c r="AL78" i="5" s="1"/>
  <c r="CH54" i="5"/>
  <c r="CH78" i="5" s="1"/>
  <c r="BL54" i="5"/>
  <c r="BL78" i="5" s="1"/>
  <c r="DH54" i="5"/>
  <c r="DH78" i="5" s="1"/>
  <c r="AN54" i="5"/>
  <c r="AN78" i="5" s="1"/>
  <c r="CJ54" i="5"/>
  <c r="CJ78" i="5" s="1"/>
  <c r="BN54" i="5"/>
  <c r="BN78" i="5" s="1"/>
  <c r="DJ54" i="5"/>
  <c r="DJ78" i="5" s="1"/>
  <c r="AP54" i="5"/>
  <c r="AP78" i="5" s="1"/>
  <c r="CL54" i="5"/>
  <c r="CL78" i="5" s="1"/>
  <c r="DL54" i="5"/>
  <c r="DL78" i="5" s="1"/>
  <c r="AR54" i="5"/>
  <c r="AR78" i="5" s="1"/>
  <c r="CN54" i="5"/>
  <c r="CN78" i="5" s="1"/>
  <c r="BP54" i="5"/>
  <c r="BP78" i="5" s="1"/>
  <c r="BR54" i="5"/>
  <c r="BR78" i="5" s="1"/>
  <c r="DN54" i="5"/>
  <c r="DN78" i="5" s="1"/>
  <c r="AT54" i="5"/>
  <c r="AT78" i="5" s="1"/>
  <c r="CP54" i="5"/>
  <c r="CP78" i="5" s="1"/>
  <c r="BT54" i="5"/>
  <c r="BT78" i="5" s="1"/>
  <c r="AV54" i="5"/>
  <c r="AV78" i="5" s="1"/>
  <c r="DP54" i="5"/>
  <c r="DP78" i="5" s="1"/>
  <c r="CR54" i="5"/>
  <c r="CR78" i="5" s="1"/>
  <c r="BV54" i="5"/>
  <c r="BV78" i="5" s="1"/>
  <c r="AX54" i="5"/>
  <c r="AX78" i="5" s="1"/>
  <c r="CT54" i="5"/>
  <c r="CT78" i="5" s="1"/>
  <c r="DR54" i="5"/>
  <c r="DR78" i="5" s="1"/>
  <c r="BA55" i="5"/>
  <c r="BA79" i="5" s="1"/>
  <c r="CW55" i="5"/>
  <c r="CW79" i="5" s="1"/>
  <c r="AC55" i="5"/>
  <c r="AC79" i="5" s="1"/>
  <c r="BY55" i="5"/>
  <c r="BY79" i="5" s="1"/>
  <c r="BC55" i="5"/>
  <c r="BC79" i="5" s="1"/>
  <c r="CY55" i="5"/>
  <c r="CY79" i="5" s="1"/>
  <c r="AE55" i="5"/>
  <c r="AE79" i="5" s="1"/>
  <c r="CA55" i="5"/>
  <c r="CA79" i="5" s="1"/>
  <c r="BE55" i="5"/>
  <c r="BE79" i="5" s="1"/>
  <c r="DA55" i="5"/>
  <c r="DA79" i="5" s="1"/>
  <c r="AG55" i="5"/>
  <c r="AG79" i="5" s="1"/>
  <c r="CC55" i="5"/>
  <c r="CC79" i="5" s="1"/>
  <c r="BG55" i="5"/>
  <c r="BG79" i="5" s="1"/>
  <c r="AI55" i="5"/>
  <c r="AI79" i="5" s="1"/>
  <c r="CE55" i="5"/>
  <c r="CE79" i="5" s="1"/>
  <c r="DC55" i="5"/>
  <c r="DC79" i="5" s="1"/>
  <c r="BI55" i="5"/>
  <c r="BI79" i="5" s="1"/>
  <c r="AK55" i="5"/>
  <c r="AK79" i="5" s="1"/>
  <c r="DE55" i="5"/>
  <c r="DE79" i="5" s="1"/>
  <c r="CG55" i="5"/>
  <c r="CG79" i="5" s="1"/>
  <c r="DG55" i="5"/>
  <c r="DG79" i="5" s="1"/>
  <c r="BK55" i="5"/>
  <c r="BK79" i="5" s="1"/>
  <c r="AM55" i="5"/>
  <c r="AM79" i="5" s="1"/>
  <c r="CI55" i="5"/>
  <c r="CI79" i="5" s="1"/>
  <c r="BM55" i="5"/>
  <c r="BM79" i="5" s="1"/>
  <c r="DI55" i="5"/>
  <c r="DI79" i="5" s="1"/>
  <c r="AO55" i="5"/>
  <c r="AO79" i="5" s="1"/>
  <c r="CK55" i="5"/>
  <c r="CK79" i="5" s="1"/>
  <c r="BO55" i="5"/>
  <c r="BO79" i="5" s="1"/>
  <c r="DK55" i="5"/>
  <c r="DK79" i="5" s="1"/>
  <c r="AQ55" i="5"/>
  <c r="AQ79" i="5" s="1"/>
  <c r="CM55" i="5"/>
  <c r="CM79" i="5" s="1"/>
  <c r="BQ55" i="5"/>
  <c r="BQ79" i="5" s="1"/>
  <c r="DM55" i="5"/>
  <c r="DM79" i="5" s="1"/>
  <c r="AS55" i="5"/>
  <c r="AS79" i="5" s="1"/>
  <c r="CO55" i="5"/>
  <c r="CO79" i="5" s="1"/>
  <c r="BS55" i="5"/>
  <c r="BS79" i="5" s="1"/>
  <c r="DO55" i="5"/>
  <c r="DO79" i="5" s="1"/>
  <c r="AU55" i="5"/>
  <c r="AU79" i="5" s="1"/>
  <c r="CQ55" i="5"/>
  <c r="CQ79" i="5" s="1"/>
  <c r="BU55" i="5"/>
  <c r="BU79" i="5" s="1"/>
  <c r="DQ55" i="5"/>
  <c r="DQ79" i="5" s="1"/>
  <c r="AW55" i="5"/>
  <c r="AW79" i="5" s="1"/>
  <c r="CS55" i="5"/>
  <c r="CS79" i="5" s="1"/>
  <c r="BB56" i="5"/>
  <c r="BB80" i="5" s="1"/>
  <c r="CX56" i="5"/>
  <c r="CX80" i="5" s="1"/>
  <c r="AD56" i="5"/>
  <c r="AD80" i="5" s="1"/>
  <c r="BZ56" i="5"/>
  <c r="BZ80" i="5" s="1"/>
  <c r="CZ56" i="5"/>
  <c r="CZ80" i="5" s="1"/>
  <c r="BD56" i="5"/>
  <c r="BD80" i="5" s="1"/>
  <c r="AF56" i="5"/>
  <c r="AF80" i="5" s="1"/>
  <c r="CB56" i="5"/>
  <c r="CB80" i="5" s="1"/>
  <c r="BF56" i="5"/>
  <c r="BF80" i="5" s="1"/>
  <c r="DB56" i="5"/>
  <c r="DB80" i="5" s="1"/>
  <c r="AH56" i="5"/>
  <c r="AH80" i="5" s="1"/>
  <c r="CD56" i="5"/>
  <c r="CD80" i="5" s="1"/>
  <c r="BH56" i="5"/>
  <c r="BH80" i="5" s="1"/>
  <c r="AJ56" i="5"/>
  <c r="AJ80" i="5" s="1"/>
  <c r="DD56" i="5"/>
  <c r="DD80" i="5" s="1"/>
  <c r="CF56" i="5"/>
  <c r="CF80" i="5" s="1"/>
  <c r="BJ56" i="5"/>
  <c r="BJ80" i="5" s="1"/>
  <c r="AL56" i="5"/>
  <c r="AL80" i="5" s="1"/>
  <c r="DF56" i="5"/>
  <c r="DF80" i="5" s="1"/>
  <c r="CH56" i="5"/>
  <c r="CH80" i="5" s="1"/>
  <c r="BL56" i="5"/>
  <c r="BL80" i="5" s="1"/>
  <c r="DH56" i="5"/>
  <c r="DH80" i="5" s="1"/>
  <c r="CJ56" i="5"/>
  <c r="CJ80" i="5" s="1"/>
  <c r="AN56" i="5"/>
  <c r="AN80" i="5" s="1"/>
  <c r="BN56" i="5"/>
  <c r="BN80" i="5" s="1"/>
  <c r="DJ56" i="5"/>
  <c r="DJ80" i="5" s="1"/>
  <c r="AP56" i="5"/>
  <c r="AP80" i="5" s="1"/>
  <c r="CL56" i="5"/>
  <c r="CL80" i="5" s="1"/>
  <c r="BP56" i="5"/>
  <c r="BP80" i="5" s="1"/>
  <c r="DL56" i="5"/>
  <c r="DL80" i="5" s="1"/>
  <c r="AR56" i="5"/>
  <c r="AR80" i="5" s="1"/>
  <c r="CN56" i="5"/>
  <c r="CN80" i="5" s="1"/>
  <c r="BR56" i="5"/>
  <c r="BR80" i="5" s="1"/>
  <c r="DN56" i="5"/>
  <c r="DN80" i="5" s="1"/>
  <c r="AT56" i="5"/>
  <c r="AT80" i="5" s="1"/>
  <c r="CP56" i="5"/>
  <c r="CP80" i="5" s="1"/>
  <c r="DP56" i="5"/>
  <c r="DP80" i="5" s="1"/>
  <c r="BT56" i="5"/>
  <c r="BT80" i="5" s="1"/>
  <c r="AV56" i="5"/>
  <c r="AV80" i="5" s="1"/>
  <c r="CR56" i="5"/>
  <c r="CR80" i="5" s="1"/>
  <c r="DR56" i="5"/>
  <c r="DR80" i="5" s="1"/>
  <c r="BV56" i="5"/>
  <c r="BV80" i="5" s="1"/>
  <c r="AX56" i="5"/>
  <c r="AX80" i="5" s="1"/>
  <c r="CT56" i="5"/>
  <c r="CT80" i="5" s="1"/>
  <c r="BA57" i="5"/>
  <c r="BA81" i="5" s="1"/>
  <c r="CW57" i="5"/>
  <c r="CW81" i="5" s="1"/>
  <c r="AC57" i="5"/>
  <c r="AC81" i="5" s="1"/>
  <c r="BY57" i="5"/>
  <c r="BY81" i="5" s="1"/>
  <c r="BC57" i="5"/>
  <c r="BC81" i="5" s="1"/>
  <c r="CY57" i="5"/>
  <c r="CY81" i="5" s="1"/>
  <c r="AE57" i="5"/>
  <c r="AE81" i="5" s="1"/>
  <c r="CA57" i="5"/>
  <c r="CA81" i="5" s="1"/>
  <c r="BE57" i="5"/>
  <c r="BE81" i="5" s="1"/>
  <c r="DA57" i="5"/>
  <c r="DA81" i="5" s="1"/>
  <c r="AG57" i="5"/>
  <c r="AG81" i="5" s="1"/>
  <c r="CC57" i="5"/>
  <c r="CC81" i="5" s="1"/>
  <c r="BG57" i="5"/>
  <c r="BG81" i="5" s="1"/>
  <c r="DC57" i="5"/>
  <c r="DC81" i="5" s="1"/>
  <c r="AI57" i="5"/>
  <c r="AI81" i="5" s="1"/>
  <c r="CE57" i="5"/>
  <c r="CE81" i="5" s="1"/>
  <c r="BI57" i="5"/>
  <c r="BI81" i="5" s="1"/>
  <c r="DE57" i="5"/>
  <c r="DE81" i="5" s="1"/>
  <c r="AK57" i="5"/>
  <c r="AK81" i="5" s="1"/>
  <c r="CG57" i="5"/>
  <c r="CG81" i="5" s="1"/>
  <c r="BK57" i="5"/>
  <c r="BK81" i="5" s="1"/>
  <c r="AM57" i="5"/>
  <c r="AM81" i="5" s="1"/>
  <c r="DG57" i="5"/>
  <c r="DG81" i="5" s="1"/>
  <c r="CI57" i="5"/>
  <c r="CI81" i="5" s="1"/>
  <c r="BM57" i="5"/>
  <c r="BM81" i="5" s="1"/>
  <c r="AO57" i="5"/>
  <c r="AO81" i="5" s="1"/>
  <c r="DI57" i="5"/>
  <c r="DI81" i="5" s="1"/>
  <c r="CK57" i="5"/>
  <c r="CK81" i="5" s="1"/>
  <c r="BO57" i="5"/>
  <c r="BO81" i="5" s="1"/>
  <c r="DK57" i="5"/>
  <c r="DK81" i="5" s="1"/>
  <c r="AQ57" i="5"/>
  <c r="AQ81" i="5" s="1"/>
  <c r="CM57" i="5"/>
  <c r="CM81" i="5" s="1"/>
  <c r="BQ57" i="5"/>
  <c r="BQ81" i="5" s="1"/>
  <c r="DM57" i="5"/>
  <c r="DM81" i="5" s="1"/>
  <c r="AS57" i="5"/>
  <c r="AS81" i="5" s="1"/>
  <c r="CO57" i="5"/>
  <c r="CO81" i="5" s="1"/>
  <c r="BS57" i="5"/>
  <c r="BS81" i="5" s="1"/>
  <c r="DO57" i="5"/>
  <c r="DO81" i="5" s="1"/>
  <c r="AU57" i="5"/>
  <c r="AU81" i="5" s="1"/>
  <c r="CQ57" i="5"/>
  <c r="CQ81" i="5" s="1"/>
  <c r="BU57" i="5"/>
  <c r="BU81" i="5" s="1"/>
  <c r="DQ57" i="5"/>
  <c r="DQ81" i="5" s="1"/>
  <c r="AW57" i="5"/>
  <c r="AW81" i="5" s="1"/>
  <c r="CS57" i="5"/>
  <c r="CS81" i="5" s="1"/>
  <c r="BS50" i="5"/>
  <c r="BS74" i="5" s="1"/>
  <c r="BO56" i="5"/>
  <c r="BO80" i="5" s="1"/>
  <c r="BB35" i="5"/>
  <c r="BB59" i="5" s="1"/>
  <c r="CX35" i="5"/>
  <c r="CX59" i="5" s="1"/>
  <c r="CZ35" i="5"/>
  <c r="CZ59" i="5" s="1"/>
  <c r="BD35" i="5"/>
  <c r="BD59" i="5" s="1"/>
  <c r="CB35" i="5"/>
  <c r="CB59" i="5" s="1"/>
  <c r="BF35" i="5"/>
  <c r="BF59" i="5" s="1"/>
  <c r="DB35" i="5"/>
  <c r="DB59" i="5" s="1"/>
  <c r="AH35" i="5"/>
  <c r="AH59" i="5" s="1"/>
  <c r="BH35" i="5"/>
  <c r="BH59" i="5" s="1"/>
  <c r="DD35" i="5"/>
  <c r="DD59" i="5" s="1"/>
  <c r="AJ35" i="5"/>
  <c r="AJ59" i="5" s="1"/>
  <c r="BJ35" i="5"/>
  <c r="BJ59" i="5" s="1"/>
  <c r="DF35" i="5"/>
  <c r="DF59" i="5" s="1"/>
  <c r="BL35" i="5"/>
  <c r="BL59" i="5" s="1"/>
  <c r="DH35" i="5"/>
  <c r="DH59" i="5" s="1"/>
  <c r="AN35" i="5"/>
  <c r="AN59" i="5" s="1"/>
  <c r="CJ35" i="5"/>
  <c r="CJ59" i="5" s="1"/>
  <c r="BN35" i="5"/>
  <c r="BN59" i="5" s="1"/>
  <c r="DJ35" i="5"/>
  <c r="DJ59" i="5" s="1"/>
  <c r="AP35" i="5"/>
  <c r="AP59" i="5" s="1"/>
  <c r="BP35" i="5"/>
  <c r="BP59" i="5" s="1"/>
  <c r="DL35" i="5"/>
  <c r="DL59" i="5" s="1"/>
  <c r="AR35" i="5"/>
  <c r="AR59" i="5" s="1"/>
  <c r="BR35" i="5"/>
  <c r="BR59" i="5" s="1"/>
  <c r="DN35" i="5"/>
  <c r="DN59" i="5" s="1"/>
  <c r="DP35" i="5"/>
  <c r="DP59" i="5" s="1"/>
  <c r="BT35" i="5"/>
  <c r="BT59" i="5" s="1"/>
  <c r="CR35" i="5"/>
  <c r="CR59" i="5" s="1"/>
  <c r="BV35" i="5"/>
  <c r="BV59" i="5" s="1"/>
  <c r="DR35" i="5"/>
  <c r="DR59" i="5" s="1"/>
  <c r="AX35" i="5"/>
  <c r="AX59" i="5" s="1"/>
  <c r="BA36" i="5"/>
  <c r="BA60" i="5" s="1"/>
  <c r="CW36" i="5"/>
  <c r="CW60" i="5" s="1"/>
  <c r="AC36" i="5"/>
  <c r="AC60" i="5" s="1"/>
  <c r="BC36" i="5"/>
  <c r="BC60" i="5" s="1"/>
  <c r="CY36" i="5"/>
  <c r="CY60" i="5" s="1"/>
  <c r="AE36" i="5"/>
  <c r="AE60" i="5" s="1"/>
  <c r="BE36" i="5"/>
  <c r="BE60" i="5" s="1"/>
  <c r="DA36" i="5"/>
  <c r="DA60" i="5" s="1"/>
  <c r="BG36" i="5"/>
  <c r="BG60" i="5" s="1"/>
  <c r="BI36" i="5"/>
  <c r="BI60" i="5" s="1"/>
  <c r="AK36" i="5"/>
  <c r="AK60" i="5" s="1"/>
  <c r="BK36" i="5"/>
  <c r="BK60" i="5" s="1"/>
  <c r="AM36" i="5"/>
  <c r="AM60" i="5" s="1"/>
  <c r="BM36" i="5"/>
  <c r="BM60" i="5" s="1"/>
  <c r="DI36" i="5"/>
  <c r="DI60" i="5" s="1"/>
  <c r="BO36" i="5"/>
  <c r="BO60" i="5" s="1"/>
  <c r="DK36" i="5"/>
  <c r="DK60" i="5" s="1"/>
  <c r="AQ36" i="5"/>
  <c r="AQ60" i="5" s="1"/>
  <c r="BQ36" i="5"/>
  <c r="BQ60" i="5" s="1"/>
  <c r="DM36" i="5"/>
  <c r="DM60" i="5" s="1"/>
  <c r="AS36" i="5"/>
  <c r="AS60" i="5" s="1"/>
  <c r="DO36" i="5"/>
  <c r="DO60" i="5" s="1"/>
  <c r="AU36" i="5"/>
  <c r="AU60" i="5" s="1"/>
  <c r="BS36" i="5"/>
  <c r="BS60" i="5" s="1"/>
  <c r="BU36" i="5"/>
  <c r="BU60" i="5" s="1"/>
  <c r="DQ36" i="5"/>
  <c r="DQ60" i="5" s="1"/>
  <c r="BB37" i="5"/>
  <c r="BB61" i="5" s="1"/>
  <c r="CX37" i="5"/>
  <c r="CX61" i="5" s="1"/>
  <c r="AD37" i="5"/>
  <c r="AD61" i="5" s="1"/>
  <c r="BD37" i="5"/>
  <c r="BD61" i="5" s="1"/>
  <c r="AF37" i="5"/>
  <c r="AF61" i="5" s="1"/>
  <c r="CZ37" i="5"/>
  <c r="CZ61" i="5" s="1"/>
  <c r="BF37" i="5"/>
  <c r="BF61" i="5" s="1"/>
  <c r="DB37" i="5"/>
  <c r="DB61" i="5" s="1"/>
  <c r="DD37" i="5"/>
  <c r="DD61" i="5" s="1"/>
  <c r="BH37" i="5"/>
  <c r="BH61" i="5" s="1"/>
  <c r="CF37" i="5"/>
  <c r="CF61" i="5" s="1"/>
  <c r="BJ37" i="5"/>
  <c r="BJ61" i="5" s="1"/>
  <c r="DF37" i="5"/>
  <c r="DF61" i="5" s="1"/>
  <c r="AL37" i="5"/>
  <c r="AL61" i="5" s="1"/>
  <c r="BL37" i="5"/>
  <c r="BL61" i="5" s="1"/>
  <c r="DH37" i="5"/>
  <c r="DH61" i="5" s="1"/>
  <c r="AN37" i="5"/>
  <c r="AN61" i="5" s="1"/>
  <c r="BN37" i="5"/>
  <c r="BN61" i="5" s="1"/>
  <c r="DJ37" i="5"/>
  <c r="DJ61" i="5" s="1"/>
  <c r="BP37" i="5"/>
  <c r="BP61" i="5" s="1"/>
  <c r="DL37" i="5"/>
  <c r="DL61" i="5" s="1"/>
  <c r="AR37" i="5"/>
  <c r="AR61" i="5" s="1"/>
  <c r="BR37" i="5"/>
  <c r="BR61" i="5" s="1"/>
  <c r="AT37" i="5"/>
  <c r="AT61" i="5" s="1"/>
  <c r="BT37" i="5"/>
  <c r="BT61" i="5" s="1"/>
  <c r="DP37" i="5"/>
  <c r="DP61" i="5" s="1"/>
  <c r="AV37" i="5"/>
  <c r="AV61" i="5" s="1"/>
  <c r="BV37" i="5"/>
  <c r="BV61" i="5" s="1"/>
  <c r="DR37" i="5"/>
  <c r="DR61" i="5" s="1"/>
  <c r="BA38" i="5"/>
  <c r="BA62" i="5" s="1"/>
  <c r="CW38" i="5"/>
  <c r="CW62" i="5" s="1"/>
  <c r="BC38" i="5"/>
  <c r="BC62" i="5" s="1"/>
  <c r="CY38" i="5"/>
  <c r="CY62" i="5" s="1"/>
  <c r="AE38" i="5"/>
  <c r="AE62" i="5" s="1"/>
  <c r="BE38" i="5"/>
  <c r="BE62" i="5" s="1"/>
  <c r="DA38" i="5"/>
  <c r="DA62" i="5" s="1"/>
  <c r="AG38" i="5"/>
  <c r="AG62" i="5" s="1"/>
  <c r="BG38" i="5"/>
  <c r="BG62" i="5" s="1"/>
  <c r="DC38" i="5"/>
  <c r="DC62" i="5" s="1"/>
  <c r="AI38" i="5"/>
  <c r="AI62" i="5" s="1"/>
  <c r="BI38" i="5"/>
  <c r="BI62" i="5" s="1"/>
  <c r="DE38" i="5"/>
  <c r="DE62" i="5" s="1"/>
  <c r="BK38" i="5"/>
  <c r="BK62" i="5" s="1"/>
  <c r="DG38" i="5"/>
  <c r="DG62" i="5" s="1"/>
  <c r="BM38" i="5"/>
  <c r="BM62" i="5" s="1"/>
  <c r="AO38" i="5"/>
  <c r="AO62" i="5" s="1"/>
  <c r="BO38" i="5"/>
  <c r="BO62" i="5" s="1"/>
  <c r="AQ38" i="5"/>
  <c r="AQ62" i="5" s="1"/>
  <c r="DK38" i="5"/>
  <c r="DK62" i="5" s="1"/>
  <c r="BQ38" i="5"/>
  <c r="BQ62" i="5" s="1"/>
  <c r="DM38" i="5"/>
  <c r="DM62" i="5" s="1"/>
  <c r="BS38" i="5"/>
  <c r="BS62" i="5" s="1"/>
  <c r="DO38" i="5"/>
  <c r="DO62" i="5" s="1"/>
  <c r="AU38" i="5"/>
  <c r="AU62" i="5" s="1"/>
  <c r="BU38" i="5"/>
  <c r="BU62" i="5" s="1"/>
  <c r="DQ38" i="5"/>
  <c r="DQ62" i="5" s="1"/>
  <c r="AW38" i="5"/>
  <c r="AW62" i="5" s="1"/>
  <c r="BB39" i="5"/>
  <c r="BB63" i="5" s="1"/>
  <c r="CX39" i="5"/>
  <c r="CX63" i="5" s="1"/>
  <c r="BD39" i="5"/>
  <c r="BD63" i="5" s="1"/>
  <c r="AF39" i="5"/>
  <c r="AF63" i="5" s="1"/>
  <c r="BF39" i="5"/>
  <c r="BF63" i="5" s="1"/>
  <c r="AH39" i="5"/>
  <c r="AH63" i="5" s="1"/>
  <c r="BH39" i="5"/>
  <c r="BH63" i="5" s="1"/>
  <c r="AJ39" i="5"/>
  <c r="AJ63" i="5" s="1"/>
  <c r="BJ39" i="5"/>
  <c r="BJ63" i="5" s="1"/>
  <c r="DF39" i="5"/>
  <c r="DF63" i="5" s="1"/>
  <c r="DH39" i="5"/>
  <c r="DH63" i="5" s="1"/>
  <c r="BN39" i="5"/>
  <c r="BN63" i="5" s="1"/>
  <c r="DJ39" i="5"/>
  <c r="DJ63" i="5" s="1"/>
  <c r="AP39" i="5"/>
  <c r="AP63" i="5" s="1"/>
  <c r="BP39" i="5"/>
  <c r="BP63" i="5" s="1"/>
  <c r="AR39" i="5"/>
  <c r="AR63" i="5" s="1"/>
  <c r="DL39" i="5"/>
  <c r="DL63" i="5" s="1"/>
  <c r="DN39" i="5"/>
  <c r="DN63" i="5" s="1"/>
  <c r="BR39" i="5"/>
  <c r="BR63" i="5" s="1"/>
  <c r="BT39" i="5"/>
  <c r="BT63" i="5" s="1"/>
  <c r="DP39" i="5"/>
  <c r="DP63" i="5" s="1"/>
  <c r="AV39" i="5"/>
  <c r="AV63" i="5" s="1"/>
  <c r="BV39" i="5"/>
  <c r="BV63" i="5" s="1"/>
  <c r="DR39" i="5"/>
  <c r="DR63" i="5" s="1"/>
  <c r="AX39" i="5"/>
  <c r="AX63" i="5" s="1"/>
  <c r="BA40" i="5"/>
  <c r="BA64" i="5" s="1"/>
  <c r="AC40" i="5"/>
  <c r="AC64" i="5" s="1"/>
  <c r="BC40" i="5"/>
  <c r="BC64" i="5" s="1"/>
  <c r="AE40" i="5"/>
  <c r="AE64" i="5" s="1"/>
  <c r="CY40" i="5"/>
  <c r="CY64" i="5" s="1"/>
  <c r="BE40" i="5"/>
  <c r="BE64" i="5" s="1"/>
  <c r="DA40" i="5"/>
  <c r="DA64" i="5" s="1"/>
  <c r="BG40" i="5"/>
  <c r="BG64" i="5" s="1"/>
  <c r="DC40" i="5"/>
  <c r="DC64" i="5" s="1"/>
  <c r="AI40" i="5"/>
  <c r="AI64" i="5" s="1"/>
  <c r="BI40" i="5"/>
  <c r="BI64" i="5" s="1"/>
  <c r="DE40" i="5"/>
  <c r="DE64" i="5" s="1"/>
  <c r="AK40" i="5"/>
  <c r="AK64" i="5" s="1"/>
  <c r="BK40" i="5"/>
  <c r="BK64" i="5" s="1"/>
  <c r="DG40" i="5"/>
  <c r="DG64" i="5" s="1"/>
  <c r="AM40" i="5"/>
  <c r="AM64" i="5" s="1"/>
  <c r="BM40" i="5"/>
  <c r="BM64" i="5" s="1"/>
  <c r="DI40" i="5"/>
  <c r="DI64" i="5" s="1"/>
  <c r="BO40" i="5"/>
  <c r="BO64" i="5" s="1"/>
  <c r="BQ40" i="5"/>
  <c r="BQ64" i="5" s="1"/>
  <c r="AS40" i="5"/>
  <c r="AS64" i="5" s="1"/>
  <c r="BS40" i="5"/>
  <c r="BS64" i="5" s="1"/>
  <c r="AU40" i="5"/>
  <c r="AU64" i="5" s="1"/>
  <c r="BU40" i="5"/>
  <c r="BU64" i="5" s="1"/>
  <c r="DQ40" i="5"/>
  <c r="DQ64" i="5" s="1"/>
  <c r="BB41" i="5"/>
  <c r="BB65" i="5" s="1"/>
  <c r="CX41" i="5"/>
  <c r="CX65" i="5" s="1"/>
  <c r="AD41" i="5"/>
  <c r="AD65" i="5" s="1"/>
  <c r="BD41" i="5"/>
  <c r="BD65" i="5" s="1"/>
  <c r="CZ41" i="5"/>
  <c r="CZ65" i="5" s="1"/>
  <c r="AF41" i="5"/>
  <c r="AF65" i="5" s="1"/>
  <c r="DB41" i="5"/>
  <c r="DB65" i="5" s="1"/>
  <c r="BF41" i="5"/>
  <c r="BF65" i="5" s="1"/>
  <c r="BH41" i="5"/>
  <c r="BH65" i="5" s="1"/>
  <c r="DD41" i="5"/>
  <c r="DD65" i="5" s="1"/>
  <c r="AJ41" i="5"/>
  <c r="AJ65" i="5" s="1"/>
  <c r="BJ41" i="5"/>
  <c r="BJ65" i="5" s="1"/>
  <c r="DF41" i="5"/>
  <c r="DF65" i="5" s="1"/>
  <c r="AL41" i="5"/>
  <c r="AL65" i="5" s="1"/>
  <c r="BL41" i="5"/>
  <c r="BL65" i="5" s="1"/>
  <c r="DH41" i="5"/>
  <c r="DH65" i="5" s="1"/>
  <c r="AN41" i="5"/>
  <c r="AN65" i="5" s="1"/>
  <c r="BN41" i="5"/>
  <c r="BN65" i="5" s="1"/>
  <c r="DJ41" i="5"/>
  <c r="DJ65" i="5" s="1"/>
  <c r="DL41" i="5"/>
  <c r="DL65" i="5" s="1"/>
  <c r="BP41" i="5"/>
  <c r="BP65" i="5" s="1"/>
  <c r="BR41" i="5"/>
  <c r="BR65" i="5" s="1"/>
  <c r="DN41" i="5"/>
  <c r="DN65" i="5" s="1"/>
  <c r="AT41" i="5"/>
  <c r="AT65" i="5" s="1"/>
  <c r="BT41" i="5"/>
  <c r="BT65" i="5" s="1"/>
  <c r="AV41" i="5"/>
  <c r="AV65" i="5" s="1"/>
  <c r="BV41" i="5"/>
  <c r="BV65" i="5" s="1"/>
  <c r="DR41" i="5"/>
  <c r="DR65" i="5" s="1"/>
  <c r="BA42" i="5"/>
  <c r="BA66" i="5" s="1"/>
  <c r="CW42" i="5"/>
  <c r="CW66" i="5" s="1"/>
  <c r="BC42" i="5"/>
  <c r="BC66" i="5" s="1"/>
  <c r="BE42" i="5"/>
  <c r="BE66" i="5" s="1"/>
  <c r="AG42" i="5"/>
  <c r="AG66" i="5" s="1"/>
  <c r="AI42" i="5"/>
  <c r="AI66" i="5" s="1"/>
  <c r="BG42" i="5"/>
  <c r="BG66" i="5" s="1"/>
  <c r="BI42" i="5"/>
  <c r="BI66" i="5" s="1"/>
  <c r="DE42" i="5"/>
  <c r="DE66" i="5" s="1"/>
  <c r="BK42" i="5"/>
  <c r="BK66" i="5" s="1"/>
  <c r="DG42" i="5"/>
  <c r="DG66" i="5" s="1"/>
  <c r="AM42" i="5"/>
  <c r="AM66" i="5" s="1"/>
  <c r="BM42" i="5"/>
  <c r="BM66" i="5" s="1"/>
  <c r="DI42" i="5"/>
  <c r="DI66" i="5" s="1"/>
  <c r="AO42" i="5"/>
  <c r="AO66" i="5" s="1"/>
  <c r="BO42" i="5"/>
  <c r="BO66" i="5" s="1"/>
  <c r="DK42" i="5"/>
  <c r="DK66" i="5" s="1"/>
  <c r="AQ42" i="5"/>
  <c r="AQ66" i="5" s="1"/>
  <c r="BQ42" i="5"/>
  <c r="BQ66" i="5" s="1"/>
  <c r="DM42" i="5"/>
  <c r="DM66" i="5" s="1"/>
  <c r="BS42" i="5"/>
  <c r="BS66" i="5" s="1"/>
  <c r="DO42" i="5"/>
  <c r="DO66" i="5" s="1"/>
  <c r="BU42" i="5"/>
  <c r="BU66" i="5" s="1"/>
  <c r="AW42" i="5"/>
  <c r="AW66" i="5" s="1"/>
  <c r="BB43" i="5"/>
  <c r="BB67" i="5" s="1"/>
  <c r="CX43" i="5"/>
  <c r="CX67" i="5" s="1"/>
  <c r="CZ43" i="5"/>
  <c r="CZ67" i="5" s="1"/>
  <c r="BD43" i="5"/>
  <c r="BD67" i="5" s="1"/>
  <c r="BF43" i="5"/>
  <c r="BF67" i="5" s="1"/>
  <c r="DB43" i="5"/>
  <c r="DB67" i="5" s="1"/>
  <c r="AH43" i="5"/>
  <c r="AH67" i="5" s="1"/>
  <c r="BH43" i="5"/>
  <c r="BH67" i="5" s="1"/>
  <c r="DD43" i="5"/>
  <c r="DD67" i="5" s="1"/>
  <c r="AJ43" i="5"/>
  <c r="AJ67" i="5" s="1"/>
  <c r="BJ43" i="5"/>
  <c r="BJ67" i="5" s="1"/>
  <c r="DF43" i="5"/>
  <c r="DF67" i="5" s="1"/>
  <c r="BL43" i="5"/>
  <c r="BL67" i="5" s="1"/>
  <c r="DH43" i="5"/>
  <c r="DH67" i="5" s="1"/>
  <c r="AN43" i="5"/>
  <c r="AN67" i="5" s="1"/>
  <c r="BN43" i="5"/>
  <c r="BN67" i="5" s="1"/>
  <c r="AP43" i="5"/>
  <c r="AP67" i="5" s="1"/>
  <c r="BP43" i="5"/>
  <c r="BP67" i="5" s="1"/>
  <c r="AR43" i="5"/>
  <c r="AR67" i="5" s="1"/>
  <c r="DL43" i="5"/>
  <c r="DL67" i="5" s="1"/>
  <c r="BR43" i="5"/>
  <c r="BR67" i="5" s="1"/>
  <c r="DN43" i="5"/>
  <c r="DN67" i="5" s="1"/>
  <c r="DP43" i="5"/>
  <c r="DP67" i="5" s="1"/>
  <c r="BT43" i="5"/>
  <c r="BT67" i="5" s="1"/>
  <c r="BV43" i="5"/>
  <c r="BV67" i="5" s="1"/>
  <c r="DR43" i="5"/>
  <c r="DR67" i="5" s="1"/>
  <c r="AX43" i="5"/>
  <c r="AX67" i="5" s="1"/>
  <c r="BA44" i="5"/>
  <c r="BA68" i="5" s="1"/>
  <c r="CW44" i="5"/>
  <c r="CW68" i="5" s="1"/>
  <c r="AC44" i="5"/>
  <c r="AC68" i="5" s="1"/>
  <c r="BC44" i="5"/>
  <c r="BC68" i="5" s="1"/>
  <c r="CY44" i="5"/>
  <c r="CY68" i="5" s="1"/>
  <c r="AE44" i="5"/>
  <c r="AE68" i="5" s="1"/>
  <c r="BE44" i="5"/>
  <c r="BE68" i="5" s="1"/>
  <c r="DA44" i="5"/>
  <c r="DA68" i="5" s="1"/>
  <c r="BG44" i="5"/>
  <c r="BG68" i="5" s="1"/>
  <c r="DC44" i="5"/>
  <c r="DC68" i="5" s="1"/>
  <c r="BI44" i="5"/>
  <c r="BI68" i="5" s="1"/>
  <c r="AK44" i="5"/>
  <c r="AK68" i="5" s="1"/>
  <c r="BK44" i="5"/>
  <c r="BK68" i="5" s="1"/>
  <c r="AM44" i="5"/>
  <c r="AM68" i="5" s="1"/>
  <c r="DG44" i="5"/>
  <c r="DG68" i="5" s="1"/>
  <c r="BM44" i="5"/>
  <c r="BM68" i="5" s="1"/>
  <c r="DI44" i="5"/>
  <c r="DI68" i="5" s="1"/>
  <c r="BO44" i="5"/>
  <c r="BO68" i="5" s="1"/>
  <c r="DK44" i="5"/>
  <c r="DK68" i="5" s="1"/>
  <c r="AQ44" i="5"/>
  <c r="AQ68" i="5" s="1"/>
  <c r="BQ44" i="5"/>
  <c r="BQ68" i="5" s="1"/>
  <c r="DM44" i="5"/>
  <c r="DM68" i="5" s="1"/>
  <c r="AS44" i="5"/>
  <c r="AS68" i="5" s="1"/>
  <c r="BS44" i="5"/>
  <c r="BS68" i="5" s="1"/>
  <c r="DO44" i="5"/>
  <c r="DO68" i="5" s="1"/>
  <c r="AU44" i="5"/>
  <c r="AU68" i="5" s="1"/>
  <c r="BU44" i="5"/>
  <c r="BU68" i="5" s="1"/>
  <c r="DQ44" i="5"/>
  <c r="DQ68" i="5" s="1"/>
  <c r="BB45" i="5"/>
  <c r="BB69" i="5" s="1"/>
  <c r="AD45" i="5"/>
  <c r="AD69" i="5" s="1"/>
  <c r="BD45" i="5"/>
  <c r="BD69" i="5" s="1"/>
  <c r="AF45" i="5"/>
  <c r="AF69" i="5" s="1"/>
  <c r="BF45" i="5"/>
  <c r="BF69" i="5" s="1"/>
  <c r="DB45" i="5"/>
  <c r="DB69" i="5" s="1"/>
  <c r="DD45" i="5"/>
  <c r="DD69" i="5" s="1"/>
  <c r="BJ45" i="5"/>
  <c r="BJ69" i="5" s="1"/>
  <c r="DF45" i="5"/>
  <c r="DF69" i="5" s="1"/>
  <c r="AL45" i="5"/>
  <c r="AL69" i="5" s="1"/>
  <c r="BL45" i="5"/>
  <c r="BL69" i="5" s="1"/>
  <c r="DH45" i="5"/>
  <c r="DH69" i="5" s="1"/>
  <c r="AN45" i="5"/>
  <c r="AN69" i="5" s="1"/>
  <c r="DJ45" i="5"/>
  <c r="DJ69" i="5" s="1"/>
  <c r="BN45" i="5"/>
  <c r="BN69" i="5" s="1"/>
  <c r="BP45" i="5"/>
  <c r="BP69" i="5" s="1"/>
  <c r="DL45" i="5"/>
  <c r="DL69" i="5" s="1"/>
  <c r="BR45" i="5"/>
  <c r="BR69" i="5" s="1"/>
  <c r="DN45" i="5"/>
  <c r="DN69" i="5" s="1"/>
  <c r="AT45" i="5"/>
  <c r="AT69" i="5" s="1"/>
  <c r="BT45" i="5"/>
  <c r="BT69" i="5" s="1"/>
  <c r="DP45" i="5"/>
  <c r="DP69" i="5" s="1"/>
  <c r="AV45" i="5"/>
  <c r="AV69" i="5" s="1"/>
  <c r="BV45" i="5"/>
  <c r="BV69" i="5" s="1"/>
  <c r="DR45" i="5"/>
  <c r="DR69" i="5" s="1"/>
  <c r="BA46" i="5"/>
  <c r="BA70" i="5" s="1"/>
  <c r="CW46" i="5"/>
  <c r="CW70" i="5" s="1"/>
  <c r="BC46" i="5"/>
  <c r="BC70" i="5" s="1"/>
  <c r="CY46" i="5"/>
  <c r="CY70" i="5" s="1"/>
  <c r="AE46" i="5"/>
  <c r="AE70" i="5" s="1"/>
  <c r="BE46" i="5"/>
  <c r="BE70" i="5" s="1"/>
  <c r="DA46" i="5"/>
  <c r="DA70" i="5" s="1"/>
  <c r="AG46" i="5"/>
  <c r="AG70" i="5" s="1"/>
  <c r="BG46" i="5"/>
  <c r="BG70" i="5" s="1"/>
  <c r="DC46" i="5"/>
  <c r="DC70" i="5" s="1"/>
  <c r="AI46" i="5"/>
  <c r="AI70" i="5" s="1"/>
  <c r="BI46" i="5"/>
  <c r="BI70" i="5" s="1"/>
  <c r="DE46" i="5"/>
  <c r="DE70" i="5" s="1"/>
  <c r="BK46" i="5"/>
  <c r="BK70" i="5" s="1"/>
  <c r="BM46" i="5"/>
  <c r="BM70" i="5" s="1"/>
  <c r="AO46" i="5"/>
  <c r="AO70" i="5" s="1"/>
  <c r="BO46" i="5"/>
  <c r="BO70" i="5" s="1"/>
  <c r="AQ46" i="5"/>
  <c r="AQ70" i="5" s="1"/>
  <c r="BQ46" i="5"/>
  <c r="BQ70" i="5" s="1"/>
  <c r="DM46" i="5"/>
  <c r="DM70" i="5" s="1"/>
  <c r="BS46" i="5"/>
  <c r="BS70" i="5" s="1"/>
  <c r="DO46" i="5"/>
  <c r="DO70" i="5" s="1"/>
  <c r="AU46" i="5"/>
  <c r="AU70" i="5" s="1"/>
  <c r="BU46" i="5"/>
  <c r="BU70" i="5" s="1"/>
  <c r="DQ46" i="5"/>
  <c r="DQ70" i="5" s="1"/>
  <c r="AW46" i="5"/>
  <c r="AW70" i="5" s="1"/>
  <c r="CX47" i="5"/>
  <c r="CX71" i="5" s="1"/>
  <c r="BB47" i="5"/>
  <c r="BB71" i="5" s="1"/>
  <c r="BD47" i="5"/>
  <c r="BD71" i="5" s="1"/>
  <c r="CZ47" i="5"/>
  <c r="CZ71" i="5" s="1"/>
  <c r="BF47" i="5"/>
  <c r="BF71" i="5" s="1"/>
  <c r="DB47" i="5"/>
  <c r="DB71" i="5" s="1"/>
  <c r="AH47" i="5"/>
  <c r="AH71" i="5" s="1"/>
  <c r="BH47" i="5"/>
  <c r="BH71" i="5" s="1"/>
  <c r="DD47" i="5"/>
  <c r="DD71" i="5" s="1"/>
  <c r="AJ47" i="5"/>
  <c r="AJ71" i="5" s="1"/>
  <c r="BJ47" i="5"/>
  <c r="BJ71" i="5" s="1"/>
  <c r="DF47" i="5"/>
  <c r="DF71" i="5" s="1"/>
  <c r="DH47" i="5"/>
  <c r="DH71" i="5" s="1"/>
  <c r="BL47" i="5"/>
  <c r="BL71" i="5" s="1"/>
  <c r="BN47" i="5"/>
  <c r="BN71" i="5" s="1"/>
  <c r="DJ47" i="5"/>
  <c r="DJ71" i="5" s="1"/>
  <c r="AP47" i="5"/>
  <c r="AP71" i="5" s="1"/>
  <c r="BP47" i="5"/>
  <c r="BP71" i="5" s="1"/>
  <c r="AR47" i="5"/>
  <c r="AR71" i="5" s="1"/>
  <c r="BR47" i="5"/>
  <c r="BR71" i="5" s="1"/>
  <c r="DN47" i="5"/>
  <c r="DN71" i="5" s="1"/>
  <c r="BT47" i="5"/>
  <c r="BT71" i="5" s="1"/>
  <c r="BV47" i="5"/>
  <c r="BV71" i="5" s="1"/>
  <c r="AX47" i="5"/>
  <c r="AX71" i="5" s="1"/>
  <c r="BA48" i="5"/>
  <c r="BA72" i="5" s="1"/>
  <c r="AC48" i="5"/>
  <c r="AC72" i="5" s="1"/>
  <c r="AE48" i="5"/>
  <c r="AE72" i="5" s="1"/>
  <c r="BC48" i="5"/>
  <c r="BC72" i="5" s="1"/>
  <c r="BE48" i="5"/>
  <c r="BE72" i="5" s="1"/>
  <c r="DA48" i="5"/>
  <c r="DA72" i="5" s="1"/>
  <c r="BG48" i="5"/>
  <c r="BG72" i="5" s="1"/>
  <c r="DC48" i="5"/>
  <c r="DC72" i="5" s="1"/>
  <c r="AI48" i="5"/>
  <c r="AI72" i="5" s="1"/>
  <c r="BI48" i="5"/>
  <c r="BI72" i="5" s="1"/>
  <c r="DE48" i="5"/>
  <c r="DE72" i="5" s="1"/>
  <c r="AK48" i="5"/>
  <c r="AK72" i="5" s="1"/>
  <c r="BK48" i="5"/>
  <c r="BK72" i="5" s="1"/>
  <c r="DG48" i="5"/>
  <c r="DG72" i="5" s="1"/>
  <c r="AM48" i="5"/>
  <c r="AM72" i="5" s="1"/>
  <c r="BM48" i="5"/>
  <c r="BM72" i="5" s="1"/>
  <c r="DI48" i="5"/>
  <c r="DI72" i="5" s="1"/>
  <c r="BO48" i="5"/>
  <c r="BO72" i="5" s="1"/>
  <c r="DK48" i="5"/>
  <c r="DK72" i="5" s="1"/>
  <c r="BQ48" i="5"/>
  <c r="BQ72" i="5" s="1"/>
  <c r="AS48" i="5"/>
  <c r="AS72" i="5" s="1"/>
  <c r="BS48" i="5"/>
  <c r="BS72" i="5" s="1"/>
  <c r="AU48" i="5"/>
  <c r="AU72" i="5" s="1"/>
  <c r="DO48" i="5"/>
  <c r="DO72" i="5" s="1"/>
  <c r="BU48" i="5"/>
  <c r="BU72" i="5" s="1"/>
  <c r="DQ48" i="5"/>
  <c r="DQ72" i="5" s="1"/>
  <c r="BB49" i="5"/>
  <c r="BB73" i="5" s="1"/>
  <c r="CX49" i="5"/>
  <c r="CX73" i="5" s="1"/>
  <c r="AD49" i="5"/>
  <c r="AD73" i="5" s="1"/>
  <c r="BD49" i="5"/>
  <c r="BD73" i="5" s="1"/>
  <c r="CZ49" i="5"/>
  <c r="CZ73" i="5" s="1"/>
  <c r="AF49" i="5"/>
  <c r="AF73" i="5" s="1"/>
  <c r="BF49" i="5"/>
  <c r="BF73" i="5" s="1"/>
  <c r="DB49" i="5"/>
  <c r="DB73" i="5" s="1"/>
  <c r="BH49" i="5"/>
  <c r="BH73" i="5" s="1"/>
  <c r="DD49" i="5"/>
  <c r="DD73" i="5" s="1"/>
  <c r="BJ49" i="5"/>
  <c r="BJ73" i="5" s="1"/>
  <c r="AL49" i="5"/>
  <c r="AL73" i="5" s="1"/>
  <c r="BL49" i="5"/>
  <c r="BL73" i="5" s="1"/>
  <c r="DH49" i="5"/>
  <c r="DH73" i="5" s="1"/>
  <c r="AN49" i="5"/>
  <c r="AN73" i="5" s="1"/>
  <c r="DJ49" i="5"/>
  <c r="DJ73" i="5" s="1"/>
  <c r="BN49" i="5"/>
  <c r="BN73" i="5" s="1"/>
  <c r="DL49" i="5"/>
  <c r="DL73" i="5" s="1"/>
  <c r="BP49" i="5"/>
  <c r="BP73" i="5" s="1"/>
  <c r="BR49" i="5"/>
  <c r="BR73" i="5" s="1"/>
  <c r="DN49" i="5"/>
  <c r="DN73" i="5" s="1"/>
  <c r="AT49" i="5"/>
  <c r="AT73" i="5" s="1"/>
  <c r="BT49" i="5"/>
  <c r="BT73" i="5" s="1"/>
  <c r="DP49" i="5"/>
  <c r="DP73" i="5" s="1"/>
  <c r="AV49" i="5"/>
  <c r="AV73" i="5" s="1"/>
  <c r="BV49" i="5"/>
  <c r="BV73" i="5" s="1"/>
  <c r="DR49" i="5"/>
  <c r="DR73" i="5" s="1"/>
  <c r="BA50" i="5"/>
  <c r="BA74" i="5" s="1"/>
  <c r="CW50" i="5"/>
  <c r="CW74" i="5" s="1"/>
  <c r="BC50" i="5"/>
  <c r="BC74" i="5" s="1"/>
  <c r="CY50" i="5"/>
  <c r="CY74" i="5" s="1"/>
  <c r="BE50" i="5"/>
  <c r="BE74" i="5" s="1"/>
  <c r="AG50" i="5"/>
  <c r="AG74" i="5" s="1"/>
  <c r="BG50" i="5"/>
  <c r="BG74" i="5" s="1"/>
  <c r="AI50" i="5"/>
  <c r="AI74" i="5" s="1"/>
  <c r="DC50" i="5"/>
  <c r="DC74" i="5" s="1"/>
  <c r="BI50" i="5"/>
  <c r="BI74" i="5" s="1"/>
  <c r="DE50" i="5"/>
  <c r="DE74" i="5" s="1"/>
  <c r="BK50" i="5"/>
  <c r="BK74" i="5" s="1"/>
  <c r="DG50" i="5"/>
  <c r="DG74" i="5" s="1"/>
  <c r="AM50" i="5"/>
  <c r="AM74" i="5" s="1"/>
  <c r="BM50" i="5"/>
  <c r="BM74" i="5" s="1"/>
  <c r="DI50" i="5"/>
  <c r="DI74" i="5" s="1"/>
  <c r="AO50" i="5"/>
  <c r="AO74" i="5" s="1"/>
  <c r="BO50" i="5"/>
  <c r="BO74" i="5" s="1"/>
  <c r="DK50" i="5"/>
  <c r="DK74" i="5" s="1"/>
  <c r="AQ50" i="5"/>
  <c r="AQ74" i="5" s="1"/>
  <c r="BQ50" i="5"/>
  <c r="BQ74" i="5" s="1"/>
  <c r="DM50" i="5"/>
  <c r="DM74" i="5" s="1"/>
  <c r="BU50" i="5"/>
  <c r="BU74" i="5" s="1"/>
  <c r="AW50" i="5"/>
  <c r="AW74" i="5" s="1"/>
  <c r="CX51" i="5"/>
  <c r="CX75" i="5" s="1"/>
  <c r="BB51" i="5"/>
  <c r="BB75" i="5" s="1"/>
  <c r="CZ51" i="5"/>
  <c r="CZ75" i="5" s="1"/>
  <c r="BF51" i="5"/>
  <c r="BF75" i="5" s="1"/>
  <c r="DB51" i="5"/>
  <c r="DB75" i="5" s="1"/>
  <c r="AH51" i="5"/>
  <c r="AH75" i="5" s="1"/>
  <c r="BH51" i="5"/>
  <c r="BH75" i="5" s="1"/>
  <c r="DD51" i="5"/>
  <c r="DD75" i="5" s="1"/>
  <c r="AJ51" i="5"/>
  <c r="AJ75" i="5" s="1"/>
  <c r="BJ51" i="5"/>
  <c r="BJ75" i="5" s="1"/>
  <c r="DF51" i="5"/>
  <c r="DF75" i="5" s="1"/>
  <c r="BL51" i="5"/>
  <c r="BL75" i="5" s="1"/>
  <c r="DH51" i="5"/>
  <c r="DH75" i="5" s="1"/>
  <c r="BN51" i="5"/>
  <c r="BN75" i="5" s="1"/>
  <c r="DJ51" i="5"/>
  <c r="DJ75" i="5" s="1"/>
  <c r="AP51" i="5"/>
  <c r="AP75" i="5" s="1"/>
  <c r="BP51" i="5"/>
  <c r="BP75" i="5" s="1"/>
  <c r="DL51" i="5"/>
  <c r="DL75" i="5" s="1"/>
  <c r="AR51" i="5"/>
  <c r="AR75" i="5" s="1"/>
  <c r="DN51" i="5"/>
  <c r="DN75" i="5" s="1"/>
  <c r="BT51" i="5"/>
  <c r="BT75" i="5" s="1"/>
  <c r="BV51" i="5"/>
  <c r="BV75" i="5" s="1"/>
  <c r="AX51" i="5"/>
  <c r="AX75" i="5" s="1"/>
  <c r="BA52" i="5"/>
  <c r="BA76" i="5" s="1"/>
  <c r="CW52" i="5"/>
  <c r="CW76" i="5" s="1"/>
  <c r="AC52" i="5"/>
  <c r="AC76" i="5" s="1"/>
  <c r="BC52" i="5"/>
  <c r="BC76" i="5" s="1"/>
  <c r="CY52" i="5"/>
  <c r="CY76" i="5" s="1"/>
  <c r="AE52" i="5"/>
  <c r="AE76" i="5" s="1"/>
  <c r="BE52" i="5"/>
  <c r="BE76" i="5" s="1"/>
  <c r="DA52" i="5"/>
  <c r="DA76" i="5" s="1"/>
  <c r="BG52" i="5"/>
  <c r="BG76" i="5" s="1"/>
  <c r="BI52" i="5"/>
  <c r="BI76" i="5" s="1"/>
  <c r="AK52" i="5"/>
  <c r="AK76" i="5" s="1"/>
  <c r="BK52" i="5"/>
  <c r="BK76" i="5" s="1"/>
  <c r="AM52" i="5"/>
  <c r="AM76" i="5" s="1"/>
  <c r="BM52" i="5"/>
  <c r="BM76" i="5" s="1"/>
  <c r="DI52" i="5"/>
  <c r="DI76" i="5" s="1"/>
  <c r="BO52" i="5"/>
  <c r="BO76" i="5" s="1"/>
  <c r="DK52" i="5"/>
  <c r="DK76" i="5" s="1"/>
  <c r="AQ52" i="5"/>
  <c r="AQ76" i="5" s="1"/>
  <c r="BQ52" i="5"/>
  <c r="BQ76" i="5" s="1"/>
  <c r="DM52" i="5"/>
  <c r="DM76" i="5" s="1"/>
  <c r="AS52" i="5"/>
  <c r="AS76" i="5" s="1"/>
  <c r="BS52" i="5"/>
  <c r="BS76" i="5" s="1"/>
  <c r="DO52" i="5"/>
  <c r="DO76" i="5" s="1"/>
  <c r="AU52" i="5"/>
  <c r="AU76" i="5" s="1"/>
  <c r="BU52" i="5"/>
  <c r="BU76" i="5" s="1"/>
  <c r="DQ52" i="5"/>
  <c r="DQ76" i="5" s="1"/>
  <c r="BB53" i="5"/>
  <c r="BB77" i="5" s="1"/>
  <c r="CX53" i="5"/>
  <c r="CX77" i="5" s="1"/>
  <c r="AD53" i="5"/>
  <c r="AD77" i="5" s="1"/>
  <c r="BD53" i="5"/>
  <c r="BD77" i="5" s="1"/>
  <c r="CZ53" i="5"/>
  <c r="CZ77" i="5" s="1"/>
  <c r="AF53" i="5"/>
  <c r="AF77" i="5" s="1"/>
  <c r="DB53" i="5"/>
  <c r="DB77" i="5" s="1"/>
  <c r="BF53" i="5"/>
  <c r="BF77" i="5" s="1"/>
  <c r="BH53" i="5"/>
  <c r="BH77" i="5" s="1"/>
  <c r="DD53" i="5"/>
  <c r="DD77" i="5" s="1"/>
  <c r="BJ53" i="5"/>
  <c r="BJ77" i="5" s="1"/>
  <c r="AL53" i="5"/>
  <c r="AL77" i="5" s="1"/>
  <c r="BL53" i="5"/>
  <c r="BL77" i="5" s="1"/>
  <c r="AN53" i="5"/>
  <c r="AN77" i="5" s="1"/>
  <c r="BN53" i="5"/>
  <c r="BN77" i="5" s="1"/>
  <c r="DJ53" i="5"/>
  <c r="DJ77" i="5" s="1"/>
  <c r="BP53" i="5"/>
  <c r="BP77" i="5" s="1"/>
  <c r="DL53" i="5"/>
  <c r="DL77" i="5" s="1"/>
  <c r="BR53" i="5"/>
  <c r="BR77" i="5" s="1"/>
  <c r="DN53" i="5"/>
  <c r="DN77" i="5" s="1"/>
  <c r="AT53" i="5"/>
  <c r="AT77" i="5" s="1"/>
  <c r="BT53" i="5"/>
  <c r="BT77" i="5" s="1"/>
  <c r="DP53" i="5"/>
  <c r="DP77" i="5" s="1"/>
  <c r="AV53" i="5"/>
  <c r="AV77" i="5" s="1"/>
  <c r="DR53" i="5"/>
  <c r="DR77" i="5" s="1"/>
  <c r="BV53" i="5"/>
  <c r="BV77" i="5" s="1"/>
  <c r="BA54" i="5"/>
  <c r="BA78" i="5" s="1"/>
  <c r="CW54" i="5"/>
  <c r="CW78" i="5" s="1"/>
  <c r="BC54" i="5"/>
  <c r="BC78" i="5" s="1"/>
  <c r="CY54" i="5"/>
  <c r="CY78" i="5" s="1"/>
  <c r="AE54" i="5"/>
  <c r="AE78" i="5" s="1"/>
  <c r="BE54" i="5"/>
  <c r="BE78" i="5" s="1"/>
  <c r="DA54" i="5"/>
  <c r="DA78" i="5" s="1"/>
  <c r="AG54" i="5"/>
  <c r="AG78" i="5" s="1"/>
  <c r="BG54" i="5"/>
  <c r="BG78" i="5" s="1"/>
  <c r="DC54" i="5"/>
  <c r="DC78" i="5" s="1"/>
  <c r="AI54" i="5"/>
  <c r="AI78" i="5" s="1"/>
  <c r="BI54" i="5"/>
  <c r="BI78" i="5" s="1"/>
  <c r="DE54" i="5"/>
  <c r="DE78" i="5" s="1"/>
  <c r="BK54" i="5"/>
  <c r="BK78" i="5" s="1"/>
  <c r="DG54" i="5"/>
  <c r="DG78" i="5" s="1"/>
  <c r="BM54" i="5"/>
  <c r="BM78" i="5" s="1"/>
  <c r="AO54" i="5"/>
  <c r="AO78" i="5" s="1"/>
  <c r="BO54" i="5"/>
  <c r="BO78" i="5" s="1"/>
  <c r="AQ54" i="5"/>
  <c r="AQ78" i="5" s="1"/>
  <c r="DK54" i="5"/>
  <c r="DK78" i="5" s="1"/>
  <c r="BQ54" i="5"/>
  <c r="BQ78" i="5" s="1"/>
  <c r="DM54" i="5"/>
  <c r="DM78" i="5" s="1"/>
  <c r="BS54" i="5"/>
  <c r="BS78" i="5" s="1"/>
  <c r="DO54" i="5"/>
  <c r="DO78" i="5" s="1"/>
  <c r="AU54" i="5"/>
  <c r="AU78" i="5" s="1"/>
  <c r="BU54" i="5"/>
  <c r="BU78" i="5" s="1"/>
  <c r="DQ54" i="5"/>
  <c r="DQ78" i="5" s="1"/>
  <c r="AW54" i="5"/>
  <c r="AW78" i="5" s="1"/>
  <c r="BB55" i="5"/>
  <c r="BB79" i="5" s="1"/>
  <c r="CX55" i="5"/>
  <c r="CX79" i="5" s="1"/>
  <c r="BD55" i="5"/>
  <c r="BD79" i="5" s="1"/>
  <c r="BF55" i="5"/>
  <c r="BF79" i="5" s="1"/>
  <c r="DB55" i="5"/>
  <c r="DB79" i="5" s="1"/>
  <c r="AH55" i="5"/>
  <c r="AH79" i="5" s="1"/>
  <c r="BH55" i="5"/>
  <c r="BH79" i="5" s="1"/>
  <c r="DD55" i="5"/>
  <c r="DD79" i="5" s="1"/>
  <c r="AJ55" i="5"/>
  <c r="AJ79" i="5" s="1"/>
  <c r="DF55" i="5"/>
  <c r="DF79" i="5" s="1"/>
  <c r="BJ55" i="5"/>
  <c r="BJ79" i="5" s="1"/>
  <c r="DH55" i="5"/>
  <c r="DH79" i="5" s="1"/>
  <c r="BL55" i="5"/>
  <c r="BL79" i="5" s="1"/>
  <c r="BN55" i="5"/>
  <c r="BN79" i="5" s="1"/>
  <c r="DJ55" i="5"/>
  <c r="DJ79" i="5" s="1"/>
  <c r="AP55" i="5"/>
  <c r="AP79" i="5" s="1"/>
  <c r="BP55" i="5"/>
  <c r="BP79" i="5" s="1"/>
  <c r="DL55" i="5"/>
  <c r="DL79" i="5" s="1"/>
  <c r="AR55" i="5"/>
  <c r="AR79" i="5" s="1"/>
  <c r="BR55" i="5"/>
  <c r="BR79" i="5" s="1"/>
  <c r="DN55" i="5"/>
  <c r="DN79" i="5" s="1"/>
  <c r="BT55" i="5"/>
  <c r="BT79" i="5" s="1"/>
  <c r="DP55" i="5"/>
  <c r="DP79" i="5" s="1"/>
  <c r="BV55" i="5"/>
  <c r="BV79" i="5" s="1"/>
  <c r="DR55" i="5"/>
  <c r="DR79" i="5" s="1"/>
  <c r="AX55" i="5"/>
  <c r="AX79" i="5" s="1"/>
  <c r="BA56" i="5"/>
  <c r="BA80" i="5" s="1"/>
  <c r="AC56" i="5"/>
  <c r="AC80" i="5" s="1"/>
  <c r="BC56" i="5"/>
  <c r="BC80" i="5" s="1"/>
  <c r="AE56" i="5"/>
  <c r="AE80" i="5" s="1"/>
  <c r="CY56" i="5"/>
  <c r="CY80" i="5" s="1"/>
  <c r="BE56" i="5"/>
  <c r="BE80" i="5" s="1"/>
  <c r="DA56" i="5"/>
  <c r="DA80" i="5" s="1"/>
  <c r="BG56" i="5"/>
  <c r="BG80" i="5" s="1"/>
  <c r="DC56" i="5"/>
  <c r="DC80" i="5" s="1"/>
  <c r="AI56" i="5"/>
  <c r="AI80" i="5" s="1"/>
  <c r="BI56" i="5"/>
  <c r="BI80" i="5" s="1"/>
  <c r="DE56" i="5"/>
  <c r="DE80" i="5" s="1"/>
  <c r="AK56" i="5"/>
  <c r="AK80" i="5" s="1"/>
  <c r="BK56" i="5"/>
  <c r="BK80" i="5" s="1"/>
  <c r="DG56" i="5"/>
  <c r="DG80" i="5" s="1"/>
  <c r="AM56" i="5"/>
  <c r="AM80" i="5" s="1"/>
  <c r="BM56" i="5"/>
  <c r="BM80" i="5" s="1"/>
  <c r="DI56" i="5"/>
  <c r="DI80" i="5" s="1"/>
  <c r="BQ56" i="5"/>
  <c r="BQ80" i="5" s="1"/>
  <c r="AS56" i="5"/>
  <c r="AS80" i="5" s="1"/>
  <c r="BS56" i="5"/>
  <c r="BS80" i="5" s="1"/>
  <c r="AU56" i="5"/>
  <c r="AU80" i="5" s="1"/>
  <c r="BU56" i="5"/>
  <c r="BU80" i="5" s="1"/>
  <c r="DQ56" i="5"/>
  <c r="DQ80" i="5" s="1"/>
  <c r="BB57" i="5"/>
  <c r="BB81" i="5" s="1"/>
  <c r="CX57" i="5"/>
  <c r="CX81" i="5" s="1"/>
  <c r="AD57" i="5"/>
  <c r="AD81" i="5" s="1"/>
  <c r="BD57" i="5"/>
  <c r="BD81" i="5" s="1"/>
  <c r="CZ57" i="5"/>
  <c r="CZ81" i="5" s="1"/>
  <c r="AF57" i="5"/>
  <c r="AF81" i="5" s="1"/>
  <c r="BF57" i="5"/>
  <c r="BF81" i="5" s="1"/>
  <c r="DB57" i="5"/>
  <c r="DB81" i="5" s="1"/>
  <c r="BH57" i="5"/>
  <c r="BH81" i="5" s="1"/>
  <c r="DD57" i="5"/>
  <c r="DD81" i="5" s="1"/>
  <c r="BJ57" i="5"/>
  <c r="BJ81" i="5" s="1"/>
  <c r="DF57" i="5"/>
  <c r="DF81" i="5" s="1"/>
  <c r="AL57" i="5"/>
  <c r="AL81" i="5" s="1"/>
  <c r="BL57" i="5"/>
  <c r="BL81" i="5" s="1"/>
  <c r="DH57" i="5"/>
  <c r="DH81" i="5" s="1"/>
  <c r="AN57" i="5"/>
  <c r="AN81" i="5" s="1"/>
  <c r="DJ57" i="5"/>
  <c r="DJ81" i="5" s="1"/>
  <c r="BP57" i="5"/>
  <c r="BP81" i="5" s="1"/>
  <c r="BR57" i="5"/>
  <c r="BR81" i="5" s="1"/>
  <c r="AT57" i="5"/>
  <c r="AT81" i="5" s="1"/>
  <c r="BT57" i="5"/>
  <c r="BT81" i="5" s="1"/>
  <c r="AV57" i="5"/>
  <c r="AV81" i="5" s="1"/>
  <c r="BV57" i="5"/>
  <c r="BV81" i="5" s="1"/>
  <c r="DR57" i="5"/>
  <c r="DR81" i="5" s="1"/>
  <c r="CP57" i="5"/>
  <c r="CP81" i="5" s="1"/>
  <c r="CH57" i="5"/>
  <c r="CH81" i="5" s="1"/>
  <c r="BZ57" i="5"/>
  <c r="BZ81" i="5" s="1"/>
  <c r="CT55" i="5"/>
  <c r="CT79" i="5" s="1"/>
  <c r="CL55" i="5"/>
  <c r="CL79" i="5" s="1"/>
  <c r="CD55" i="5"/>
  <c r="CD79" i="5" s="1"/>
  <c r="CP53" i="5"/>
  <c r="CP77" i="5" s="1"/>
  <c r="CH53" i="5"/>
  <c r="CH77" i="5" s="1"/>
  <c r="BZ53" i="5"/>
  <c r="BZ77" i="5" s="1"/>
  <c r="CI50" i="5"/>
  <c r="CI74" i="5" s="1"/>
  <c r="CE48" i="5"/>
  <c r="CE72" i="5" s="1"/>
  <c r="CQ46" i="5"/>
  <c r="CQ70" i="5" s="1"/>
  <c r="CA46" i="5"/>
  <c r="CA70" i="5" s="1"/>
  <c r="CM44" i="5"/>
  <c r="CM68" i="5" s="1"/>
  <c r="CI42" i="5"/>
  <c r="CI66" i="5" s="1"/>
  <c r="CE40" i="5"/>
  <c r="CE64" i="5" s="1"/>
  <c r="CM56" i="5"/>
  <c r="CM80" i="5" s="1"/>
  <c r="CE56" i="5"/>
  <c r="CE80" i="5" s="1"/>
  <c r="CQ54" i="5"/>
  <c r="CQ78" i="5" s="1"/>
  <c r="CI54" i="5"/>
  <c r="CI78" i="5" s="1"/>
  <c r="CA54" i="5"/>
  <c r="CA78" i="5" s="1"/>
  <c r="CM52" i="5"/>
  <c r="CM76" i="5" s="1"/>
  <c r="CE52" i="5"/>
  <c r="CE76" i="5" s="1"/>
  <c r="CG50" i="5"/>
  <c r="CG74" i="5" s="1"/>
  <c r="CS48" i="5"/>
  <c r="CS72" i="5" s="1"/>
  <c r="CC48" i="5"/>
  <c r="CC72" i="5" s="1"/>
  <c r="CO46" i="5"/>
  <c r="CO70" i="5" s="1"/>
  <c r="BY46" i="5"/>
  <c r="BY70" i="5" s="1"/>
  <c r="CK44" i="5"/>
  <c r="CK68" i="5" s="1"/>
  <c r="CG42" i="5"/>
  <c r="CG66" i="5" s="1"/>
  <c r="CS40" i="5"/>
  <c r="CS64" i="5" s="1"/>
  <c r="CC40" i="5"/>
  <c r="CC64" i="5" s="1"/>
  <c r="CM38" i="5"/>
  <c r="CM62" i="5" s="1"/>
  <c r="CE38" i="5"/>
  <c r="CE62" i="5" s="1"/>
  <c r="CQ36" i="5"/>
  <c r="CQ60" i="5" s="1"/>
  <c r="CI36" i="5"/>
  <c r="CI60" i="5" s="1"/>
  <c r="CA36" i="5"/>
  <c r="CA60" i="5" s="1"/>
  <c r="CN51" i="5"/>
  <c r="CN75" i="5" s="1"/>
  <c r="CF51" i="5"/>
  <c r="CF75" i="5" s="1"/>
  <c r="CR49" i="5"/>
  <c r="CR73" i="5" s="1"/>
  <c r="CJ49" i="5"/>
  <c r="CJ73" i="5" s="1"/>
  <c r="CB49" i="5"/>
  <c r="CB73" i="5" s="1"/>
  <c r="CN47" i="5"/>
  <c r="CN71" i="5" s="1"/>
  <c r="CF47" i="5"/>
  <c r="CF71" i="5" s="1"/>
  <c r="CR45" i="5"/>
  <c r="CR69" i="5" s="1"/>
  <c r="CJ45" i="5"/>
  <c r="CJ69" i="5" s="1"/>
  <c r="CB45" i="5"/>
  <c r="CB69" i="5" s="1"/>
  <c r="CN43" i="5"/>
  <c r="CN67" i="5" s="1"/>
  <c r="CF43" i="5"/>
  <c r="CF67" i="5" s="1"/>
  <c r="CR41" i="5"/>
  <c r="CR65" i="5" s="1"/>
  <c r="CJ41" i="5"/>
  <c r="CJ65" i="5" s="1"/>
  <c r="CB41" i="5"/>
  <c r="CB65" i="5" s="1"/>
  <c r="CN39" i="5"/>
  <c r="CN63" i="5" s="1"/>
  <c r="CF39" i="5"/>
  <c r="CF63" i="5" s="1"/>
  <c r="CN37" i="5"/>
  <c r="CN61" i="5" s="1"/>
  <c r="CN57" i="5"/>
  <c r="CN81" i="5" s="1"/>
  <c r="CF57" i="5"/>
  <c r="CF81" i="5" s="1"/>
  <c r="CR55" i="5"/>
  <c r="CR79" i="5" s="1"/>
  <c r="CJ55" i="5"/>
  <c r="CJ79" i="5" s="1"/>
  <c r="CB55" i="5"/>
  <c r="CB79" i="5" s="1"/>
  <c r="CN53" i="5"/>
  <c r="CN77" i="5" s="1"/>
  <c r="CF53" i="5"/>
  <c r="CF77" i="5" s="1"/>
  <c r="CE50" i="5"/>
  <c r="CE74" i="5" s="1"/>
  <c r="CQ48" i="5"/>
  <c r="CQ72" i="5" s="1"/>
  <c r="CA48" i="5"/>
  <c r="CA72" i="5" s="1"/>
  <c r="CM46" i="5"/>
  <c r="CM70" i="5" s="1"/>
  <c r="CI44" i="5"/>
  <c r="CI68" i="5" s="1"/>
  <c r="CE42" i="5"/>
  <c r="CE66" i="5" s="1"/>
  <c r="CQ40" i="5"/>
  <c r="CQ64" i="5" s="1"/>
  <c r="CA40" i="5"/>
  <c r="CA64" i="5" s="1"/>
  <c r="CS56" i="5"/>
  <c r="CS80" i="5" s="1"/>
  <c r="CK56" i="5"/>
  <c r="CK80" i="5" s="1"/>
  <c r="CC56" i="5"/>
  <c r="CC80" i="5" s="1"/>
  <c r="CO54" i="5"/>
  <c r="CO78" i="5" s="1"/>
  <c r="CG54" i="5"/>
  <c r="CG78" i="5" s="1"/>
  <c r="BY54" i="5"/>
  <c r="BY78" i="5" s="1"/>
  <c r="CS52" i="5"/>
  <c r="CS76" i="5" s="1"/>
  <c r="CK52" i="5"/>
  <c r="CK76" i="5" s="1"/>
  <c r="CC52" i="5"/>
  <c r="CC76" i="5" s="1"/>
  <c r="CS50" i="5"/>
  <c r="CS74" i="5" s="1"/>
  <c r="CC50" i="5"/>
  <c r="CC74" i="5" s="1"/>
  <c r="CO48" i="5"/>
  <c r="CO72" i="5" s="1"/>
  <c r="BY48" i="5"/>
  <c r="BY72" i="5" s="1"/>
  <c r="CK46" i="5"/>
  <c r="CK70" i="5" s="1"/>
  <c r="CG44" i="5"/>
  <c r="CG68" i="5" s="1"/>
  <c r="CS42" i="5"/>
  <c r="CS66" i="5" s="1"/>
  <c r="CC42" i="5"/>
  <c r="CC66" i="5" s="1"/>
  <c r="CO40" i="5"/>
  <c r="CO64" i="5" s="1"/>
  <c r="BY40" i="5"/>
  <c r="BY64" i="5" s="1"/>
  <c r="CS38" i="5"/>
  <c r="CS62" i="5" s="1"/>
  <c r="CK38" i="5"/>
  <c r="CK62" i="5" s="1"/>
  <c r="CC38" i="5"/>
  <c r="CC62" i="5" s="1"/>
  <c r="CO36" i="5"/>
  <c r="CO60" i="5" s="1"/>
  <c r="CG36" i="5"/>
  <c r="CG60" i="5" s="1"/>
  <c r="BY36" i="5"/>
  <c r="BY60" i="5" s="1"/>
  <c r="CT51" i="5"/>
  <c r="CT75" i="5" s="1"/>
  <c r="CL51" i="5"/>
  <c r="CL75" i="5" s="1"/>
  <c r="CD51" i="5"/>
  <c r="CD75" i="5" s="1"/>
  <c r="CP49" i="5"/>
  <c r="CP73" i="5" s="1"/>
  <c r="CH49" i="5"/>
  <c r="BZ49" i="5"/>
  <c r="BZ73" i="5" s="1"/>
  <c r="CT47" i="5"/>
  <c r="CT71" i="5" s="1"/>
  <c r="CL47" i="5"/>
  <c r="CL71" i="5" s="1"/>
  <c r="CD47" i="5"/>
  <c r="CD71" i="5" s="1"/>
  <c r="CP45" i="5"/>
  <c r="CP69" i="5" s="1"/>
  <c r="CH45" i="5"/>
  <c r="CH69" i="5" s="1"/>
  <c r="BZ45" i="5"/>
  <c r="BZ69" i="5" s="1"/>
  <c r="CT43" i="5"/>
  <c r="CT67" i="5" s="1"/>
  <c r="CL43" i="5"/>
  <c r="CL67" i="5" s="1"/>
  <c r="CD43" i="5"/>
  <c r="CD67" i="5" s="1"/>
  <c r="CP41" i="5"/>
  <c r="CP65" i="5" s="1"/>
  <c r="CH41" i="5"/>
  <c r="CH65" i="5" s="1"/>
  <c r="BZ41" i="5"/>
  <c r="BZ65" i="5" s="1"/>
  <c r="CT39" i="5"/>
  <c r="CT63" i="5" s="1"/>
  <c r="CL39" i="5"/>
  <c r="CL63" i="5" s="1"/>
  <c r="CD39" i="5"/>
  <c r="CJ37" i="5"/>
  <c r="CJ61" i="5" s="1"/>
  <c r="CP37" i="5"/>
  <c r="CP61" i="5" s="1"/>
  <c r="CH37" i="5"/>
  <c r="CH61" i="5" s="1"/>
  <c r="BZ37" i="5"/>
  <c r="BZ61" i="5" s="1"/>
  <c r="CT35" i="5"/>
  <c r="CT59" i="5" s="1"/>
  <c r="CL35" i="5"/>
  <c r="CL59" i="5" s="1"/>
  <c r="CD35" i="5"/>
  <c r="CD59" i="5" s="1"/>
  <c r="CB37" i="5"/>
  <c r="CN35" i="5"/>
  <c r="CN59" i="5" s="1"/>
  <c r="AX57" i="5"/>
  <c r="AX81" i="5" s="1"/>
  <c r="AH57" i="5"/>
  <c r="AH81" i="5" s="1"/>
  <c r="AT55" i="5"/>
  <c r="AT79" i="5" s="1"/>
  <c r="AD55" i="5"/>
  <c r="AD79" i="5" s="1"/>
  <c r="AP53" i="5"/>
  <c r="AP77" i="5" s="1"/>
  <c r="AL51" i="5"/>
  <c r="AX49" i="5"/>
  <c r="AX73" i="5" s="1"/>
  <c r="AH49" i="5"/>
  <c r="AT47" i="5"/>
  <c r="AT71" i="5" s="1"/>
  <c r="AD47" i="5"/>
  <c r="AD71" i="5" s="1"/>
  <c r="AP45" i="5"/>
  <c r="AP69" i="5" s="1"/>
  <c r="AL43" i="5"/>
  <c r="AX41" i="5"/>
  <c r="AX65" i="5" s="1"/>
  <c r="AH41" i="5"/>
  <c r="AH65" i="5" s="1"/>
  <c r="AT39" i="5"/>
  <c r="AT63" i="5" s="1"/>
  <c r="AD39" i="5"/>
  <c r="AP37" i="5"/>
  <c r="AP61" i="5" s="1"/>
  <c r="AL35" i="5"/>
  <c r="AL59" i="5" s="1"/>
  <c r="AW56" i="5"/>
  <c r="AW80" i="5" s="1"/>
  <c r="AG56" i="5"/>
  <c r="AG80" i="5" s="1"/>
  <c r="AS54" i="5"/>
  <c r="AS78" i="5" s="1"/>
  <c r="AC54" i="5"/>
  <c r="AC78" i="5" s="1"/>
  <c r="AO52" i="5"/>
  <c r="AO76" i="5" s="1"/>
  <c r="AK50" i="5"/>
  <c r="AK74" i="5" s="1"/>
  <c r="AW48" i="5"/>
  <c r="AW72" i="5" s="1"/>
  <c r="AG48" i="5"/>
  <c r="AG72" i="5" s="1"/>
  <c r="AS46" i="5"/>
  <c r="AS70" i="5" s="1"/>
  <c r="AC46" i="5"/>
  <c r="AC70" i="5" s="1"/>
  <c r="AO44" i="5"/>
  <c r="AO68" i="5" s="1"/>
  <c r="AK42" i="5"/>
  <c r="AK66" i="5" s="1"/>
  <c r="AW40" i="5"/>
  <c r="AW64" i="5" s="1"/>
  <c r="AG40" i="5"/>
  <c r="AG64" i="5" s="1"/>
  <c r="AS38" i="5"/>
  <c r="AS62" i="5" s="1"/>
  <c r="AC38" i="5"/>
  <c r="AC62" i="5" s="1"/>
  <c r="AO36" i="5"/>
  <c r="AO60" i="5" s="1"/>
  <c r="AJ57" i="5"/>
  <c r="AJ81" i="5" s="1"/>
  <c r="AV55" i="5"/>
  <c r="AV79" i="5" s="1"/>
  <c r="AF55" i="5"/>
  <c r="AR53" i="5"/>
  <c r="AR77" i="5" s="1"/>
  <c r="AN51" i="5"/>
  <c r="AN75" i="5" s="1"/>
  <c r="AJ49" i="5"/>
  <c r="AJ73" i="5" s="1"/>
  <c r="AV47" i="5"/>
  <c r="AV71" i="5" s="1"/>
  <c r="AF47" i="5"/>
  <c r="AF71" i="5" s="1"/>
  <c r="AR45" i="5"/>
  <c r="AR69" i="5" s="1"/>
  <c r="AV43" i="5"/>
  <c r="AV67" i="5" s="1"/>
  <c r="AN39" i="5"/>
  <c r="AN63" i="5" s="1"/>
  <c r="AF35" i="5"/>
  <c r="AF59" i="5" s="1"/>
  <c r="AQ56" i="5"/>
  <c r="AQ80" i="5" s="1"/>
  <c r="AI52" i="5"/>
  <c r="AI76" i="5" s="1"/>
  <c r="AU50" i="5"/>
  <c r="AU74" i="5" s="1"/>
  <c r="AM46" i="5"/>
  <c r="AM70" i="5" s="1"/>
  <c r="AE42" i="5"/>
  <c r="AE66" i="5" s="1"/>
  <c r="AQ40" i="5"/>
  <c r="AQ64" i="5" s="1"/>
  <c r="AI36" i="5"/>
  <c r="AI60" i="5" s="1"/>
  <c r="DC52" i="5"/>
  <c r="DC76" i="5" s="1"/>
  <c r="DG46" i="5"/>
  <c r="DG70" i="5" s="1"/>
  <c r="DK40" i="5"/>
  <c r="DK64" i="5" s="1"/>
  <c r="DL57" i="5"/>
  <c r="DL81" i="5" s="1"/>
  <c r="DP51" i="5"/>
  <c r="DP41" i="5"/>
  <c r="DP65" i="5" s="1"/>
  <c r="DO56" i="5"/>
  <c r="DO80" i="5" s="1"/>
  <c r="CY48" i="5"/>
  <c r="CY72" i="5" s="1"/>
  <c r="DC42" i="5"/>
  <c r="DC66" i="5" s="1"/>
  <c r="DG36" i="5"/>
  <c r="DG60" i="5" s="1"/>
  <c r="CZ55" i="5"/>
  <c r="CZ79" i="5" s="1"/>
  <c r="DM56" i="5"/>
  <c r="DM80" i="5" s="1"/>
  <c r="DE52" i="5"/>
  <c r="DE76" i="5" s="1"/>
  <c r="DQ50" i="5"/>
  <c r="DQ74" i="5" s="1"/>
  <c r="CW48" i="5"/>
  <c r="CW72" i="5" s="1"/>
  <c r="DI46" i="5"/>
  <c r="DI70" i="5" s="1"/>
  <c r="DA42" i="5"/>
  <c r="DA66" i="5" s="1"/>
  <c r="DM40" i="5"/>
  <c r="DM64" i="5" s="1"/>
  <c r="DE36" i="5"/>
  <c r="DE60" i="5" s="1"/>
  <c r="DP57" i="5"/>
  <c r="DP81" i="5" s="1"/>
  <c r="DN57" i="5"/>
  <c r="DN81" i="5" s="1"/>
  <c r="DR51" i="5"/>
  <c r="DR75" i="5" s="1"/>
  <c r="DP47" i="5"/>
  <c r="DP71" i="5" s="1"/>
  <c r="DR47" i="5"/>
  <c r="DR71" i="5" s="1"/>
  <c r="CX45" i="5"/>
  <c r="CX69" i="5" s="1"/>
  <c r="DB39" i="5"/>
  <c r="DB63" i="5" s="1"/>
  <c r="CT57" i="5"/>
  <c r="CT81" i="5" s="1"/>
  <c r="CL57" i="5"/>
  <c r="CL81" i="5" s="1"/>
  <c r="CD57" i="5"/>
  <c r="CD81" i="5" s="1"/>
  <c r="CP55" i="5"/>
  <c r="CP79" i="5" s="1"/>
  <c r="CH55" i="5"/>
  <c r="CH79" i="5" s="1"/>
  <c r="BZ55" i="5"/>
  <c r="BZ79" i="5" s="1"/>
  <c r="CT53" i="5"/>
  <c r="CT77" i="5" s="1"/>
  <c r="CL53" i="5"/>
  <c r="CL77" i="5" s="1"/>
  <c r="CD53" i="5"/>
  <c r="CD77" i="5" s="1"/>
  <c r="CQ50" i="5"/>
  <c r="CQ74" i="5" s="1"/>
  <c r="CA50" i="5"/>
  <c r="CA74" i="5" s="1"/>
  <c r="CM48" i="5"/>
  <c r="CM72" i="5" s="1"/>
  <c r="CI46" i="5"/>
  <c r="CI70" i="5" s="1"/>
  <c r="CE44" i="5"/>
  <c r="CE68" i="5" s="1"/>
  <c r="CQ42" i="5"/>
  <c r="CQ66" i="5" s="1"/>
  <c r="CA42" i="5"/>
  <c r="CA66" i="5" s="1"/>
  <c r="CM40" i="5"/>
  <c r="CM64" i="5" s="1"/>
  <c r="CQ56" i="5"/>
  <c r="CQ80" i="5" s="1"/>
  <c r="CI56" i="5"/>
  <c r="CI80" i="5" s="1"/>
  <c r="CA56" i="5"/>
  <c r="CA80" i="5" s="1"/>
  <c r="CM54" i="5"/>
  <c r="CM78" i="5" s="1"/>
  <c r="CE54" i="5"/>
  <c r="CE78" i="5" s="1"/>
  <c r="CQ52" i="5"/>
  <c r="CQ76" i="5" s="1"/>
  <c r="CI52" i="5"/>
  <c r="CI76" i="5" s="1"/>
  <c r="CA52" i="5"/>
  <c r="CA76" i="5" s="1"/>
  <c r="CO50" i="5"/>
  <c r="CO74" i="5" s="1"/>
  <c r="BY50" i="5"/>
  <c r="BY74" i="5" s="1"/>
  <c r="CK48" i="5"/>
  <c r="CK72" i="5" s="1"/>
  <c r="CG46" i="5"/>
  <c r="CG70" i="5" s="1"/>
  <c r="CS44" i="5"/>
  <c r="CS68" i="5" s="1"/>
  <c r="CC44" i="5"/>
  <c r="CC68" i="5" s="1"/>
  <c r="CO42" i="5"/>
  <c r="CO66" i="5" s="1"/>
  <c r="BY42" i="5"/>
  <c r="BY66" i="5" s="1"/>
  <c r="CK40" i="5"/>
  <c r="CK64" i="5" s="1"/>
  <c r="CQ38" i="5"/>
  <c r="CQ62" i="5" s="1"/>
  <c r="CI38" i="5"/>
  <c r="CI62" i="5" s="1"/>
  <c r="CA38" i="5"/>
  <c r="CA62" i="5" s="1"/>
  <c r="CM36" i="5"/>
  <c r="CM60" i="5" s="1"/>
  <c r="CE36" i="5"/>
  <c r="CE60" i="5" s="1"/>
  <c r="CR51" i="5"/>
  <c r="CR75" i="5" s="1"/>
  <c r="CJ51" i="5"/>
  <c r="CB51" i="5"/>
  <c r="CB75" i="5" s="1"/>
  <c r="CN49" i="5"/>
  <c r="CN73" i="5" s="1"/>
  <c r="CF49" i="5"/>
  <c r="CF73" i="5" s="1"/>
  <c r="CR47" i="5"/>
  <c r="CR71" i="5" s="1"/>
  <c r="CJ47" i="5"/>
  <c r="CJ71" i="5" s="1"/>
  <c r="CB47" i="5"/>
  <c r="CN45" i="5"/>
  <c r="CN69" i="5" s="1"/>
  <c r="CF45" i="5"/>
  <c r="CF69" i="5" s="1"/>
  <c r="CR43" i="5"/>
  <c r="CR67" i="5" s="1"/>
  <c r="CJ43" i="5"/>
  <c r="CJ67" i="5" s="1"/>
  <c r="CB43" i="5"/>
  <c r="CB67" i="5" s="1"/>
  <c r="CN41" i="5"/>
  <c r="CN65" i="5" s="1"/>
  <c r="CF41" i="5"/>
  <c r="CF65" i="5" s="1"/>
  <c r="CR39" i="5"/>
  <c r="CR63" i="5" s="1"/>
  <c r="CJ39" i="5"/>
  <c r="CJ63" i="5" s="1"/>
  <c r="CB39" i="5"/>
  <c r="CB63" i="5" s="1"/>
  <c r="CR57" i="5"/>
  <c r="CR81" i="5" s="1"/>
  <c r="CJ57" i="5"/>
  <c r="CJ81" i="5" s="1"/>
  <c r="CB57" i="5"/>
  <c r="CB81" i="5" s="1"/>
  <c r="CN55" i="5"/>
  <c r="CN79" i="5" s="1"/>
  <c r="CF55" i="5"/>
  <c r="CF79" i="5" s="1"/>
  <c r="CR53" i="5"/>
  <c r="CR77" i="5" s="1"/>
  <c r="CJ53" i="5"/>
  <c r="CJ77" i="5" s="1"/>
  <c r="CB53" i="5"/>
  <c r="CB77" i="5" s="1"/>
  <c r="CM50" i="5"/>
  <c r="CM74" i="5" s="1"/>
  <c r="CI48" i="5"/>
  <c r="CI72" i="5" s="1"/>
  <c r="CE46" i="5"/>
  <c r="CE70" i="5" s="1"/>
  <c r="CQ44" i="5"/>
  <c r="CQ68" i="5" s="1"/>
  <c r="CA44" i="5"/>
  <c r="CA68" i="5" s="1"/>
  <c r="CM42" i="5"/>
  <c r="CM66" i="5" s="1"/>
  <c r="CI40" i="5"/>
  <c r="CI64" i="5" s="1"/>
  <c r="CO56" i="5"/>
  <c r="CO80" i="5" s="1"/>
  <c r="CG56" i="5"/>
  <c r="CG80" i="5" s="1"/>
  <c r="BY56" i="5"/>
  <c r="BY80" i="5" s="1"/>
  <c r="CS54" i="5"/>
  <c r="CS78" i="5" s="1"/>
  <c r="CK54" i="5"/>
  <c r="CK78" i="5" s="1"/>
  <c r="CC54" i="5"/>
  <c r="CC78" i="5" s="1"/>
  <c r="CO52" i="5"/>
  <c r="CO76" i="5" s="1"/>
  <c r="CG52" i="5"/>
  <c r="CG76" i="5" s="1"/>
  <c r="BY52" i="5"/>
  <c r="BY76" i="5" s="1"/>
  <c r="CK50" i="5"/>
  <c r="CK74" i="5" s="1"/>
  <c r="CG48" i="5"/>
  <c r="CG72" i="5" s="1"/>
  <c r="CS46" i="5"/>
  <c r="CS70" i="5" s="1"/>
  <c r="CC46" i="5"/>
  <c r="CC70" i="5" s="1"/>
  <c r="CO44" i="5"/>
  <c r="CO68" i="5" s="1"/>
  <c r="BY44" i="5"/>
  <c r="BY68" i="5" s="1"/>
  <c r="CK42" i="5"/>
  <c r="CK66" i="5" s="1"/>
  <c r="CG40" i="5"/>
  <c r="CG64" i="5" s="1"/>
  <c r="CO38" i="5"/>
  <c r="CO62" i="5" s="1"/>
  <c r="CG38" i="5"/>
  <c r="CG62" i="5" s="1"/>
  <c r="BY38" i="5"/>
  <c r="BY62" i="5" s="1"/>
  <c r="CS36" i="5"/>
  <c r="CS60" i="5" s="1"/>
  <c r="CK36" i="5"/>
  <c r="CK60" i="5" s="1"/>
  <c r="CC36" i="5"/>
  <c r="CC60" i="5" s="1"/>
  <c r="CP51" i="5"/>
  <c r="CP75" i="5" s="1"/>
  <c r="CH51" i="5"/>
  <c r="CH75" i="5" s="1"/>
  <c r="BZ51" i="5"/>
  <c r="BZ75" i="5" s="1"/>
  <c r="CT49" i="5"/>
  <c r="CT73" i="5" s="1"/>
  <c r="CL49" i="5"/>
  <c r="CL73" i="5" s="1"/>
  <c r="CD49" i="5"/>
  <c r="CD73" i="5" s="1"/>
  <c r="CP47" i="5"/>
  <c r="CP71" i="5" s="1"/>
  <c r="CH47" i="5"/>
  <c r="BZ47" i="5"/>
  <c r="BZ71" i="5" s="1"/>
  <c r="CT45" i="5"/>
  <c r="CT69" i="5" s="1"/>
  <c r="CL45" i="5"/>
  <c r="CL69" i="5" s="1"/>
  <c r="CD45" i="5"/>
  <c r="CD69" i="5" s="1"/>
  <c r="CP43" i="5"/>
  <c r="CP67" i="5" s="1"/>
  <c r="CH43" i="5"/>
  <c r="CH67" i="5" s="1"/>
  <c r="BZ43" i="5"/>
  <c r="BZ67" i="5" s="1"/>
  <c r="CT41" i="5"/>
  <c r="CT65" i="5" s="1"/>
  <c r="CL41" i="5"/>
  <c r="CL65" i="5" s="1"/>
  <c r="CD41" i="5"/>
  <c r="CP39" i="5"/>
  <c r="CP63" i="5" s="1"/>
  <c r="CH39" i="5"/>
  <c r="CH63" i="5" s="1"/>
  <c r="BZ39" i="5"/>
  <c r="BZ63" i="5" s="1"/>
  <c r="CR37" i="5"/>
  <c r="CT37" i="5"/>
  <c r="CT61" i="5" s="1"/>
  <c r="CL37" i="5"/>
  <c r="CL61" i="5" s="1"/>
  <c r="CD37" i="5"/>
  <c r="CD61" i="5" s="1"/>
  <c r="CP35" i="5"/>
  <c r="CP59" i="5" s="1"/>
  <c r="CH35" i="5"/>
  <c r="CH59" i="5" s="1"/>
  <c r="BZ35" i="5"/>
  <c r="BZ59" i="5" s="1"/>
  <c r="CF35" i="5"/>
  <c r="CF59" i="5" s="1"/>
  <c r="AP57" i="5"/>
  <c r="AP81" i="5" s="1"/>
  <c r="AL55" i="5"/>
  <c r="AL79" i="5" s="1"/>
  <c r="AX53" i="5"/>
  <c r="AX77" i="5" s="1"/>
  <c r="AH53" i="5"/>
  <c r="AT51" i="5"/>
  <c r="AT75" i="5" s="1"/>
  <c r="AD51" i="5"/>
  <c r="AD75" i="5" s="1"/>
  <c r="AP49" i="5"/>
  <c r="AP73" i="5" s="1"/>
  <c r="AL47" i="5"/>
  <c r="AL71" i="5" s="1"/>
  <c r="AX45" i="5"/>
  <c r="AX69" i="5" s="1"/>
  <c r="AH45" i="5"/>
  <c r="AT43" i="5"/>
  <c r="AT67" i="5" s="1"/>
  <c r="AD43" i="5"/>
  <c r="AP41" i="5"/>
  <c r="AP65" i="5" s="1"/>
  <c r="AL39" i="5"/>
  <c r="AL63" i="5" s="1"/>
  <c r="AX37" i="5"/>
  <c r="AX61" i="5" s="1"/>
  <c r="AH37" i="5"/>
  <c r="AH61" i="5" s="1"/>
  <c r="AT35" i="5"/>
  <c r="AD35" i="5"/>
  <c r="AD59" i="5" s="1"/>
  <c r="AO56" i="5"/>
  <c r="AO80" i="5" s="1"/>
  <c r="AK54" i="5"/>
  <c r="AK78" i="5" s="1"/>
  <c r="AW52" i="5"/>
  <c r="AW76" i="5" s="1"/>
  <c r="AG52" i="5"/>
  <c r="AG76" i="5" s="1"/>
  <c r="AS50" i="5"/>
  <c r="AS74" i="5" s="1"/>
  <c r="AC50" i="5"/>
  <c r="AC74" i="5" s="1"/>
  <c r="AO48" i="5"/>
  <c r="AO72" i="5" s="1"/>
  <c r="AK46" i="5"/>
  <c r="AK70" i="5" s="1"/>
  <c r="AW44" i="5"/>
  <c r="AW68" i="5" s="1"/>
  <c r="AG44" i="5"/>
  <c r="AG68" i="5" s="1"/>
  <c r="AS42" i="5"/>
  <c r="AS66" i="5" s="1"/>
  <c r="AC42" i="5"/>
  <c r="AC66" i="5" s="1"/>
  <c r="AO40" i="5"/>
  <c r="AO64" i="5" s="1"/>
  <c r="AK38" i="5"/>
  <c r="AK62" i="5" s="1"/>
  <c r="AW36" i="5"/>
  <c r="AW60" i="5" s="1"/>
  <c r="AG36" i="5"/>
  <c r="AG60" i="5" s="1"/>
  <c r="AR57" i="5"/>
  <c r="AR81" i="5" s="1"/>
  <c r="AN55" i="5"/>
  <c r="AN79" i="5" s="1"/>
  <c r="AJ53" i="5"/>
  <c r="AJ77" i="5" s="1"/>
  <c r="AV51" i="5"/>
  <c r="AV75" i="5" s="1"/>
  <c r="AF51" i="5"/>
  <c r="AF75" i="5" s="1"/>
  <c r="AR49" i="5"/>
  <c r="AR73" i="5" s="1"/>
  <c r="AN47" i="5"/>
  <c r="AN71" i="5" s="1"/>
  <c r="AJ45" i="5"/>
  <c r="AJ69" i="5" s="1"/>
  <c r="AF43" i="5"/>
  <c r="AF67" i="5" s="1"/>
  <c r="AR41" i="5"/>
  <c r="AR65" i="5" s="1"/>
  <c r="AJ37" i="5"/>
  <c r="AJ61" i="5" s="1"/>
  <c r="AV35" i="5"/>
  <c r="AV59" i="5" s="1"/>
  <c r="AM54" i="5"/>
  <c r="AM78" i="5" s="1"/>
  <c r="AE50" i="5"/>
  <c r="AE74" i="5" s="1"/>
  <c r="AQ48" i="5"/>
  <c r="AQ72" i="5" s="1"/>
  <c r="AI44" i="5"/>
  <c r="AI68" i="5" s="1"/>
  <c r="AU42" i="5"/>
  <c r="AU66" i="5" s="1"/>
  <c r="AM38" i="5"/>
  <c r="AM62" i="5" s="1"/>
  <c r="DK56" i="5"/>
  <c r="DK80" i="5" s="1"/>
  <c r="DO50" i="5"/>
  <c r="DO74" i="5" s="1"/>
  <c r="CY42" i="5"/>
  <c r="CY66" i="5" s="1"/>
  <c r="DC36" i="5"/>
  <c r="DC60" i="5" s="1"/>
  <c r="DL47" i="5"/>
  <c r="DL71" i="5" s="1"/>
  <c r="DG52" i="5"/>
  <c r="DG76" i="5" s="1"/>
  <c r="DK46" i="5"/>
  <c r="DK70" i="5" s="1"/>
  <c r="DO40" i="5"/>
  <c r="DO64" i="5" s="1"/>
  <c r="CW56" i="5"/>
  <c r="CW80" i="5" s="1"/>
  <c r="DI54" i="5"/>
  <c r="DI78" i="5" s="1"/>
  <c r="DA50" i="5"/>
  <c r="DA74" i="5" s="1"/>
  <c r="DM48" i="5"/>
  <c r="DM72" i="5" s="1"/>
  <c r="DE44" i="5"/>
  <c r="DE68" i="5" s="1"/>
  <c r="DQ42" i="5"/>
  <c r="DQ66" i="5" s="1"/>
  <c r="CW40" i="5"/>
  <c r="CW64" i="5" s="1"/>
  <c r="DI38" i="5"/>
  <c r="DI62" i="5" s="1"/>
  <c r="DH53" i="5"/>
  <c r="DH77" i="5" s="1"/>
  <c r="CZ45" i="5"/>
  <c r="CZ69" i="5" s="1"/>
  <c r="DD39" i="5"/>
  <c r="DD63" i="5" s="1"/>
  <c r="DF53" i="5"/>
  <c r="DF77" i="5" s="1"/>
  <c r="CZ39" i="5"/>
  <c r="DF49" i="5"/>
  <c r="DF73" i="5" s="1"/>
  <c r="DJ43" i="5"/>
  <c r="DJ67" i="5" s="1"/>
  <c r="DN37" i="5"/>
  <c r="DN61" i="5" s="1"/>
  <c r="BD51" i="5"/>
  <c r="BD75" i="5" s="1"/>
  <c r="BH45" i="5"/>
  <c r="BH69" i="5" s="1"/>
  <c r="BL39" i="5"/>
  <c r="BL63" i="5" s="1"/>
  <c r="BN57" i="5"/>
  <c r="BN81" i="5" s="1"/>
  <c r="BR51" i="5"/>
  <c r="BR75" i="5" s="1"/>
  <c r="AC94" i="1"/>
  <c r="AC93" i="1"/>
  <c r="AC92" i="1"/>
  <c r="AC91" i="1"/>
  <c r="AC90" i="1"/>
  <c r="AC89" i="1"/>
  <c r="AC88" i="1"/>
  <c r="AC87" i="1"/>
  <c r="AC86" i="1"/>
  <c r="AC85" i="1"/>
  <c r="AC84" i="1"/>
  <c r="CV35" i="5"/>
  <c r="CV59" i="5" s="1"/>
  <c r="AZ37" i="5"/>
  <c r="AZ61" i="5" s="1"/>
  <c r="CV35" i="8"/>
  <c r="CV59" i="8" s="1"/>
  <c r="CV37" i="8"/>
  <c r="CV61" i="8" s="1"/>
  <c r="CV39" i="8"/>
  <c r="CV63" i="8" s="1"/>
  <c r="CV41" i="8"/>
  <c r="CV65" i="8" s="1"/>
  <c r="CV43" i="8"/>
  <c r="CV67" i="8" s="1"/>
  <c r="CV45" i="8"/>
  <c r="CV69" i="8" s="1"/>
  <c r="CV47" i="8"/>
  <c r="CV71" i="8" s="1"/>
  <c r="BX35" i="5"/>
  <c r="BX59" i="5" s="1"/>
  <c r="CV36" i="5"/>
  <c r="CV60" i="5" s="1"/>
  <c r="CV37" i="5"/>
  <c r="CV61" i="5" s="1"/>
  <c r="CV39" i="5"/>
  <c r="CV63" i="5" s="1"/>
  <c r="CV35" i="7"/>
  <c r="CV59" i="7" s="1"/>
  <c r="CX35" i="7"/>
  <c r="CX59" i="7" s="1"/>
  <c r="CZ35" i="7"/>
  <c r="CZ59" i="7" s="1"/>
  <c r="DB35" i="7"/>
  <c r="DB59" i="7" s="1"/>
  <c r="DD35" i="7"/>
  <c r="DD59" i="7" s="1"/>
  <c r="DF35" i="7"/>
  <c r="DF59" i="7" s="1"/>
  <c r="DH35" i="7"/>
  <c r="DH59" i="7" s="1"/>
  <c r="DJ35" i="7"/>
  <c r="DJ59" i="7" s="1"/>
  <c r="DL35" i="7"/>
  <c r="DL59" i="7" s="1"/>
  <c r="DN35" i="7"/>
  <c r="DN59" i="7" s="1"/>
  <c r="DP35" i="7"/>
  <c r="DP59" i="7" s="1"/>
  <c r="DR35" i="7"/>
  <c r="DR59" i="7" s="1"/>
  <c r="BY36" i="7"/>
  <c r="BY60" i="7" s="1"/>
  <c r="CA36" i="7"/>
  <c r="CA60" i="7" s="1"/>
  <c r="CC36" i="7"/>
  <c r="CC60" i="7" s="1"/>
  <c r="CE36" i="7"/>
  <c r="CE60" i="7" s="1"/>
  <c r="CG36" i="7"/>
  <c r="CG60" i="7" s="1"/>
  <c r="CI36" i="7"/>
  <c r="CI60" i="7" s="1"/>
  <c r="CK36" i="7"/>
  <c r="CK60" i="7" s="1"/>
  <c r="CM36" i="7"/>
  <c r="CM60" i="7" s="1"/>
  <c r="CO36" i="7"/>
  <c r="CO60" i="7" s="1"/>
  <c r="CQ36" i="7"/>
  <c r="CQ60" i="7" s="1"/>
  <c r="CS36" i="7"/>
  <c r="CS60" i="7" s="1"/>
  <c r="CV37" i="7"/>
  <c r="CV61" i="7" s="1"/>
  <c r="CX37" i="7"/>
  <c r="CX61" i="7" s="1"/>
  <c r="CZ37" i="7"/>
  <c r="CZ61" i="7" s="1"/>
  <c r="DB37" i="7"/>
  <c r="DB61" i="7" s="1"/>
  <c r="DD37" i="7"/>
  <c r="DD61" i="7" s="1"/>
  <c r="DF37" i="7"/>
  <c r="DF61" i="7" s="1"/>
  <c r="DH37" i="7"/>
  <c r="DH61" i="7" s="1"/>
  <c r="DJ37" i="7"/>
  <c r="DJ61" i="7" s="1"/>
  <c r="DL37" i="7"/>
  <c r="DL61" i="7" s="1"/>
  <c r="DN37" i="7"/>
  <c r="DN61" i="7" s="1"/>
  <c r="DP37" i="7"/>
  <c r="DP61" i="7" s="1"/>
  <c r="DR37" i="7"/>
  <c r="DR61" i="7" s="1"/>
  <c r="BY38" i="7"/>
  <c r="BY62" i="7" s="1"/>
  <c r="CA38" i="7"/>
  <c r="CA62" i="7" s="1"/>
  <c r="CC38" i="7"/>
  <c r="CC62" i="7" s="1"/>
  <c r="CE38" i="7"/>
  <c r="CE62" i="7" s="1"/>
  <c r="CG38" i="7"/>
  <c r="CG62" i="7" s="1"/>
  <c r="CI38" i="7"/>
  <c r="CI62" i="7" s="1"/>
  <c r="CK38" i="7"/>
  <c r="CK62" i="7" s="1"/>
  <c r="CM38" i="7"/>
  <c r="CM62" i="7" s="1"/>
  <c r="CO38" i="7"/>
  <c r="CO62" i="7" s="1"/>
  <c r="CQ38" i="7"/>
  <c r="CQ62" i="7" s="1"/>
  <c r="CS38" i="7"/>
  <c r="CS62" i="7" s="1"/>
  <c r="CV39" i="7"/>
  <c r="CV63" i="7" s="1"/>
  <c r="CX39" i="7"/>
  <c r="CX63" i="7" s="1"/>
  <c r="CZ39" i="7"/>
  <c r="CZ63" i="7" s="1"/>
  <c r="DB39" i="7"/>
  <c r="DB63" i="7" s="1"/>
  <c r="DD39" i="7"/>
  <c r="DD63" i="7" s="1"/>
  <c r="DF39" i="7"/>
  <c r="DF63" i="7" s="1"/>
  <c r="DH39" i="7"/>
  <c r="DH63" i="7" s="1"/>
  <c r="DJ39" i="7"/>
  <c r="DJ63" i="7" s="1"/>
  <c r="DL39" i="7"/>
  <c r="DL63" i="7" s="1"/>
  <c r="DN39" i="7"/>
  <c r="DN63" i="7" s="1"/>
  <c r="DP39" i="7"/>
  <c r="DP63" i="7" s="1"/>
  <c r="DR39" i="7"/>
  <c r="DR63" i="7" s="1"/>
  <c r="BY40" i="7"/>
  <c r="BY64" i="7" s="1"/>
  <c r="CA40" i="7"/>
  <c r="CA64" i="7" s="1"/>
  <c r="CC40" i="7"/>
  <c r="CC64" i="7" s="1"/>
  <c r="CE40" i="7"/>
  <c r="CE64" i="7" s="1"/>
  <c r="CG40" i="7"/>
  <c r="CG64" i="7" s="1"/>
  <c r="CI40" i="7"/>
  <c r="CI64" i="7" s="1"/>
  <c r="CK40" i="7"/>
  <c r="CK64" i="7" s="1"/>
  <c r="CM40" i="7"/>
  <c r="CM64" i="7" s="1"/>
  <c r="CO40" i="7"/>
  <c r="CO64" i="7" s="1"/>
  <c r="CQ40" i="7"/>
  <c r="CQ64" i="7" s="1"/>
  <c r="CS40" i="7"/>
  <c r="CS64" i="7" s="1"/>
  <c r="CV41" i="7"/>
  <c r="CV65" i="7" s="1"/>
  <c r="CX41" i="7"/>
  <c r="CX65" i="7" s="1"/>
  <c r="CZ41" i="7"/>
  <c r="CZ65" i="7" s="1"/>
  <c r="DB41" i="7"/>
  <c r="DB65" i="7" s="1"/>
  <c r="DD41" i="7"/>
  <c r="DD65" i="7" s="1"/>
  <c r="DF41" i="7"/>
  <c r="DF65" i="7" s="1"/>
  <c r="DH41" i="7"/>
  <c r="DH65" i="7" s="1"/>
  <c r="DJ41" i="7"/>
  <c r="DJ65" i="7" s="1"/>
  <c r="DL41" i="7"/>
  <c r="DL65" i="7" s="1"/>
  <c r="DN41" i="7"/>
  <c r="DN65" i="7" s="1"/>
  <c r="BT41" i="7"/>
  <c r="BT65" i="7" s="1"/>
  <c r="DR41" i="7"/>
  <c r="DR65" i="7" s="1"/>
  <c r="AC42" i="7"/>
  <c r="AC66" i="7" s="1"/>
  <c r="CA42" i="7"/>
  <c r="CA66" i="7" s="1"/>
  <c r="AG42" i="7"/>
  <c r="AG66" i="7" s="1"/>
  <c r="CE42" i="7"/>
  <c r="CE66" i="7" s="1"/>
  <c r="AK42" i="7"/>
  <c r="AK66" i="7" s="1"/>
  <c r="CI42" i="7"/>
  <c r="CI66" i="7" s="1"/>
  <c r="AO42" i="7"/>
  <c r="AO66" i="7" s="1"/>
  <c r="CM42" i="7"/>
  <c r="CM66" i="7" s="1"/>
  <c r="AS42" i="7"/>
  <c r="AS66" i="7" s="1"/>
  <c r="CQ42" i="7"/>
  <c r="CQ66" i="7" s="1"/>
  <c r="AW42" i="7"/>
  <c r="AW66" i="7" s="1"/>
  <c r="CV43" i="7"/>
  <c r="CV67" i="7" s="1"/>
  <c r="BB43" i="7"/>
  <c r="BB67" i="7" s="1"/>
  <c r="CZ43" i="7"/>
  <c r="CZ67" i="7" s="1"/>
  <c r="BF43" i="7"/>
  <c r="BF67" i="7" s="1"/>
  <c r="DD43" i="7"/>
  <c r="DD67" i="7" s="1"/>
  <c r="BJ43" i="7"/>
  <c r="BJ67" i="7" s="1"/>
  <c r="DH43" i="7"/>
  <c r="DH67" i="7" s="1"/>
  <c r="BN43" i="7"/>
  <c r="BN67" i="7" s="1"/>
  <c r="DL43" i="7"/>
  <c r="DL67" i="7" s="1"/>
  <c r="BR43" i="7"/>
  <c r="BR67" i="7" s="1"/>
  <c r="DP43" i="7"/>
  <c r="DP67" i="7" s="1"/>
  <c r="BV43" i="7"/>
  <c r="BV67" i="7" s="1"/>
  <c r="AC44" i="7"/>
  <c r="AC68" i="7" s="1"/>
  <c r="CA44" i="7"/>
  <c r="CA68" i="7" s="1"/>
  <c r="AG44" i="7"/>
  <c r="AG68" i="7" s="1"/>
  <c r="CE44" i="7"/>
  <c r="CE68" i="7" s="1"/>
  <c r="AK44" i="7"/>
  <c r="AK68" i="7" s="1"/>
  <c r="CI44" i="7"/>
  <c r="CI68" i="7" s="1"/>
  <c r="AO44" i="7"/>
  <c r="AO68" i="7" s="1"/>
  <c r="CM44" i="7"/>
  <c r="CM68" i="7" s="1"/>
  <c r="AS44" i="7"/>
  <c r="AS68" i="7" s="1"/>
  <c r="CQ44" i="7"/>
  <c r="CQ68" i="7" s="1"/>
  <c r="AW44" i="7"/>
  <c r="AW68" i="7" s="1"/>
  <c r="CV45" i="7"/>
  <c r="CV69" i="7" s="1"/>
  <c r="BB45" i="7"/>
  <c r="BB69" i="7" s="1"/>
  <c r="CZ45" i="7"/>
  <c r="CZ69" i="7" s="1"/>
  <c r="BF45" i="7"/>
  <c r="BF69" i="7" s="1"/>
  <c r="DD45" i="7"/>
  <c r="DD69" i="7" s="1"/>
  <c r="BJ45" i="7"/>
  <c r="BJ69" i="7" s="1"/>
  <c r="DH45" i="7"/>
  <c r="DH69" i="7" s="1"/>
  <c r="BN45" i="7"/>
  <c r="BN69" i="7" s="1"/>
  <c r="DL45" i="7"/>
  <c r="DL69" i="7" s="1"/>
  <c r="BR45" i="7"/>
  <c r="BR69" i="7" s="1"/>
  <c r="DP45" i="7"/>
  <c r="DP69" i="7" s="1"/>
  <c r="BV45" i="7"/>
  <c r="BV69" i="7" s="1"/>
  <c r="AC46" i="7"/>
  <c r="AC70" i="7" s="1"/>
  <c r="AG46" i="7"/>
  <c r="AG70" i="7" s="1"/>
  <c r="AK46" i="7"/>
  <c r="AK70" i="7" s="1"/>
  <c r="AO46" i="7"/>
  <c r="AO70" i="7" s="1"/>
  <c r="CV36" i="8"/>
  <c r="CV60" i="8" s="1"/>
  <c r="CV38" i="8"/>
  <c r="CV62" i="8" s="1"/>
  <c r="CV40" i="8"/>
  <c r="CV64" i="8" s="1"/>
  <c r="CV42" i="8"/>
  <c r="CV66" i="8" s="1"/>
  <c r="CV44" i="8"/>
  <c r="CV68" i="8" s="1"/>
  <c r="BX46" i="8"/>
  <c r="BX70" i="8" s="1"/>
  <c r="BX38" i="5"/>
  <c r="BX62" i="5" s="1"/>
  <c r="AB38" i="5"/>
  <c r="AB62" i="5" s="1"/>
  <c r="BX40" i="5"/>
  <c r="BX64" i="5" s="1"/>
  <c r="AB40" i="5"/>
  <c r="AB64" i="5" s="1"/>
  <c r="CV40" i="5"/>
  <c r="CV64" i="5" s="1"/>
  <c r="BX42" i="5"/>
  <c r="BX66" i="5" s="1"/>
  <c r="AB42" i="5"/>
  <c r="AB66" i="5" s="1"/>
  <c r="CV42" i="5"/>
  <c r="CV66" i="5" s="1"/>
  <c r="AZ42" i="5"/>
  <c r="AZ66" i="5" s="1"/>
  <c r="BX44" i="5"/>
  <c r="BX68" i="5" s="1"/>
  <c r="AB44" i="5"/>
  <c r="AB68" i="5" s="1"/>
  <c r="CV44" i="5"/>
  <c r="CV68" i="5" s="1"/>
  <c r="AZ44" i="5"/>
  <c r="AZ68" i="5" s="1"/>
  <c r="BX46" i="5"/>
  <c r="BX70" i="5" s="1"/>
  <c r="AB46" i="5"/>
  <c r="AB70" i="5" s="1"/>
  <c r="CV46" i="5"/>
  <c r="CV70" i="5" s="1"/>
  <c r="AZ46" i="5"/>
  <c r="AZ70" i="5" s="1"/>
  <c r="BX48" i="5"/>
  <c r="BX72" i="5" s="1"/>
  <c r="AB48" i="5"/>
  <c r="AB72" i="5" s="1"/>
  <c r="CV48" i="5"/>
  <c r="CV72" i="5" s="1"/>
  <c r="AZ48" i="5"/>
  <c r="AZ72" i="5" s="1"/>
  <c r="BX50" i="5"/>
  <c r="BX74" i="5" s="1"/>
  <c r="AB50" i="5"/>
  <c r="AB74" i="5" s="1"/>
  <c r="CV50" i="5"/>
  <c r="CV74" i="5" s="1"/>
  <c r="AZ50" i="5"/>
  <c r="AZ74" i="5" s="1"/>
  <c r="BX52" i="5"/>
  <c r="BX76" i="5" s="1"/>
  <c r="AB52" i="5"/>
  <c r="AB76" i="5" s="1"/>
  <c r="CV52" i="5"/>
  <c r="CV76" i="5" s="1"/>
  <c r="AZ52" i="5"/>
  <c r="AZ76" i="5" s="1"/>
  <c r="BX54" i="5"/>
  <c r="BX78" i="5" s="1"/>
  <c r="CV54" i="5"/>
  <c r="CV78" i="5" s="1"/>
  <c r="AZ54" i="5"/>
  <c r="AZ78" i="5" s="1"/>
  <c r="BX56" i="5"/>
  <c r="BX80" i="5" s="1"/>
  <c r="AB56" i="5"/>
  <c r="AB80" i="5" s="1"/>
  <c r="CV56" i="5"/>
  <c r="CV80" i="5" s="1"/>
  <c r="AZ56" i="5"/>
  <c r="AZ80" i="5" s="1"/>
  <c r="AB35" i="5"/>
  <c r="AB59" i="5" s="1"/>
  <c r="AB36" i="5"/>
  <c r="AB60" i="5" s="1"/>
  <c r="BX36" i="5"/>
  <c r="BX60" i="5" s="1"/>
  <c r="AB37" i="5"/>
  <c r="AB61" i="5" s="1"/>
  <c r="BX37" i="5"/>
  <c r="BX61" i="5" s="1"/>
  <c r="CV38" i="5"/>
  <c r="CV62" i="5" s="1"/>
  <c r="BX39" i="5"/>
  <c r="BX63" i="5" s="1"/>
  <c r="AB39" i="5"/>
  <c r="AB63" i="5" s="1"/>
  <c r="BX41" i="5"/>
  <c r="BX65" i="5" s="1"/>
  <c r="AB41" i="5"/>
  <c r="AB65" i="5" s="1"/>
  <c r="CV41" i="5"/>
  <c r="CV65" i="5" s="1"/>
  <c r="AZ41" i="5"/>
  <c r="AZ65" i="5" s="1"/>
  <c r="BX43" i="5"/>
  <c r="BX67" i="5" s="1"/>
  <c r="AB43" i="5"/>
  <c r="AB67" i="5" s="1"/>
  <c r="CV43" i="5"/>
  <c r="CV67" i="5" s="1"/>
  <c r="AZ43" i="5"/>
  <c r="AZ67" i="5" s="1"/>
  <c r="BX45" i="5"/>
  <c r="BX69" i="5" s="1"/>
  <c r="AB45" i="5"/>
  <c r="AB69" i="5" s="1"/>
  <c r="CV45" i="5"/>
  <c r="CV69" i="5" s="1"/>
  <c r="AZ45" i="5"/>
  <c r="AZ69" i="5" s="1"/>
  <c r="BX47" i="5"/>
  <c r="BX71" i="5" s="1"/>
  <c r="AB47" i="5"/>
  <c r="AB71" i="5" s="1"/>
  <c r="CV47" i="5"/>
  <c r="CV71" i="5" s="1"/>
  <c r="AZ47" i="5"/>
  <c r="AZ71" i="5" s="1"/>
  <c r="BX49" i="5"/>
  <c r="BX73" i="5" s="1"/>
  <c r="AB49" i="5"/>
  <c r="AB73" i="5" s="1"/>
  <c r="CV49" i="5"/>
  <c r="CV73" i="5" s="1"/>
  <c r="AZ49" i="5"/>
  <c r="AZ73" i="5" s="1"/>
  <c r="BX51" i="5"/>
  <c r="BX75" i="5" s="1"/>
  <c r="AB51" i="5"/>
  <c r="AB75" i="5" s="1"/>
  <c r="CV51" i="5"/>
  <c r="CV75" i="5" s="1"/>
  <c r="AZ51" i="5"/>
  <c r="AZ75" i="5" s="1"/>
  <c r="BX53" i="5"/>
  <c r="BX77" i="5" s="1"/>
  <c r="AB53" i="5"/>
  <c r="AB77" i="5" s="1"/>
  <c r="CV53" i="5"/>
  <c r="CV77" i="5" s="1"/>
  <c r="AZ53" i="5"/>
  <c r="AZ77" i="5" s="1"/>
  <c r="BX55" i="5"/>
  <c r="BX79" i="5" s="1"/>
  <c r="AB55" i="5"/>
  <c r="AB79" i="5" s="1"/>
  <c r="CV55" i="5"/>
  <c r="CV79" i="5" s="1"/>
  <c r="AZ55" i="5"/>
  <c r="AZ79" i="5" s="1"/>
  <c r="BX57" i="5"/>
  <c r="BX81" i="5" s="1"/>
  <c r="AB57" i="5"/>
  <c r="AB81" i="5" s="1"/>
  <c r="CV57" i="5"/>
  <c r="CV81" i="5" s="1"/>
  <c r="AZ57" i="5"/>
  <c r="AZ81" i="5" s="1"/>
  <c r="AZ35" i="5"/>
  <c r="AZ59" i="5" s="1"/>
  <c r="AZ36" i="5"/>
  <c r="AZ60" i="5" s="1"/>
  <c r="AZ38" i="5"/>
  <c r="AZ62" i="5" s="1"/>
  <c r="AZ39" i="5"/>
  <c r="AZ63" i="5" s="1"/>
  <c r="AZ40" i="5"/>
  <c r="AZ64" i="5" s="1"/>
  <c r="DO41" i="7"/>
  <c r="DO65" i="7" s="1"/>
  <c r="DQ41" i="7"/>
  <c r="DQ65" i="7" s="1"/>
  <c r="BX42" i="7"/>
  <c r="BX66" i="7" s="1"/>
  <c r="AB42" i="7"/>
  <c r="AB66" i="7" s="1"/>
  <c r="BZ42" i="7"/>
  <c r="BZ66" i="7" s="1"/>
  <c r="AD42" i="7"/>
  <c r="AD66" i="7" s="1"/>
  <c r="CB42" i="7"/>
  <c r="CB66" i="7" s="1"/>
  <c r="AF42" i="7"/>
  <c r="AF66" i="7" s="1"/>
  <c r="CD42" i="7"/>
  <c r="CD66" i="7" s="1"/>
  <c r="AH42" i="7"/>
  <c r="AH66" i="7" s="1"/>
  <c r="CF42" i="7"/>
  <c r="CF66" i="7" s="1"/>
  <c r="AJ42" i="7"/>
  <c r="AJ66" i="7" s="1"/>
  <c r="CH42" i="7"/>
  <c r="CH66" i="7" s="1"/>
  <c r="AL42" i="7"/>
  <c r="AL66" i="7" s="1"/>
  <c r="CJ42" i="7"/>
  <c r="CJ66" i="7" s="1"/>
  <c r="AN42" i="7"/>
  <c r="AN66" i="7" s="1"/>
  <c r="CL42" i="7"/>
  <c r="CL66" i="7" s="1"/>
  <c r="AP42" i="7"/>
  <c r="AP66" i="7" s="1"/>
  <c r="CN42" i="7"/>
  <c r="CN66" i="7" s="1"/>
  <c r="AR42" i="7"/>
  <c r="AR66" i="7" s="1"/>
  <c r="CP42" i="7"/>
  <c r="CP66" i="7" s="1"/>
  <c r="AT42" i="7"/>
  <c r="AT66" i="7" s="1"/>
  <c r="CR42" i="7"/>
  <c r="CR66" i="7" s="1"/>
  <c r="AV42" i="7"/>
  <c r="AV66" i="7" s="1"/>
  <c r="CT42" i="7"/>
  <c r="CT66" i="7" s="1"/>
  <c r="AX42" i="7"/>
  <c r="AX66" i="7" s="1"/>
  <c r="CW43" i="7"/>
  <c r="CW67" i="7" s="1"/>
  <c r="BA43" i="7"/>
  <c r="BA67" i="7" s="1"/>
  <c r="CY43" i="7"/>
  <c r="CY67" i="7" s="1"/>
  <c r="BC43" i="7"/>
  <c r="BC67" i="7" s="1"/>
  <c r="DA43" i="7"/>
  <c r="DA67" i="7" s="1"/>
  <c r="BE43" i="7"/>
  <c r="BE67" i="7" s="1"/>
  <c r="DC43" i="7"/>
  <c r="DC67" i="7" s="1"/>
  <c r="BG43" i="7"/>
  <c r="BG67" i="7" s="1"/>
  <c r="DE43" i="7"/>
  <c r="DE67" i="7" s="1"/>
  <c r="BI43" i="7"/>
  <c r="BI67" i="7" s="1"/>
  <c r="DG43" i="7"/>
  <c r="DG67" i="7" s="1"/>
  <c r="BK43" i="7"/>
  <c r="BK67" i="7" s="1"/>
  <c r="DI43" i="7"/>
  <c r="DI67" i="7" s="1"/>
  <c r="BM43" i="7"/>
  <c r="BM67" i="7" s="1"/>
  <c r="DK43" i="7"/>
  <c r="DK67" i="7" s="1"/>
  <c r="BO43" i="7"/>
  <c r="BO67" i="7" s="1"/>
  <c r="DM43" i="7"/>
  <c r="DM67" i="7" s="1"/>
  <c r="BQ43" i="7"/>
  <c r="BQ67" i="7" s="1"/>
  <c r="DO43" i="7"/>
  <c r="DO67" i="7" s="1"/>
  <c r="BS43" i="7"/>
  <c r="BS67" i="7" s="1"/>
  <c r="DQ43" i="7"/>
  <c r="DQ67" i="7" s="1"/>
  <c r="BU43" i="7"/>
  <c r="BU67" i="7" s="1"/>
  <c r="BX44" i="7"/>
  <c r="BX68" i="7" s="1"/>
  <c r="AB44" i="7"/>
  <c r="AB68" i="7" s="1"/>
  <c r="BZ44" i="7"/>
  <c r="BZ68" i="7" s="1"/>
  <c r="AD44" i="7"/>
  <c r="AD68" i="7" s="1"/>
  <c r="CB44" i="7"/>
  <c r="CB68" i="7" s="1"/>
  <c r="AF44" i="7"/>
  <c r="AF68" i="7" s="1"/>
  <c r="CD44" i="7"/>
  <c r="CD68" i="7" s="1"/>
  <c r="AH44" i="7"/>
  <c r="AH68" i="7" s="1"/>
  <c r="CF44" i="7"/>
  <c r="CF68" i="7" s="1"/>
  <c r="AJ44" i="7"/>
  <c r="AJ68" i="7" s="1"/>
  <c r="CH44" i="7"/>
  <c r="CH68" i="7" s="1"/>
  <c r="AL44" i="7"/>
  <c r="AL68" i="7" s="1"/>
  <c r="CJ44" i="7"/>
  <c r="CJ68" i="7" s="1"/>
  <c r="AN44" i="7"/>
  <c r="AN68" i="7" s="1"/>
  <c r="CL44" i="7"/>
  <c r="CL68" i="7" s="1"/>
  <c r="AP44" i="7"/>
  <c r="AP68" i="7" s="1"/>
  <c r="CN44" i="7"/>
  <c r="CN68" i="7" s="1"/>
  <c r="AR44" i="7"/>
  <c r="AR68" i="7" s="1"/>
  <c r="CP44" i="7"/>
  <c r="CP68" i="7" s="1"/>
  <c r="AT44" i="7"/>
  <c r="AT68" i="7" s="1"/>
  <c r="CR44" i="7"/>
  <c r="CR68" i="7" s="1"/>
  <c r="AV44" i="7"/>
  <c r="AV68" i="7" s="1"/>
  <c r="CT44" i="7"/>
  <c r="CT68" i="7" s="1"/>
  <c r="AX44" i="7"/>
  <c r="AX68" i="7" s="1"/>
  <c r="CW45" i="7"/>
  <c r="CW69" i="7" s="1"/>
  <c r="BA45" i="7"/>
  <c r="BA69" i="7" s="1"/>
  <c r="CY45" i="7"/>
  <c r="CY69" i="7" s="1"/>
  <c r="BC45" i="7"/>
  <c r="BC69" i="7" s="1"/>
  <c r="DA45" i="7"/>
  <c r="DA69" i="7" s="1"/>
  <c r="BE45" i="7"/>
  <c r="BE69" i="7" s="1"/>
  <c r="DC45" i="7"/>
  <c r="DC69" i="7" s="1"/>
  <c r="BG45" i="7"/>
  <c r="BG69" i="7" s="1"/>
  <c r="DE45" i="7"/>
  <c r="DE69" i="7" s="1"/>
  <c r="BI45" i="7"/>
  <c r="BI69" i="7" s="1"/>
  <c r="DG45" i="7"/>
  <c r="DG69" i="7" s="1"/>
  <c r="BK45" i="7"/>
  <c r="BK69" i="7" s="1"/>
  <c r="DI45" i="7"/>
  <c r="DI69" i="7" s="1"/>
  <c r="BM45" i="7"/>
  <c r="BM69" i="7" s="1"/>
  <c r="DK45" i="7"/>
  <c r="DK69" i="7" s="1"/>
  <c r="BO45" i="7"/>
  <c r="BO69" i="7" s="1"/>
  <c r="DM45" i="7"/>
  <c r="DM69" i="7" s="1"/>
  <c r="BQ45" i="7"/>
  <c r="BQ69" i="7" s="1"/>
  <c r="DO45" i="7"/>
  <c r="DO69" i="7" s="1"/>
  <c r="BS45" i="7"/>
  <c r="BS69" i="7" s="1"/>
  <c r="DQ45" i="7"/>
  <c r="DQ69" i="7" s="1"/>
  <c r="BU45" i="7"/>
  <c r="BU69" i="7" s="1"/>
  <c r="BX46" i="7"/>
  <c r="BX70" i="7" s="1"/>
  <c r="AB46" i="7"/>
  <c r="AB70" i="7" s="1"/>
  <c r="CV46" i="7"/>
  <c r="CV70" i="7" s="1"/>
  <c r="AZ46" i="7"/>
  <c r="AZ70" i="7" s="1"/>
  <c r="BZ46" i="7"/>
  <c r="BZ70" i="7" s="1"/>
  <c r="AD46" i="7"/>
  <c r="AD70" i="7" s="1"/>
  <c r="CX46" i="7"/>
  <c r="CX70" i="7" s="1"/>
  <c r="BB46" i="7"/>
  <c r="BB70" i="7" s="1"/>
  <c r="CB46" i="7"/>
  <c r="CB70" i="7" s="1"/>
  <c r="AF46" i="7"/>
  <c r="AF70" i="7" s="1"/>
  <c r="CZ46" i="7"/>
  <c r="CZ70" i="7" s="1"/>
  <c r="BD46" i="7"/>
  <c r="BD70" i="7" s="1"/>
  <c r="CD46" i="7"/>
  <c r="CD70" i="7" s="1"/>
  <c r="AH46" i="7"/>
  <c r="AH70" i="7" s="1"/>
  <c r="DB46" i="7"/>
  <c r="DB70" i="7" s="1"/>
  <c r="BF46" i="7"/>
  <c r="BF70" i="7" s="1"/>
  <c r="CF46" i="7"/>
  <c r="CF70" i="7" s="1"/>
  <c r="AJ46" i="7"/>
  <c r="AJ70" i="7" s="1"/>
  <c r="DD46" i="7"/>
  <c r="DD70" i="7" s="1"/>
  <c r="BH46" i="7"/>
  <c r="BH70" i="7" s="1"/>
  <c r="CH46" i="7"/>
  <c r="CH70" i="7" s="1"/>
  <c r="AL46" i="7"/>
  <c r="AL70" i="7" s="1"/>
  <c r="DF46" i="7"/>
  <c r="DF70" i="7" s="1"/>
  <c r="BJ46" i="7"/>
  <c r="BJ70" i="7" s="1"/>
  <c r="CJ46" i="7"/>
  <c r="CJ70" i="7" s="1"/>
  <c r="AN46" i="7"/>
  <c r="AN70" i="7" s="1"/>
  <c r="DH46" i="7"/>
  <c r="DH70" i="7" s="1"/>
  <c r="BL46" i="7"/>
  <c r="BL70" i="7" s="1"/>
  <c r="CL46" i="7"/>
  <c r="CL70" i="7" s="1"/>
  <c r="AP46" i="7"/>
  <c r="AP70" i="7" s="1"/>
  <c r="DJ46" i="7"/>
  <c r="DJ70" i="7" s="1"/>
  <c r="BN46" i="7"/>
  <c r="BN70" i="7" s="1"/>
  <c r="CN46" i="7"/>
  <c r="CN70" i="7" s="1"/>
  <c r="AR46" i="7"/>
  <c r="AR70" i="7" s="1"/>
  <c r="DL46" i="7"/>
  <c r="DL70" i="7" s="1"/>
  <c r="BP46" i="7"/>
  <c r="BP70" i="7" s="1"/>
  <c r="CP46" i="7"/>
  <c r="CP70" i="7" s="1"/>
  <c r="AT46" i="7"/>
  <c r="AT70" i="7" s="1"/>
  <c r="DN46" i="7"/>
  <c r="DN70" i="7" s="1"/>
  <c r="BR46" i="7"/>
  <c r="BR70" i="7" s="1"/>
  <c r="CR46" i="7"/>
  <c r="CR70" i="7" s="1"/>
  <c r="AV46" i="7"/>
  <c r="AV70" i="7" s="1"/>
  <c r="DP46" i="7"/>
  <c r="DP70" i="7" s="1"/>
  <c r="BT46" i="7"/>
  <c r="BT70" i="7" s="1"/>
  <c r="CT46" i="7"/>
  <c r="CT70" i="7" s="1"/>
  <c r="AX46" i="7"/>
  <c r="AX70" i="7" s="1"/>
  <c r="DR46" i="7"/>
  <c r="DR70" i="7" s="1"/>
  <c r="BV46" i="7"/>
  <c r="BV70" i="7" s="1"/>
  <c r="CW47" i="7"/>
  <c r="CW71" i="7" s="1"/>
  <c r="BA47" i="7"/>
  <c r="BA71" i="7" s="1"/>
  <c r="BY47" i="7"/>
  <c r="BY71" i="7" s="1"/>
  <c r="AC47" i="7"/>
  <c r="AC71" i="7" s="1"/>
  <c r="CY47" i="7"/>
  <c r="CY71" i="7" s="1"/>
  <c r="BC47" i="7"/>
  <c r="BC71" i="7" s="1"/>
  <c r="CA47" i="7"/>
  <c r="CA71" i="7" s="1"/>
  <c r="AE47" i="7"/>
  <c r="AE71" i="7" s="1"/>
  <c r="DA47" i="7"/>
  <c r="DA71" i="7" s="1"/>
  <c r="BE47" i="7"/>
  <c r="BE71" i="7" s="1"/>
  <c r="CC47" i="7"/>
  <c r="CC71" i="7" s="1"/>
  <c r="AG47" i="7"/>
  <c r="AG71" i="7" s="1"/>
  <c r="DC47" i="7"/>
  <c r="DC71" i="7" s="1"/>
  <c r="BG47" i="7"/>
  <c r="BG71" i="7" s="1"/>
  <c r="CE47" i="7"/>
  <c r="CE71" i="7" s="1"/>
  <c r="AI47" i="7"/>
  <c r="AI71" i="7" s="1"/>
  <c r="DE47" i="7"/>
  <c r="DE71" i="7" s="1"/>
  <c r="BI47" i="7"/>
  <c r="BI71" i="7" s="1"/>
  <c r="CG47" i="7"/>
  <c r="CG71" i="7" s="1"/>
  <c r="AK47" i="7"/>
  <c r="AK71" i="7" s="1"/>
  <c r="DG47" i="7"/>
  <c r="DG71" i="7" s="1"/>
  <c r="BK47" i="7"/>
  <c r="BK71" i="7" s="1"/>
  <c r="CI47" i="7"/>
  <c r="CI71" i="7" s="1"/>
  <c r="AM47" i="7"/>
  <c r="AM71" i="7" s="1"/>
  <c r="DI47" i="7"/>
  <c r="DI71" i="7" s="1"/>
  <c r="BM47" i="7"/>
  <c r="BM71" i="7" s="1"/>
  <c r="CK47" i="7"/>
  <c r="CK71" i="7" s="1"/>
  <c r="AO47" i="7"/>
  <c r="AO71" i="7" s="1"/>
  <c r="DK47" i="7"/>
  <c r="DK71" i="7" s="1"/>
  <c r="BO47" i="7"/>
  <c r="BO71" i="7" s="1"/>
  <c r="CM47" i="7"/>
  <c r="CM71" i="7" s="1"/>
  <c r="AQ47" i="7"/>
  <c r="AQ71" i="7" s="1"/>
  <c r="DM47" i="7"/>
  <c r="DM71" i="7" s="1"/>
  <c r="BQ47" i="7"/>
  <c r="BQ71" i="7" s="1"/>
  <c r="CO47" i="7"/>
  <c r="CO71" i="7" s="1"/>
  <c r="AS47" i="7"/>
  <c r="AS71" i="7" s="1"/>
  <c r="DO47" i="7"/>
  <c r="DO71" i="7" s="1"/>
  <c r="BS47" i="7"/>
  <c r="BS71" i="7" s="1"/>
  <c r="CQ47" i="7"/>
  <c r="CQ71" i="7" s="1"/>
  <c r="AU47" i="7"/>
  <c r="AU71" i="7" s="1"/>
  <c r="DQ47" i="7"/>
  <c r="DQ71" i="7" s="1"/>
  <c r="BU47" i="7"/>
  <c r="BU71" i="7" s="1"/>
  <c r="CS47" i="7"/>
  <c r="CS71" i="7" s="1"/>
  <c r="AW47" i="7"/>
  <c r="AW71" i="7" s="1"/>
  <c r="BX48" i="7"/>
  <c r="BX72" i="7" s="1"/>
  <c r="AB48" i="7"/>
  <c r="AB72" i="7" s="1"/>
  <c r="CV48" i="7"/>
  <c r="CV72" i="7" s="1"/>
  <c r="AZ48" i="7"/>
  <c r="AZ72" i="7" s="1"/>
  <c r="BZ48" i="7"/>
  <c r="BZ72" i="7" s="1"/>
  <c r="AD48" i="7"/>
  <c r="AD72" i="7" s="1"/>
  <c r="CX48" i="7"/>
  <c r="CX72" i="7" s="1"/>
  <c r="BB48" i="7"/>
  <c r="BB72" i="7" s="1"/>
  <c r="CB48" i="7"/>
  <c r="CB72" i="7" s="1"/>
  <c r="AF48" i="7"/>
  <c r="AF72" i="7" s="1"/>
  <c r="CZ48" i="7"/>
  <c r="CZ72" i="7" s="1"/>
  <c r="BD48" i="7"/>
  <c r="BD72" i="7" s="1"/>
  <c r="CD48" i="7"/>
  <c r="CD72" i="7" s="1"/>
  <c r="AH48" i="7"/>
  <c r="AH72" i="7" s="1"/>
  <c r="DB48" i="7"/>
  <c r="DB72" i="7" s="1"/>
  <c r="BF48" i="7"/>
  <c r="BF72" i="7" s="1"/>
  <c r="CF48" i="7"/>
  <c r="CF72" i="7" s="1"/>
  <c r="AJ48" i="7"/>
  <c r="AJ72" i="7" s="1"/>
  <c r="DD48" i="7"/>
  <c r="DD72" i="7" s="1"/>
  <c r="BH48" i="7"/>
  <c r="BH72" i="7" s="1"/>
  <c r="CH48" i="7"/>
  <c r="CH72" i="7" s="1"/>
  <c r="AL48" i="7"/>
  <c r="AL72" i="7" s="1"/>
  <c r="DF48" i="7"/>
  <c r="DF72" i="7" s="1"/>
  <c r="BJ48" i="7"/>
  <c r="BJ72" i="7" s="1"/>
  <c r="CJ48" i="7"/>
  <c r="CJ72" i="7" s="1"/>
  <c r="AN48" i="7"/>
  <c r="AN72" i="7" s="1"/>
  <c r="DH48" i="7"/>
  <c r="DH72" i="7" s="1"/>
  <c r="BL48" i="7"/>
  <c r="BL72" i="7" s="1"/>
  <c r="CL48" i="7"/>
  <c r="CL72" i="7" s="1"/>
  <c r="AP48" i="7"/>
  <c r="AP72" i="7" s="1"/>
  <c r="DJ48" i="7"/>
  <c r="DJ72" i="7" s="1"/>
  <c r="BN48" i="7"/>
  <c r="BN72" i="7" s="1"/>
  <c r="CN48" i="7"/>
  <c r="CN72" i="7" s="1"/>
  <c r="AR48" i="7"/>
  <c r="AR72" i="7" s="1"/>
  <c r="DL48" i="7"/>
  <c r="DL72" i="7" s="1"/>
  <c r="BP48" i="7"/>
  <c r="BP72" i="7" s="1"/>
  <c r="CP48" i="7"/>
  <c r="CP72" i="7" s="1"/>
  <c r="AT48" i="7"/>
  <c r="AT72" i="7" s="1"/>
  <c r="DN48" i="7"/>
  <c r="DN72" i="7" s="1"/>
  <c r="BR48" i="7"/>
  <c r="BR72" i="7" s="1"/>
  <c r="CR48" i="7"/>
  <c r="CR72" i="7" s="1"/>
  <c r="AV48" i="7"/>
  <c r="AV72" i="7" s="1"/>
  <c r="DP48" i="7"/>
  <c r="DP72" i="7" s="1"/>
  <c r="BT48" i="7"/>
  <c r="BT72" i="7" s="1"/>
  <c r="CT48" i="7"/>
  <c r="CT72" i="7" s="1"/>
  <c r="AX48" i="7"/>
  <c r="AX72" i="7" s="1"/>
  <c r="DR48" i="7"/>
  <c r="DR72" i="7" s="1"/>
  <c r="BV48" i="7"/>
  <c r="BV72" i="7" s="1"/>
  <c r="CW49" i="7"/>
  <c r="CW73" i="7" s="1"/>
  <c r="BA49" i="7"/>
  <c r="BA73" i="7" s="1"/>
  <c r="BY49" i="7"/>
  <c r="BY73" i="7" s="1"/>
  <c r="AC49" i="7"/>
  <c r="AC73" i="7" s="1"/>
  <c r="CY49" i="7"/>
  <c r="CY73" i="7" s="1"/>
  <c r="BC49" i="7"/>
  <c r="BC73" i="7" s="1"/>
  <c r="CA49" i="7"/>
  <c r="CA73" i="7" s="1"/>
  <c r="AE49" i="7"/>
  <c r="AE73" i="7" s="1"/>
  <c r="DA49" i="7"/>
  <c r="DA73" i="7" s="1"/>
  <c r="BE49" i="7"/>
  <c r="BE73" i="7" s="1"/>
  <c r="CC49" i="7"/>
  <c r="CC73" i="7" s="1"/>
  <c r="AG49" i="7"/>
  <c r="AG73" i="7" s="1"/>
  <c r="DC49" i="7"/>
  <c r="DC73" i="7" s="1"/>
  <c r="BG49" i="7"/>
  <c r="BG73" i="7" s="1"/>
  <c r="CE49" i="7"/>
  <c r="CE73" i="7" s="1"/>
  <c r="AI49" i="7"/>
  <c r="AI73" i="7" s="1"/>
  <c r="DE49" i="7"/>
  <c r="DE73" i="7" s="1"/>
  <c r="BI49" i="7"/>
  <c r="BI73" i="7" s="1"/>
  <c r="CG49" i="7"/>
  <c r="CG73" i="7" s="1"/>
  <c r="AK49" i="7"/>
  <c r="AK73" i="7" s="1"/>
  <c r="DG49" i="7"/>
  <c r="DG73" i="7" s="1"/>
  <c r="BK49" i="7"/>
  <c r="BK73" i="7" s="1"/>
  <c r="CI49" i="7"/>
  <c r="CI73" i="7" s="1"/>
  <c r="AM49" i="7"/>
  <c r="AM73" i="7" s="1"/>
  <c r="DI49" i="7"/>
  <c r="DI73" i="7" s="1"/>
  <c r="BM49" i="7"/>
  <c r="BM73" i="7" s="1"/>
  <c r="CK49" i="7"/>
  <c r="CK73" i="7" s="1"/>
  <c r="AO49" i="7"/>
  <c r="AO73" i="7" s="1"/>
  <c r="DK49" i="7"/>
  <c r="DK73" i="7" s="1"/>
  <c r="BO49" i="7"/>
  <c r="BO73" i="7" s="1"/>
  <c r="CM49" i="7"/>
  <c r="CM73" i="7" s="1"/>
  <c r="AQ49" i="7"/>
  <c r="AQ73" i="7" s="1"/>
  <c r="DM49" i="7"/>
  <c r="DM73" i="7" s="1"/>
  <c r="BQ49" i="7"/>
  <c r="BQ73" i="7" s="1"/>
  <c r="CO49" i="7"/>
  <c r="CO73" i="7" s="1"/>
  <c r="AS49" i="7"/>
  <c r="AS73" i="7" s="1"/>
  <c r="DO49" i="7"/>
  <c r="DO73" i="7" s="1"/>
  <c r="BS49" i="7"/>
  <c r="BS73" i="7" s="1"/>
  <c r="CQ49" i="7"/>
  <c r="CQ73" i="7" s="1"/>
  <c r="AU49" i="7"/>
  <c r="AU73" i="7" s="1"/>
  <c r="DQ49" i="7"/>
  <c r="DQ73" i="7" s="1"/>
  <c r="BU49" i="7"/>
  <c r="BU73" i="7" s="1"/>
  <c r="CS49" i="7"/>
  <c r="CS73" i="7" s="1"/>
  <c r="AW49" i="7"/>
  <c r="AW73" i="7" s="1"/>
  <c r="BX50" i="7"/>
  <c r="BX74" i="7" s="1"/>
  <c r="AB50" i="7"/>
  <c r="AB74" i="7" s="1"/>
  <c r="CV50" i="7"/>
  <c r="CV74" i="7" s="1"/>
  <c r="AZ50" i="7"/>
  <c r="AZ74" i="7" s="1"/>
  <c r="BZ50" i="7"/>
  <c r="BZ74" i="7" s="1"/>
  <c r="AD50" i="7"/>
  <c r="AD74" i="7" s="1"/>
  <c r="CX50" i="7"/>
  <c r="CX74" i="7" s="1"/>
  <c r="BB50" i="7"/>
  <c r="BB74" i="7" s="1"/>
  <c r="CB50" i="7"/>
  <c r="CB74" i="7" s="1"/>
  <c r="AF50" i="7"/>
  <c r="AF74" i="7" s="1"/>
  <c r="CZ50" i="7"/>
  <c r="CZ74" i="7" s="1"/>
  <c r="BD50" i="7"/>
  <c r="BD74" i="7" s="1"/>
  <c r="CD50" i="7"/>
  <c r="CD74" i="7" s="1"/>
  <c r="AH50" i="7"/>
  <c r="AH74" i="7" s="1"/>
  <c r="DB50" i="7"/>
  <c r="DB74" i="7" s="1"/>
  <c r="BF50" i="7"/>
  <c r="BF74" i="7" s="1"/>
  <c r="CF50" i="7"/>
  <c r="CF74" i="7" s="1"/>
  <c r="AJ50" i="7"/>
  <c r="AJ74" i="7" s="1"/>
  <c r="DD50" i="7"/>
  <c r="DD74" i="7" s="1"/>
  <c r="BH50" i="7"/>
  <c r="BH74" i="7" s="1"/>
  <c r="CH50" i="7"/>
  <c r="CH74" i="7" s="1"/>
  <c r="AL50" i="7"/>
  <c r="AL74" i="7" s="1"/>
  <c r="DF50" i="7"/>
  <c r="DF74" i="7" s="1"/>
  <c r="BJ50" i="7"/>
  <c r="BJ74" i="7" s="1"/>
  <c r="CJ50" i="7"/>
  <c r="CJ74" i="7" s="1"/>
  <c r="AN50" i="7"/>
  <c r="AN74" i="7" s="1"/>
  <c r="DH50" i="7"/>
  <c r="DH74" i="7" s="1"/>
  <c r="BL50" i="7"/>
  <c r="BL74" i="7" s="1"/>
  <c r="CL50" i="7"/>
  <c r="CL74" i="7" s="1"/>
  <c r="AP50" i="7"/>
  <c r="AP74" i="7" s="1"/>
  <c r="DJ50" i="7"/>
  <c r="DJ74" i="7" s="1"/>
  <c r="BN50" i="7"/>
  <c r="BN74" i="7" s="1"/>
  <c r="CN50" i="7"/>
  <c r="CN74" i="7" s="1"/>
  <c r="AR50" i="7"/>
  <c r="AR74" i="7" s="1"/>
  <c r="DL50" i="7"/>
  <c r="DL74" i="7" s="1"/>
  <c r="BP50" i="7"/>
  <c r="BP74" i="7" s="1"/>
  <c r="CP50" i="7"/>
  <c r="CP74" i="7" s="1"/>
  <c r="AT50" i="7"/>
  <c r="AT74" i="7" s="1"/>
  <c r="DN50" i="7"/>
  <c r="DN74" i="7" s="1"/>
  <c r="BR50" i="7"/>
  <c r="BR74" i="7" s="1"/>
  <c r="CR50" i="7"/>
  <c r="CR74" i="7" s="1"/>
  <c r="AV50" i="7"/>
  <c r="AV74" i="7" s="1"/>
  <c r="DP50" i="7"/>
  <c r="DP74" i="7" s="1"/>
  <c r="BT50" i="7"/>
  <c r="BT74" i="7" s="1"/>
  <c r="CT50" i="7"/>
  <c r="CT74" i="7" s="1"/>
  <c r="AX50" i="7"/>
  <c r="AX74" i="7" s="1"/>
  <c r="DR50" i="7"/>
  <c r="DR74" i="7" s="1"/>
  <c r="BV50" i="7"/>
  <c r="BV74" i="7" s="1"/>
  <c r="CW51" i="7"/>
  <c r="CW75" i="7" s="1"/>
  <c r="BA51" i="7"/>
  <c r="BA75" i="7" s="1"/>
  <c r="BY51" i="7"/>
  <c r="BY75" i="7" s="1"/>
  <c r="AC51" i="7"/>
  <c r="AC75" i="7" s="1"/>
  <c r="CY51" i="7"/>
  <c r="CY75" i="7" s="1"/>
  <c r="BC51" i="7"/>
  <c r="BC75" i="7" s="1"/>
  <c r="CA51" i="7"/>
  <c r="CA75" i="7" s="1"/>
  <c r="AE51" i="7"/>
  <c r="AE75" i="7" s="1"/>
  <c r="DA51" i="7"/>
  <c r="DA75" i="7" s="1"/>
  <c r="BE51" i="7"/>
  <c r="BE75" i="7" s="1"/>
  <c r="CC51" i="7"/>
  <c r="CC75" i="7" s="1"/>
  <c r="AG51" i="7"/>
  <c r="AG75" i="7" s="1"/>
  <c r="DC51" i="7"/>
  <c r="DC75" i="7" s="1"/>
  <c r="BG51" i="7"/>
  <c r="BG75" i="7" s="1"/>
  <c r="CE51" i="7"/>
  <c r="CE75" i="7" s="1"/>
  <c r="AI51" i="7"/>
  <c r="AI75" i="7" s="1"/>
  <c r="DE51" i="7"/>
  <c r="DE75" i="7" s="1"/>
  <c r="BI51" i="7"/>
  <c r="BI75" i="7" s="1"/>
  <c r="CG51" i="7"/>
  <c r="CG75" i="7" s="1"/>
  <c r="AK51" i="7"/>
  <c r="AK75" i="7" s="1"/>
  <c r="DG51" i="7"/>
  <c r="DG75" i="7" s="1"/>
  <c r="BK51" i="7"/>
  <c r="BK75" i="7" s="1"/>
  <c r="CI51" i="7"/>
  <c r="CI75" i="7" s="1"/>
  <c r="AM51" i="7"/>
  <c r="AM75" i="7" s="1"/>
  <c r="DI51" i="7"/>
  <c r="DI75" i="7" s="1"/>
  <c r="BM51" i="7"/>
  <c r="BM75" i="7" s="1"/>
  <c r="CK51" i="7"/>
  <c r="CK75" i="7" s="1"/>
  <c r="AO51" i="7"/>
  <c r="AO75" i="7" s="1"/>
  <c r="DK51" i="7"/>
  <c r="DK75" i="7" s="1"/>
  <c r="BO51" i="7"/>
  <c r="BO75" i="7" s="1"/>
  <c r="CM51" i="7"/>
  <c r="CM75" i="7" s="1"/>
  <c r="AQ51" i="7"/>
  <c r="AQ75" i="7" s="1"/>
  <c r="DM51" i="7"/>
  <c r="DM75" i="7" s="1"/>
  <c r="BQ51" i="7"/>
  <c r="BQ75" i="7" s="1"/>
  <c r="CO51" i="7"/>
  <c r="CO75" i="7" s="1"/>
  <c r="AS51" i="7"/>
  <c r="AS75" i="7" s="1"/>
  <c r="DO51" i="7"/>
  <c r="DO75" i="7" s="1"/>
  <c r="BS51" i="7"/>
  <c r="BS75" i="7" s="1"/>
  <c r="CQ51" i="7"/>
  <c r="CQ75" i="7" s="1"/>
  <c r="AU51" i="7"/>
  <c r="AU75" i="7" s="1"/>
  <c r="DQ51" i="7"/>
  <c r="DQ75" i="7" s="1"/>
  <c r="BU51" i="7"/>
  <c r="BU75" i="7" s="1"/>
  <c r="CS51" i="7"/>
  <c r="CS75" i="7" s="1"/>
  <c r="AW51" i="7"/>
  <c r="AW75" i="7" s="1"/>
  <c r="BX52" i="7"/>
  <c r="BX76" i="7" s="1"/>
  <c r="AB52" i="7"/>
  <c r="AB76" i="7" s="1"/>
  <c r="CV52" i="7"/>
  <c r="CV76" i="7" s="1"/>
  <c r="AZ52" i="7"/>
  <c r="AZ76" i="7" s="1"/>
  <c r="BZ52" i="7"/>
  <c r="BZ76" i="7" s="1"/>
  <c r="AD52" i="7"/>
  <c r="AD76" i="7" s="1"/>
  <c r="CX52" i="7"/>
  <c r="CX76" i="7" s="1"/>
  <c r="BB52" i="7"/>
  <c r="BB76" i="7" s="1"/>
  <c r="CB52" i="7"/>
  <c r="CB76" i="7" s="1"/>
  <c r="AF52" i="7"/>
  <c r="AF76" i="7" s="1"/>
  <c r="CZ52" i="7"/>
  <c r="CZ76" i="7" s="1"/>
  <c r="BD52" i="7"/>
  <c r="BD76" i="7" s="1"/>
  <c r="CD52" i="7"/>
  <c r="CD76" i="7" s="1"/>
  <c r="AH52" i="7"/>
  <c r="AH76" i="7" s="1"/>
  <c r="DB52" i="7"/>
  <c r="DB76" i="7" s="1"/>
  <c r="BF52" i="7"/>
  <c r="BF76" i="7" s="1"/>
  <c r="CF52" i="7"/>
  <c r="CF76" i="7" s="1"/>
  <c r="AJ52" i="7"/>
  <c r="AJ76" i="7" s="1"/>
  <c r="DD52" i="7"/>
  <c r="DD76" i="7" s="1"/>
  <c r="BH52" i="7"/>
  <c r="BH76" i="7" s="1"/>
  <c r="CH52" i="7"/>
  <c r="CH76" i="7" s="1"/>
  <c r="AL52" i="7"/>
  <c r="AL76" i="7" s="1"/>
  <c r="DF52" i="7"/>
  <c r="DF76" i="7" s="1"/>
  <c r="BJ52" i="7"/>
  <c r="BJ76" i="7" s="1"/>
  <c r="CJ52" i="7"/>
  <c r="CJ76" i="7" s="1"/>
  <c r="AN52" i="7"/>
  <c r="AN76" i="7" s="1"/>
  <c r="DH52" i="7"/>
  <c r="DH76" i="7" s="1"/>
  <c r="BL52" i="7"/>
  <c r="BL76" i="7" s="1"/>
  <c r="CL52" i="7"/>
  <c r="CL76" i="7" s="1"/>
  <c r="AP52" i="7"/>
  <c r="AP76" i="7" s="1"/>
  <c r="DJ52" i="7"/>
  <c r="DJ76" i="7" s="1"/>
  <c r="BN52" i="7"/>
  <c r="BN76" i="7" s="1"/>
  <c r="CN52" i="7"/>
  <c r="CN76" i="7" s="1"/>
  <c r="AR52" i="7"/>
  <c r="AR76" i="7" s="1"/>
  <c r="DL52" i="7"/>
  <c r="DL76" i="7" s="1"/>
  <c r="BP52" i="7"/>
  <c r="BP76" i="7" s="1"/>
  <c r="CP52" i="7"/>
  <c r="CP76" i="7" s="1"/>
  <c r="AT52" i="7"/>
  <c r="AT76" i="7" s="1"/>
  <c r="DN52" i="7"/>
  <c r="DN76" i="7" s="1"/>
  <c r="BR52" i="7"/>
  <c r="BR76" i="7" s="1"/>
  <c r="CR52" i="7"/>
  <c r="CR76" i="7" s="1"/>
  <c r="AV52" i="7"/>
  <c r="AV76" i="7" s="1"/>
  <c r="DP52" i="7"/>
  <c r="DP76" i="7" s="1"/>
  <c r="BT52" i="7"/>
  <c r="BT76" i="7" s="1"/>
  <c r="CT52" i="7"/>
  <c r="CT76" i="7" s="1"/>
  <c r="AX52" i="7"/>
  <c r="AX76" i="7" s="1"/>
  <c r="DR52" i="7"/>
  <c r="DR76" i="7" s="1"/>
  <c r="BV52" i="7"/>
  <c r="BV76" i="7" s="1"/>
  <c r="CW53" i="7"/>
  <c r="CW77" i="7" s="1"/>
  <c r="BA53" i="7"/>
  <c r="BA77" i="7" s="1"/>
  <c r="BY53" i="7"/>
  <c r="BY77" i="7" s="1"/>
  <c r="AC53" i="7"/>
  <c r="AC77" i="7" s="1"/>
  <c r="CY53" i="7"/>
  <c r="CY77" i="7" s="1"/>
  <c r="BC53" i="7"/>
  <c r="BC77" i="7" s="1"/>
  <c r="CA53" i="7"/>
  <c r="CA77" i="7" s="1"/>
  <c r="AE53" i="7"/>
  <c r="AE77" i="7" s="1"/>
  <c r="DA53" i="7"/>
  <c r="DA77" i="7" s="1"/>
  <c r="BE53" i="7"/>
  <c r="BE77" i="7" s="1"/>
  <c r="CC53" i="7"/>
  <c r="CC77" i="7" s="1"/>
  <c r="AG53" i="7"/>
  <c r="AG77" i="7" s="1"/>
  <c r="DC53" i="7"/>
  <c r="DC77" i="7" s="1"/>
  <c r="BG53" i="7"/>
  <c r="BG77" i="7" s="1"/>
  <c r="CE53" i="7"/>
  <c r="CE77" i="7" s="1"/>
  <c r="AI53" i="7"/>
  <c r="AI77" i="7" s="1"/>
  <c r="DE53" i="7"/>
  <c r="DE77" i="7" s="1"/>
  <c r="BI53" i="7"/>
  <c r="BI77" i="7" s="1"/>
  <c r="CG53" i="7"/>
  <c r="CG77" i="7" s="1"/>
  <c r="AK53" i="7"/>
  <c r="AK77" i="7" s="1"/>
  <c r="DG53" i="7"/>
  <c r="DG77" i="7" s="1"/>
  <c r="BK53" i="7"/>
  <c r="BK77" i="7" s="1"/>
  <c r="CI53" i="7"/>
  <c r="CI77" i="7" s="1"/>
  <c r="AM53" i="7"/>
  <c r="AM77" i="7" s="1"/>
  <c r="DI53" i="7"/>
  <c r="DI77" i="7" s="1"/>
  <c r="BM53" i="7"/>
  <c r="BM77" i="7" s="1"/>
  <c r="CK53" i="7"/>
  <c r="CK77" i="7" s="1"/>
  <c r="AO53" i="7"/>
  <c r="AO77" i="7" s="1"/>
  <c r="DK53" i="7"/>
  <c r="DK77" i="7" s="1"/>
  <c r="BO53" i="7"/>
  <c r="BO77" i="7" s="1"/>
  <c r="CM53" i="7"/>
  <c r="CM77" i="7" s="1"/>
  <c r="AQ53" i="7"/>
  <c r="AQ77" i="7" s="1"/>
  <c r="DM53" i="7"/>
  <c r="DM77" i="7" s="1"/>
  <c r="BQ53" i="7"/>
  <c r="BQ77" i="7" s="1"/>
  <c r="CO53" i="7"/>
  <c r="CO77" i="7" s="1"/>
  <c r="AS53" i="7"/>
  <c r="AS77" i="7" s="1"/>
  <c r="DO53" i="7"/>
  <c r="DO77" i="7" s="1"/>
  <c r="BS53" i="7"/>
  <c r="BS77" i="7" s="1"/>
  <c r="CQ53" i="7"/>
  <c r="CQ77" i="7" s="1"/>
  <c r="AU53" i="7"/>
  <c r="AU77" i="7" s="1"/>
  <c r="DQ53" i="7"/>
  <c r="DQ77" i="7" s="1"/>
  <c r="BU53" i="7"/>
  <c r="BU77" i="7" s="1"/>
  <c r="CS53" i="7"/>
  <c r="CS77" i="7" s="1"/>
  <c r="AW53" i="7"/>
  <c r="AW77" i="7" s="1"/>
  <c r="BX54" i="7"/>
  <c r="BX78" i="7" s="1"/>
  <c r="AB54" i="7"/>
  <c r="AB78" i="7" s="1"/>
  <c r="CV54" i="7"/>
  <c r="CV78" i="7" s="1"/>
  <c r="AZ54" i="7"/>
  <c r="AZ78" i="7" s="1"/>
  <c r="BZ54" i="7"/>
  <c r="BZ78" i="7" s="1"/>
  <c r="AD54" i="7"/>
  <c r="AD78" i="7" s="1"/>
  <c r="CX54" i="7"/>
  <c r="CX78" i="7" s="1"/>
  <c r="BB54" i="7"/>
  <c r="BB78" i="7" s="1"/>
  <c r="CB54" i="7"/>
  <c r="CB78" i="7" s="1"/>
  <c r="AF54" i="7"/>
  <c r="AF78" i="7" s="1"/>
  <c r="CZ54" i="7"/>
  <c r="CZ78" i="7" s="1"/>
  <c r="BD54" i="7"/>
  <c r="BD78" i="7" s="1"/>
  <c r="CD54" i="7"/>
  <c r="CD78" i="7" s="1"/>
  <c r="AH54" i="7"/>
  <c r="AH78" i="7" s="1"/>
  <c r="DB54" i="7"/>
  <c r="DB78" i="7" s="1"/>
  <c r="BF54" i="7"/>
  <c r="BF78" i="7" s="1"/>
  <c r="CF54" i="7"/>
  <c r="CF78" i="7" s="1"/>
  <c r="AJ54" i="7"/>
  <c r="AJ78" i="7" s="1"/>
  <c r="DD54" i="7"/>
  <c r="DD78" i="7" s="1"/>
  <c r="BH54" i="7"/>
  <c r="BH78" i="7" s="1"/>
  <c r="CH54" i="7"/>
  <c r="CH78" i="7" s="1"/>
  <c r="AL54" i="7"/>
  <c r="AL78" i="7" s="1"/>
  <c r="DF54" i="7"/>
  <c r="DF78" i="7" s="1"/>
  <c r="BJ54" i="7"/>
  <c r="BJ78" i="7" s="1"/>
  <c r="CJ54" i="7"/>
  <c r="CJ78" i="7" s="1"/>
  <c r="AN54" i="7"/>
  <c r="AN78" i="7" s="1"/>
  <c r="DH54" i="7"/>
  <c r="DH78" i="7" s="1"/>
  <c r="BL54" i="7"/>
  <c r="BL78" i="7" s="1"/>
  <c r="CL54" i="7"/>
  <c r="CL78" i="7" s="1"/>
  <c r="AP54" i="7"/>
  <c r="AP78" i="7" s="1"/>
  <c r="DJ54" i="7"/>
  <c r="DJ78" i="7" s="1"/>
  <c r="BN54" i="7"/>
  <c r="BN78" i="7" s="1"/>
  <c r="CN54" i="7"/>
  <c r="CN78" i="7" s="1"/>
  <c r="AR54" i="7"/>
  <c r="AR78" i="7" s="1"/>
  <c r="DL54" i="7"/>
  <c r="DL78" i="7" s="1"/>
  <c r="BP54" i="7"/>
  <c r="BP78" i="7" s="1"/>
  <c r="CP54" i="7"/>
  <c r="CP78" i="7" s="1"/>
  <c r="AT54" i="7"/>
  <c r="AT78" i="7" s="1"/>
  <c r="DN54" i="7"/>
  <c r="DN78" i="7" s="1"/>
  <c r="BR54" i="7"/>
  <c r="BR78" i="7" s="1"/>
  <c r="CR54" i="7"/>
  <c r="CR78" i="7" s="1"/>
  <c r="AV54" i="7"/>
  <c r="AV78" i="7" s="1"/>
  <c r="DP54" i="7"/>
  <c r="DP78" i="7" s="1"/>
  <c r="BT54" i="7"/>
  <c r="BT78" i="7" s="1"/>
  <c r="CT54" i="7"/>
  <c r="CT78" i="7" s="1"/>
  <c r="AX54" i="7"/>
  <c r="AX78" i="7" s="1"/>
  <c r="DR54" i="7"/>
  <c r="DR78" i="7" s="1"/>
  <c r="BV54" i="7"/>
  <c r="BV78" i="7" s="1"/>
  <c r="CW55" i="7"/>
  <c r="CW79" i="7" s="1"/>
  <c r="BA55" i="7"/>
  <c r="BA79" i="7" s="1"/>
  <c r="BY55" i="7"/>
  <c r="BY79" i="7" s="1"/>
  <c r="AC55" i="7"/>
  <c r="AC79" i="7" s="1"/>
  <c r="CY55" i="7"/>
  <c r="CY79" i="7" s="1"/>
  <c r="BC55" i="7"/>
  <c r="BC79" i="7" s="1"/>
  <c r="CA55" i="7"/>
  <c r="CA79" i="7" s="1"/>
  <c r="AE55" i="7"/>
  <c r="AE79" i="7" s="1"/>
  <c r="DA55" i="7"/>
  <c r="DA79" i="7" s="1"/>
  <c r="BE55" i="7"/>
  <c r="BE79" i="7" s="1"/>
  <c r="CC55" i="7"/>
  <c r="CC79" i="7" s="1"/>
  <c r="AG55" i="7"/>
  <c r="AG79" i="7" s="1"/>
  <c r="DC55" i="7"/>
  <c r="DC79" i="7" s="1"/>
  <c r="BG55" i="7"/>
  <c r="BG79" i="7" s="1"/>
  <c r="CE55" i="7"/>
  <c r="CE79" i="7" s="1"/>
  <c r="AI55" i="7"/>
  <c r="AI79" i="7" s="1"/>
  <c r="DE55" i="7"/>
  <c r="DE79" i="7" s="1"/>
  <c r="BI55" i="7"/>
  <c r="BI79" i="7" s="1"/>
  <c r="CG55" i="7"/>
  <c r="CG79" i="7" s="1"/>
  <c r="AK55" i="7"/>
  <c r="AK79" i="7" s="1"/>
  <c r="DG55" i="7"/>
  <c r="DG79" i="7" s="1"/>
  <c r="BK55" i="7"/>
  <c r="BK79" i="7" s="1"/>
  <c r="CI55" i="7"/>
  <c r="CI79" i="7" s="1"/>
  <c r="AM55" i="7"/>
  <c r="AM79" i="7" s="1"/>
  <c r="DI55" i="7"/>
  <c r="DI79" i="7" s="1"/>
  <c r="BM55" i="7"/>
  <c r="BM79" i="7" s="1"/>
  <c r="CK55" i="7"/>
  <c r="CK79" i="7" s="1"/>
  <c r="AO55" i="7"/>
  <c r="AO79" i="7" s="1"/>
  <c r="DK55" i="7"/>
  <c r="DK79" i="7" s="1"/>
  <c r="BO55" i="7"/>
  <c r="BO79" i="7" s="1"/>
  <c r="CM55" i="7"/>
  <c r="CM79" i="7" s="1"/>
  <c r="AQ55" i="7"/>
  <c r="AQ79" i="7" s="1"/>
  <c r="DM55" i="7"/>
  <c r="DM79" i="7" s="1"/>
  <c r="BQ55" i="7"/>
  <c r="BQ79" i="7" s="1"/>
  <c r="CO55" i="7"/>
  <c r="CO79" i="7" s="1"/>
  <c r="AS55" i="7"/>
  <c r="AS79" i="7" s="1"/>
  <c r="DO55" i="7"/>
  <c r="DO79" i="7" s="1"/>
  <c r="BS55" i="7"/>
  <c r="BS79" i="7" s="1"/>
  <c r="CQ55" i="7"/>
  <c r="CQ79" i="7" s="1"/>
  <c r="AU55" i="7"/>
  <c r="AU79" i="7" s="1"/>
  <c r="DQ55" i="7"/>
  <c r="DQ79" i="7" s="1"/>
  <c r="BU55" i="7"/>
  <c r="BU79" i="7" s="1"/>
  <c r="CS55" i="7"/>
  <c r="CS79" i="7" s="1"/>
  <c r="AW55" i="7"/>
  <c r="AW79" i="7" s="1"/>
  <c r="BX56" i="7"/>
  <c r="BX80" i="7" s="1"/>
  <c r="AB56" i="7"/>
  <c r="AB80" i="7" s="1"/>
  <c r="CV56" i="7"/>
  <c r="CV80" i="7" s="1"/>
  <c r="AZ56" i="7"/>
  <c r="AZ80" i="7" s="1"/>
  <c r="BZ56" i="7"/>
  <c r="BZ80" i="7" s="1"/>
  <c r="AD56" i="7"/>
  <c r="AD80" i="7" s="1"/>
  <c r="CX56" i="7"/>
  <c r="CX80" i="7" s="1"/>
  <c r="BB56" i="7"/>
  <c r="BB80" i="7" s="1"/>
  <c r="CB56" i="7"/>
  <c r="CB80" i="7" s="1"/>
  <c r="AF56" i="7"/>
  <c r="AF80" i="7" s="1"/>
  <c r="CZ56" i="7"/>
  <c r="CZ80" i="7" s="1"/>
  <c r="BD56" i="7"/>
  <c r="BD80" i="7" s="1"/>
  <c r="CD56" i="7"/>
  <c r="CD80" i="7" s="1"/>
  <c r="AH56" i="7"/>
  <c r="AH80" i="7" s="1"/>
  <c r="DB56" i="7"/>
  <c r="DB80" i="7" s="1"/>
  <c r="BF56" i="7"/>
  <c r="BF80" i="7" s="1"/>
  <c r="CF56" i="7"/>
  <c r="CF80" i="7" s="1"/>
  <c r="AJ56" i="7"/>
  <c r="AJ80" i="7" s="1"/>
  <c r="DD56" i="7"/>
  <c r="DD80" i="7" s="1"/>
  <c r="BH56" i="7"/>
  <c r="BH80" i="7" s="1"/>
  <c r="CH56" i="7"/>
  <c r="CH80" i="7" s="1"/>
  <c r="AL56" i="7"/>
  <c r="AL80" i="7" s="1"/>
  <c r="DF56" i="7"/>
  <c r="DF80" i="7" s="1"/>
  <c r="BJ56" i="7"/>
  <c r="BJ80" i="7" s="1"/>
  <c r="CJ56" i="7"/>
  <c r="CJ80" i="7" s="1"/>
  <c r="AN56" i="7"/>
  <c r="AN80" i="7" s="1"/>
  <c r="DH56" i="7"/>
  <c r="DH80" i="7" s="1"/>
  <c r="BL56" i="7"/>
  <c r="BL80" i="7" s="1"/>
  <c r="CL56" i="7"/>
  <c r="CL80" i="7" s="1"/>
  <c r="AP56" i="7"/>
  <c r="AP80" i="7" s="1"/>
  <c r="DJ56" i="7"/>
  <c r="DJ80" i="7" s="1"/>
  <c r="BN56" i="7"/>
  <c r="BN80" i="7" s="1"/>
  <c r="CN56" i="7"/>
  <c r="CN80" i="7" s="1"/>
  <c r="AR56" i="7"/>
  <c r="AR80" i="7" s="1"/>
  <c r="DL56" i="7"/>
  <c r="DL80" i="7" s="1"/>
  <c r="BP56" i="7"/>
  <c r="BP80" i="7" s="1"/>
  <c r="CP56" i="7"/>
  <c r="CP80" i="7" s="1"/>
  <c r="AT56" i="7"/>
  <c r="AT80" i="7" s="1"/>
  <c r="DN56" i="7"/>
  <c r="DN80" i="7" s="1"/>
  <c r="BR56" i="7"/>
  <c r="BR80" i="7" s="1"/>
  <c r="CR56" i="7"/>
  <c r="CR80" i="7" s="1"/>
  <c r="AV56" i="7"/>
  <c r="AV80" i="7" s="1"/>
  <c r="DP56" i="7"/>
  <c r="DP80" i="7" s="1"/>
  <c r="BT56" i="7"/>
  <c r="BT80" i="7" s="1"/>
  <c r="CT56" i="7"/>
  <c r="CT80" i="7" s="1"/>
  <c r="AX56" i="7"/>
  <c r="AX80" i="7" s="1"/>
  <c r="DR56" i="7"/>
  <c r="DR80" i="7" s="1"/>
  <c r="BV56" i="7"/>
  <c r="BV80" i="7" s="1"/>
  <c r="CW57" i="7"/>
  <c r="CW81" i="7" s="1"/>
  <c r="BA57" i="7"/>
  <c r="BA81" i="7" s="1"/>
  <c r="BY57" i="7"/>
  <c r="BY81" i="7" s="1"/>
  <c r="AC57" i="7"/>
  <c r="AC81" i="7" s="1"/>
  <c r="CY57" i="7"/>
  <c r="CY81" i="7" s="1"/>
  <c r="BC57" i="7"/>
  <c r="BC81" i="7" s="1"/>
  <c r="CA57" i="7"/>
  <c r="CA81" i="7" s="1"/>
  <c r="AE57" i="7"/>
  <c r="AE81" i="7" s="1"/>
  <c r="DA57" i="7"/>
  <c r="DA81" i="7" s="1"/>
  <c r="BE57" i="7"/>
  <c r="BE81" i="7" s="1"/>
  <c r="CC57" i="7"/>
  <c r="CC81" i="7" s="1"/>
  <c r="AG57" i="7"/>
  <c r="AG81" i="7" s="1"/>
  <c r="DC57" i="7"/>
  <c r="DC81" i="7" s="1"/>
  <c r="BG57" i="7"/>
  <c r="BG81" i="7" s="1"/>
  <c r="CE57" i="7"/>
  <c r="CE81" i="7" s="1"/>
  <c r="AI57" i="7"/>
  <c r="AI81" i="7" s="1"/>
  <c r="DE57" i="7"/>
  <c r="DE81" i="7" s="1"/>
  <c r="BI57" i="7"/>
  <c r="BI81" i="7" s="1"/>
  <c r="CG57" i="7"/>
  <c r="CG81" i="7" s="1"/>
  <c r="AK57" i="7"/>
  <c r="AK81" i="7" s="1"/>
  <c r="DG57" i="7"/>
  <c r="DG81" i="7" s="1"/>
  <c r="BK57" i="7"/>
  <c r="BK81" i="7" s="1"/>
  <c r="CI57" i="7"/>
  <c r="CI81" i="7" s="1"/>
  <c r="AM57" i="7"/>
  <c r="AM81" i="7" s="1"/>
  <c r="DI57" i="7"/>
  <c r="DI81" i="7" s="1"/>
  <c r="BM57" i="7"/>
  <c r="BM81" i="7" s="1"/>
  <c r="CK57" i="7"/>
  <c r="CK81" i="7" s="1"/>
  <c r="AO57" i="7"/>
  <c r="AO81" i="7" s="1"/>
  <c r="DK57" i="7"/>
  <c r="DK81" i="7" s="1"/>
  <c r="BO57" i="7"/>
  <c r="BO81" i="7" s="1"/>
  <c r="CM57" i="7"/>
  <c r="CM81" i="7" s="1"/>
  <c r="AQ57" i="7"/>
  <c r="AQ81" i="7" s="1"/>
  <c r="DM57" i="7"/>
  <c r="DM81" i="7" s="1"/>
  <c r="BQ57" i="7"/>
  <c r="BQ81" i="7" s="1"/>
  <c r="CO57" i="7"/>
  <c r="CO81" i="7" s="1"/>
  <c r="AS57" i="7"/>
  <c r="AS81" i="7" s="1"/>
  <c r="DO57" i="7"/>
  <c r="DO81" i="7" s="1"/>
  <c r="BS57" i="7"/>
  <c r="BS81" i="7" s="1"/>
  <c r="CQ57" i="7"/>
  <c r="CQ81" i="7" s="1"/>
  <c r="AU57" i="7"/>
  <c r="AU81" i="7" s="1"/>
  <c r="DQ57" i="7"/>
  <c r="DQ81" i="7" s="1"/>
  <c r="BU57" i="7"/>
  <c r="BU81" i="7" s="1"/>
  <c r="CS57" i="7"/>
  <c r="CS81" i="7" s="1"/>
  <c r="AW57" i="7"/>
  <c r="AW81" i="7" s="1"/>
  <c r="AB35" i="7"/>
  <c r="AB59" i="7" s="1"/>
  <c r="AD35" i="7"/>
  <c r="AD59" i="7" s="1"/>
  <c r="AF35" i="7"/>
  <c r="AF59" i="7" s="1"/>
  <c r="AH35" i="7"/>
  <c r="AH59" i="7" s="1"/>
  <c r="AJ35" i="7"/>
  <c r="AJ59" i="7" s="1"/>
  <c r="AL35" i="7"/>
  <c r="AL59" i="7" s="1"/>
  <c r="AN35" i="7"/>
  <c r="AN59" i="7" s="1"/>
  <c r="AP35" i="7"/>
  <c r="AP59" i="7" s="1"/>
  <c r="AR35" i="7"/>
  <c r="AR59" i="7" s="1"/>
  <c r="AT35" i="7"/>
  <c r="AT59" i="7" s="1"/>
  <c r="AV35" i="7"/>
  <c r="AV59" i="7" s="1"/>
  <c r="AX35" i="7"/>
  <c r="AX59" i="7" s="1"/>
  <c r="BA35" i="7"/>
  <c r="BA59" i="7" s="1"/>
  <c r="BC35" i="7"/>
  <c r="BC59" i="7" s="1"/>
  <c r="BE35" i="7"/>
  <c r="BE59" i="7" s="1"/>
  <c r="BG35" i="7"/>
  <c r="BG59" i="7" s="1"/>
  <c r="BI35" i="7"/>
  <c r="BI59" i="7" s="1"/>
  <c r="BK35" i="7"/>
  <c r="BK59" i="7" s="1"/>
  <c r="BM35" i="7"/>
  <c r="BM59" i="7" s="1"/>
  <c r="BO35" i="7"/>
  <c r="BO59" i="7" s="1"/>
  <c r="BQ35" i="7"/>
  <c r="BQ59" i="7" s="1"/>
  <c r="BS35" i="7"/>
  <c r="BS59" i="7" s="1"/>
  <c r="BU35" i="7"/>
  <c r="BU59" i="7" s="1"/>
  <c r="BX35" i="7"/>
  <c r="BX59" i="7" s="1"/>
  <c r="BZ35" i="7"/>
  <c r="BZ59" i="7" s="1"/>
  <c r="CB35" i="7"/>
  <c r="CB59" i="7" s="1"/>
  <c r="CD35" i="7"/>
  <c r="CD59" i="7" s="1"/>
  <c r="CF35" i="7"/>
  <c r="CF59" i="7" s="1"/>
  <c r="CH35" i="7"/>
  <c r="CH59" i="7" s="1"/>
  <c r="CJ35" i="7"/>
  <c r="CJ59" i="7" s="1"/>
  <c r="CL35" i="7"/>
  <c r="CL59" i="7" s="1"/>
  <c r="CN35" i="7"/>
  <c r="CN59" i="7" s="1"/>
  <c r="CP35" i="7"/>
  <c r="CP59" i="7" s="1"/>
  <c r="CR35" i="7"/>
  <c r="CR59" i="7" s="1"/>
  <c r="CT35" i="7"/>
  <c r="CT59" i="7" s="1"/>
  <c r="CW35" i="7"/>
  <c r="CW59" i="7" s="1"/>
  <c r="CY35" i="7"/>
  <c r="CY59" i="7" s="1"/>
  <c r="DA35" i="7"/>
  <c r="DA59" i="7" s="1"/>
  <c r="DC35" i="7"/>
  <c r="DC59" i="7" s="1"/>
  <c r="DE35" i="7"/>
  <c r="DE59" i="7" s="1"/>
  <c r="DG35" i="7"/>
  <c r="DG59" i="7" s="1"/>
  <c r="DI35" i="7"/>
  <c r="DI59" i="7" s="1"/>
  <c r="DK35" i="7"/>
  <c r="DK59" i="7" s="1"/>
  <c r="DM35" i="7"/>
  <c r="DM59" i="7" s="1"/>
  <c r="DO35" i="7"/>
  <c r="DO59" i="7" s="1"/>
  <c r="DQ35" i="7"/>
  <c r="DQ59" i="7" s="1"/>
  <c r="AB36" i="7"/>
  <c r="AB60" i="7" s="1"/>
  <c r="AD36" i="7"/>
  <c r="AD60" i="7" s="1"/>
  <c r="AF36" i="7"/>
  <c r="AF60" i="7" s="1"/>
  <c r="AH36" i="7"/>
  <c r="AH60" i="7" s="1"/>
  <c r="AJ36" i="7"/>
  <c r="AJ60" i="7" s="1"/>
  <c r="AL36" i="7"/>
  <c r="AL60" i="7" s="1"/>
  <c r="AN36" i="7"/>
  <c r="AN60" i="7" s="1"/>
  <c r="AP36" i="7"/>
  <c r="AP60" i="7" s="1"/>
  <c r="AR36" i="7"/>
  <c r="AR60" i="7" s="1"/>
  <c r="AT36" i="7"/>
  <c r="AT60" i="7" s="1"/>
  <c r="AV36" i="7"/>
  <c r="AV60" i="7" s="1"/>
  <c r="AX36" i="7"/>
  <c r="AX60" i="7" s="1"/>
  <c r="BA36" i="7"/>
  <c r="BA60" i="7" s="1"/>
  <c r="BC36" i="7"/>
  <c r="BC60" i="7" s="1"/>
  <c r="BE36" i="7"/>
  <c r="BE60" i="7" s="1"/>
  <c r="BG36" i="7"/>
  <c r="BG60" i="7" s="1"/>
  <c r="BI36" i="7"/>
  <c r="BI60" i="7" s="1"/>
  <c r="BK36" i="7"/>
  <c r="BK60" i="7" s="1"/>
  <c r="BM36" i="7"/>
  <c r="BM60" i="7" s="1"/>
  <c r="BO36" i="7"/>
  <c r="BO60" i="7" s="1"/>
  <c r="BQ36" i="7"/>
  <c r="BQ60" i="7" s="1"/>
  <c r="BS36" i="7"/>
  <c r="BS60" i="7" s="1"/>
  <c r="BU36" i="7"/>
  <c r="BU60" i="7" s="1"/>
  <c r="BX36" i="7"/>
  <c r="BX60" i="7" s="1"/>
  <c r="BZ36" i="7"/>
  <c r="BZ60" i="7" s="1"/>
  <c r="CB36" i="7"/>
  <c r="CB60" i="7" s="1"/>
  <c r="CD36" i="7"/>
  <c r="CD60" i="7" s="1"/>
  <c r="CF36" i="7"/>
  <c r="CF60" i="7" s="1"/>
  <c r="CH36" i="7"/>
  <c r="CH60" i="7" s="1"/>
  <c r="CJ36" i="7"/>
  <c r="CJ60" i="7" s="1"/>
  <c r="CL36" i="7"/>
  <c r="CL60" i="7" s="1"/>
  <c r="CN36" i="7"/>
  <c r="CN60" i="7" s="1"/>
  <c r="CP36" i="7"/>
  <c r="CP60" i="7" s="1"/>
  <c r="CR36" i="7"/>
  <c r="CR60" i="7" s="1"/>
  <c r="CT36" i="7"/>
  <c r="CT60" i="7" s="1"/>
  <c r="CW36" i="7"/>
  <c r="CW60" i="7" s="1"/>
  <c r="CY36" i="7"/>
  <c r="CY60" i="7" s="1"/>
  <c r="DA36" i="7"/>
  <c r="DA60" i="7" s="1"/>
  <c r="DC36" i="7"/>
  <c r="DC60" i="7" s="1"/>
  <c r="DE36" i="7"/>
  <c r="DE60" i="7" s="1"/>
  <c r="DG36" i="7"/>
  <c r="DG60" i="7" s="1"/>
  <c r="DI36" i="7"/>
  <c r="DI60" i="7" s="1"/>
  <c r="DK36" i="7"/>
  <c r="DK60" i="7" s="1"/>
  <c r="DM36" i="7"/>
  <c r="DM60" i="7" s="1"/>
  <c r="DO36" i="7"/>
  <c r="DO60" i="7" s="1"/>
  <c r="DQ36" i="7"/>
  <c r="DQ60" i="7" s="1"/>
  <c r="AB37" i="7"/>
  <c r="AB61" i="7" s="1"/>
  <c r="AD37" i="7"/>
  <c r="AD61" i="7" s="1"/>
  <c r="AF37" i="7"/>
  <c r="AF61" i="7" s="1"/>
  <c r="AH37" i="7"/>
  <c r="AH61" i="7" s="1"/>
  <c r="AJ37" i="7"/>
  <c r="AJ61" i="7" s="1"/>
  <c r="AL37" i="7"/>
  <c r="AL61" i="7" s="1"/>
  <c r="AN37" i="7"/>
  <c r="AN61" i="7" s="1"/>
  <c r="AP37" i="7"/>
  <c r="AP61" i="7" s="1"/>
  <c r="AR37" i="7"/>
  <c r="AR61" i="7" s="1"/>
  <c r="AT37" i="7"/>
  <c r="AT61" i="7" s="1"/>
  <c r="AV37" i="7"/>
  <c r="AV61" i="7" s="1"/>
  <c r="AX37" i="7"/>
  <c r="AX61" i="7" s="1"/>
  <c r="BA37" i="7"/>
  <c r="BA61" i="7" s="1"/>
  <c r="BC37" i="7"/>
  <c r="BC61" i="7" s="1"/>
  <c r="BE37" i="7"/>
  <c r="BE61" i="7" s="1"/>
  <c r="BG37" i="7"/>
  <c r="BG61" i="7" s="1"/>
  <c r="BI37" i="7"/>
  <c r="BI61" i="7" s="1"/>
  <c r="BK37" i="7"/>
  <c r="BK61" i="7" s="1"/>
  <c r="BM37" i="7"/>
  <c r="BM61" i="7" s="1"/>
  <c r="BO37" i="7"/>
  <c r="BO61" i="7" s="1"/>
  <c r="BQ37" i="7"/>
  <c r="BQ61" i="7" s="1"/>
  <c r="BS37" i="7"/>
  <c r="BS61" i="7" s="1"/>
  <c r="BU37" i="7"/>
  <c r="BU61" i="7" s="1"/>
  <c r="BX37" i="7"/>
  <c r="BX61" i="7" s="1"/>
  <c r="BZ37" i="7"/>
  <c r="BZ61" i="7" s="1"/>
  <c r="CB37" i="7"/>
  <c r="CB61" i="7" s="1"/>
  <c r="CD37" i="7"/>
  <c r="CD61" i="7" s="1"/>
  <c r="CF37" i="7"/>
  <c r="CF61" i="7" s="1"/>
  <c r="CH37" i="7"/>
  <c r="CH61" i="7" s="1"/>
  <c r="CJ37" i="7"/>
  <c r="CJ61" i="7" s="1"/>
  <c r="CL37" i="7"/>
  <c r="CL61" i="7" s="1"/>
  <c r="CN37" i="7"/>
  <c r="CN61" i="7" s="1"/>
  <c r="CP37" i="7"/>
  <c r="CP61" i="7" s="1"/>
  <c r="CR37" i="7"/>
  <c r="CR61" i="7" s="1"/>
  <c r="CT37" i="7"/>
  <c r="CT61" i="7" s="1"/>
  <c r="CW37" i="7"/>
  <c r="CW61" i="7" s="1"/>
  <c r="CY37" i="7"/>
  <c r="CY61" i="7" s="1"/>
  <c r="DA37" i="7"/>
  <c r="DA61" i="7" s="1"/>
  <c r="DC37" i="7"/>
  <c r="DC61" i="7" s="1"/>
  <c r="DE37" i="7"/>
  <c r="DE61" i="7" s="1"/>
  <c r="DG37" i="7"/>
  <c r="DG61" i="7" s="1"/>
  <c r="DI37" i="7"/>
  <c r="DI61" i="7" s="1"/>
  <c r="DK37" i="7"/>
  <c r="DK61" i="7" s="1"/>
  <c r="DM37" i="7"/>
  <c r="DM61" i="7" s="1"/>
  <c r="DO37" i="7"/>
  <c r="DO61" i="7" s="1"/>
  <c r="DQ37" i="7"/>
  <c r="DQ61" i="7" s="1"/>
  <c r="AB38" i="7"/>
  <c r="AB62" i="7" s="1"/>
  <c r="AD38" i="7"/>
  <c r="AD62" i="7" s="1"/>
  <c r="AF38" i="7"/>
  <c r="AF62" i="7" s="1"/>
  <c r="AH38" i="7"/>
  <c r="AH62" i="7" s="1"/>
  <c r="AJ38" i="7"/>
  <c r="AJ62" i="7" s="1"/>
  <c r="AL38" i="7"/>
  <c r="AL62" i="7" s="1"/>
  <c r="AN38" i="7"/>
  <c r="AN62" i="7" s="1"/>
  <c r="AP38" i="7"/>
  <c r="AP62" i="7" s="1"/>
  <c r="AR38" i="7"/>
  <c r="AR62" i="7" s="1"/>
  <c r="AT38" i="7"/>
  <c r="AT62" i="7" s="1"/>
  <c r="AV38" i="7"/>
  <c r="AV62" i="7" s="1"/>
  <c r="AX38" i="7"/>
  <c r="AX62" i="7" s="1"/>
  <c r="BA38" i="7"/>
  <c r="BA62" i="7" s="1"/>
  <c r="BC38" i="7"/>
  <c r="BC62" i="7" s="1"/>
  <c r="BE38" i="7"/>
  <c r="BE62" i="7" s="1"/>
  <c r="BG38" i="7"/>
  <c r="BG62" i="7" s="1"/>
  <c r="BI38" i="7"/>
  <c r="BI62" i="7" s="1"/>
  <c r="BK38" i="7"/>
  <c r="BK62" i="7" s="1"/>
  <c r="BM38" i="7"/>
  <c r="BM62" i="7" s="1"/>
  <c r="BO38" i="7"/>
  <c r="BO62" i="7" s="1"/>
  <c r="BQ38" i="7"/>
  <c r="BQ62" i="7" s="1"/>
  <c r="BS38" i="7"/>
  <c r="BS62" i="7" s="1"/>
  <c r="BU38" i="7"/>
  <c r="BU62" i="7" s="1"/>
  <c r="BX38" i="7"/>
  <c r="BX62" i="7" s="1"/>
  <c r="BZ38" i="7"/>
  <c r="BZ62" i="7" s="1"/>
  <c r="CB38" i="7"/>
  <c r="CB62" i="7" s="1"/>
  <c r="CD38" i="7"/>
  <c r="CD62" i="7" s="1"/>
  <c r="CF38" i="7"/>
  <c r="CF62" i="7" s="1"/>
  <c r="CH38" i="7"/>
  <c r="CH62" i="7" s="1"/>
  <c r="CJ38" i="7"/>
  <c r="CJ62" i="7" s="1"/>
  <c r="CL38" i="7"/>
  <c r="CL62" i="7" s="1"/>
  <c r="CN38" i="7"/>
  <c r="CN62" i="7" s="1"/>
  <c r="CP38" i="7"/>
  <c r="CP62" i="7" s="1"/>
  <c r="CR38" i="7"/>
  <c r="CR62" i="7" s="1"/>
  <c r="CT38" i="7"/>
  <c r="CT62" i="7" s="1"/>
  <c r="CW38" i="7"/>
  <c r="CW62" i="7" s="1"/>
  <c r="CY38" i="7"/>
  <c r="CY62" i="7" s="1"/>
  <c r="DA38" i="7"/>
  <c r="DA62" i="7" s="1"/>
  <c r="DC38" i="7"/>
  <c r="DC62" i="7" s="1"/>
  <c r="DE38" i="7"/>
  <c r="DE62" i="7" s="1"/>
  <c r="DG38" i="7"/>
  <c r="DG62" i="7" s="1"/>
  <c r="DI38" i="7"/>
  <c r="DI62" i="7" s="1"/>
  <c r="DK38" i="7"/>
  <c r="DK62" i="7" s="1"/>
  <c r="DM38" i="7"/>
  <c r="DM62" i="7" s="1"/>
  <c r="DO38" i="7"/>
  <c r="DO62" i="7" s="1"/>
  <c r="DQ38" i="7"/>
  <c r="DQ62" i="7" s="1"/>
  <c r="AB39" i="7"/>
  <c r="AB63" i="7" s="1"/>
  <c r="AD39" i="7"/>
  <c r="AD63" i="7" s="1"/>
  <c r="AF39" i="7"/>
  <c r="AF63" i="7" s="1"/>
  <c r="AH39" i="7"/>
  <c r="AH63" i="7" s="1"/>
  <c r="AJ39" i="7"/>
  <c r="AJ63" i="7" s="1"/>
  <c r="AL39" i="7"/>
  <c r="AL63" i="7" s="1"/>
  <c r="AN39" i="7"/>
  <c r="AN63" i="7" s="1"/>
  <c r="AP39" i="7"/>
  <c r="AP63" i="7" s="1"/>
  <c r="AR39" i="7"/>
  <c r="AR63" i="7" s="1"/>
  <c r="AT39" i="7"/>
  <c r="AT63" i="7" s="1"/>
  <c r="AV39" i="7"/>
  <c r="AV63" i="7" s="1"/>
  <c r="AX39" i="7"/>
  <c r="AX63" i="7" s="1"/>
  <c r="BA39" i="7"/>
  <c r="BA63" i="7" s="1"/>
  <c r="BC39" i="7"/>
  <c r="BC63" i="7" s="1"/>
  <c r="BE39" i="7"/>
  <c r="BE63" i="7" s="1"/>
  <c r="BG39" i="7"/>
  <c r="BG63" i="7" s="1"/>
  <c r="BI39" i="7"/>
  <c r="BI63" i="7" s="1"/>
  <c r="BK39" i="7"/>
  <c r="BK63" i="7" s="1"/>
  <c r="BM39" i="7"/>
  <c r="BM63" i="7" s="1"/>
  <c r="BO39" i="7"/>
  <c r="BO63" i="7" s="1"/>
  <c r="BQ39" i="7"/>
  <c r="BQ63" i="7" s="1"/>
  <c r="BS39" i="7"/>
  <c r="BS63" i="7" s="1"/>
  <c r="BU39" i="7"/>
  <c r="BU63" i="7" s="1"/>
  <c r="BX39" i="7"/>
  <c r="BX63" i="7" s="1"/>
  <c r="BZ39" i="7"/>
  <c r="BZ63" i="7" s="1"/>
  <c r="CB39" i="7"/>
  <c r="CB63" i="7" s="1"/>
  <c r="CD39" i="7"/>
  <c r="CD63" i="7" s="1"/>
  <c r="CF39" i="7"/>
  <c r="CF63" i="7" s="1"/>
  <c r="CH39" i="7"/>
  <c r="CH63" i="7" s="1"/>
  <c r="CJ39" i="7"/>
  <c r="CJ63" i="7" s="1"/>
  <c r="CL39" i="7"/>
  <c r="CL63" i="7" s="1"/>
  <c r="CN39" i="7"/>
  <c r="CN63" i="7" s="1"/>
  <c r="CP39" i="7"/>
  <c r="CP63" i="7" s="1"/>
  <c r="CR39" i="7"/>
  <c r="CR63" i="7" s="1"/>
  <c r="CT39" i="7"/>
  <c r="CT63" i="7" s="1"/>
  <c r="CW39" i="7"/>
  <c r="CW63" i="7" s="1"/>
  <c r="CY39" i="7"/>
  <c r="CY63" i="7" s="1"/>
  <c r="DA39" i="7"/>
  <c r="DA63" i="7" s="1"/>
  <c r="DC39" i="7"/>
  <c r="DC63" i="7" s="1"/>
  <c r="DE39" i="7"/>
  <c r="DE63" i="7" s="1"/>
  <c r="DG39" i="7"/>
  <c r="DG63" i="7" s="1"/>
  <c r="DI39" i="7"/>
  <c r="DI63" i="7" s="1"/>
  <c r="DK39" i="7"/>
  <c r="DK63" i="7" s="1"/>
  <c r="DM39" i="7"/>
  <c r="DM63" i="7" s="1"/>
  <c r="DO39" i="7"/>
  <c r="DO63" i="7" s="1"/>
  <c r="DQ39" i="7"/>
  <c r="DQ63" i="7" s="1"/>
  <c r="AB40" i="7"/>
  <c r="AB64" i="7" s="1"/>
  <c r="AD40" i="7"/>
  <c r="AD64" i="7" s="1"/>
  <c r="AF40" i="7"/>
  <c r="AF64" i="7" s="1"/>
  <c r="AH40" i="7"/>
  <c r="AH64" i="7" s="1"/>
  <c r="AJ40" i="7"/>
  <c r="AJ64" i="7" s="1"/>
  <c r="AL40" i="7"/>
  <c r="AL64" i="7" s="1"/>
  <c r="AN40" i="7"/>
  <c r="AN64" i="7" s="1"/>
  <c r="AP40" i="7"/>
  <c r="AP64" i="7" s="1"/>
  <c r="AR40" i="7"/>
  <c r="AR64" i="7" s="1"/>
  <c r="AT40" i="7"/>
  <c r="AT64" i="7" s="1"/>
  <c r="AV40" i="7"/>
  <c r="AV64" i="7" s="1"/>
  <c r="AX40" i="7"/>
  <c r="AX64" i="7" s="1"/>
  <c r="BA40" i="7"/>
  <c r="BA64" i="7" s="1"/>
  <c r="BC40" i="7"/>
  <c r="BC64" i="7" s="1"/>
  <c r="BE40" i="7"/>
  <c r="BE64" i="7" s="1"/>
  <c r="BG40" i="7"/>
  <c r="BG64" i="7" s="1"/>
  <c r="BI40" i="7"/>
  <c r="BI64" i="7" s="1"/>
  <c r="BK40" i="7"/>
  <c r="BK64" i="7" s="1"/>
  <c r="BM40" i="7"/>
  <c r="BM64" i="7" s="1"/>
  <c r="BO40" i="7"/>
  <c r="BO64" i="7" s="1"/>
  <c r="BQ40" i="7"/>
  <c r="BQ64" i="7" s="1"/>
  <c r="BS40" i="7"/>
  <c r="BS64" i="7" s="1"/>
  <c r="BU40" i="7"/>
  <c r="BU64" i="7" s="1"/>
  <c r="BX40" i="7"/>
  <c r="BX64" i="7" s="1"/>
  <c r="BZ40" i="7"/>
  <c r="BZ64" i="7" s="1"/>
  <c r="CB40" i="7"/>
  <c r="CB64" i="7" s="1"/>
  <c r="CD40" i="7"/>
  <c r="CD64" i="7" s="1"/>
  <c r="CF40" i="7"/>
  <c r="CF64" i="7" s="1"/>
  <c r="CH40" i="7"/>
  <c r="CH64" i="7" s="1"/>
  <c r="CJ40" i="7"/>
  <c r="CJ64" i="7" s="1"/>
  <c r="CL40" i="7"/>
  <c r="CL64" i="7" s="1"/>
  <c r="CN40" i="7"/>
  <c r="CN64" i="7" s="1"/>
  <c r="CP40" i="7"/>
  <c r="CP64" i="7" s="1"/>
  <c r="CR40" i="7"/>
  <c r="CR64" i="7" s="1"/>
  <c r="CT40" i="7"/>
  <c r="CT64" i="7" s="1"/>
  <c r="CW40" i="7"/>
  <c r="CW64" i="7" s="1"/>
  <c r="CY40" i="7"/>
  <c r="CY64" i="7" s="1"/>
  <c r="DA40" i="7"/>
  <c r="DA64" i="7" s="1"/>
  <c r="DC40" i="7"/>
  <c r="DC64" i="7" s="1"/>
  <c r="DE40" i="7"/>
  <c r="DE64" i="7" s="1"/>
  <c r="DG40" i="7"/>
  <c r="DG64" i="7" s="1"/>
  <c r="DI40" i="7"/>
  <c r="DI64" i="7" s="1"/>
  <c r="DK40" i="7"/>
  <c r="DK64" i="7" s="1"/>
  <c r="DM40" i="7"/>
  <c r="DM64" i="7" s="1"/>
  <c r="DO40" i="7"/>
  <c r="DO64" i="7" s="1"/>
  <c r="DQ40" i="7"/>
  <c r="DQ64" i="7" s="1"/>
  <c r="AB41" i="7"/>
  <c r="AB65" i="7" s="1"/>
  <c r="AD41" i="7"/>
  <c r="AD65" i="7" s="1"/>
  <c r="AF41" i="7"/>
  <c r="AF65" i="7" s="1"/>
  <c r="AH41" i="7"/>
  <c r="AH65" i="7" s="1"/>
  <c r="AJ41" i="7"/>
  <c r="AJ65" i="7" s="1"/>
  <c r="AL41" i="7"/>
  <c r="AL65" i="7" s="1"/>
  <c r="AN41" i="7"/>
  <c r="AN65" i="7" s="1"/>
  <c r="AP41" i="7"/>
  <c r="AP65" i="7" s="1"/>
  <c r="AR41" i="7"/>
  <c r="AR65" i="7" s="1"/>
  <c r="AT41" i="7"/>
  <c r="AT65" i="7" s="1"/>
  <c r="AV41" i="7"/>
  <c r="AV65" i="7" s="1"/>
  <c r="AX41" i="7"/>
  <c r="AX65" i="7" s="1"/>
  <c r="BA41" i="7"/>
  <c r="BA65" i="7" s="1"/>
  <c r="BC41" i="7"/>
  <c r="BC65" i="7" s="1"/>
  <c r="BE41" i="7"/>
  <c r="BE65" i="7" s="1"/>
  <c r="BG41" i="7"/>
  <c r="BG65" i="7" s="1"/>
  <c r="BI41" i="7"/>
  <c r="BI65" i="7" s="1"/>
  <c r="BK41" i="7"/>
  <c r="BK65" i="7" s="1"/>
  <c r="BM41" i="7"/>
  <c r="BM65" i="7" s="1"/>
  <c r="BO41" i="7"/>
  <c r="BO65" i="7" s="1"/>
  <c r="BQ41" i="7"/>
  <c r="BQ65" i="7" s="1"/>
  <c r="BS41" i="7"/>
  <c r="BS65" i="7" s="1"/>
  <c r="BU41" i="7"/>
  <c r="BU65" i="7" s="1"/>
  <c r="BX41" i="7"/>
  <c r="BX65" i="7" s="1"/>
  <c r="BZ41" i="7"/>
  <c r="BZ65" i="7" s="1"/>
  <c r="CB41" i="7"/>
  <c r="CB65" i="7" s="1"/>
  <c r="CD41" i="7"/>
  <c r="CD65" i="7" s="1"/>
  <c r="CF41" i="7"/>
  <c r="CF65" i="7" s="1"/>
  <c r="CH41" i="7"/>
  <c r="CH65" i="7" s="1"/>
  <c r="CJ41" i="7"/>
  <c r="CJ65" i="7" s="1"/>
  <c r="CL41" i="7"/>
  <c r="CL65" i="7" s="1"/>
  <c r="CN41" i="7"/>
  <c r="CN65" i="7" s="1"/>
  <c r="CP41" i="7"/>
  <c r="CP65" i="7" s="1"/>
  <c r="CR41" i="7"/>
  <c r="CR65" i="7" s="1"/>
  <c r="CT41" i="7"/>
  <c r="CT65" i="7" s="1"/>
  <c r="CW41" i="7"/>
  <c r="CW65" i="7" s="1"/>
  <c r="CY41" i="7"/>
  <c r="CY65" i="7" s="1"/>
  <c r="DA41" i="7"/>
  <c r="DA65" i="7" s="1"/>
  <c r="DC41" i="7"/>
  <c r="DC65" i="7" s="1"/>
  <c r="DE41" i="7"/>
  <c r="DE65" i="7" s="1"/>
  <c r="DG41" i="7"/>
  <c r="DG65" i="7" s="1"/>
  <c r="DI41" i="7"/>
  <c r="DI65" i="7" s="1"/>
  <c r="DK41" i="7"/>
  <c r="DK65" i="7" s="1"/>
  <c r="DM41" i="7"/>
  <c r="DM65" i="7" s="1"/>
  <c r="DP41" i="7"/>
  <c r="DP65" i="7" s="1"/>
  <c r="BB42" i="7"/>
  <c r="BB66" i="7" s="1"/>
  <c r="BF42" i="7"/>
  <c r="BF66" i="7" s="1"/>
  <c r="BJ42" i="7"/>
  <c r="BJ66" i="7" s="1"/>
  <c r="BN42" i="7"/>
  <c r="BN66" i="7" s="1"/>
  <c r="BR42" i="7"/>
  <c r="BR66" i="7" s="1"/>
  <c r="BV42" i="7"/>
  <c r="BV66" i="7" s="1"/>
  <c r="CV42" i="7"/>
  <c r="CV66" i="7" s="1"/>
  <c r="CZ42" i="7"/>
  <c r="CZ66" i="7" s="1"/>
  <c r="DD42" i="7"/>
  <c r="DD66" i="7" s="1"/>
  <c r="DH42" i="7"/>
  <c r="DH66" i="7" s="1"/>
  <c r="DL42" i="7"/>
  <c r="DL66" i="7" s="1"/>
  <c r="DP42" i="7"/>
  <c r="DP66" i="7" s="1"/>
  <c r="AC43" i="7"/>
  <c r="AC67" i="7" s="1"/>
  <c r="AG43" i="7"/>
  <c r="AG67" i="7" s="1"/>
  <c r="AK43" i="7"/>
  <c r="AK67" i="7" s="1"/>
  <c r="AO43" i="7"/>
  <c r="AO67" i="7" s="1"/>
  <c r="AS43" i="7"/>
  <c r="AS67" i="7" s="1"/>
  <c r="AW43" i="7"/>
  <c r="AW67" i="7" s="1"/>
  <c r="CA43" i="7"/>
  <c r="CA67" i="7" s="1"/>
  <c r="CE43" i="7"/>
  <c r="CE67" i="7" s="1"/>
  <c r="CI43" i="7"/>
  <c r="CI67" i="7" s="1"/>
  <c r="CM43" i="7"/>
  <c r="CM67" i="7" s="1"/>
  <c r="CQ43" i="7"/>
  <c r="CQ67" i="7" s="1"/>
  <c r="BB44" i="7"/>
  <c r="BB68" i="7" s="1"/>
  <c r="BF44" i="7"/>
  <c r="BF68" i="7" s="1"/>
  <c r="BJ44" i="7"/>
  <c r="BJ68" i="7" s="1"/>
  <c r="BN44" i="7"/>
  <c r="BN68" i="7" s="1"/>
  <c r="BR44" i="7"/>
  <c r="BR68" i="7" s="1"/>
  <c r="BV44" i="7"/>
  <c r="BV68" i="7" s="1"/>
  <c r="CV44" i="7"/>
  <c r="CV68" i="7" s="1"/>
  <c r="CZ44" i="7"/>
  <c r="CZ68" i="7" s="1"/>
  <c r="DD44" i="7"/>
  <c r="DD68" i="7" s="1"/>
  <c r="DH44" i="7"/>
  <c r="DH68" i="7" s="1"/>
  <c r="DL44" i="7"/>
  <c r="DL68" i="7" s="1"/>
  <c r="DP44" i="7"/>
  <c r="DP68" i="7" s="1"/>
  <c r="AC45" i="7"/>
  <c r="AC69" i="7" s="1"/>
  <c r="AG45" i="7"/>
  <c r="AG69" i="7" s="1"/>
  <c r="AK45" i="7"/>
  <c r="AK69" i="7" s="1"/>
  <c r="AO45" i="7"/>
  <c r="AO69" i="7" s="1"/>
  <c r="AS45" i="7"/>
  <c r="AS69" i="7" s="1"/>
  <c r="AW45" i="7"/>
  <c r="AW69" i="7" s="1"/>
  <c r="CA45" i="7"/>
  <c r="CA69" i="7" s="1"/>
  <c r="CE45" i="7"/>
  <c r="CE69" i="7" s="1"/>
  <c r="CI45" i="7"/>
  <c r="CI69" i="7" s="1"/>
  <c r="CM45" i="7"/>
  <c r="CM69" i="7" s="1"/>
  <c r="CQ45" i="7"/>
  <c r="CQ69" i="7" s="1"/>
  <c r="CW42" i="7"/>
  <c r="CW66" i="7" s="1"/>
  <c r="BA42" i="7"/>
  <c r="BA66" i="7" s="1"/>
  <c r="CY42" i="7"/>
  <c r="CY66" i="7" s="1"/>
  <c r="BC42" i="7"/>
  <c r="BC66" i="7" s="1"/>
  <c r="DA42" i="7"/>
  <c r="DA66" i="7" s="1"/>
  <c r="BE42" i="7"/>
  <c r="BE66" i="7" s="1"/>
  <c r="DC42" i="7"/>
  <c r="DC66" i="7" s="1"/>
  <c r="BG42" i="7"/>
  <c r="BG66" i="7" s="1"/>
  <c r="DE42" i="7"/>
  <c r="DE66" i="7" s="1"/>
  <c r="BI42" i="7"/>
  <c r="BI66" i="7" s="1"/>
  <c r="DG42" i="7"/>
  <c r="DG66" i="7" s="1"/>
  <c r="BK42" i="7"/>
  <c r="BK66" i="7" s="1"/>
  <c r="DI42" i="7"/>
  <c r="DI66" i="7" s="1"/>
  <c r="BM42" i="7"/>
  <c r="BM66" i="7" s="1"/>
  <c r="DK42" i="7"/>
  <c r="DK66" i="7" s="1"/>
  <c r="BO42" i="7"/>
  <c r="BO66" i="7" s="1"/>
  <c r="DM42" i="7"/>
  <c r="DM66" i="7" s="1"/>
  <c r="BQ42" i="7"/>
  <c r="BQ66" i="7" s="1"/>
  <c r="DO42" i="7"/>
  <c r="DO66" i="7" s="1"/>
  <c r="BS42" i="7"/>
  <c r="BS66" i="7" s="1"/>
  <c r="DQ42" i="7"/>
  <c r="DQ66" i="7" s="1"/>
  <c r="BU42" i="7"/>
  <c r="BU66" i="7" s="1"/>
  <c r="BX43" i="7"/>
  <c r="BX67" i="7" s="1"/>
  <c r="AB43" i="7"/>
  <c r="AB67" i="7" s="1"/>
  <c r="BZ43" i="7"/>
  <c r="BZ67" i="7" s="1"/>
  <c r="AD43" i="7"/>
  <c r="AD67" i="7" s="1"/>
  <c r="CB43" i="7"/>
  <c r="CB67" i="7" s="1"/>
  <c r="AF43" i="7"/>
  <c r="AF67" i="7" s="1"/>
  <c r="CD43" i="7"/>
  <c r="CD67" i="7" s="1"/>
  <c r="AH43" i="7"/>
  <c r="AH67" i="7" s="1"/>
  <c r="CF43" i="7"/>
  <c r="CF67" i="7" s="1"/>
  <c r="AJ43" i="7"/>
  <c r="AJ67" i="7" s="1"/>
  <c r="CH43" i="7"/>
  <c r="CH67" i="7" s="1"/>
  <c r="AL43" i="7"/>
  <c r="AL67" i="7" s="1"/>
  <c r="CJ43" i="7"/>
  <c r="CJ67" i="7" s="1"/>
  <c r="AN43" i="7"/>
  <c r="AN67" i="7" s="1"/>
  <c r="CL43" i="7"/>
  <c r="CL67" i="7" s="1"/>
  <c r="AP43" i="7"/>
  <c r="AP67" i="7" s="1"/>
  <c r="CN43" i="7"/>
  <c r="CN67" i="7" s="1"/>
  <c r="AR43" i="7"/>
  <c r="AR67" i="7" s="1"/>
  <c r="CP43" i="7"/>
  <c r="CP67" i="7" s="1"/>
  <c r="AT43" i="7"/>
  <c r="AT67" i="7" s="1"/>
  <c r="CR43" i="7"/>
  <c r="CR67" i="7" s="1"/>
  <c r="AV43" i="7"/>
  <c r="AV67" i="7" s="1"/>
  <c r="CT43" i="7"/>
  <c r="CT67" i="7" s="1"/>
  <c r="AX43" i="7"/>
  <c r="AX67" i="7" s="1"/>
  <c r="CW44" i="7"/>
  <c r="CW68" i="7" s="1"/>
  <c r="BA44" i="7"/>
  <c r="BA68" i="7" s="1"/>
  <c r="CY44" i="7"/>
  <c r="CY68" i="7" s="1"/>
  <c r="BC44" i="7"/>
  <c r="BC68" i="7" s="1"/>
  <c r="DA44" i="7"/>
  <c r="DA68" i="7" s="1"/>
  <c r="BE44" i="7"/>
  <c r="BE68" i="7" s="1"/>
  <c r="DC44" i="7"/>
  <c r="DC68" i="7" s="1"/>
  <c r="BG44" i="7"/>
  <c r="BG68" i="7" s="1"/>
  <c r="DE44" i="7"/>
  <c r="DE68" i="7" s="1"/>
  <c r="BI44" i="7"/>
  <c r="BI68" i="7" s="1"/>
  <c r="DG44" i="7"/>
  <c r="DG68" i="7" s="1"/>
  <c r="BK44" i="7"/>
  <c r="BK68" i="7" s="1"/>
  <c r="DI44" i="7"/>
  <c r="DI68" i="7" s="1"/>
  <c r="BM44" i="7"/>
  <c r="BM68" i="7" s="1"/>
  <c r="DK44" i="7"/>
  <c r="DK68" i="7" s="1"/>
  <c r="BO44" i="7"/>
  <c r="BO68" i="7" s="1"/>
  <c r="DM44" i="7"/>
  <c r="DM68" i="7" s="1"/>
  <c r="BQ44" i="7"/>
  <c r="BQ68" i="7" s="1"/>
  <c r="DO44" i="7"/>
  <c r="DO68" i="7" s="1"/>
  <c r="BS44" i="7"/>
  <c r="BS68" i="7" s="1"/>
  <c r="DQ44" i="7"/>
  <c r="DQ68" i="7" s="1"/>
  <c r="BU44" i="7"/>
  <c r="BU68" i="7" s="1"/>
  <c r="BX45" i="7"/>
  <c r="BX69" i="7" s="1"/>
  <c r="AB45" i="7"/>
  <c r="AB69" i="7" s="1"/>
  <c r="BZ45" i="7"/>
  <c r="BZ69" i="7" s="1"/>
  <c r="AD45" i="7"/>
  <c r="AD69" i="7" s="1"/>
  <c r="CB45" i="7"/>
  <c r="CB69" i="7" s="1"/>
  <c r="AF45" i="7"/>
  <c r="AF69" i="7" s="1"/>
  <c r="CD45" i="7"/>
  <c r="CD69" i="7" s="1"/>
  <c r="AH45" i="7"/>
  <c r="AH69" i="7" s="1"/>
  <c r="CF45" i="7"/>
  <c r="CF69" i="7" s="1"/>
  <c r="AJ45" i="7"/>
  <c r="AJ69" i="7" s="1"/>
  <c r="CH45" i="7"/>
  <c r="CH69" i="7" s="1"/>
  <c r="AL45" i="7"/>
  <c r="AL69" i="7" s="1"/>
  <c r="CJ45" i="7"/>
  <c r="CJ69" i="7" s="1"/>
  <c r="AN45" i="7"/>
  <c r="AN69" i="7" s="1"/>
  <c r="CL45" i="7"/>
  <c r="CL69" i="7" s="1"/>
  <c r="AP45" i="7"/>
  <c r="AP69" i="7" s="1"/>
  <c r="CN45" i="7"/>
  <c r="CN69" i="7" s="1"/>
  <c r="AR45" i="7"/>
  <c r="AR69" i="7" s="1"/>
  <c r="CP45" i="7"/>
  <c r="CP69" i="7" s="1"/>
  <c r="AT45" i="7"/>
  <c r="AT69" i="7" s="1"/>
  <c r="CR45" i="7"/>
  <c r="CR69" i="7" s="1"/>
  <c r="AV45" i="7"/>
  <c r="AV69" i="7" s="1"/>
  <c r="CT45" i="7"/>
  <c r="CT69" i="7" s="1"/>
  <c r="AX45" i="7"/>
  <c r="AX69" i="7" s="1"/>
  <c r="CW46" i="7"/>
  <c r="CW70" i="7" s="1"/>
  <c r="BA46" i="7"/>
  <c r="BA70" i="7" s="1"/>
  <c r="BY46" i="7"/>
  <c r="BY70" i="7" s="1"/>
  <c r="CY46" i="7"/>
  <c r="CY70" i="7" s="1"/>
  <c r="BC46" i="7"/>
  <c r="BC70" i="7" s="1"/>
  <c r="CA46" i="7"/>
  <c r="CA70" i="7" s="1"/>
  <c r="DA46" i="7"/>
  <c r="DA70" i="7" s="1"/>
  <c r="BE46" i="7"/>
  <c r="BE70" i="7" s="1"/>
  <c r="CC46" i="7"/>
  <c r="CC70" i="7" s="1"/>
  <c r="DC46" i="7"/>
  <c r="DC70" i="7" s="1"/>
  <c r="BG46" i="7"/>
  <c r="BG70" i="7" s="1"/>
  <c r="CE46" i="7"/>
  <c r="CE70" i="7" s="1"/>
  <c r="DE46" i="7"/>
  <c r="DE70" i="7" s="1"/>
  <c r="BI46" i="7"/>
  <c r="BI70" i="7" s="1"/>
  <c r="CG46" i="7"/>
  <c r="CG70" i="7" s="1"/>
  <c r="DG46" i="7"/>
  <c r="DG70" i="7" s="1"/>
  <c r="BK46" i="7"/>
  <c r="BK70" i="7" s="1"/>
  <c r="CI46" i="7"/>
  <c r="CI70" i="7" s="1"/>
  <c r="DI46" i="7"/>
  <c r="DI70" i="7" s="1"/>
  <c r="BM46" i="7"/>
  <c r="BM70" i="7" s="1"/>
  <c r="CK46" i="7"/>
  <c r="CK70" i="7" s="1"/>
  <c r="DK46" i="7"/>
  <c r="DK70" i="7" s="1"/>
  <c r="BO46" i="7"/>
  <c r="BO70" i="7" s="1"/>
  <c r="CM46" i="7"/>
  <c r="CM70" i="7" s="1"/>
  <c r="AQ46" i="7"/>
  <c r="AQ70" i="7" s="1"/>
  <c r="DM46" i="7"/>
  <c r="DM70" i="7" s="1"/>
  <c r="BQ46" i="7"/>
  <c r="BQ70" i="7" s="1"/>
  <c r="CO46" i="7"/>
  <c r="CO70" i="7" s="1"/>
  <c r="AS46" i="7"/>
  <c r="AS70" i="7" s="1"/>
  <c r="DO46" i="7"/>
  <c r="DO70" i="7" s="1"/>
  <c r="BS46" i="7"/>
  <c r="BS70" i="7" s="1"/>
  <c r="CQ46" i="7"/>
  <c r="CQ70" i="7" s="1"/>
  <c r="AU46" i="7"/>
  <c r="AU70" i="7" s="1"/>
  <c r="DQ46" i="7"/>
  <c r="DQ70" i="7" s="1"/>
  <c r="BU46" i="7"/>
  <c r="BU70" i="7" s="1"/>
  <c r="CS46" i="7"/>
  <c r="CS70" i="7" s="1"/>
  <c r="AW46" i="7"/>
  <c r="AW70" i="7" s="1"/>
  <c r="BX47" i="7"/>
  <c r="BX71" i="7" s="1"/>
  <c r="AB47" i="7"/>
  <c r="AB71" i="7" s="1"/>
  <c r="CV47" i="7"/>
  <c r="CV71" i="7" s="1"/>
  <c r="AZ47" i="7"/>
  <c r="AZ71" i="7" s="1"/>
  <c r="BZ47" i="7"/>
  <c r="BZ71" i="7" s="1"/>
  <c r="AD47" i="7"/>
  <c r="AD71" i="7" s="1"/>
  <c r="CX47" i="7"/>
  <c r="CX71" i="7" s="1"/>
  <c r="BB47" i="7"/>
  <c r="BB71" i="7" s="1"/>
  <c r="CB47" i="7"/>
  <c r="CB71" i="7" s="1"/>
  <c r="AF47" i="7"/>
  <c r="AF71" i="7" s="1"/>
  <c r="CZ47" i="7"/>
  <c r="CZ71" i="7" s="1"/>
  <c r="BD47" i="7"/>
  <c r="BD71" i="7" s="1"/>
  <c r="CD47" i="7"/>
  <c r="CD71" i="7" s="1"/>
  <c r="AH47" i="7"/>
  <c r="AH71" i="7" s="1"/>
  <c r="DB47" i="7"/>
  <c r="DB71" i="7" s="1"/>
  <c r="BF47" i="7"/>
  <c r="BF71" i="7" s="1"/>
  <c r="CF47" i="7"/>
  <c r="CF71" i="7" s="1"/>
  <c r="AJ47" i="7"/>
  <c r="AJ71" i="7" s="1"/>
  <c r="DD47" i="7"/>
  <c r="DD71" i="7" s="1"/>
  <c r="BH47" i="7"/>
  <c r="BH71" i="7" s="1"/>
  <c r="CH47" i="7"/>
  <c r="CH71" i="7" s="1"/>
  <c r="AL47" i="7"/>
  <c r="AL71" i="7" s="1"/>
  <c r="DF47" i="7"/>
  <c r="DF71" i="7" s="1"/>
  <c r="BJ47" i="7"/>
  <c r="BJ71" i="7" s="1"/>
  <c r="CJ47" i="7"/>
  <c r="CJ71" i="7" s="1"/>
  <c r="AN47" i="7"/>
  <c r="AN71" i="7" s="1"/>
  <c r="DH47" i="7"/>
  <c r="DH71" i="7" s="1"/>
  <c r="BL47" i="7"/>
  <c r="BL71" i="7" s="1"/>
  <c r="CL47" i="7"/>
  <c r="CL71" i="7" s="1"/>
  <c r="AP47" i="7"/>
  <c r="AP71" i="7" s="1"/>
  <c r="DJ47" i="7"/>
  <c r="DJ71" i="7" s="1"/>
  <c r="BN47" i="7"/>
  <c r="BN71" i="7" s="1"/>
  <c r="CN47" i="7"/>
  <c r="CN71" i="7" s="1"/>
  <c r="AR47" i="7"/>
  <c r="AR71" i="7" s="1"/>
  <c r="DL47" i="7"/>
  <c r="DL71" i="7" s="1"/>
  <c r="BP47" i="7"/>
  <c r="BP71" i="7" s="1"/>
  <c r="CP47" i="7"/>
  <c r="CP71" i="7" s="1"/>
  <c r="AT47" i="7"/>
  <c r="AT71" i="7" s="1"/>
  <c r="DN47" i="7"/>
  <c r="DN71" i="7" s="1"/>
  <c r="BR47" i="7"/>
  <c r="BR71" i="7" s="1"/>
  <c r="CR47" i="7"/>
  <c r="CR71" i="7" s="1"/>
  <c r="AV47" i="7"/>
  <c r="AV71" i="7" s="1"/>
  <c r="DP47" i="7"/>
  <c r="DP71" i="7" s="1"/>
  <c r="BT47" i="7"/>
  <c r="BT71" i="7" s="1"/>
  <c r="CT47" i="7"/>
  <c r="CT71" i="7" s="1"/>
  <c r="AX47" i="7"/>
  <c r="AX71" i="7" s="1"/>
  <c r="DR47" i="7"/>
  <c r="DR71" i="7" s="1"/>
  <c r="BV47" i="7"/>
  <c r="BV71" i="7" s="1"/>
  <c r="CW48" i="7"/>
  <c r="CW72" i="7" s="1"/>
  <c r="BA48" i="7"/>
  <c r="BA72" i="7" s="1"/>
  <c r="BY48" i="7"/>
  <c r="BY72" i="7" s="1"/>
  <c r="AC48" i="7"/>
  <c r="AC72" i="7" s="1"/>
  <c r="CY48" i="7"/>
  <c r="CY72" i="7" s="1"/>
  <c r="BC48" i="7"/>
  <c r="BC72" i="7" s="1"/>
  <c r="CA48" i="7"/>
  <c r="CA72" i="7" s="1"/>
  <c r="AE48" i="7"/>
  <c r="AE72" i="7" s="1"/>
  <c r="DA48" i="7"/>
  <c r="DA72" i="7" s="1"/>
  <c r="BE48" i="7"/>
  <c r="BE72" i="7" s="1"/>
  <c r="CC48" i="7"/>
  <c r="CC72" i="7" s="1"/>
  <c r="AG48" i="7"/>
  <c r="AG72" i="7" s="1"/>
  <c r="DC48" i="7"/>
  <c r="DC72" i="7" s="1"/>
  <c r="BG48" i="7"/>
  <c r="BG72" i="7" s="1"/>
  <c r="CE48" i="7"/>
  <c r="CE72" i="7" s="1"/>
  <c r="AI48" i="7"/>
  <c r="AI72" i="7" s="1"/>
  <c r="DE48" i="7"/>
  <c r="DE72" i="7" s="1"/>
  <c r="BI48" i="7"/>
  <c r="BI72" i="7" s="1"/>
  <c r="CG48" i="7"/>
  <c r="CG72" i="7" s="1"/>
  <c r="AK48" i="7"/>
  <c r="AK72" i="7" s="1"/>
  <c r="DG48" i="7"/>
  <c r="DG72" i="7" s="1"/>
  <c r="BK48" i="7"/>
  <c r="BK72" i="7" s="1"/>
  <c r="CI48" i="7"/>
  <c r="CI72" i="7" s="1"/>
  <c r="AM48" i="7"/>
  <c r="AM72" i="7" s="1"/>
  <c r="DI48" i="7"/>
  <c r="DI72" i="7" s="1"/>
  <c r="BM48" i="7"/>
  <c r="BM72" i="7" s="1"/>
  <c r="CK48" i="7"/>
  <c r="CK72" i="7" s="1"/>
  <c r="AO48" i="7"/>
  <c r="AO72" i="7" s="1"/>
  <c r="DK48" i="7"/>
  <c r="DK72" i="7" s="1"/>
  <c r="BO48" i="7"/>
  <c r="BO72" i="7" s="1"/>
  <c r="CM48" i="7"/>
  <c r="CM72" i="7" s="1"/>
  <c r="AQ48" i="7"/>
  <c r="AQ72" i="7" s="1"/>
  <c r="DM48" i="7"/>
  <c r="DM72" i="7" s="1"/>
  <c r="BQ48" i="7"/>
  <c r="BQ72" i="7" s="1"/>
  <c r="CO48" i="7"/>
  <c r="CO72" i="7" s="1"/>
  <c r="AS48" i="7"/>
  <c r="AS72" i="7" s="1"/>
  <c r="DO48" i="7"/>
  <c r="DO72" i="7" s="1"/>
  <c r="BS48" i="7"/>
  <c r="BS72" i="7" s="1"/>
  <c r="CQ48" i="7"/>
  <c r="CQ72" i="7" s="1"/>
  <c r="AU48" i="7"/>
  <c r="AU72" i="7" s="1"/>
  <c r="DQ48" i="7"/>
  <c r="DQ72" i="7" s="1"/>
  <c r="BU48" i="7"/>
  <c r="BU72" i="7" s="1"/>
  <c r="CS48" i="7"/>
  <c r="CS72" i="7" s="1"/>
  <c r="AW48" i="7"/>
  <c r="AW72" i="7" s="1"/>
  <c r="BX49" i="7"/>
  <c r="BX73" i="7" s="1"/>
  <c r="AB49" i="7"/>
  <c r="AB73" i="7" s="1"/>
  <c r="CV49" i="7"/>
  <c r="CV73" i="7" s="1"/>
  <c r="AZ49" i="7"/>
  <c r="AZ73" i="7" s="1"/>
  <c r="BZ49" i="7"/>
  <c r="BZ73" i="7" s="1"/>
  <c r="AD49" i="7"/>
  <c r="AD73" i="7" s="1"/>
  <c r="CX49" i="7"/>
  <c r="CX73" i="7" s="1"/>
  <c r="BB49" i="7"/>
  <c r="BB73" i="7" s="1"/>
  <c r="CB49" i="7"/>
  <c r="CB73" i="7" s="1"/>
  <c r="AF49" i="7"/>
  <c r="AF73" i="7" s="1"/>
  <c r="CZ49" i="7"/>
  <c r="CZ73" i="7" s="1"/>
  <c r="BD49" i="7"/>
  <c r="BD73" i="7" s="1"/>
  <c r="CD49" i="7"/>
  <c r="CD73" i="7" s="1"/>
  <c r="AH49" i="7"/>
  <c r="AH73" i="7" s="1"/>
  <c r="DB49" i="7"/>
  <c r="DB73" i="7" s="1"/>
  <c r="BF49" i="7"/>
  <c r="BF73" i="7" s="1"/>
  <c r="CF49" i="7"/>
  <c r="CF73" i="7" s="1"/>
  <c r="AJ49" i="7"/>
  <c r="AJ73" i="7" s="1"/>
  <c r="DD49" i="7"/>
  <c r="DD73" i="7" s="1"/>
  <c r="BH49" i="7"/>
  <c r="BH73" i="7" s="1"/>
  <c r="CH49" i="7"/>
  <c r="CH73" i="7" s="1"/>
  <c r="AL49" i="7"/>
  <c r="AL73" i="7" s="1"/>
  <c r="DF49" i="7"/>
  <c r="DF73" i="7" s="1"/>
  <c r="BJ49" i="7"/>
  <c r="BJ73" i="7" s="1"/>
  <c r="CJ49" i="7"/>
  <c r="CJ73" i="7" s="1"/>
  <c r="AN49" i="7"/>
  <c r="AN73" i="7" s="1"/>
  <c r="DH49" i="7"/>
  <c r="DH73" i="7" s="1"/>
  <c r="BL49" i="7"/>
  <c r="BL73" i="7" s="1"/>
  <c r="CL49" i="7"/>
  <c r="CL73" i="7" s="1"/>
  <c r="AP49" i="7"/>
  <c r="AP73" i="7" s="1"/>
  <c r="DJ49" i="7"/>
  <c r="DJ73" i="7" s="1"/>
  <c r="BN49" i="7"/>
  <c r="BN73" i="7" s="1"/>
  <c r="CN49" i="7"/>
  <c r="CN73" i="7" s="1"/>
  <c r="AR49" i="7"/>
  <c r="AR73" i="7" s="1"/>
  <c r="DL49" i="7"/>
  <c r="DL73" i="7" s="1"/>
  <c r="BP49" i="7"/>
  <c r="BP73" i="7" s="1"/>
  <c r="CP49" i="7"/>
  <c r="CP73" i="7" s="1"/>
  <c r="AT49" i="7"/>
  <c r="AT73" i="7" s="1"/>
  <c r="DN49" i="7"/>
  <c r="DN73" i="7" s="1"/>
  <c r="BR49" i="7"/>
  <c r="BR73" i="7" s="1"/>
  <c r="CR49" i="7"/>
  <c r="CR73" i="7" s="1"/>
  <c r="AV49" i="7"/>
  <c r="AV73" i="7" s="1"/>
  <c r="DP49" i="7"/>
  <c r="DP73" i="7" s="1"/>
  <c r="BT49" i="7"/>
  <c r="BT73" i="7" s="1"/>
  <c r="CT49" i="7"/>
  <c r="CT73" i="7" s="1"/>
  <c r="AX49" i="7"/>
  <c r="AX73" i="7" s="1"/>
  <c r="DR49" i="7"/>
  <c r="DR73" i="7" s="1"/>
  <c r="BV49" i="7"/>
  <c r="BV73" i="7" s="1"/>
  <c r="CW50" i="7"/>
  <c r="CW74" i="7" s="1"/>
  <c r="BA50" i="7"/>
  <c r="BA74" i="7" s="1"/>
  <c r="BY50" i="7"/>
  <c r="BY74" i="7" s="1"/>
  <c r="AC50" i="7"/>
  <c r="AC74" i="7" s="1"/>
  <c r="CY50" i="7"/>
  <c r="CY74" i="7" s="1"/>
  <c r="BC50" i="7"/>
  <c r="BC74" i="7" s="1"/>
  <c r="CA50" i="7"/>
  <c r="CA74" i="7" s="1"/>
  <c r="AE50" i="7"/>
  <c r="AE74" i="7" s="1"/>
  <c r="DA50" i="7"/>
  <c r="DA74" i="7" s="1"/>
  <c r="BE50" i="7"/>
  <c r="BE74" i="7" s="1"/>
  <c r="CC50" i="7"/>
  <c r="CC74" i="7" s="1"/>
  <c r="AG50" i="7"/>
  <c r="AG74" i="7" s="1"/>
  <c r="DC50" i="7"/>
  <c r="DC74" i="7" s="1"/>
  <c r="BG50" i="7"/>
  <c r="BG74" i="7" s="1"/>
  <c r="CE50" i="7"/>
  <c r="CE74" i="7" s="1"/>
  <c r="AI50" i="7"/>
  <c r="AI74" i="7" s="1"/>
  <c r="DE50" i="7"/>
  <c r="DE74" i="7" s="1"/>
  <c r="BI50" i="7"/>
  <c r="BI74" i="7" s="1"/>
  <c r="CG50" i="7"/>
  <c r="CG74" i="7" s="1"/>
  <c r="AK50" i="7"/>
  <c r="AK74" i="7" s="1"/>
  <c r="DG50" i="7"/>
  <c r="DG74" i="7" s="1"/>
  <c r="BK50" i="7"/>
  <c r="BK74" i="7" s="1"/>
  <c r="CI50" i="7"/>
  <c r="CI74" i="7" s="1"/>
  <c r="AM50" i="7"/>
  <c r="AM74" i="7" s="1"/>
  <c r="DI50" i="7"/>
  <c r="DI74" i="7" s="1"/>
  <c r="BM50" i="7"/>
  <c r="BM74" i="7" s="1"/>
  <c r="CK50" i="7"/>
  <c r="CK74" i="7" s="1"/>
  <c r="AO50" i="7"/>
  <c r="AO74" i="7" s="1"/>
  <c r="DK50" i="7"/>
  <c r="DK74" i="7" s="1"/>
  <c r="BO50" i="7"/>
  <c r="BO74" i="7" s="1"/>
  <c r="CM50" i="7"/>
  <c r="CM74" i="7" s="1"/>
  <c r="AQ50" i="7"/>
  <c r="AQ74" i="7" s="1"/>
  <c r="DM50" i="7"/>
  <c r="DM74" i="7" s="1"/>
  <c r="BQ50" i="7"/>
  <c r="BQ74" i="7" s="1"/>
  <c r="CO50" i="7"/>
  <c r="CO74" i="7" s="1"/>
  <c r="AS50" i="7"/>
  <c r="AS74" i="7" s="1"/>
  <c r="DO50" i="7"/>
  <c r="DO74" i="7" s="1"/>
  <c r="BS50" i="7"/>
  <c r="BS74" i="7" s="1"/>
  <c r="CQ50" i="7"/>
  <c r="CQ74" i="7" s="1"/>
  <c r="AU50" i="7"/>
  <c r="AU74" i="7" s="1"/>
  <c r="DQ50" i="7"/>
  <c r="DQ74" i="7" s="1"/>
  <c r="BU50" i="7"/>
  <c r="BU74" i="7" s="1"/>
  <c r="CS50" i="7"/>
  <c r="CS74" i="7" s="1"/>
  <c r="AW50" i="7"/>
  <c r="AW74" i="7" s="1"/>
  <c r="BX51" i="7"/>
  <c r="BX75" i="7" s="1"/>
  <c r="AB51" i="7"/>
  <c r="AB75" i="7" s="1"/>
  <c r="CV51" i="7"/>
  <c r="CV75" i="7" s="1"/>
  <c r="AZ51" i="7"/>
  <c r="AZ75" i="7" s="1"/>
  <c r="BZ51" i="7"/>
  <c r="BZ75" i="7" s="1"/>
  <c r="AD51" i="7"/>
  <c r="AD75" i="7" s="1"/>
  <c r="CX51" i="7"/>
  <c r="CX75" i="7" s="1"/>
  <c r="BB51" i="7"/>
  <c r="BB75" i="7" s="1"/>
  <c r="CB51" i="7"/>
  <c r="CB75" i="7" s="1"/>
  <c r="AF51" i="7"/>
  <c r="AF75" i="7" s="1"/>
  <c r="CZ51" i="7"/>
  <c r="CZ75" i="7" s="1"/>
  <c r="BD51" i="7"/>
  <c r="BD75" i="7" s="1"/>
  <c r="CD51" i="7"/>
  <c r="CD75" i="7" s="1"/>
  <c r="AH51" i="7"/>
  <c r="AH75" i="7" s="1"/>
  <c r="DB51" i="7"/>
  <c r="DB75" i="7" s="1"/>
  <c r="BF51" i="7"/>
  <c r="BF75" i="7" s="1"/>
  <c r="CF51" i="7"/>
  <c r="CF75" i="7" s="1"/>
  <c r="AJ51" i="7"/>
  <c r="AJ75" i="7" s="1"/>
  <c r="DD51" i="7"/>
  <c r="DD75" i="7" s="1"/>
  <c r="BH51" i="7"/>
  <c r="BH75" i="7" s="1"/>
  <c r="CH51" i="7"/>
  <c r="CH75" i="7" s="1"/>
  <c r="AL51" i="7"/>
  <c r="AL75" i="7" s="1"/>
  <c r="DF51" i="7"/>
  <c r="DF75" i="7" s="1"/>
  <c r="BJ51" i="7"/>
  <c r="BJ75" i="7" s="1"/>
  <c r="CJ51" i="7"/>
  <c r="CJ75" i="7" s="1"/>
  <c r="AN51" i="7"/>
  <c r="AN75" i="7" s="1"/>
  <c r="DH51" i="7"/>
  <c r="DH75" i="7" s="1"/>
  <c r="BL51" i="7"/>
  <c r="BL75" i="7" s="1"/>
  <c r="CL51" i="7"/>
  <c r="CL75" i="7" s="1"/>
  <c r="AP51" i="7"/>
  <c r="AP75" i="7" s="1"/>
  <c r="DJ51" i="7"/>
  <c r="DJ75" i="7" s="1"/>
  <c r="BN51" i="7"/>
  <c r="BN75" i="7" s="1"/>
  <c r="CN51" i="7"/>
  <c r="CN75" i="7" s="1"/>
  <c r="AR51" i="7"/>
  <c r="AR75" i="7" s="1"/>
  <c r="DL51" i="7"/>
  <c r="DL75" i="7" s="1"/>
  <c r="BP51" i="7"/>
  <c r="BP75" i="7" s="1"/>
  <c r="CP51" i="7"/>
  <c r="CP75" i="7" s="1"/>
  <c r="AT51" i="7"/>
  <c r="AT75" i="7" s="1"/>
  <c r="DN51" i="7"/>
  <c r="DN75" i="7" s="1"/>
  <c r="BR51" i="7"/>
  <c r="BR75" i="7" s="1"/>
  <c r="CR51" i="7"/>
  <c r="CR75" i="7" s="1"/>
  <c r="AV51" i="7"/>
  <c r="AV75" i="7" s="1"/>
  <c r="DP51" i="7"/>
  <c r="DP75" i="7" s="1"/>
  <c r="BT51" i="7"/>
  <c r="BT75" i="7" s="1"/>
  <c r="CT51" i="7"/>
  <c r="CT75" i="7" s="1"/>
  <c r="AX51" i="7"/>
  <c r="AX75" i="7" s="1"/>
  <c r="DR51" i="7"/>
  <c r="DR75" i="7" s="1"/>
  <c r="BV51" i="7"/>
  <c r="BV75" i="7" s="1"/>
  <c r="CW52" i="7"/>
  <c r="CW76" i="7" s="1"/>
  <c r="BA52" i="7"/>
  <c r="BA76" i="7" s="1"/>
  <c r="BY52" i="7"/>
  <c r="BY76" i="7" s="1"/>
  <c r="AC52" i="7"/>
  <c r="AC76" i="7" s="1"/>
  <c r="CY52" i="7"/>
  <c r="CY76" i="7" s="1"/>
  <c r="BC52" i="7"/>
  <c r="BC76" i="7" s="1"/>
  <c r="CA52" i="7"/>
  <c r="CA76" i="7" s="1"/>
  <c r="AE52" i="7"/>
  <c r="AE76" i="7" s="1"/>
  <c r="DA52" i="7"/>
  <c r="DA76" i="7" s="1"/>
  <c r="BE52" i="7"/>
  <c r="BE76" i="7" s="1"/>
  <c r="CC52" i="7"/>
  <c r="CC76" i="7" s="1"/>
  <c r="AG52" i="7"/>
  <c r="AG76" i="7" s="1"/>
  <c r="DC52" i="7"/>
  <c r="DC76" i="7" s="1"/>
  <c r="BG52" i="7"/>
  <c r="BG76" i="7" s="1"/>
  <c r="CE52" i="7"/>
  <c r="CE76" i="7" s="1"/>
  <c r="AI52" i="7"/>
  <c r="AI76" i="7" s="1"/>
  <c r="DE52" i="7"/>
  <c r="DE76" i="7" s="1"/>
  <c r="BI52" i="7"/>
  <c r="BI76" i="7" s="1"/>
  <c r="CG52" i="7"/>
  <c r="CG76" i="7" s="1"/>
  <c r="AK52" i="7"/>
  <c r="AK76" i="7" s="1"/>
  <c r="DG52" i="7"/>
  <c r="DG76" i="7" s="1"/>
  <c r="BK52" i="7"/>
  <c r="BK76" i="7" s="1"/>
  <c r="CI52" i="7"/>
  <c r="CI76" i="7" s="1"/>
  <c r="AM52" i="7"/>
  <c r="AM76" i="7" s="1"/>
  <c r="DI52" i="7"/>
  <c r="DI76" i="7" s="1"/>
  <c r="BM52" i="7"/>
  <c r="BM76" i="7" s="1"/>
  <c r="CK52" i="7"/>
  <c r="CK76" i="7" s="1"/>
  <c r="AO52" i="7"/>
  <c r="AO76" i="7" s="1"/>
  <c r="DK52" i="7"/>
  <c r="DK76" i="7" s="1"/>
  <c r="BO52" i="7"/>
  <c r="BO76" i="7" s="1"/>
  <c r="CM52" i="7"/>
  <c r="CM76" i="7" s="1"/>
  <c r="AQ52" i="7"/>
  <c r="AQ76" i="7" s="1"/>
  <c r="DM52" i="7"/>
  <c r="DM76" i="7" s="1"/>
  <c r="BQ52" i="7"/>
  <c r="BQ76" i="7" s="1"/>
  <c r="CO52" i="7"/>
  <c r="CO76" i="7" s="1"/>
  <c r="AS52" i="7"/>
  <c r="AS76" i="7" s="1"/>
  <c r="DO52" i="7"/>
  <c r="DO76" i="7" s="1"/>
  <c r="BS52" i="7"/>
  <c r="BS76" i="7" s="1"/>
  <c r="CQ52" i="7"/>
  <c r="CQ76" i="7" s="1"/>
  <c r="AU52" i="7"/>
  <c r="AU76" i="7" s="1"/>
  <c r="DQ52" i="7"/>
  <c r="DQ76" i="7" s="1"/>
  <c r="BU52" i="7"/>
  <c r="BU76" i="7" s="1"/>
  <c r="CS52" i="7"/>
  <c r="CS76" i="7" s="1"/>
  <c r="AW52" i="7"/>
  <c r="AW76" i="7" s="1"/>
  <c r="BX53" i="7"/>
  <c r="BX77" i="7" s="1"/>
  <c r="AB53" i="7"/>
  <c r="AB77" i="7" s="1"/>
  <c r="CV53" i="7"/>
  <c r="CV77" i="7" s="1"/>
  <c r="AZ53" i="7"/>
  <c r="AZ77" i="7" s="1"/>
  <c r="BZ53" i="7"/>
  <c r="BZ77" i="7" s="1"/>
  <c r="AD53" i="7"/>
  <c r="AD77" i="7" s="1"/>
  <c r="CX53" i="7"/>
  <c r="CX77" i="7" s="1"/>
  <c r="BB53" i="7"/>
  <c r="BB77" i="7" s="1"/>
  <c r="CB53" i="7"/>
  <c r="CB77" i="7" s="1"/>
  <c r="AF53" i="7"/>
  <c r="AF77" i="7" s="1"/>
  <c r="CZ53" i="7"/>
  <c r="CZ77" i="7" s="1"/>
  <c r="BD53" i="7"/>
  <c r="BD77" i="7" s="1"/>
  <c r="CD53" i="7"/>
  <c r="CD77" i="7" s="1"/>
  <c r="AH53" i="7"/>
  <c r="AH77" i="7" s="1"/>
  <c r="DB53" i="7"/>
  <c r="DB77" i="7" s="1"/>
  <c r="BF53" i="7"/>
  <c r="BF77" i="7" s="1"/>
  <c r="CF53" i="7"/>
  <c r="CF77" i="7" s="1"/>
  <c r="AJ53" i="7"/>
  <c r="AJ77" i="7" s="1"/>
  <c r="DD53" i="7"/>
  <c r="DD77" i="7" s="1"/>
  <c r="BH53" i="7"/>
  <c r="BH77" i="7" s="1"/>
  <c r="CH53" i="7"/>
  <c r="CH77" i="7" s="1"/>
  <c r="AL53" i="7"/>
  <c r="AL77" i="7" s="1"/>
  <c r="DF53" i="7"/>
  <c r="DF77" i="7" s="1"/>
  <c r="BJ53" i="7"/>
  <c r="BJ77" i="7" s="1"/>
  <c r="CJ53" i="7"/>
  <c r="CJ77" i="7" s="1"/>
  <c r="AN53" i="7"/>
  <c r="AN77" i="7" s="1"/>
  <c r="DH53" i="7"/>
  <c r="DH77" i="7" s="1"/>
  <c r="BL53" i="7"/>
  <c r="BL77" i="7" s="1"/>
  <c r="CL53" i="7"/>
  <c r="CL77" i="7" s="1"/>
  <c r="AP53" i="7"/>
  <c r="AP77" i="7" s="1"/>
  <c r="DJ53" i="7"/>
  <c r="DJ77" i="7" s="1"/>
  <c r="BN53" i="7"/>
  <c r="BN77" i="7" s="1"/>
  <c r="CN53" i="7"/>
  <c r="CN77" i="7" s="1"/>
  <c r="AR53" i="7"/>
  <c r="AR77" i="7" s="1"/>
  <c r="DL53" i="7"/>
  <c r="DL77" i="7" s="1"/>
  <c r="BP53" i="7"/>
  <c r="BP77" i="7" s="1"/>
  <c r="CP53" i="7"/>
  <c r="CP77" i="7" s="1"/>
  <c r="AT53" i="7"/>
  <c r="AT77" i="7" s="1"/>
  <c r="DN53" i="7"/>
  <c r="DN77" i="7" s="1"/>
  <c r="BR53" i="7"/>
  <c r="BR77" i="7" s="1"/>
  <c r="CR53" i="7"/>
  <c r="CR77" i="7" s="1"/>
  <c r="AV53" i="7"/>
  <c r="AV77" i="7" s="1"/>
  <c r="DP53" i="7"/>
  <c r="DP77" i="7" s="1"/>
  <c r="BT53" i="7"/>
  <c r="BT77" i="7" s="1"/>
  <c r="CT53" i="7"/>
  <c r="CT77" i="7" s="1"/>
  <c r="AX53" i="7"/>
  <c r="AX77" i="7" s="1"/>
  <c r="DR53" i="7"/>
  <c r="DR77" i="7" s="1"/>
  <c r="BV53" i="7"/>
  <c r="BV77" i="7" s="1"/>
  <c r="CW54" i="7"/>
  <c r="CW78" i="7" s="1"/>
  <c r="BA54" i="7"/>
  <c r="BA78" i="7" s="1"/>
  <c r="BY54" i="7"/>
  <c r="BY78" i="7" s="1"/>
  <c r="AC54" i="7"/>
  <c r="AC78" i="7" s="1"/>
  <c r="CY54" i="7"/>
  <c r="CY78" i="7" s="1"/>
  <c r="BC54" i="7"/>
  <c r="BC78" i="7" s="1"/>
  <c r="CA54" i="7"/>
  <c r="CA78" i="7" s="1"/>
  <c r="AE54" i="7"/>
  <c r="AE78" i="7" s="1"/>
  <c r="DA54" i="7"/>
  <c r="DA78" i="7" s="1"/>
  <c r="BE54" i="7"/>
  <c r="BE78" i="7" s="1"/>
  <c r="CC54" i="7"/>
  <c r="CC78" i="7" s="1"/>
  <c r="AG54" i="7"/>
  <c r="AG78" i="7" s="1"/>
  <c r="DC54" i="7"/>
  <c r="DC78" i="7" s="1"/>
  <c r="BG54" i="7"/>
  <c r="BG78" i="7" s="1"/>
  <c r="CE54" i="7"/>
  <c r="CE78" i="7" s="1"/>
  <c r="AI54" i="7"/>
  <c r="AI78" i="7" s="1"/>
  <c r="DE54" i="7"/>
  <c r="DE78" i="7" s="1"/>
  <c r="BI54" i="7"/>
  <c r="BI78" i="7" s="1"/>
  <c r="CG54" i="7"/>
  <c r="CG78" i="7" s="1"/>
  <c r="AK54" i="7"/>
  <c r="AK78" i="7" s="1"/>
  <c r="DG54" i="7"/>
  <c r="DG78" i="7" s="1"/>
  <c r="BK54" i="7"/>
  <c r="BK78" i="7" s="1"/>
  <c r="CI54" i="7"/>
  <c r="CI78" i="7" s="1"/>
  <c r="AM54" i="7"/>
  <c r="AM78" i="7" s="1"/>
  <c r="DI54" i="7"/>
  <c r="DI78" i="7" s="1"/>
  <c r="BM54" i="7"/>
  <c r="BM78" i="7" s="1"/>
  <c r="CK54" i="7"/>
  <c r="CK78" i="7" s="1"/>
  <c r="AO54" i="7"/>
  <c r="AO78" i="7" s="1"/>
  <c r="DK54" i="7"/>
  <c r="DK78" i="7" s="1"/>
  <c r="BO54" i="7"/>
  <c r="BO78" i="7" s="1"/>
  <c r="CM54" i="7"/>
  <c r="CM78" i="7" s="1"/>
  <c r="AQ54" i="7"/>
  <c r="AQ78" i="7" s="1"/>
  <c r="DM54" i="7"/>
  <c r="DM78" i="7" s="1"/>
  <c r="BQ54" i="7"/>
  <c r="BQ78" i="7" s="1"/>
  <c r="CO54" i="7"/>
  <c r="CO78" i="7" s="1"/>
  <c r="AS54" i="7"/>
  <c r="AS78" i="7" s="1"/>
  <c r="DO54" i="7"/>
  <c r="DO78" i="7" s="1"/>
  <c r="BS54" i="7"/>
  <c r="BS78" i="7" s="1"/>
  <c r="CQ54" i="7"/>
  <c r="CQ78" i="7" s="1"/>
  <c r="AU54" i="7"/>
  <c r="AU78" i="7" s="1"/>
  <c r="DQ54" i="7"/>
  <c r="DQ78" i="7" s="1"/>
  <c r="BU54" i="7"/>
  <c r="BU78" i="7" s="1"/>
  <c r="CS54" i="7"/>
  <c r="CS78" i="7" s="1"/>
  <c r="AW54" i="7"/>
  <c r="AW78" i="7" s="1"/>
  <c r="BX55" i="7"/>
  <c r="BX79" i="7" s="1"/>
  <c r="AB55" i="7"/>
  <c r="AB79" i="7" s="1"/>
  <c r="CV55" i="7"/>
  <c r="CV79" i="7" s="1"/>
  <c r="AZ55" i="7"/>
  <c r="AZ79" i="7" s="1"/>
  <c r="BZ55" i="7"/>
  <c r="BZ79" i="7" s="1"/>
  <c r="AD55" i="7"/>
  <c r="AD79" i="7" s="1"/>
  <c r="CX55" i="7"/>
  <c r="CX79" i="7" s="1"/>
  <c r="BB55" i="7"/>
  <c r="BB79" i="7" s="1"/>
  <c r="CB55" i="7"/>
  <c r="CB79" i="7" s="1"/>
  <c r="AF55" i="7"/>
  <c r="AF79" i="7" s="1"/>
  <c r="CZ55" i="7"/>
  <c r="CZ79" i="7" s="1"/>
  <c r="BD55" i="7"/>
  <c r="BD79" i="7" s="1"/>
  <c r="CD55" i="7"/>
  <c r="CD79" i="7" s="1"/>
  <c r="AH55" i="7"/>
  <c r="AH79" i="7" s="1"/>
  <c r="DB55" i="7"/>
  <c r="DB79" i="7" s="1"/>
  <c r="BF55" i="7"/>
  <c r="BF79" i="7" s="1"/>
  <c r="CF55" i="7"/>
  <c r="CF79" i="7" s="1"/>
  <c r="AJ55" i="7"/>
  <c r="AJ79" i="7" s="1"/>
  <c r="DD55" i="7"/>
  <c r="DD79" i="7" s="1"/>
  <c r="BH55" i="7"/>
  <c r="BH79" i="7" s="1"/>
  <c r="CH55" i="7"/>
  <c r="CH79" i="7" s="1"/>
  <c r="AL55" i="7"/>
  <c r="AL79" i="7" s="1"/>
  <c r="DF55" i="7"/>
  <c r="DF79" i="7" s="1"/>
  <c r="BJ55" i="7"/>
  <c r="BJ79" i="7" s="1"/>
  <c r="CJ55" i="7"/>
  <c r="CJ79" i="7" s="1"/>
  <c r="AN55" i="7"/>
  <c r="AN79" i="7" s="1"/>
  <c r="DH55" i="7"/>
  <c r="DH79" i="7" s="1"/>
  <c r="BL55" i="7"/>
  <c r="BL79" i="7" s="1"/>
  <c r="CL55" i="7"/>
  <c r="CL79" i="7" s="1"/>
  <c r="AP55" i="7"/>
  <c r="AP79" i="7" s="1"/>
  <c r="DJ55" i="7"/>
  <c r="DJ79" i="7" s="1"/>
  <c r="BN55" i="7"/>
  <c r="BN79" i="7" s="1"/>
  <c r="CN55" i="7"/>
  <c r="CN79" i="7" s="1"/>
  <c r="AR55" i="7"/>
  <c r="AR79" i="7" s="1"/>
  <c r="DL55" i="7"/>
  <c r="DL79" i="7" s="1"/>
  <c r="BP55" i="7"/>
  <c r="BP79" i="7" s="1"/>
  <c r="CP55" i="7"/>
  <c r="CP79" i="7" s="1"/>
  <c r="AT55" i="7"/>
  <c r="AT79" i="7" s="1"/>
  <c r="DN55" i="7"/>
  <c r="DN79" i="7" s="1"/>
  <c r="BR55" i="7"/>
  <c r="BR79" i="7" s="1"/>
  <c r="CR55" i="7"/>
  <c r="CR79" i="7" s="1"/>
  <c r="AV55" i="7"/>
  <c r="AV79" i="7" s="1"/>
  <c r="DP55" i="7"/>
  <c r="DP79" i="7" s="1"/>
  <c r="BT55" i="7"/>
  <c r="BT79" i="7" s="1"/>
  <c r="CT55" i="7"/>
  <c r="CT79" i="7" s="1"/>
  <c r="AX55" i="7"/>
  <c r="AX79" i="7" s="1"/>
  <c r="DR55" i="7"/>
  <c r="DR79" i="7" s="1"/>
  <c r="BV55" i="7"/>
  <c r="BV79" i="7" s="1"/>
  <c r="CW56" i="7"/>
  <c r="CW80" i="7" s="1"/>
  <c r="BA56" i="7"/>
  <c r="BA80" i="7" s="1"/>
  <c r="BY56" i="7"/>
  <c r="BY80" i="7" s="1"/>
  <c r="AC56" i="7"/>
  <c r="AC80" i="7" s="1"/>
  <c r="CY56" i="7"/>
  <c r="CY80" i="7" s="1"/>
  <c r="BC56" i="7"/>
  <c r="BC80" i="7" s="1"/>
  <c r="CA56" i="7"/>
  <c r="CA80" i="7" s="1"/>
  <c r="AE56" i="7"/>
  <c r="AE80" i="7" s="1"/>
  <c r="DA56" i="7"/>
  <c r="DA80" i="7" s="1"/>
  <c r="BE56" i="7"/>
  <c r="BE80" i="7" s="1"/>
  <c r="CC56" i="7"/>
  <c r="CC80" i="7" s="1"/>
  <c r="AG56" i="7"/>
  <c r="AG80" i="7" s="1"/>
  <c r="DC56" i="7"/>
  <c r="DC80" i="7" s="1"/>
  <c r="BG56" i="7"/>
  <c r="BG80" i="7" s="1"/>
  <c r="CE56" i="7"/>
  <c r="CE80" i="7" s="1"/>
  <c r="AI56" i="7"/>
  <c r="AI80" i="7" s="1"/>
  <c r="DE56" i="7"/>
  <c r="DE80" i="7" s="1"/>
  <c r="BI56" i="7"/>
  <c r="BI80" i="7" s="1"/>
  <c r="CG56" i="7"/>
  <c r="CG80" i="7" s="1"/>
  <c r="AK56" i="7"/>
  <c r="AK80" i="7" s="1"/>
  <c r="DG56" i="7"/>
  <c r="DG80" i="7" s="1"/>
  <c r="BK56" i="7"/>
  <c r="BK80" i="7" s="1"/>
  <c r="CI56" i="7"/>
  <c r="CI80" i="7" s="1"/>
  <c r="AM56" i="7"/>
  <c r="AM80" i="7" s="1"/>
  <c r="DI56" i="7"/>
  <c r="DI80" i="7" s="1"/>
  <c r="BM56" i="7"/>
  <c r="BM80" i="7" s="1"/>
  <c r="CK56" i="7"/>
  <c r="CK80" i="7" s="1"/>
  <c r="AO56" i="7"/>
  <c r="AO80" i="7" s="1"/>
  <c r="DK56" i="7"/>
  <c r="DK80" i="7" s="1"/>
  <c r="BO56" i="7"/>
  <c r="BO80" i="7" s="1"/>
  <c r="CM56" i="7"/>
  <c r="CM80" i="7" s="1"/>
  <c r="AQ56" i="7"/>
  <c r="AQ80" i="7" s="1"/>
  <c r="DM56" i="7"/>
  <c r="DM80" i="7" s="1"/>
  <c r="BQ56" i="7"/>
  <c r="BQ80" i="7" s="1"/>
  <c r="CO56" i="7"/>
  <c r="CO80" i="7" s="1"/>
  <c r="AS56" i="7"/>
  <c r="AS80" i="7" s="1"/>
  <c r="DO56" i="7"/>
  <c r="DO80" i="7" s="1"/>
  <c r="BS56" i="7"/>
  <c r="BS80" i="7" s="1"/>
  <c r="CQ56" i="7"/>
  <c r="CQ80" i="7" s="1"/>
  <c r="AU56" i="7"/>
  <c r="AU80" i="7" s="1"/>
  <c r="DQ56" i="7"/>
  <c r="DQ80" i="7" s="1"/>
  <c r="BU56" i="7"/>
  <c r="BU80" i="7" s="1"/>
  <c r="CS56" i="7"/>
  <c r="CS80" i="7" s="1"/>
  <c r="AW56" i="7"/>
  <c r="AW80" i="7" s="1"/>
  <c r="BX57" i="7"/>
  <c r="BX81" i="7" s="1"/>
  <c r="AB57" i="7"/>
  <c r="AB81" i="7" s="1"/>
  <c r="CV57" i="7"/>
  <c r="CV81" i="7" s="1"/>
  <c r="AZ57" i="7"/>
  <c r="AZ81" i="7" s="1"/>
  <c r="BZ57" i="7"/>
  <c r="BZ81" i="7" s="1"/>
  <c r="AD57" i="7"/>
  <c r="AD81" i="7" s="1"/>
  <c r="CX57" i="7"/>
  <c r="CX81" i="7" s="1"/>
  <c r="BB57" i="7"/>
  <c r="BB81" i="7" s="1"/>
  <c r="CB57" i="7"/>
  <c r="CB81" i="7" s="1"/>
  <c r="AF57" i="7"/>
  <c r="AF81" i="7" s="1"/>
  <c r="CZ57" i="7"/>
  <c r="CZ81" i="7" s="1"/>
  <c r="BD57" i="7"/>
  <c r="BD81" i="7" s="1"/>
  <c r="CD57" i="7"/>
  <c r="CD81" i="7" s="1"/>
  <c r="AH57" i="7"/>
  <c r="AH81" i="7" s="1"/>
  <c r="DB57" i="7"/>
  <c r="DB81" i="7" s="1"/>
  <c r="BF57" i="7"/>
  <c r="BF81" i="7" s="1"/>
  <c r="CF57" i="7"/>
  <c r="CF81" i="7" s="1"/>
  <c r="AJ57" i="7"/>
  <c r="AJ81" i="7" s="1"/>
  <c r="DD57" i="7"/>
  <c r="DD81" i="7" s="1"/>
  <c r="BH57" i="7"/>
  <c r="BH81" i="7" s="1"/>
  <c r="CH57" i="7"/>
  <c r="CH81" i="7" s="1"/>
  <c r="AL57" i="7"/>
  <c r="AL81" i="7" s="1"/>
  <c r="DF57" i="7"/>
  <c r="DF81" i="7" s="1"/>
  <c r="BJ57" i="7"/>
  <c r="BJ81" i="7" s="1"/>
  <c r="CJ57" i="7"/>
  <c r="CJ81" i="7" s="1"/>
  <c r="AN57" i="7"/>
  <c r="AN81" i="7" s="1"/>
  <c r="DH57" i="7"/>
  <c r="DH81" i="7" s="1"/>
  <c r="BL57" i="7"/>
  <c r="BL81" i="7" s="1"/>
  <c r="CL57" i="7"/>
  <c r="CL81" i="7" s="1"/>
  <c r="AP57" i="7"/>
  <c r="AP81" i="7" s="1"/>
  <c r="DJ57" i="7"/>
  <c r="DJ81" i="7" s="1"/>
  <c r="BN57" i="7"/>
  <c r="BN81" i="7" s="1"/>
  <c r="CN57" i="7"/>
  <c r="CN81" i="7" s="1"/>
  <c r="AR57" i="7"/>
  <c r="AR81" i="7" s="1"/>
  <c r="DL57" i="7"/>
  <c r="DL81" i="7" s="1"/>
  <c r="BP57" i="7"/>
  <c r="BP81" i="7" s="1"/>
  <c r="CP57" i="7"/>
  <c r="CP81" i="7" s="1"/>
  <c r="AT57" i="7"/>
  <c r="AT81" i="7" s="1"/>
  <c r="DN57" i="7"/>
  <c r="DN81" i="7" s="1"/>
  <c r="BR57" i="7"/>
  <c r="BR81" i="7" s="1"/>
  <c r="CR57" i="7"/>
  <c r="CR81" i="7" s="1"/>
  <c r="AV57" i="7"/>
  <c r="AV81" i="7" s="1"/>
  <c r="DP57" i="7"/>
  <c r="DP81" i="7" s="1"/>
  <c r="BT57" i="7"/>
  <c r="BT81" i="7" s="1"/>
  <c r="CT57" i="7"/>
  <c r="CT81" i="7" s="1"/>
  <c r="AX57" i="7"/>
  <c r="AX81" i="7" s="1"/>
  <c r="DR57" i="7"/>
  <c r="DR81" i="7" s="1"/>
  <c r="BV57" i="7"/>
  <c r="BV81" i="7" s="1"/>
  <c r="AC35" i="7"/>
  <c r="AC59" i="7" s="1"/>
  <c r="AE35" i="7"/>
  <c r="AE59" i="7" s="1"/>
  <c r="AG35" i="7"/>
  <c r="AG59" i="7" s="1"/>
  <c r="AI35" i="7"/>
  <c r="AI59" i="7" s="1"/>
  <c r="AK35" i="7"/>
  <c r="AK59" i="7" s="1"/>
  <c r="AM35" i="7"/>
  <c r="AM59" i="7" s="1"/>
  <c r="AO35" i="7"/>
  <c r="AO59" i="7" s="1"/>
  <c r="AQ35" i="7"/>
  <c r="AQ59" i="7" s="1"/>
  <c r="AS35" i="7"/>
  <c r="AS59" i="7" s="1"/>
  <c r="AU35" i="7"/>
  <c r="AU59" i="7" s="1"/>
  <c r="AW35" i="7"/>
  <c r="AW59" i="7" s="1"/>
  <c r="AZ35" i="7"/>
  <c r="AZ59" i="7" s="1"/>
  <c r="BB35" i="7"/>
  <c r="BB59" i="7" s="1"/>
  <c r="BD35" i="7"/>
  <c r="BD59" i="7" s="1"/>
  <c r="BF35" i="7"/>
  <c r="BF59" i="7" s="1"/>
  <c r="BH35" i="7"/>
  <c r="BH59" i="7" s="1"/>
  <c r="BJ35" i="7"/>
  <c r="BJ59" i="7" s="1"/>
  <c r="BL35" i="7"/>
  <c r="BL59" i="7" s="1"/>
  <c r="BN35" i="7"/>
  <c r="BN59" i="7" s="1"/>
  <c r="BP35" i="7"/>
  <c r="BP59" i="7" s="1"/>
  <c r="BR35" i="7"/>
  <c r="BR59" i="7" s="1"/>
  <c r="BT35" i="7"/>
  <c r="BT59" i="7" s="1"/>
  <c r="BV35" i="7"/>
  <c r="BV59" i="7" s="1"/>
  <c r="BY35" i="7"/>
  <c r="BY59" i="7" s="1"/>
  <c r="CA35" i="7"/>
  <c r="CA59" i="7" s="1"/>
  <c r="CC35" i="7"/>
  <c r="CC59" i="7" s="1"/>
  <c r="CE35" i="7"/>
  <c r="CE59" i="7" s="1"/>
  <c r="CG35" i="7"/>
  <c r="CG59" i="7" s="1"/>
  <c r="CI35" i="7"/>
  <c r="CI59" i="7" s="1"/>
  <c r="CK35" i="7"/>
  <c r="CK59" i="7" s="1"/>
  <c r="CM35" i="7"/>
  <c r="CM59" i="7" s="1"/>
  <c r="CO35" i="7"/>
  <c r="CO59" i="7" s="1"/>
  <c r="CQ35" i="7"/>
  <c r="CQ59" i="7" s="1"/>
  <c r="CS35" i="7"/>
  <c r="CS59" i="7" s="1"/>
  <c r="AC36" i="7"/>
  <c r="AC60" i="7" s="1"/>
  <c r="AE36" i="7"/>
  <c r="AE60" i="7" s="1"/>
  <c r="AG36" i="7"/>
  <c r="AG60" i="7" s="1"/>
  <c r="AI36" i="7"/>
  <c r="AI60" i="7" s="1"/>
  <c r="AK36" i="7"/>
  <c r="AK60" i="7" s="1"/>
  <c r="AM36" i="7"/>
  <c r="AM60" i="7" s="1"/>
  <c r="AO36" i="7"/>
  <c r="AO60" i="7" s="1"/>
  <c r="AQ36" i="7"/>
  <c r="AQ60" i="7" s="1"/>
  <c r="AS36" i="7"/>
  <c r="AS60" i="7" s="1"/>
  <c r="AU36" i="7"/>
  <c r="AU60" i="7" s="1"/>
  <c r="AW36" i="7"/>
  <c r="AW60" i="7" s="1"/>
  <c r="AZ36" i="7"/>
  <c r="AZ60" i="7" s="1"/>
  <c r="BB36" i="7"/>
  <c r="BB60" i="7" s="1"/>
  <c r="BD36" i="7"/>
  <c r="BD60" i="7" s="1"/>
  <c r="BF36" i="7"/>
  <c r="BF60" i="7" s="1"/>
  <c r="BH36" i="7"/>
  <c r="BH60" i="7" s="1"/>
  <c r="BJ36" i="7"/>
  <c r="BJ60" i="7" s="1"/>
  <c r="BL36" i="7"/>
  <c r="BL60" i="7" s="1"/>
  <c r="BN36" i="7"/>
  <c r="BN60" i="7" s="1"/>
  <c r="BP36" i="7"/>
  <c r="BP60" i="7" s="1"/>
  <c r="BR36" i="7"/>
  <c r="BR60" i="7" s="1"/>
  <c r="BT36" i="7"/>
  <c r="BT60" i="7" s="1"/>
  <c r="BV36" i="7"/>
  <c r="BV60" i="7" s="1"/>
  <c r="CV36" i="7"/>
  <c r="CV60" i="7" s="1"/>
  <c r="CX36" i="7"/>
  <c r="CX60" i="7" s="1"/>
  <c r="CZ36" i="7"/>
  <c r="CZ60" i="7" s="1"/>
  <c r="DB36" i="7"/>
  <c r="DB60" i="7" s="1"/>
  <c r="DD36" i="7"/>
  <c r="DD60" i="7" s="1"/>
  <c r="DF36" i="7"/>
  <c r="DF60" i="7" s="1"/>
  <c r="DH36" i="7"/>
  <c r="DH60" i="7" s="1"/>
  <c r="DJ36" i="7"/>
  <c r="DJ60" i="7" s="1"/>
  <c r="DL36" i="7"/>
  <c r="DL60" i="7" s="1"/>
  <c r="DN36" i="7"/>
  <c r="DN60" i="7" s="1"/>
  <c r="DP36" i="7"/>
  <c r="DP60" i="7" s="1"/>
  <c r="DR36" i="7"/>
  <c r="DR60" i="7" s="1"/>
  <c r="AC37" i="7"/>
  <c r="AC61" i="7" s="1"/>
  <c r="AE37" i="7"/>
  <c r="AE61" i="7" s="1"/>
  <c r="AG37" i="7"/>
  <c r="AG61" i="7" s="1"/>
  <c r="AI37" i="7"/>
  <c r="AI61" i="7" s="1"/>
  <c r="AK37" i="7"/>
  <c r="AK61" i="7" s="1"/>
  <c r="AM37" i="7"/>
  <c r="AM61" i="7" s="1"/>
  <c r="AO37" i="7"/>
  <c r="AO61" i="7" s="1"/>
  <c r="AQ37" i="7"/>
  <c r="AQ61" i="7" s="1"/>
  <c r="AS37" i="7"/>
  <c r="AS61" i="7" s="1"/>
  <c r="AU37" i="7"/>
  <c r="AU61" i="7" s="1"/>
  <c r="AW37" i="7"/>
  <c r="AW61" i="7" s="1"/>
  <c r="AZ37" i="7"/>
  <c r="AZ61" i="7" s="1"/>
  <c r="BB37" i="7"/>
  <c r="BB61" i="7" s="1"/>
  <c r="BD37" i="7"/>
  <c r="BD61" i="7" s="1"/>
  <c r="BF37" i="7"/>
  <c r="BF61" i="7" s="1"/>
  <c r="BH37" i="7"/>
  <c r="BH61" i="7" s="1"/>
  <c r="BJ37" i="7"/>
  <c r="BJ61" i="7" s="1"/>
  <c r="BL37" i="7"/>
  <c r="BL61" i="7" s="1"/>
  <c r="BN37" i="7"/>
  <c r="BN61" i="7" s="1"/>
  <c r="BP37" i="7"/>
  <c r="BP61" i="7" s="1"/>
  <c r="BR37" i="7"/>
  <c r="BR61" i="7" s="1"/>
  <c r="BT37" i="7"/>
  <c r="BT61" i="7" s="1"/>
  <c r="BV37" i="7"/>
  <c r="BV61" i="7" s="1"/>
  <c r="BY37" i="7"/>
  <c r="BY61" i="7" s="1"/>
  <c r="CA37" i="7"/>
  <c r="CA61" i="7" s="1"/>
  <c r="CC37" i="7"/>
  <c r="CC61" i="7" s="1"/>
  <c r="CE37" i="7"/>
  <c r="CE61" i="7" s="1"/>
  <c r="CG37" i="7"/>
  <c r="CG61" i="7" s="1"/>
  <c r="CI37" i="7"/>
  <c r="CI61" i="7" s="1"/>
  <c r="CK37" i="7"/>
  <c r="CK61" i="7" s="1"/>
  <c r="CM37" i="7"/>
  <c r="CM61" i="7" s="1"/>
  <c r="CO37" i="7"/>
  <c r="CO61" i="7" s="1"/>
  <c r="CQ37" i="7"/>
  <c r="CQ61" i="7" s="1"/>
  <c r="CS37" i="7"/>
  <c r="CS61" i="7" s="1"/>
  <c r="AC38" i="7"/>
  <c r="AC62" i="7" s="1"/>
  <c r="AE38" i="7"/>
  <c r="AE62" i="7" s="1"/>
  <c r="AG38" i="7"/>
  <c r="AG62" i="7" s="1"/>
  <c r="AI38" i="7"/>
  <c r="AI62" i="7" s="1"/>
  <c r="AK38" i="7"/>
  <c r="AK62" i="7" s="1"/>
  <c r="AM38" i="7"/>
  <c r="AM62" i="7" s="1"/>
  <c r="AO38" i="7"/>
  <c r="AO62" i="7" s="1"/>
  <c r="AQ38" i="7"/>
  <c r="AQ62" i="7" s="1"/>
  <c r="AS38" i="7"/>
  <c r="AS62" i="7" s="1"/>
  <c r="AU38" i="7"/>
  <c r="AU62" i="7" s="1"/>
  <c r="AW38" i="7"/>
  <c r="AW62" i="7" s="1"/>
  <c r="AZ38" i="7"/>
  <c r="AZ62" i="7" s="1"/>
  <c r="BB38" i="7"/>
  <c r="BB62" i="7" s="1"/>
  <c r="BD38" i="7"/>
  <c r="BD62" i="7" s="1"/>
  <c r="BF38" i="7"/>
  <c r="BF62" i="7" s="1"/>
  <c r="BH38" i="7"/>
  <c r="BH62" i="7" s="1"/>
  <c r="BJ38" i="7"/>
  <c r="BJ62" i="7" s="1"/>
  <c r="BL38" i="7"/>
  <c r="BL62" i="7" s="1"/>
  <c r="BN38" i="7"/>
  <c r="BN62" i="7" s="1"/>
  <c r="BP38" i="7"/>
  <c r="BP62" i="7" s="1"/>
  <c r="BR38" i="7"/>
  <c r="BR62" i="7" s="1"/>
  <c r="BT38" i="7"/>
  <c r="BT62" i="7" s="1"/>
  <c r="BV38" i="7"/>
  <c r="BV62" i="7" s="1"/>
  <c r="CV38" i="7"/>
  <c r="CV62" i="7" s="1"/>
  <c r="CX38" i="7"/>
  <c r="CX62" i="7" s="1"/>
  <c r="CZ38" i="7"/>
  <c r="CZ62" i="7" s="1"/>
  <c r="DB38" i="7"/>
  <c r="DB62" i="7" s="1"/>
  <c r="DD38" i="7"/>
  <c r="DD62" i="7" s="1"/>
  <c r="DF38" i="7"/>
  <c r="DF62" i="7" s="1"/>
  <c r="DH38" i="7"/>
  <c r="DH62" i="7" s="1"/>
  <c r="DJ38" i="7"/>
  <c r="DJ62" i="7" s="1"/>
  <c r="DL38" i="7"/>
  <c r="DL62" i="7" s="1"/>
  <c r="DN38" i="7"/>
  <c r="DN62" i="7" s="1"/>
  <c r="DP38" i="7"/>
  <c r="DP62" i="7" s="1"/>
  <c r="DR38" i="7"/>
  <c r="DR62" i="7" s="1"/>
  <c r="AC39" i="7"/>
  <c r="AC63" i="7" s="1"/>
  <c r="AE39" i="7"/>
  <c r="AE63" i="7" s="1"/>
  <c r="AG39" i="7"/>
  <c r="AG63" i="7" s="1"/>
  <c r="AI39" i="7"/>
  <c r="AI63" i="7" s="1"/>
  <c r="AK39" i="7"/>
  <c r="AK63" i="7" s="1"/>
  <c r="AM39" i="7"/>
  <c r="AM63" i="7" s="1"/>
  <c r="AO39" i="7"/>
  <c r="AO63" i="7" s="1"/>
  <c r="AQ39" i="7"/>
  <c r="AQ63" i="7" s="1"/>
  <c r="AS39" i="7"/>
  <c r="AS63" i="7" s="1"/>
  <c r="AU39" i="7"/>
  <c r="AU63" i="7" s="1"/>
  <c r="AW39" i="7"/>
  <c r="AW63" i="7" s="1"/>
  <c r="AZ39" i="7"/>
  <c r="AZ63" i="7" s="1"/>
  <c r="BB39" i="7"/>
  <c r="BB63" i="7" s="1"/>
  <c r="BD39" i="7"/>
  <c r="BD63" i="7" s="1"/>
  <c r="BF39" i="7"/>
  <c r="BF63" i="7" s="1"/>
  <c r="BH39" i="7"/>
  <c r="BH63" i="7" s="1"/>
  <c r="BJ39" i="7"/>
  <c r="BJ63" i="7" s="1"/>
  <c r="BL39" i="7"/>
  <c r="BL63" i="7" s="1"/>
  <c r="BN39" i="7"/>
  <c r="BN63" i="7" s="1"/>
  <c r="BP39" i="7"/>
  <c r="BP63" i="7" s="1"/>
  <c r="BR39" i="7"/>
  <c r="BR63" i="7" s="1"/>
  <c r="BT39" i="7"/>
  <c r="BT63" i="7" s="1"/>
  <c r="BV39" i="7"/>
  <c r="BV63" i="7" s="1"/>
  <c r="BY39" i="7"/>
  <c r="BY63" i="7" s="1"/>
  <c r="CA39" i="7"/>
  <c r="CA63" i="7" s="1"/>
  <c r="CC39" i="7"/>
  <c r="CC63" i="7" s="1"/>
  <c r="CE39" i="7"/>
  <c r="CE63" i="7" s="1"/>
  <c r="CG39" i="7"/>
  <c r="CG63" i="7" s="1"/>
  <c r="CI39" i="7"/>
  <c r="CI63" i="7" s="1"/>
  <c r="CK39" i="7"/>
  <c r="CK63" i="7" s="1"/>
  <c r="CM39" i="7"/>
  <c r="CM63" i="7" s="1"/>
  <c r="CO39" i="7"/>
  <c r="CO63" i="7" s="1"/>
  <c r="CQ39" i="7"/>
  <c r="CQ63" i="7" s="1"/>
  <c r="CS39" i="7"/>
  <c r="CS63" i="7" s="1"/>
  <c r="AC40" i="7"/>
  <c r="AC64" i="7" s="1"/>
  <c r="AE40" i="7"/>
  <c r="AE64" i="7" s="1"/>
  <c r="AG40" i="7"/>
  <c r="AG64" i="7" s="1"/>
  <c r="AI40" i="7"/>
  <c r="AI64" i="7" s="1"/>
  <c r="AK40" i="7"/>
  <c r="AK64" i="7" s="1"/>
  <c r="AM40" i="7"/>
  <c r="AM64" i="7" s="1"/>
  <c r="AO40" i="7"/>
  <c r="AO64" i="7" s="1"/>
  <c r="AQ40" i="7"/>
  <c r="AQ64" i="7" s="1"/>
  <c r="AS40" i="7"/>
  <c r="AS64" i="7" s="1"/>
  <c r="AU40" i="7"/>
  <c r="AU64" i="7" s="1"/>
  <c r="AW40" i="7"/>
  <c r="AW64" i="7" s="1"/>
  <c r="AZ40" i="7"/>
  <c r="AZ64" i="7" s="1"/>
  <c r="BB40" i="7"/>
  <c r="BB64" i="7" s="1"/>
  <c r="BD40" i="7"/>
  <c r="BD64" i="7" s="1"/>
  <c r="BF40" i="7"/>
  <c r="BF64" i="7" s="1"/>
  <c r="BH40" i="7"/>
  <c r="BH64" i="7" s="1"/>
  <c r="BJ40" i="7"/>
  <c r="BJ64" i="7" s="1"/>
  <c r="BL40" i="7"/>
  <c r="BL64" i="7" s="1"/>
  <c r="BN40" i="7"/>
  <c r="BN64" i="7" s="1"/>
  <c r="BP40" i="7"/>
  <c r="BP64" i="7" s="1"/>
  <c r="BR40" i="7"/>
  <c r="BR64" i="7" s="1"/>
  <c r="BT40" i="7"/>
  <c r="BT64" i="7" s="1"/>
  <c r="BV40" i="7"/>
  <c r="BV64" i="7" s="1"/>
  <c r="CV40" i="7"/>
  <c r="CV64" i="7" s="1"/>
  <c r="CX40" i="7"/>
  <c r="CX64" i="7" s="1"/>
  <c r="CZ40" i="7"/>
  <c r="CZ64" i="7" s="1"/>
  <c r="DB40" i="7"/>
  <c r="DB64" i="7" s="1"/>
  <c r="DD40" i="7"/>
  <c r="DD64" i="7" s="1"/>
  <c r="DF40" i="7"/>
  <c r="DF64" i="7" s="1"/>
  <c r="DH40" i="7"/>
  <c r="DH64" i="7" s="1"/>
  <c r="DJ40" i="7"/>
  <c r="DJ64" i="7" s="1"/>
  <c r="DL40" i="7"/>
  <c r="DL64" i="7" s="1"/>
  <c r="DN40" i="7"/>
  <c r="DN64" i="7" s="1"/>
  <c r="DP40" i="7"/>
  <c r="DP64" i="7" s="1"/>
  <c r="DR40" i="7"/>
  <c r="DR64" i="7" s="1"/>
  <c r="AC41" i="7"/>
  <c r="AC65" i="7" s="1"/>
  <c r="AE41" i="7"/>
  <c r="AE65" i="7" s="1"/>
  <c r="AG41" i="7"/>
  <c r="AG65" i="7" s="1"/>
  <c r="AI41" i="7"/>
  <c r="AI65" i="7" s="1"/>
  <c r="AK41" i="7"/>
  <c r="AK65" i="7" s="1"/>
  <c r="AM41" i="7"/>
  <c r="AM65" i="7" s="1"/>
  <c r="AO41" i="7"/>
  <c r="AO65" i="7" s="1"/>
  <c r="AQ41" i="7"/>
  <c r="AQ65" i="7" s="1"/>
  <c r="AS41" i="7"/>
  <c r="AS65" i="7" s="1"/>
  <c r="AU41" i="7"/>
  <c r="AU65" i="7" s="1"/>
  <c r="AW41" i="7"/>
  <c r="AW65" i="7" s="1"/>
  <c r="AZ41" i="7"/>
  <c r="AZ65" i="7" s="1"/>
  <c r="BB41" i="7"/>
  <c r="BB65" i="7" s="1"/>
  <c r="BD41" i="7"/>
  <c r="BD65" i="7" s="1"/>
  <c r="BF41" i="7"/>
  <c r="BF65" i="7" s="1"/>
  <c r="BH41" i="7"/>
  <c r="BH65" i="7" s="1"/>
  <c r="BJ41" i="7"/>
  <c r="BJ65" i="7" s="1"/>
  <c r="BL41" i="7"/>
  <c r="BL65" i="7" s="1"/>
  <c r="BN41" i="7"/>
  <c r="BN65" i="7" s="1"/>
  <c r="BP41" i="7"/>
  <c r="BP65" i="7" s="1"/>
  <c r="BR41" i="7"/>
  <c r="BR65" i="7" s="1"/>
  <c r="BV41" i="7"/>
  <c r="BV65" i="7" s="1"/>
  <c r="BY41" i="7"/>
  <c r="BY65" i="7" s="1"/>
  <c r="CA41" i="7"/>
  <c r="CA65" i="7" s="1"/>
  <c r="CC41" i="7"/>
  <c r="CC65" i="7" s="1"/>
  <c r="CE41" i="7"/>
  <c r="CE65" i="7" s="1"/>
  <c r="CG41" i="7"/>
  <c r="CG65" i="7" s="1"/>
  <c r="CI41" i="7"/>
  <c r="CI65" i="7" s="1"/>
  <c r="CK41" i="7"/>
  <c r="CK65" i="7" s="1"/>
  <c r="CM41" i="7"/>
  <c r="CM65" i="7" s="1"/>
  <c r="CO41" i="7"/>
  <c r="CO65" i="7" s="1"/>
  <c r="CQ41" i="7"/>
  <c r="CQ65" i="7" s="1"/>
  <c r="CS41" i="7"/>
  <c r="CS65" i="7" s="1"/>
  <c r="AE42" i="7"/>
  <c r="AE66" i="7" s="1"/>
  <c r="AI42" i="7"/>
  <c r="AI66" i="7" s="1"/>
  <c r="AM42" i="7"/>
  <c r="AM66" i="7" s="1"/>
  <c r="AQ42" i="7"/>
  <c r="AQ66" i="7" s="1"/>
  <c r="AU42" i="7"/>
  <c r="AU66" i="7" s="1"/>
  <c r="AZ42" i="7"/>
  <c r="AZ66" i="7" s="1"/>
  <c r="BD42" i="7"/>
  <c r="BD66" i="7" s="1"/>
  <c r="BH42" i="7"/>
  <c r="BH66" i="7" s="1"/>
  <c r="BL42" i="7"/>
  <c r="BL66" i="7" s="1"/>
  <c r="BP42" i="7"/>
  <c r="BP66" i="7" s="1"/>
  <c r="BT42" i="7"/>
  <c r="BT66" i="7" s="1"/>
  <c r="BY42" i="7"/>
  <c r="BY66" i="7" s="1"/>
  <c r="CC42" i="7"/>
  <c r="CC66" i="7" s="1"/>
  <c r="CG42" i="7"/>
  <c r="CG66" i="7" s="1"/>
  <c r="CK42" i="7"/>
  <c r="CK66" i="7" s="1"/>
  <c r="CO42" i="7"/>
  <c r="CO66" i="7" s="1"/>
  <c r="CS42" i="7"/>
  <c r="CS66" i="7" s="1"/>
  <c r="CX42" i="7"/>
  <c r="CX66" i="7" s="1"/>
  <c r="DB42" i="7"/>
  <c r="DB66" i="7" s="1"/>
  <c r="DF42" i="7"/>
  <c r="DF66" i="7" s="1"/>
  <c r="DJ42" i="7"/>
  <c r="DJ66" i="7" s="1"/>
  <c r="DN42" i="7"/>
  <c r="DN66" i="7" s="1"/>
  <c r="DR42" i="7"/>
  <c r="DR66" i="7" s="1"/>
  <c r="AE43" i="7"/>
  <c r="AE67" i="7" s="1"/>
  <c r="AI43" i="7"/>
  <c r="AI67" i="7" s="1"/>
  <c r="AM43" i="7"/>
  <c r="AM67" i="7" s="1"/>
  <c r="AQ43" i="7"/>
  <c r="AQ67" i="7" s="1"/>
  <c r="AU43" i="7"/>
  <c r="AU67" i="7" s="1"/>
  <c r="AZ43" i="7"/>
  <c r="AZ67" i="7" s="1"/>
  <c r="BD43" i="7"/>
  <c r="BD67" i="7" s="1"/>
  <c r="BH43" i="7"/>
  <c r="BH67" i="7" s="1"/>
  <c r="BL43" i="7"/>
  <c r="BL67" i="7" s="1"/>
  <c r="BP43" i="7"/>
  <c r="BP67" i="7" s="1"/>
  <c r="BT43" i="7"/>
  <c r="BT67" i="7" s="1"/>
  <c r="BY43" i="7"/>
  <c r="BY67" i="7" s="1"/>
  <c r="CC43" i="7"/>
  <c r="CC67" i="7" s="1"/>
  <c r="CG43" i="7"/>
  <c r="CG67" i="7" s="1"/>
  <c r="CK43" i="7"/>
  <c r="CK67" i="7" s="1"/>
  <c r="CO43" i="7"/>
  <c r="CO67" i="7" s="1"/>
  <c r="CS43" i="7"/>
  <c r="CS67" i="7" s="1"/>
  <c r="CX43" i="7"/>
  <c r="CX67" i="7" s="1"/>
  <c r="DB43" i="7"/>
  <c r="DB67" i="7" s="1"/>
  <c r="DF43" i="7"/>
  <c r="DF67" i="7" s="1"/>
  <c r="DJ43" i="7"/>
  <c r="DJ67" i="7" s="1"/>
  <c r="DN43" i="7"/>
  <c r="DN67" i="7" s="1"/>
  <c r="DR43" i="7"/>
  <c r="DR67" i="7" s="1"/>
  <c r="AE44" i="7"/>
  <c r="AE68" i="7" s="1"/>
  <c r="AI44" i="7"/>
  <c r="AI68" i="7" s="1"/>
  <c r="AM44" i="7"/>
  <c r="AM68" i="7" s="1"/>
  <c r="AQ44" i="7"/>
  <c r="AQ68" i="7" s="1"/>
  <c r="AU44" i="7"/>
  <c r="AU68" i="7" s="1"/>
  <c r="AZ44" i="7"/>
  <c r="AZ68" i="7" s="1"/>
  <c r="BD44" i="7"/>
  <c r="BD68" i="7" s="1"/>
  <c r="BH44" i="7"/>
  <c r="BH68" i="7" s="1"/>
  <c r="BL44" i="7"/>
  <c r="BL68" i="7" s="1"/>
  <c r="BP44" i="7"/>
  <c r="BP68" i="7" s="1"/>
  <c r="BT44" i="7"/>
  <c r="BT68" i="7" s="1"/>
  <c r="BY44" i="7"/>
  <c r="BY68" i="7" s="1"/>
  <c r="CC44" i="7"/>
  <c r="CC68" i="7" s="1"/>
  <c r="CG44" i="7"/>
  <c r="CG68" i="7" s="1"/>
  <c r="CK44" i="7"/>
  <c r="CK68" i="7" s="1"/>
  <c r="CO44" i="7"/>
  <c r="CO68" i="7" s="1"/>
  <c r="CS44" i="7"/>
  <c r="CS68" i="7" s="1"/>
  <c r="CX44" i="7"/>
  <c r="CX68" i="7" s="1"/>
  <c r="DB44" i="7"/>
  <c r="DB68" i="7" s="1"/>
  <c r="DF44" i="7"/>
  <c r="DF68" i="7" s="1"/>
  <c r="DJ44" i="7"/>
  <c r="DJ68" i="7" s="1"/>
  <c r="DN44" i="7"/>
  <c r="DN68" i="7" s="1"/>
  <c r="DR44" i="7"/>
  <c r="DR68" i="7" s="1"/>
  <c r="AE45" i="7"/>
  <c r="AE69" i="7" s="1"/>
  <c r="AI45" i="7"/>
  <c r="AI69" i="7" s="1"/>
  <c r="AM45" i="7"/>
  <c r="AM69" i="7" s="1"/>
  <c r="AQ45" i="7"/>
  <c r="AQ69" i="7" s="1"/>
  <c r="AU45" i="7"/>
  <c r="AU69" i="7" s="1"/>
  <c r="AZ45" i="7"/>
  <c r="AZ69" i="7" s="1"/>
  <c r="BD45" i="7"/>
  <c r="BD69" i="7" s="1"/>
  <c r="BH45" i="7"/>
  <c r="BH69" i="7" s="1"/>
  <c r="BL45" i="7"/>
  <c r="BL69" i="7" s="1"/>
  <c r="BP45" i="7"/>
  <c r="BP69" i="7" s="1"/>
  <c r="BT45" i="7"/>
  <c r="BY45" i="7"/>
  <c r="BY69" i="7" s="1"/>
  <c r="CC45" i="7"/>
  <c r="CC69" i="7" s="1"/>
  <c r="CG45" i="7"/>
  <c r="CG69" i="7" s="1"/>
  <c r="CK45" i="7"/>
  <c r="CK69" i="7" s="1"/>
  <c r="CO45" i="7"/>
  <c r="CO69" i="7" s="1"/>
  <c r="CS45" i="7"/>
  <c r="CS69" i="7" s="1"/>
  <c r="CX45" i="7"/>
  <c r="CX69" i="7" s="1"/>
  <c r="DB45" i="7"/>
  <c r="DB69" i="7" s="1"/>
  <c r="DF45" i="7"/>
  <c r="DF69" i="7" s="1"/>
  <c r="DJ45" i="7"/>
  <c r="DJ69" i="7" s="1"/>
  <c r="DN45" i="7"/>
  <c r="DN69" i="7" s="1"/>
  <c r="DR45" i="7"/>
  <c r="DR69" i="7" s="1"/>
  <c r="AE46" i="7"/>
  <c r="AE70" i="7" s="1"/>
  <c r="AI46" i="7"/>
  <c r="AI70" i="7" s="1"/>
  <c r="AM46" i="7"/>
  <c r="AM70" i="7" s="1"/>
  <c r="BX48" i="8"/>
  <c r="BX72" i="8" s="1"/>
  <c r="AB48" i="8"/>
  <c r="AB72" i="8" s="1"/>
  <c r="BX50" i="8"/>
  <c r="BX74" i="8" s="1"/>
  <c r="AB50" i="8"/>
  <c r="AB74" i="8" s="1"/>
  <c r="CV50" i="8"/>
  <c r="CV74" i="8" s="1"/>
  <c r="AZ50" i="8"/>
  <c r="AZ74" i="8" s="1"/>
  <c r="BX52" i="8"/>
  <c r="BX76" i="8" s="1"/>
  <c r="AB52" i="8"/>
  <c r="AB76" i="8" s="1"/>
  <c r="CV52" i="8"/>
  <c r="CV76" i="8" s="1"/>
  <c r="AZ52" i="8"/>
  <c r="AZ76" i="8" s="1"/>
  <c r="BX54" i="8"/>
  <c r="BX78" i="8" s="1"/>
  <c r="AB54" i="8"/>
  <c r="AB78" i="8" s="1"/>
  <c r="CV54" i="8"/>
  <c r="CV78" i="8" s="1"/>
  <c r="AZ54" i="8"/>
  <c r="AZ78" i="8" s="1"/>
  <c r="AQ79" i="8"/>
  <c r="BX56" i="8"/>
  <c r="BX80" i="8" s="1"/>
  <c r="AB56" i="8"/>
  <c r="AB80" i="8" s="1"/>
  <c r="CV56" i="8"/>
  <c r="CV80" i="8" s="1"/>
  <c r="AZ56" i="8"/>
  <c r="AZ80" i="8" s="1"/>
  <c r="AS81" i="8"/>
  <c r="AB35" i="8"/>
  <c r="AB59" i="8" s="1"/>
  <c r="BX35" i="8"/>
  <c r="BX59" i="8" s="1"/>
  <c r="AB36" i="8"/>
  <c r="AB60" i="8" s="1"/>
  <c r="AT60" i="8"/>
  <c r="BX36" i="8"/>
  <c r="BX60" i="8" s="1"/>
  <c r="AB37" i="8"/>
  <c r="AB61" i="8" s="1"/>
  <c r="BX37" i="8"/>
  <c r="BX61" i="8" s="1"/>
  <c r="AB38" i="8"/>
  <c r="AB62" i="8" s="1"/>
  <c r="AP62" i="8"/>
  <c r="BX38" i="8"/>
  <c r="BX62" i="8" s="1"/>
  <c r="AB39" i="8"/>
  <c r="AB63" i="8" s="1"/>
  <c r="AH63" i="8"/>
  <c r="AT63" i="8"/>
  <c r="BX39" i="8"/>
  <c r="BX63" i="8" s="1"/>
  <c r="AB40" i="8"/>
  <c r="AB64" i="8" s="1"/>
  <c r="AT64" i="8"/>
  <c r="BX40" i="8"/>
  <c r="BX64" i="8" s="1"/>
  <c r="AB41" i="8"/>
  <c r="AB65" i="8" s="1"/>
  <c r="BX41" i="8"/>
  <c r="BX65" i="8" s="1"/>
  <c r="AB42" i="8"/>
  <c r="AB66" i="8" s="1"/>
  <c r="AH66" i="8"/>
  <c r="BX42" i="8"/>
  <c r="BX66" i="8" s="1"/>
  <c r="AB43" i="8"/>
  <c r="AB67" i="8" s="1"/>
  <c r="AL67" i="8"/>
  <c r="AX67" i="8"/>
  <c r="BX43" i="8"/>
  <c r="BX67" i="8" s="1"/>
  <c r="AB44" i="8"/>
  <c r="AB68" i="8" s="1"/>
  <c r="AL68" i="8"/>
  <c r="BX44" i="8"/>
  <c r="BX68" i="8" s="1"/>
  <c r="AB45" i="8"/>
  <c r="AB69" i="8" s="1"/>
  <c r="AD69" i="8"/>
  <c r="AL69" i="8"/>
  <c r="BX45" i="8"/>
  <c r="BX69" i="8" s="1"/>
  <c r="AB46" i="8"/>
  <c r="AB70" i="8" s="1"/>
  <c r="AD70" i="8"/>
  <c r="CV46" i="8"/>
  <c r="CV70" i="8" s="1"/>
  <c r="CV48" i="8"/>
  <c r="CV72" i="8" s="1"/>
  <c r="BX47" i="8"/>
  <c r="BX71" i="8" s="1"/>
  <c r="AB47" i="8"/>
  <c r="AB71" i="8" s="1"/>
  <c r="BX49" i="8"/>
  <c r="BX73" i="8" s="1"/>
  <c r="AB49" i="8"/>
  <c r="AB73" i="8" s="1"/>
  <c r="CV49" i="8"/>
  <c r="CV73" i="8" s="1"/>
  <c r="AZ49" i="8"/>
  <c r="AZ73" i="8" s="1"/>
  <c r="BX51" i="8"/>
  <c r="BX75" i="8" s="1"/>
  <c r="AB51" i="8"/>
  <c r="AB75" i="8" s="1"/>
  <c r="CV51" i="8"/>
  <c r="CV75" i="8" s="1"/>
  <c r="AZ51" i="8"/>
  <c r="AZ75" i="8" s="1"/>
  <c r="BX53" i="8"/>
  <c r="BX77" i="8" s="1"/>
  <c r="AB53" i="8"/>
  <c r="AB77" i="8" s="1"/>
  <c r="CV53" i="8"/>
  <c r="CV77" i="8" s="1"/>
  <c r="AZ53" i="8"/>
  <c r="AZ77" i="8" s="1"/>
  <c r="BX55" i="8"/>
  <c r="BX79" i="8" s="1"/>
  <c r="AB55" i="8"/>
  <c r="AB79" i="8" s="1"/>
  <c r="CV55" i="8"/>
  <c r="CV79" i="8" s="1"/>
  <c r="AZ55" i="8"/>
  <c r="AZ79" i="8" s="1"/>
  <c r="BX57" i="8"/>
  <c r="BX81" i="8" s="1"/>
  <c r="AB57" i="8"/>
  <c r="AB81" i="8" s="1"/>
  <c r="CV57" i="8"/>
  <c r="CV81" i="8" s="1"/>
  <c r="AZ57" i="8"/>
  <c r="AZ81" i="8" s="1"/>
  <c r="AZ35" i="8"/>
  <c r="AZ59" i="8" s="1"/>
  <c r="AC60" i="8"/>
  <c r="AI60" i="8"/>
  <c r="AK60" i="8"/>
  <c r="AW60" i="8"/>
  <c r="AZ36" i="8"/>
  <c r="AZ60" i="8" s="1"/>
  <c r="AC61" i="8"/>
  <c r="AG61" i="8"/>
  <c r="AK61" i="8"/>
  <c r="AS61" i="8"/>
  <c r="AW61" i="8"/>
  <c r="AZ37" i="8"/>
  <c r="AZ61" i="8" s="1"/>
  <c r="AC62" i="8"/>
  <c r="AE62" i="8"/>
  <c r="AI62" i="8"/>
  <c r="AK62" i="8"/>
  <c r="AM62" i="8"/>
  <c r="AQ62" i="8"/>
  <c r="AS62" i="8"/>
  <c r="AU62" i="8"/>
  <c r="AZ38" i="8"/>
  <c r="AZ62" i="8" s="1"/>
  <c r="AC63" i="8"/>
  <c r="AG63" i="8"/>
  <c r="AW63" i="8"/>
  <c r="AZ39" i="8"/>
  <c r="AZ63" i="8" s="1"/>
  <c r="AE64" i="8"/>
  <c r="AI64" i="8"/>
  <c r="AM64" i="8"/>
  <c r="AQ64" i="8"/>
  <c r="AU64" i="8"/>
  <c r="AZ40" i="8"/>
  <c r="AZ64" i="8" s="1"/>
  <c r="AC65" i="8"/>
  <c r="AG65" i="8"/>
  <c r="AS65" i="8"/>
  <c r="AZ41" i="8"/>
  <c r="AZ65" i="8" s="1"/>
  <c r="AZ42" i="8"/>
  <c r="AZ66" i="8" s="1"/>
  <c r="AG67" i="8"/>
  <c r="AS67" i="8"/>
  <c r="AW67" i="8"/>
  <c r="AZ43" i="8"/>
  <c r="AZ67" i="8" s="1"/>
  <c r="AI68" i="8"/>
  <c r="AM68" i="8"/>
  <c r="AQ68" i="8"/>
  <c r="AZ44" i="8"/>
  <c r="AZ68" i="8" s="1"/>
  <c r="AG69" i="8"/>
  <c r="AK69" i="8"/>
  <c r="AS69" i="8"/>
  <c r="AW69" i="8"/>
  <c r="AZ45" i="8"/>
  <c r="AZ69" i="8" s="1"/>
  <c r="AI70" i="8"/>
  <c r="AM70" i="8"/>
  <c r="AQ70" i="8"/>
  <c r="AZ46" i="8"/>
  <c r="AZ70" i="8" s="1"/>
  <c r="AE71" i="8"/>
  <c r="AM71" i="8"/>
  <c r="AZ47" i="8"/>
  <c r="AZ71" i="8" s="1"/>
  <c r="AQ72" i="8"/>
  <c r="AZ48" i="8"/>
  <c r="AZ72" i="8" s="1"/>
  <c r="AO72" i="8"/>
  <c r="AG79" i="8"/>
  <c r="BT69" i="7" l="1"/>
  <c r="BJ89" i="7" s="1"/>
  <c r="AD67" i="5"/>
  <c r="AC88" i="5" s="1"/>
  <c r="AH69" i="5"/>
  <c r="AE89" i="5" s="1"/>
  <c r="AH77" i="5"/>
  <c r="AE93" i="5" s="1"/>
  <c r="AF79" i="5"/>
  <c r="AD94" i="5" s="1"/>
  <c r="AD63" i="5"/>
  <c r="AC86" i="5" s="1"/>
  <c r="AL67" i="5"/>
  <c r="AG88" i="5" s="1"/>
  <c r="AH73" i="5"/>
  <c r="AE91" i="5" s="1"/>
  <c r="AL75" i="5"/>
  <c r="AG92" i="5" s="1"/>
  <c r="CZ63" i="5"/>
  <c r="CX86" i="5" s="1"/>
  <c r="CR61" i="5"/>
  <c r="CH85" i="5" s="1"/>
  <c r="CD65" i="5"/>
  <c r="CA87" i="5" s="1"/>
  <c r="CH71" i="5"/>
  <c r="CC90" i="5" s="1"/>
  <c r="CB71" i="5"/>
  <c r="BZ90" i="5" s="1"/>
  <c r="CJ75" i="5"/>
  <c r="CD92" i="5" s="1"/>
  <c r="DP75" i="5"/>
  <c r="DF92" i="5" s="1"/>
  <c r="CB61" i="5"/>
  <c r="BZ85" i="5" s="1"/>
  <c r="CD63" i="5"/>
  <c r="CA86" i="5" s="1"/>
  <c r="CH73" i="5"/>
  <c r="CC91" i="5" s="1"/>
  <c r="AT59" i="5"/>
  <c r="AK84" i="5" s="1"/>
  <c r="BD93" i="8"/>
  <c r="BC92" i="8"/>
  <c r="AD91" i="8"/>
  <c r="BB90" i="8"/>
  <c r="BF89" i="8"/>
  <c r="BB89" i="8"/>
  <c r="BI91" i="8"/>
  <c r="DC86" i="8"/>
  <c r="CG85" i="8"/>
  <c r="BC93" i="8"/>
  <c r="BJ92" i="8"/>
  <c r="AJ92" i="8"/>
  <c r="AH92" i="8"/>
  <c r="BA85" i="8"/>
  <c r="BY88" i="8"/>
  <c r="BF93" i="8"/>
  <c r="AG92" i="8"/>
  <c r="AJ91" i="8"/>
  <c r="AG91" i="8"/>
  <c r="CB86" i="8"/>
  <c r="CW84" i="8"/>
  <c r="DE84" i="8"/>
  <c r="CV94" i="5"/>
  <c r="BX94" i="5"/>
  <c r="CV93" i="5"/>
  <c r="BX93" i="5"/>
  <c r="BX92" i="5"/>
  <c r="BX91" i="5"/>
  <c r="CV90" i="5"/>
  <c r="CV89" i="5"/>
  <c r="BX88" i="5"/>
  <c r="CV87" i="5"/>
  <c r="BX87" i="5"/>
  <c r="AZ94" i="5"/>
  <c r="AZ93" i="5"/>
  <c r="AB93" i="5"/>
  <c r="AZ92" i="5"/>
  <c r="AB91" i="5"/>
  <c r="AZ90" i="5"/>
  <c r="AZ89" i="5"/>
  <c r="AZ87" i="5"/>
  <c r="AB87" i="5"/>
  <c r="DC88" i="8"/>
  <c r="DC84" i="8"/>
  <c r="DB84" i="7"/>
  <c r="AD86" i="7"/>
  <c r="AB92" i="5"/>
  <c r="AB89" i="5"/>
  <c r="AC84" i="5"/>
  <c r="AE85" i="5"/>
  <c r="AG86" i="5"/>
  <c r="CG86" i="5"/>
  <c r="BY88" i="5"/>
  <c r="CD86" i="5"/>
  <c r="CF84" i="5"/>
  <c r="CD85" i="5"/>
  <c r="DE89" i="8"/>
  <c r="DF88" i="8"/>
  <c r="BG89" i="8"/>
  <c r="BA87" i="8"/>
  <c r="AI94" i="8"/>
  <c r="BA92" i="8"/>
  <c r="DF88" i="7"/>
  <c r="DB88" i="7"/>
  <c r="CX88" i="7"/>
  <c r="DF84" i="7"/>
  <c r="CX84" i="7"/>
  <c r="CW89" i="8"/>
  <c r="DD88" i="8"/>
  <c r="BC90" i="8"/>
  <c r="AL94" i="8"/>
  <c r="AZ94" i="8"/>
  <c r="AB94" i="8"/>
  <c r="AZ93" i="8"/>
  <c r="AB92" i="8"/>
  <c r="CG90" i="8"/>
  <c r="CC90" i="8"/>
  <c r="DA93" i="7"/>
  <c r="AL84" i="7"/>
  <c r="DA86" i="8"/>
  <c r="DB84" i="8"/>
  <c r="CX84" i="8"/>
  <c r="CX86" i="8"/>
  <c r="DF84" i="8"/>
  <c r="DD86" i="8"/>
  <c r="CY86" i="8"/>
  <c r="DC85" i="8"/>
  <c r="DA84" i="8"/>
  <c r="CY84" i="8"/>
  <c r="DF86" i="7"/>
  <c r="DD86" i="7"/>
  <c r="DB86" i="7"/>
  <c r="CZ86" i="7"/>
  <c r="CX86" i="7"/>
  <c r="CV86" i="7"/>
  <c r="DE86" i="8"/>
  <c r="BD89" i="7"/>
  <c r="CC90" i="7"/>
  <c r="DE86" i="7"/>
  <c r="DC86" i="7"/>
  <c r="DA86" i="7"/>
  <c r="CY86" i="7"/>
  <c r="CW86" i="7"/>
  <c r="BC89" i="7"/>
  <c r="AL89" i="7"/>
  <c r="AF89" i="7"/>
  <c r="AB89" i="7"/>
  <c r="AL88" i="7"/>
  <c r="AH88" i="7"/>
  <c r="AD88" i="7"/>
  <c r="AZ91" i="5"/>
  <c r="AZ88" i="5"/>
  <c r="DE85" i="5"/>
  <c r="DA93" i="5"/>
  <c r="CX89" i="5"/>
  <c r="AF89" i="5"/>
  <c r="AG90" i="5"/>
  <c r="BY90" i="5"/>
  <c r="CE91" i="5"/>
  <c r="CH88" i="5"/>
  <c r="CF89" i="5"/>
  <c r="CD90" i="5"/>
  <c r="BZ92" i="5"/>
  <c r="CH92" i="5"/>
  <c r="AC90" i="5"/>
  <c r="BY89" i="5"/>
  <c r="AD89" i="7"/>
  <c r="AK88" i="7"/>
  <c r="AD84" i="7"/>
  <c r="AB90" i="5"/>
  <c r="DD88" i="7"/>
  <c r="CZ88" i="7"/>
  <c r="CV88" i="7"/>
  <c r="DC87" i="7"/>
  <c r="CY87" i="7"/>
  <c r="DC85" i="7"/>
  <c r="CY85" i="7"/>
  <c r="DA89" i="8"/>
  <c r="DB88" i="8"/>
  <c r="CX88" i="8"/>
  <c r="DF87" i="8"/>
  <c r="DC87" i="8"/>
  <c r="CZ87" i="8"/>
  <c r="CX87" i="8"/>
  <c r="DB86" i="8"/>
  <c r="CW86" i="8"/>
  <c r="DF90" i="8"/>
  <c r="DB90" i="8"/>
  <c r="DB89" i="8"/>
  <c r="DC90" i="8"/>
  <c r="BF90" i="8"/>
  <c r="BE89" i="8"/>
  <c r="BC89" i="8"/>
  <c r="BA89" i="8"/>
  <c r="BI88" i="8"/>
  <c r="BC88" i="8"/>
  <c r="BA88" i="8"/>
  <c r="BJ87" i="8"/>
  <c r="BH87" i="8"/>
  <c r="BF87" i="8"/>
  <c r="BC87" i="8"/>
  <c r="BI86" i="8"/>
  <c r="BC86" i="8"/>
  <c r="AZ86" i="8"/>
  <c r="BH85" i="8"/>
  <c r="BF85" i="8"/>
  <c r="BC85" i="8"/>
  <c r="BI84" i="8"/>
  <c r="BI94" i="8"/>
  <c r="AJ94" i="8"/>
  <c r="AH94" i="8"/>
  <c r="DA94" i="8"/>
  <c r="CC94" i="8"/>
  <c r="BC94" i="8"/>
  <c r="AE94" i="8"/>
  <c r="BB94" i="8"/>
  <c r="BZ94" i="8"/>
  <c r="AC94" i="8"/>
  <c r="CH93" i="8"/>
  <c r="AK93" i="8"/>
  <c r="DC93" i="8"/>
  <c r="CE93" i="8"/>
  <c r="CD93" i="8"/>
  <c r="DA93" i="8"/>
  <c r="CA93" i="8"/>
  <c r="AB93" i="8"/>
  <c r="CG92" i="8"/>
  <c r="DC92" i="8"/>
  <c r="CZ92" i="8"/>
  <c r="CX92" i="8"/>
  <c r="BZ92" i="8"/>
  <c r="CW92" i="8"/>
  <c r="AZ92" i="8"/>
  <c r="DB91" i="8"/>
  <c r="DA91" i="8"/>
  <c r="CB91" i="8"/>
  <c r="AE91" i="8"/>
  <c r="AC91" i="8"/>
  <c r="AZ91" i="8"/>
  <c r="AB91" i="8"/>
  <c r="AB90" i="8"/>
  <c r="BF89" i="7"/>
  <c r="BB89" i="7"/>
  <c r="DC88" i="7"/>
  <c r="CY88" i="7"/>
  <c r="BJ88" i="7"/>
  <c r="BF88" i="7"/>
  <c r="BB88" i="7"/>
  <c r="BI87" i="7"/>
  <c r="BE87" i="7"/>
  <c r="BA87" i="7"/>
  <c r="CG88" i="7"/>
  <c r="CE88" i="7"/>
  <c r="CC88" i="7"/>
  <c r="CA88" i="7"/>
  <c r="AZ84" i="5"/>
  <c r="CV92" i="5"/>
  <c r="CV91" i="5"/>
  <c r="BX90" i="5"/>
  <c r="BX89" i="5"/>
  <c r="CV88" i="5"/>
  <c r="BX86" i="5"/>
  <c r="BX85" i="5"/>
  <c r="AB84" i="5"/>
  <c r="BI92" i="5"/>
  <c r="BF86" i="5"/>
  <c r="BB92" i="5"/>
  <c r="DC88" i="5"/>
  <c r="CZ86" i="5"/>
  <c r="AH90" i="5"/>
  <c r="AI87" i="5"/>
  <c r="AK88" i="5"/>
  <c r="AI91" i="5"/>
  <c r="AK92" i="5"/>
  <c r="BY84" i="5"/>
  <c r="CG84" i="5"/>
  <c r="CE85" i="5"/>
  <c r="CC86" i="5"/>
  <c r="CC88" i="5"/>
  <c r="CA89" i="5"/>
  <c r="CA91" i="5"/>
  <c r="CC92" i="5"/>
  <c r="BZ86" i="5"/>
  <c r="CH86" i="5"/>
  <c r="CF87" i="5"/>
  <c r="CD88" i="5"/>
  <c r="CB89" i="5"/>
  <c r="CH90" i="5"/>
  <c r="CF91" i="5"/>
  <c r="CW89" i="5"/>
  <c r="DF90" i="5"/>
  <c r="CX94" i="5"/>
  <c r="AD90" i="5"/>
  <c r="AF91" i="5"/>
  <c r="AJ93" i="5"/>
  <c r="AL94" i="5"/>
  <c r="AI85" i="5"/>
  <c r="AK86" i="5"/>
  <c r="AI89" i="5"/>
  <c r="AK90" i="5"/>
  <c r="AI93" i="5"/>
  <c r="AK94" i="5"/>
  <c r="CC87" i="5"/>
  <c r="CA90" i="5"/>
  <c r="CA92" i="5"/>
  <c r="BG94" i="5"/>
  <c r="BI91" i="5"/>
  <c r="DB93" i="5"/>
  <c r="DD90" i="5"/>
  <c r="AF85" i="5"/>
  <c r="AD88" i="5"/>
  <c r="AD92" i="5"/>
  <c r="AF93" i="5"/>
  <c r="BZ93" i="5"/>
  <c r="CH93" i="5"/>
  <c r="CA93" i="5"/>
  <c r="CB93" i="5"/>
  <c r="BZ94" i="5"/>
  <c r="CH94" i="5"/>
  <c r="BZ87" i="5"/>
  <c r="BZ91" i="5"/>
  <c r="BJ94" i="5"/>
  <c r="BI94" i="5"/>
  <c r="DA94" i="5"/>
  <c r="CW94" i="5"/>
  <c r="AH93" i="5"/>
  <c r="CZ93" i="5"/>
  <c r="BC93" i="5"/>
  <c r="BJ92" i="5"/>
  <c r="AJ92" i="5"/>
  <c r="BH92" i="5"/>
  <c r="DC92" i="5"/>
  <c r="DB92" i="5"/>
  <c r="AF92" i="5"/>
  <c r="CW92" i="5"/>
  <c r="CH90" i="8"/>
  <c r="CE90" i="8"/>
  <c r="CD90" i="8"/>
  <c r="AJ89" i="8"/>
  <c r="AG89" i="8"/>
  <c r="BX88" i="8"/>
  <c r="CF86" i="8"/>
  <c r="AI84" i="8"/>
  <c r="AC84" i="8"/>
  <c r="BC87" i="7"/>
  <c r="CG89" i="7"/>
  <c r="CC89" i="7"/>
  <c r="CA89" i="7"/>
  <c r="BY89" i="7"/>
  <c r="CV86" i="5"/>
  <c r="AD84" i="5"/>
  <c r="CE84" i="5"/>
  <c r="CA88" i="5"/>
  <c r="CF88" i="5"/>
  <c r="DD94" i="5"/>
  <c r="AI94" i="5"/>
  <c r="DA92" i="5"/>
  <c r="DF91" i="5"/>
  <c r="AK91" i="5"/>
  <c r="DD91" i="5"/>
  <c r="DB91" i="5"/>
  <c r="AG91" i="5"/>
  <c r="AD91" i="5"/>
  <c r="CW91" i="5"/>
  <c r="BJ90" i="5"/>
  <c r="DC90" i="5"/>
  <c r="BG89" i="5"/>
  <c r="BF89" i="5"/>
  <c r="DA89" i="5"/>
  <c r="CZ89" i="5"/>
  <c r="BC89" i="5"/>
  <c r="BA89" i="5"/>
  <c r="DD88" i="5"/>
  <c r="BG88" i="5"/>
  <c r="AF88" i="5"/>
  <c r="CY88" i="5"/>
  <c r="BI87" i="5"/>
  <c r="CZ87" i="5"/>
  <c r="BC87" i="5"/>
  <c r="AD87" i="5"/>
  <c r="BJ86" i="5"/>
  <c r="AE86" i="5"/>
  <c r="AD86" i="5"/>
  <c r="BI85" i="5"/>
  <c r="AH85" i="5"/>
  <c r="DA85" i="5"/>
  <c r="CZ85" i="5"/>
  <c r="BC85" i="5"/>
  <c r="AC85" i="5"/>
  <c r="BA85" i="5"/>
  <c r="DF84" i="5"/>
  <c r="BI84" i="5"/>
  <c r="DD84" i="5"/>
  <c r="AI84" i="5"/>
  <c r="BG84" i="5"/>
  <c r="BF84" i="5"/>
  <c r="BE84" i="5"/>
  <c r="AE84" i="5"/>
  <c r="CW90" i="8"/>
  <c r="AZ84" i="8"/>
  <c r="CE94" i="8"/>
  <c r="AF94" i="8"/>
  <c r="DB93" i="8"/>
  <c r="AF93" i="8"/>
  <c r="BZ93" i="8"/>
  <c r="BI92" i="8"/>
  <c r="CE92" i="8"/>
  <c r="DA92" i="8"/>
  <c r="CA92" i="8"/>
  <c r="DD91" i="8"/>
  <c r="DC91" i="8"/>
  <c r="CX91" i="8"/>
  <c r="BZ91" i="8"/>
  <c r="CF90" i="8"/>
  <c r="CA90" i="8"/>
  <c r="BZ90" i="8"/>
  <c r="CG89" i="8"/>
  <c r="CD89" i="8"/>
  <c r="CA89" i="8"/>
  <c r="AL89" i="8"/>
  <c r="AE89" i="8"/>
  <c r="CH88" i="8"/>
  <c r="CE88" i="8"/>
  <c r="CC88" i="8"/>
  <c r="BZ88" i="8"/>
  <c r="AB88" i="8"/>
  <c r="CE87" i="8"/>
  <c r="CB87" i="8"/>
  <c r="AB87" i="8"/>
  <c r="BX86" i="8"/>
  <c r="AI86" i="8"/>
  <c r="AB85" i="8"/>
  <c r="BX84" i="8"/>
  <c r="DC89" i="7"/>
  <c r="BG87" i="7"/>
  <c r="BH86" i="7"/>
  <c r="BD86" i="7"/>
  <c r="AZ86" i="7"/>
  <c r="BI85" i="7"/>
  <c r="BE85" i="7"/>
  <c r="BA85" i="7"/>
  <c r="BJ84" i="7"/>
  <c r="BF84" i="7"/>
  <c r="BB84" i="7"/>
  <c r="AL94" i="7"/>
  <c r="AK94" i="7"/>
  <c r="AJ94" i="7"/>
  <c r="AI94" i="7"/>
  <c r="AH94" i="7"/>
  <c r="AG94" i="7"/>
  <c r="AF94" i="7"/>
  <c r="AE94" i="7"/>
  <c r="AD94" i="7"/>
  <c r="AC94" i="7"/>
  <c r="AB94" i="7"/>
  <c r="AL93" i="7"/>
  <c r="AK93" i="7"/>
  <c r="AJ93" i="7"/>
  <c r="AI93" i="7"/>
  <c r="AH93" i="7"/>
  <c r="AG93" i="7"/>
  <c r="AF93" i="7"/>
  <c r="AE93" i="7"/>
  <c r="AD93" i="7"/>
  <c r="AC93" i="7"/>
  <c r="AB93" i="7"/>
  <c r="BJ92" i="7"/>
  <c r="AL92" i="7"/>
  <c r="BI92" i="7"/>
  <c r="AK92" i="7"/>
  <c r="BH92" i="7"/>
  <c r="AJ92" i="7"/>
  <c r="BG92" i="7"/>
  <c r="AI92" i="7"/>
  <c r="BF92" i="7"/>
  <c r="AH92" i="7"/>
  <c r="BE92" i="7"/>
  <c r="AG92" i="7"/>
  <c r="BD92" i="7"/>
  <c r="AF92" i="7"/>
  <c r="BC92" i="7"/>
  <c r="AE92" i="7"/>
  <c r="BB92" i="7"/>
  <c r="AD92" i="7"/>
  <c r="BA92" i="7"/>
  <c r="AC92" i="7"/>
  <c r="AZ92" i="7"/>
  <c r="AB92" i="7"/>
  <c r="BJ91" i="7"/>
  <c r="AL91" i="7"/>
  <c r="BI91" i="7"/>
  <c r="AK91" i="7"/>
  <c r="BH91" i="7"/>
  <c r="AJ91" i="7"/>
  <c r="BG91" i="7"/>
  <c r="AI91" i="7"/>
  <c r="BF91" i="7"/>
  <c r="AH91" i="7"/>
  <c r="BE91" i="7"/>
  <c r="AG91" i="7"/>
  <c r="BD91" i="7"/>
  <c r="AF91" i="7"/>
  <c r="BC91" i="7"/>
  <c r="AE91" i="7"/>
  <c r="BB91" i="7"/>
  <c r="AD91" i="7"/>
  <c r="BA91" i="7"/>
  <c r="AC91" i="7"/>
  <c r="AZ91" i="7"/>
  <c r="AB91" i="7"/>
  <c r="BJ90" i="7"/>
  <c r="AL90" i="7"/>
  <c r="BI90" i="7"/>
  <c r="AK90" i="7"/>
  <c r="BH90" i="7"/>
  <c r="AJ90" i="7"/>
  <c r="BG90" i="7"/>
  <c r="AI90" i="7"/>
  <c r="BF90" i="7"/>
  <c r="AH90" i="7"/>
  <c r="BE90" i="7"/>
  <c r="AG90" i="7"/>
  <c r="BD90" i="7"/>
  <c r="AF90" i="7"/>
  <c r="BC90" i="7"/>
  <c r="AE90" i="7"/>
  <c r="BB90" i="7"/>
  <c r="AD90" i="7"/>
  <c r="BA90" i="7"/>
  <c r="AC90" i="7"/>
  <c r="AZ90" i="7"/>
  <c r="AB90" i="7"/>
  <c r="CH89" i="7"/>
  <c r="CF89" i="7"/>
  <c r="CE89" i="7"/>
  <c r="CD89" i="7"/>
  <c r="CB89" i="7"/>
  <c r="BZ89" i="7"/>
  <c r="BX89" i="7"/>
  <c r="CH88" i="7"/>
  <c r="CF88" i="7"/>
  <c r="CD88" i="7"/>
  <c r="CB88" i="7"/>
  <c r="BZ88" i="7"/>
  <c r="BY88" i="7"/>
  <c r="BX88" i="7"/>
  <c r="CH87" i="7"/>
  <c r="CF87" i="7"/>
  <c r="CD87" i="7"/>
  <c r="CB87" i="7"/>
  <c r="BZ87" i="7"/>
  <c r="BX87" i="7"/>
  <c r="AK87" i="7"/>
  <c r="AI87" i="7"/>
  <c r="AG87" i="7"/>
  <c r="AE87" i="7"/>
  <c r="AC87" i="7"/>
  <c r="CH86" i="7"/>
  <c r="CF86" i="7"/>
  <c r="CD86" i="7"/>
  <c r="CB86" i="7"/>
  <c r="BZ86" i="7"/>
  <c r="BX86" i="7"/>
  <c r="AK86" i="7"/>
  <c r="AI86" i="7"/>
  <c r="AG86" i="7"/>
  <c r="AE86" i="7"/>
  <c r="AC86" i="7"/>
  <c r="CH85" i="7"/>
  <c r="CF85" i="7"/>
  <c r="CD85" i="7"/>
  <c r="CB85" i="7"/>
  <c r="BZ85" i="7"/>
  <c r="BX85" i="7"/>
  <c r="AK85" i="7"/>
  <c r="AI85" i="7"/>
  <c r="AG85" i="7"/>
  <c r="AE85" i="7"/>
  <c r="AC85" i="7"/>
  <c r="CH84" i="7"/>
  <c r="CF84" i="7"/>
  <c r="CD84" i="7"/>
  <c r="CB84" i="7"/>
  <c r="BZ84" i="7"/>
  <c r="BX84" i="7"/>
  <c r="AK84" i="7"/>
  <c r="AI84" i="7"/>
  <c r="AG84" i="7"/>
  <c r="AE84" i="7"/>
  <c r="AC84" i="7"/>
  <c r="DF89" i="7"/>
  <c r="DB89" i="7"/>
  <c r="CZ89" i="7"/>
  <c r="CX89" i="7"/>
  <c r="CV89" i="7"/>
  <c r="BI88" i="7"/>
  <c r="BG88" i="7"/>
  <c r="BE88" i="7"/>
  <c r="BC88" i="7"/>
  <c r="BA88" i="7"/>
  <c r="BJ87" i="7"/>
  <c r="DD87" i="7"/>
  <c r="DB87" i="7"/>
  <c r="CZ87" i="7"/>
  <c r="CX87" i="7"/>
  <c r="CV87" i="7"/>
  <c r="DF85" i="7"/>
  <c r="DD85" i="7"/>
  <c r="DB85" i="7"/>
  <c r="CZ85" i="7"/>
  <c r="CX85" i="7"/>
  <c r="CV85" i="7"/>
  <c r="DE84" i="7"/>
  <c r="DC84" i="7"/>
  <c r="DA84" i="7"/>
  <c r="CY84" i="7"/>
  <c r="CW84" i="7"/>
  <c r="BA90" i="8"/>
  <c r="DD89" i="8"/>
  <c r="CV89" i="8"/>
  <c r="DF85" i="8"/>
  <c r="CZ85" i="8"/>
  <c r="CV84" i="5"/>
  <c r="CF94" i="5"/>
  <c r="CC94" i="5"/>
  <c r="AL88" i="5"/>
  <c r="BY85" i="5"/>
  <c r="CG85" i="5"/>
  <c r="CC89" i="5"/>
  <c r="CB86" i="5"/>
  <c r="CH87" i="5"/>
  <c r="CD89" i="5"/>
  <c r="CB90" i="5"/>
  <c r="CH91" i="5"/>
  <c r="CF92" i="5"/>
  <c r="CC93" i="5"/>
  <c r="CA94" i="5"/>
  <c r="DB94" i="5"/>
  <c r="CZ94" i="5"/>
  <c r="AE94" i="5"/>
  <c r="BC94" i="5"/>
  <c r="AL93" i="5"/>
  <c r="BJ93" i="5"/>
  <c r="DE93" i="5"/>
  <c r="DD93" i="5"/>
  <c r="DC93" i="5"/>
  <c r="AG93" i="5"/>
  <c r="AD93" i="5"/>
  <c r="BB93" i="5"/>
  <c r="CW93" i="5"/>
  <c r="BD92" i="5"/>
  <c r="CY92" i="5"/>
  <c r="CX92" i="5"/>
  <c r="DC91" i="5"/>
  <c r="CZ91" i="5"/>
  <c r="CY91" i="5"/>
  <c r="BB91" i="5"/>
  <c r="BI90" i="5"/>
  <c r="BH90" i="5"/>
  <c r="BF90" i="5"/>
  <c r="DA90" i="5"/>
  <c r="AF90" i="5"/>
  <c r="BD90" i="5"/>
  <c r="CY90" i="5"/>
  <c r="CX90" i="5"/>
  <c r="BA90" i="5"/>
  <c r="AL89" i="5"/>
  <c r="BJ89" i="5"/>
  <c r="DE89" i="5"/>
  <c r="DD89" i="5"/>
  <c r="AH89" i="5"/>
  <c r="BB89" i="5"/>
  <c r="BJ88" i="5"/>
  <c r="DE88" i="5"/>
  <c r="BH88" i="5"/>
  <c r="DB88" i="5"/>
  <c r="DA88" i="5"/>
  <c r="BD88" i="5"/>
  <c r="BB88" i="5"/>
  <c r="CW88" i="5"/>
  <c r="AL87" i="5"/>
  <c r="AK87" i="5"/>
  <c r="DD87" i="5"/>
  <c r="BG87" i="5"/>
  <c r="DB87" i="5"/>
  <c r="AG87" i="5"/>
  <c r="BE87" i="5"/>
  <c r="BB87" i="5"/>
  <c r="CW87" i="5"/>
  <c r="AL86" i="5"/>
  <c r="DE86" i="5"/>
  <c r="AJ86" i="5"/>
  <c r="AI86" i="5"/>
  <c r="BG86" i="5"/>
  <c r="DA86" i="5"/>
  <c r="AF86" i="5"/>
  <c r="CW86" i="5"/>
  <c r="AL85" i="5"/>
  <c r="BJ85" i="5"/>
  <c r="DD85" i="5"/>
  <c r="DC85" i="5"/>
  <c r="BF85" i="5"/>
  <c r="CB85" i="5"/>
  <c r="AD85" i="5"/>
  <c r="CH84" i="5"/>
  <c r="AH84" i="5"/>
  <c r="CZ84" i="5"/>
  <c r="BC84" i="5"/>
  <c r="BB84" i="5"/>
  <c r="CW84" i="5"/>
  <c r="BJ85" i="8"/>
  <c r="CE85" i="8"/>
  <c r="DB85" i="8"/>
  <c r="DA85" i="8"/>
  <c r="CC85" i="8"/>
  <c r="BD85" i="8"/>
  <c r="CA85" i="8"/>
  <c r="CX85" i="8"/>
  <c r="BY85" i="8"/>
  <c r="CW85" i="8"/>
  <c r="BJ84" i="8"/>
  <c r="CG84" i="8"/>
  <c r="AJ84" i="8"/>
  <c r="CE84" i="8"/>
  <c r="BF84" i="8"/>
  <c r="AF84" i="8"/>
  <c r="BD84" i="8"/>
  <c r="AD84" i="8"/>
  <c r="BB84" i="8"/>
  <c r="CC86" i="8"/>
  <c r="CG88" i="8"/>
  <c r="DE90" i="8"/>
  <c r="CG86" i="8"/>
  <c r="CE89" i="8"/>
  <c r="DA90" i="8"/>
  <c r="BJ94" i="8"/>
  <c r="AK94" i="8"/>
  <c r="BH94" i="8"/>
  <c r="BG94" i="8"/>
  <c r="BF94" i="8"/>
  <c r="BE94" i="8"/>
  <c r="BD94" i="8"/>
  <c r="AD94" i="8"/>
  <c r="BA94" i="8"/>
  <c r="AL93" i="8"/>
  <c r="BJ93" i="8"/>
  <c r="BI93" i="8"/>
  <c r="AJ93" i="8"/>
  <c r="BH93" i="8"/>
  <c r="BG93" i="8"/>
  <c r="AG93" i="8"/>
  <c r="AE93" i="8"/>
  <c r="AD93" i="8"/>
  <c r="BB93" i="8"/>
  <c r="BA93" i="8"/>
  <c r="AK92" i="8"/>
  <c r="BH92" i="8"/>
  <c r="BG92" i="8"/>
  <c r="BF92" i="8"/>
  <c r="BE92" i="8"/>
  <c r="AF92" i="8"/>
  <c r="AE92" i="8"/>
  <c r="AC92" i="8"/>
  <c r="AL91" i="8"/>
  <c r="AK91" i="8"/>
  <c r="AI91" i="8"/>
  <c r="AH91" i="8"/>
  <c r="BF91" i="8"/>
  <c r="BE91" i="8"/>
  <c r="AF91" i="8"/>
  <c r="BD91" i="8"/>
  <c r="BC91" i="8"/>
  <c r="BB91" i="8"/>
  <c r="BA91" i="8"/>
  <c r="AL90" i="8"/>
  <c r="BI90" i="8"/>
  <c r="BH90" i="8"/>
  <c r="BG90" i="8"/>
  <c r="AF90" i="8"/>
  <c r="AE90" i="8"/>
  <c r="CX90" i="8"/>
  <c r="AC90" i="8"/>
  <c r="BJ89" i="8"/>
  <c r="BH89" i="8"/>
  <c r="DC89" i="8"/>
  <c r="AH89" i="8"/>
  <c r="CC89" i="8"/>
  <c r="AD89" i="8"/>
  <c r="BY89" i="8"/>
  <c r="DE88" i="8"/>
  <c r="AJ88" i="8"/>
  <c r="BH88" i="8"/>
  <c r="AH88" i="8"/>
  <c r="DA88" i="8"/>
  <c r="AF88" i="8"/>
  <c r="BD88" i="8"/>
  <c r="CY88" i="8"/>
  <c r="CA88" i="8"/>
  <c r="AD88" i="8"/>
  <c r="CG87" i="8"/>
  <c r="DE87" i="8"/>
  <c r="AJ87" i="8"/>
  <c r="CC87" i="8"/>
  <c r="DA87" i="8"/>
  <c r="AF87" i="8"/>
  <c r="BD87" i="8"/>
  <c r="CW87" i="8"/>
  <c r="DF86" i="8"/>
  <c r="AJ86" i="8"/>
  <c r="BH86" i="8"/>
  <c r="CE86" i="8"/>
  <c r="BF86" i="8"/>
  <c r="CZ86" i="8"/>
  <c r="AD86" i="8"/>
  <c r="BB86" i="8"/>
  <c r="BF88" i="8"/>
  <c r="BE86" i="8"/>
  <c r="BG84" i="8"/>
  <c r="BC84" i="8"/>
  <c r="CG94" i="8"/>
  <c r="DC94" i="8"/>
  <c r="DD93" i="8"/>
  <c r="AC93" i="8"/>
  <c r="AL92" i="8"/>
  <c r="CC92" i="8"/>
  <c r="DF91" i="8"/>
  <c r="CG91" i="8"/>
  <c r="CF91" i="8"/>
  <c r="CC91" i="8"/>
  <c r="BX89" i="8"/>
  <c r="AB89" i="8"/>
  <c r="AL88" i="8"/>
  <c r="AI88" i="8"/>
  <c r="AE88" i="8"/>
  <c r="BX87" i="8"/>
  <c r="AL87" i="8"/>
  <c r="AG87" i="8"/>
  <c r="AL86" i="8"/>
  <c r="AE86" i="8"/>
  <c r="CD85" i="8"/>
  <c r="BZ85" i="8"/>
  <c r="AI85" i="8"/>
  <c r="AE85" i="8"/>
  <c r="CF84" i="8"/>
  <c r="CB84" i="8"/>
  <c r="CY89" i="7"/>
  <c r="BJ86" i="7"/>
  <c r="BF86" i="7"/>
  <c r="BB86" i="7"/>
  <c r="BG85" i="7"/>
  <c r="BC85" i="7"/>
  <c r="BH84" i="7"/>
  <c r="BD84" i="7"/>
  <c r="AZ84" i="7"/>
  <c r="BJ94" i="7"/>
  <c r="BI94" i="7"/>
  <c r="BH94" i="7"/>
  <c r="BG94" i="7"/>
  <c r="BF94" i="7"/>
  <c r="BE94" i="7"/>
  <c r="BD94" i="7"/>
  <c r="BC94" i="7"/>
  <c r="BB94" i="7"/>
  <c r="BA94" i="7"/>
  <c r="AZ94" i="7"/>
  <c r="BJ93" i="7"/>
  <c r="BI93" i="7"/>
  <c r="BH93" i="7"/>
  <c r="BG93" i="7"/>
  <c r="BF93" i="7"/>
  <c r="BE93" i="7"/>
  <c r="BD93" i="7"/>
  <c r="BC93" i="7"/>
  <c r="BB93" i="7"/>
  <c r="BA93" i="7"/>
  <c r="AZ93" i="7"/>
  <c r="AB88" i="5"/>
  <c r="CW92" i="7"/>
  <c r="DC91" i="7"/>
  <c r="DA90" i="7"/>
  <c r="DE87" i="7"/>
  <c r="DA87" i="7"/>
  <c r="CW87" i="7"/>
  <c r="DE85" i="7"/>
  <c r="DA85" i="7"/>
  <c r="CW85" i="7"/>
  <c r="DD84" i="7"/>
  <c r="CZ84" i="7"/>
  <c r="CV84" i="7"/>
  <c r="DD89" i="7"/>
  <c r="AC88" i="7"/>
  <c r="AF87" i="7"/>
  <c r="CY89" i="8"/>
  <c r="CZ88" i="8"/>
  <c r="CW88" i="8"/>
  <c r="DD87" i="8"/>
  <c r="DB87" i="8"/>
  <c r="CY87" i="8"/>
  <c r="CV87" i="8"/>
  <c r="DE85" i="8"/>
  <c r="CY85" i="8"/>
  <c r="DD84" i="8"/>
  <c r="CZ84" i="8"/>
  <c r="CV84" i="8"/>
  <c r="DD90" i="8"/>
  <c r="CZ90" i="8"/>
  <c r="DF89" i="8"/>
  <c r="CX89" i="8"/>
  <c r="CY90" i="8"/>
  <c r="BJ90" i="8"/>
  <c r="BD90" i="8"/>
  <c r="AZ90" i="8"/>
  <c r="BI89" i="8"/>
  <c r="BD89" i="8"/>
  <c r="AZ89" i="8"/>
  <c r="BJ88" i="8"/>
  <c r="BG88" i="8"/>
  <c r="BE88" i="8"/>
  <c r="BB88" i="8"/>
  <c r="AZ88" i="8"/>
  <c r="BI87" i="8"/>
  <c r="BG87" i="8"/>
  <c r="BE87" i="8"/>
  <c r="BB87" i="8"/>
  <c r="AZ87" i="8"/>
  <c r="BJ86" i="8"/>
  <c r="BG86" i="8"/>
  <c r="BD86" i="8"/>
  <c r="BA86" i="8"/>
  <c r="BI85" i="8"/>
  <c r="BG85" i="8"/>
  <c r="BE85" i="8"/>
  <c r="BB85" i="8"/>
  <c r="AZ85" i="8"/>
  <c r="BH84" i="8"/>
  <c r="BE84" i="8"/>
  <c r="BA84" i="8"/>
  <c r="DF94" i="8"/>
  <c r="CH94" i="8"/>
  <c r="DE94" i="8"/>
  <c r="DD94" i="8"/>
  <c r="CF94" i="8"/>
  <c r="DB94" i="8"/>
  <c r="CD94" i="8"/>
  <c r="AG94" i="8"/>
  <c r="CZ94" i="8"/>
  <c r="CB94" i="8"/>
  <c r="CY94" i="8"/>
  <c r="CA94" i="8"/>
  <c r="CX94" i="8"/>
  <c r="CW94" i="8"/>
  <c r="BY94" i="8"/>
  <c r="CV94" i="8"/>
  <c r="BX94" i="8"/>
  <c r="DF93" i="8"/>
  <c r="DE93" i="8"/>
  <c r="CG93" i="8"/>
  <c r="CF93" i="8"/>
  <c r="AI93" i="8"/>
  <c r="AH93" i="8"/>
  <c r="BE93" i="8"/>
  <c r="CC93" i="8"/>
  <c r="CZ93" i="8"/>
  <c r="CB93" i="8"/>
  <c r="CY93" i="8"/>
  <c r="CX93" i="8"/>
  <c r="CW93" i="8"/>
  <c r="BY93" i="8"/>
  <c r="CV93" i="8"/>
  <c r="BX93" i="8"/>
  <c r="DF92" i="8"/>
  <c r="CH92" i="8"/>
  <c r="DE92" i="8"/>
  <c r="DD92" i="8"/>
  <c r="CF92" i="8"/>
  <c r="AI92" i="8"/>
  <c r="DB92" i="8"/>
  <c r="CD92" i="8"/>
  <c r="BD92" i="8"/>
  <c r="CB92" i="8"/>
  <c r="CY92" i="8"/>
  <c r="BB92" i="8"/>
  <c r="AD92" i="8"/>
  <c r="BY92" i="8"/>
  <c r="CV92" i="8"/>
  <c r="BX92" i="8"/>
  <c r="BJ91" i="8"/>
  <c r="CH91" i="8"/>
  <c r="DE91" i="8"/>
  <c r="BH91" i="8"/>
  <c r="BG91" i="8"/>
  <c r="CE91" i="8"/>
  <c r="CD91" i="8"/>
  <c r="CZ91" i="8"/>
  <c r="CY91" i="8"/>
  <c r="CA91" i="8"/>
  <c r="CW91" i="8"/>
  <c r="BY91" i="8"/>
  <c r="CV91" i="8"/>
  <c r="BX91" i="8"/>
  <c r="AK90" i="8"/>
  <c r="AJ90" i="8"/>
  <c r="AI90" i="8"/>
  <c r="AH90" i="8"/>
  <c r="AG90" i="8"/>
  <c r="CB90" i="8"/>
  <c r="AD90" i="8"/>
  <c r="BY90" i="8"/>
  <c r="BX90" i="8"/>
  <c r="CH89" i="8"/>
  <c r="CF89" i="8"/>
  <c r="CB89" i="8"/>
  <c r="BZ89" i="8"/>
  <c r="AK89" i="8"/>
  <c r="AI89" i="8"/>
  <c r="AF89" i="8"/>
  <c r="AC89" i="8"/>
  <c r="CF88" i="8"/>
  <c r="CD88" i="8"/>
  <c r="CB88" i="8"/>
  <c r="AK88" i="8"/>
  <c r="AG88" i="8"/>
  <c r="AC88" i="8"/>
  <c r="CH87" i="8"/>
  <c r="CD87" i="8"/>
  <c r="BZ87" i="8"/>
  <c r="AI87" i="8"/>
  <c r="AD87" i="8"/>
  <c r="CH86" i="8"/>
  <c r="CD86" i="8"/>
  <c r="BZ86" i="8"/>
  <c r="AK86" i="8"/>
  <c r="AG86" i="8"/>
  <c r="AB86" i="8"/>
  <c r="CH85" i="8"/>
  <c r="CF85" i="8"/>
  <c r="CB85" i="8"/>
  <c r="BX85" i="8"/>
  <c r="AK85" i="8"/>
  <c r="AG85" i="8"/>
  <c r="AC85" i="8"/>
  <c r="CH84" i="8"/>
  <c r="CD84" i="8"/>
  <c r="BZ84" i="8"/>
  <c r="AL84" i="8"/>
  <c r="AG84" i="8"/>
  <c r="AB84" i="8"/>
  <c r="DE89" i="7"/>
  <c r="DA89" i="7"/>
  <c r="CW89" i="7"/>
  <c r="BH89" i="7"/>
  <c r="AZ89" i="7"/>
  <c r="DE88" i="7"/>
  <c r="DA88" i="7"/>
  <c r="CW88" i="7"/>
  <c r="BH88" i="7"/>
  <c r="BD88" i="7"/>
  <c r="AZ88" i="7"/>
  <c r="BH87" i="7"/>
  <c r="BF87" i="7"/>
  <c r="BD87" i="7"/>
  <c r="BB87" i="7"/>
  <c r="AZ87" i="7"/>
  <c r="BI86" i="7"/>
  <c r="BG86" i="7"/>
  <c r="BE86" i="7"/>
  <c r="BC86" i="7"/>
  <c r="BA86" i="7"/>
  <c r="BJ85" i="7"/>
  <c r="BH85" i="7"/>
  <c r="BF85" i="7"/>
  <c r="BD85" i="7"/>
  <c r="BB85" i="7"/>
  <c r="AZ85" i="7"/>
  <c r="BI84" i="7"/>
  <c r="BG84" i="7"/>
  <c r="BE84" i="7"/>
  <c r="BC84" i="7"/>
  <c r="BA84" i="7"/>
  <c r="DF94" i="7"/>
  <c r="CH94" i="7"/>
  <c r="DE94" i="7"/>
  <c r="CG94" i="7"/>
  <c r="DD94" i="7"/>
  <c r="CF94" i="7"/>
  <c r="DC94" i="7"/>
  <c r="CE94" i="7"/>
  <c r="DB94" i="7"/>
  <c r="CD94" i="7"/>
  <c r="DA94" i="7"/>
  <c r="CC94" i="7"/>
  <c r="CZ94" i="7"/>
  <c r="CB94" i="7"/>
  <c r="CY94" i="7"/>
  <c r="CA94" i="7"/>
  <c r="CX94" i="7"/>
  <c r="BZ94" i="7"/>
  <c r="CW94" i="7"/>
  <c r="BY94" i="7"/>
  <c r="CV94" i="7"/>
  <c r="BX94" i="7"/>
  <c r="DF93" i="7"/>
  <c r="CH93" i="7"/>
  <c r="DE93" i="7"/>
  <c r="CG93" i="7"/>
  <c r="DD93" i="7"/>
  <c r="CF93" i="7"/>
  <c r="DC93" i="7"/>
  <c r="CE93" i="7"/>
  <c r="DB93" i="7"/>
  <c r="CD93" i="7"/>
  <c r="CC93" i="7"/>
  <c r="CZ93" i="7"/>
  <c r="CB93" i="7"/>
  <c r="CY93" i="7"/>
  <c r="CA93" i="7"/>
  <c r="CX93" i="7"/>
  <c r="BZ93" i="7"/>
  <c r="CW93" i="7"/>
  <c r="BY93" i="7"/>
  <c r="CV93" i="7"/>
  <c r="BX93" i="7"/>
  <c r="DF92" i="7"/>
  <c r="CH92" i="7"/>
  <c r="DE92" i="7"/>
  <c r="CG92" i="7"/>
  <c r="DD92" i="7"/>
  <c r="CF92" i="7"/>
  <c r="DC92" i="7"/>
  <c r="CE92" i="7"/>
  <c r="DB92" i="7"/>
  <c r="CD92" i="7"/>
  <c r="DA92" i="7"/>
  <c r="CC92" i="7"/>
  <c r="CZ92" i="7"/>
  <c r="CB92" i="7"/>
  <c r="CY92" i="7"/>
  <c r="CA92" i="7"/>
  <c r="CX92" i="7"/>
  <c r="BZ92" i="7"/>
  <c r="BY92" i="7"/>
  <c r="CV92" i="7"/>
  <c r="BX92" i="7"/>
  <c r="DF91" i="7"/>
  <c r="CH91" i="7"/>
  <c r="DE91" i="7"/>
  <c r="CG91" i="7"/>
  <c r="DD91" i="7"/>
  <c r="CF91" i="7"/>
  <c r="CE91" i="7"/>
  <c r="DB91" i="7"/>
  <c r="CD91" i="7"/>
  <c r="DA91" i="7"/>
  <c r="CC91" i="7"/>
  <c r="CZ91" i="7"/>
  <c r="CB91" i="7"/>
  <c r="CY91" i="7"/>
  <c r="CA91" i="7"/>
  <c r="CX91" i="7"/>
  <c r="BZ91" i="7"/>
  <c r="CW91" i="7"/>
  <c r="BY91" i="7"/>
  <c r="CV91" i="7"/>
  <c r="BX91" i="7"/>
  <c r="DF90" i="7"/>
  <c r="CH90" i="7"/>
  <c r="DE90" i="7"/>
  <c r="CG90" i="7"/>
  <c r="DD90" i="7"/>
  <c r="CF90" i="7"/>
  <c r="DC90" i="7"/>
  <c r="CE90" i="7"/>
  <c r="DB90" i="7"/>
  <c r="CD90" i="7"/>
  <c r="CZ90" i="7"/>
  <c r="CB90" i="7"/>
  <c r="CY90" i="7"/>
  <c r="CA90" i="7"/>
  <c r="CX90" i="7"/>
  <c r="BZ90" i="7"/>
  <c r="CW90" i="7"/>
  <c r="BY90" i="7"/>
  <c r="CV90" i="7"/>
  <c r="BX90" i="7"/>
  <c r="AK89" i="7"/>
  <c r="AJ89" i="7"/>
  <c r="AI89" i="7"/>
  <c r="AH89" i="7"/>
  <c r="AG89" i="7"/>
  <c r="AE89" i="7"/>
  <c r="AC89" i="7"/>
  <c r="AJ88" i="7"/>
  <c r="AI88" i="7"/>
  <c r="AG88" i="7"/>
  <c r="AF88" i="7"/>
  <c r="AE88" i="7"/>
  <c r="AB88" i="7"/>
  <c r="DF87" i="7"/>
  <c r="CG87" i="7"/>
  <c r="CE87" i="7"/>
  <c r="CC87" i="7"/>
  <c r="CA87" i="7"/>
  <c r="BY87" i="7"/>
  <c r="AL87" i="7"/>
  <c r="AJ87" i="7"/>
  <c r="AH87" i="7"/>
  <c r="AD87" i="7"/>
  <c r="AB87" i="7"/>
  <c r="CG86" i="7"/>
  <c r="CE86" i="7"/>
  <c r="CC86" i="7"/>
  <c r="CA86" i="7"/>
  <c r="BY86" i="7"/>
  <c r="AL86" i="7"/>
  <c r="AJ86" i="7"/>
  <c r="AH86" i="7"/>
  <c r="AF86" i="7"/>
  <c r="AB86" i="7"/>
  <c r="CG85" i="7"/>
  <c r="CE85" i="7"/>
  <c r="CC85" i="7"/>
  <c r="CA85" i="7"/>
  <c r="BY85" i="7"/>
  <c r="AL85" i="7"/>
  <c r="AJ85" i="7"/>
  <c r="AH85" i="7"/>
  <c r="AF85" i="7"/>
  <c r="AD85" i="7"/>
  <c r="AB85" i="7"/>
  <c r="CG84" i="7"/>
  <c r="CE84" i="7"/>
  <c r="CC84" i="7"/>
  <c r="CA84" i="7"/>
  <c r="BY84" i="7"/>
  <c r="AJ84" i="7"/>
  <c r="AH84" i="7"/>
  <c r="AF84" i="7"/>
  <c r="AB84" i="7"/>
  <c r="AZ86" i="5"/>
  <c r="AB94" i="5"/>
  <c r="AB86" i="5"/>
  <c r="AB85" i="5"/>
  <c r="BI89" i="7"/>
  <c r="BG89" i="7"/>
  <c r="BE89" i="7"/>
  <c r="BA89" i="7"/>
  <c r="CV85" i="5"/>
  <c r="BX84" i="5"/>
  <c r="BE90" i="8"/>
  <c r="CV90" i="8"/>
  <c r="CZ89" i="8"/>
  <c r="CV88" i="8"/>
  <c r="CV86" i="8"/>
  <c r="DD85" i="8"/>
  <c r="CV85" i="8"/>
  <c r="AZ85" i="5"/>
  <c r="BD89" i="5"/>
  <c r="DA91" i="5"/>
  <c r="AL84" i="5"/>
  <c r="AJ87" i="5"/>
  <c r="AJ91" i="5"/>
  <c r="AL92" i="5"/>
  <c r="AH94" i="5"/>
  <c r="AC92" i="5"/>
  <c r="AG94" i="5"/>
  <c r="CB84" i="5"/>
  <c r="CC84" i="5"/>
  <c r="CA85" i="5"/>
  <c r="BY86" i="5"/>
  <c r="CE87" i="5"/>
  <c r="CG88" i="5"/>
  <c r="CE89" i="5"/>
  <c r="CG90" i="5"/>
  <c r="BY92" i="5"/>
  <c r="CG92" i="5"/>
  <c r="CD93" i="5"/>
  <c r="CB94" i="5"/>
  <c r="CB87" i="5"/>
  <c r="BZ88" i="5"/>
  <c r="CB91" i="5"/>
  <c r="CE93" i="5"/>
  <c r="BY94" i="5"/>
  <c r="CG94" i="5"/>
  <c r="CY86" i="5"/>
  <c r="DF87" i="5"/>
  <c r="AH86" i="5"/>
  <c r="AJ89" i="5"/>
  <c r="AL90" i="5"/>
  <c r="AH92" i="5"/>
  <c r="AG84" i="5"/>
  <c r="AE87" i="5"/>
  <c r="AC94" i="5"/>
  <c r="CA84" i="5"/>
  <c r="CC85" i="5"/>
  <c r="CE86" i="5"/>
  <c r="BY87" i="5"/>
  <c r="CG87" i="5"/>
  <c r="CE88" i="5"/>
  <c r="CG89" i="5"/>
  <c r="CE90" i="5"/>
  <c r="BY91" i="5"/>
  <c r="CG91" i="5"/>
  <c r="CE92" i="5"/>
  <c r="CF93" i="5"/>
  <c r="CD94" i="5"/>
  <c r="CF85" i="5"/>
  <c r="CF86" i="5"/>
  <c r="CD87" i="5"/>
  <c r="CB88" i="5"/>
  <c r="BZ89" i="5"/>
  <c r="CH89" i="5"/>
  <c r="CF90" i="5"/>
  <c r="CD91" i="5"/>
  <c r="CB92" i="5"/>
  <c r="BY93" i="5"/>
  <c r="CG93" i="5"/>
  <c r="CE94" i="5"/>
  <c r="DF94" i="5"/>
  <c r="DE94" i="5"/>
  <c r="AJ94" i="5"/>
  <c r="BH94" i="5"/>
  <c r="DC94" i="5"/>
  <c r="BF94" i="5"/>
  <c r="BE94" i="5"/>
  <c r="AF94" i="5"/>
  <c r="BD94" i="5"/>
  <c r="CY94" i="5"/>
  <c r="BB94" i="5"/>
  <c r="BA94" i="5"/>
  <c r="DF93" i="5"/>
  <c r="AK93" i="5"/>
  <c r="BI93" i="5"/>
  <c r="BH93" i="5"/>
  <c r="BG93" i="5"/>
  <c r="BF93" i="5"/>
  <c r="BE93" i="5"/>
  <c r="BD93" i="5"/>
  <c r="CY93" i="5"/>
  <c r="CX93" i="5"/>
  <c r="AC93" i="5"/>
  <c r="BA93" i="5"/>
  <c r="DE92" i="5"/>
  <c r="DD92" i="5"/>
  <c r="AI92" i="5"/>
  <c r="BG92" i="5"/>
  <c r="BF92" i="5"/>
  <c r="BE92" i="5"/>
  <c r="CZ92" i="5"/>
  <c r="AE92" i="5"/>
  <c r="BC92" i="5"/>
  <c r="BA92" i="5"/>
  <c r="AL91" i="5"/>
  <c r="BJ91" i="5"/>
  <c r="DE91" i="5"/>
  <c r="BH91" i="5"/>
  <c r="BG91" i="5"/>
  <c r="AH91" i="5"/>
  <c r="BF91" i="5"/>
  <c r="BE91" i="5"/>
  <c r="BD91" i="5"/>
  <c r="BC91" i="5"/>
  <c r="CX91" i="5"/>
  <c r="AC91" i="5"/>
  <c r="BA91" i="5"/>
  <c r="DE90" i="5"/>
  <c r="AJ90" i="5"/>
  <c r="AI90" i="5"/>
  <c r="BG90" i="5"/>
  <c r="DB90" i="5"/>
  <c r="BE90" i="5"/>
  <c r="CZ90" i="5"/>
  <c r="AE90" i="5"/>
  <c r="BC90" i="5"/>
  <c r="BB90" i="5"/>
  <c r="CW90" i="5"/>
  <c r="DF89" i="5"/>
  <c r="AK89" i="5"/>
  <c r="BI89" i="5"/>
  <c r="BH89" i="5"/>
  <c r="DC89" i="5"/>
  <c r="DB89" i="5"/>
  <c r="AG89" i="5"/>
  <c r="BE89" i="5"/>
  <c r="CY89" i="5"/>
  <c r="AD89" i="5"/>
  <c r="AC89" i="5"/>
  <c r="DF88" i="5"/>
  <c r="BI88" i="5"/>
  <c r="AJ88" i="5"/>
  <c r="AI88" i="5"/>
  <c r="AH88" i="5"/>
  <c r="BF88" i="5"/>
  <c r="BE88" i="5"/>
  <c r="CZ88" i="5"/>
  <c r="AE88" i="5"/>
  <c r="BC88" i="5"/>
  <c r="CX88" i="5"/>
  <c r="BA88" i="5"/>
  <c r="BJ87" i="5"/>
  <c r="DE87" i="5"/>
  <c r="BH87" i="5"/>
  <c r="DC87" i="5"/>
  <c r="AH87" i="5"/>
  <c r="BF87" i="5"/>
  <c r="DA87" i="5"/>
  <c r="AF87" i="5"/>
  <c r="BD87" i="5"/>
  <c r="CY87" i="5"/>
  <c r="CX87" i="5"/>
  <c r="AC87" i="5"/>
  <c r="BA87" i="5"/>
  <c r="DF86" i="5"/>
  <c r="BI86" i="5"/>
  <c r="DD86" i="5"/>
  <c r="BH86" i="5"/>
  <c r="DC86" i="5"/>
  <c r="DB86" i="5"/>
  <c r="BE86" i="5"/>
  <c r="BD86" i="5"/>
  <c r="BC86" i="5"/>
  <c r="BB86" i="5"/>
  <c r="BA86" i="5"/>
  <c r="DF85" i="5"/>
  <c r="AK85" i="5"/>
  <c r="AJ85" i="5"/>
  <c r="BH85" i="5"/>
  <c r="BG85" i="5"/>
  <c r="DB85" i="5"/>
  <c r="AG85" i="5"/>
  <c r="BE85" i="5"/>
  <c r="BD85" i="5"/>
  <c r="CY85" i="5"/>
  <c r="CX85" i="5"/>
  <c r="BB85" i="5"/>
  <c r="CW85" i="5"/>
  <c r="BJ84" i="5"/>
  <c r="DE84" i="5"/>
  <c r="AJ84" i="5"/>
  <c r="BH84" i="5"/>
  <c r="DC84" i="5"/>
  <c r="CD84" i="5"/>
  <c r="DB84" i="5"/>
  <c r="DA84" i="5"/>
  <c r="AF84" i="5"/>
  <c r="BD84" i="5"/>
  <c r="CY84" i="5"/>
  <c r="BZ84" i="5"/>
  <c r="CX84" i="5"/>
  <c r="BA84" i="5"/>
  <c r="AL85" i="8"/>
  <c r="AJ85" i="8"/>
  <c r="AH85" i="8"/>
  <c r="AF85" i="8"/>
  <c r="AD85" i="8"/>
  <c r="AK84" i="8"/>
  <c r="AH84" i="8"/>
  <c r="CC84" i="8"/>
  <c r="AE84" i="8"/>
  <c r="CA84" i="8"/>
  <c r="BY84" i="8"/>
  <c r="BY86" i="8"/>
  <c r="CA87" i="8"/>
  <c r="AK87" i="8"/>
  <c r="CF87" i="8"/>
  <c r="AH87" i="8"/>
  <c r="AE87" i="8"/>
  <c r="BY87" i="8"/>
  <c r="AC87" i="8"/>
  <c r="AH86" i="8"/>
  <c r="AF86" i="8"/>
  <c r="CA86" i="8"/>
  <c r="AC86" i="8"/>
  <c r="CD100" i="5" l="1"/>
  <c r="CE110" i="5"/>
  <c r="CD101" i="5"/>
  <c r="CB115" i="5"/>
  <c r="CB105" i="5"/>
  <c r="CV103" i="5"/>
  <c r="BZ105" i="5"/>
  <c r="CF103" i="5"/>
  <c r="BY102" i="5"/>
  <c r="CE98" i="5"/>
  <c r="BY110" i="5"/>
  <c r="BY114" i="5"/>
  <c r="CB108" i="5"/>
  <c r="CD113" i="5"/>
  <c r="CF101" i="5"/>
  <c r="BX110" i="5"/>
  <c r="BZ104" i="5"/>
  <c r="BZ111" i="5"/>
  <c r="CC113" i="5"/>
  <c r="CE113" i="5"/>
  <c r="BZ114" i="5"/>
  <c r="BZ113" i="5"/>
  <c r="CF102" i="5"/>
  <c r="CE114" i="5"/>
  <c r="CB109" i="5"/>
  <c r="CB111" i="5"/>
  <c r="CD105" i="5"/>
  <c r="BX116" i="5"/>
  <c r="CA98" i="5"/>
  <c r="CV111" i="5"/>
  <c r="CV105" i="5"/>
  <c r="BZ99" i="5"/>
  <c r="BZ100" i="5"/>
  <c r="CF110" i="5"/>
  <c r="CC99" i="5"/>
  <c r="BY109" i="5"/>
  <c r="BZ110" i="5"/>
  <c r="CC110" i="5"/>
  <c r="BZ98" i="5"/>
  <c r="BY97" i="5"/>
  <c r="CD108" i="5"/>
  <c r="CV101" i="5"/>
  <c r="CB101" i="5"/>
  <c r="CF99" i="5"/>
  <c r="CD104" i="5"/>
  <c r="CA97" i="5"/>
  <c r="BY101" i="5"/>
  <c r="CD97" i="5"/>
  <c r="CD116" i="5"/>
  <c r="BY115" i="5"/>
  <c r="CE101" i="5"/>
  <c r="BX99" i="5"/>
  <c r="CF97" i="5"/>
  <c r="CA109" i="5"/>
  <c r="CF116" i="5"/>
  <c r="BY98" i="5"/>
  <c r="CA101" i="5"/>
  <c r="BZ115" i="5"/>
  <c r="CA105" i="5"/>
  <c r="CB100" i="5"/>
  <c r="CF104" i="5"/>
  <c r="CB102" i="5"/>
  <c r="CF100" i="5"/>
  <c r="CA115" i="5"/>
  <c r="CC112" i="5"/>
  <c r="CE109" i="5"/>
  <c r="BX113" i="5"/>
  <c r="CV115" i="5"/>
  <c r="CD112" i="5"/>
  <c r="BX102" i="5"/>
  <c r="CD111" i="5"/>
  <c r="BY111" i="5"/>
  <c r="BZ108" i="5"/>
  <c r="CF113" i="5"/>
  <c r="CC116" i="5"/>
  <c r="CF108" i="5"/>
  <c r="CA116" i="5"/>
  <c r="CA112" i="5"/>
  <c r="CC109" i="5"/>
  <c r="BY112" i="5"/>
  <c r="CF109" i="5"/>
  <c r="CC103" i="5"/>
  <c r="CC100" i="5"/>
  <c r="CB104" i="5"/>
  <c r="CV113" i="5"/>
  <c r="BY105" i="5"/>
  <c r="CC104" i="5"/>
  <c r="CB99" i="5"/>
  <c r="CE104" i="5"/>
  <c r="BY103" i="5"/>
  <c r="CE102" i="5"/>
  <c r="CA108" i="5"/>
  <c r="BY100" i="5"/>
  <c r="CE100" i="5"/>
  <c r="CD99" i="5"/>
  <c r="CE103" i="5"/>
  <c r="CF112" i="5"/>
  <c r="CB97" i="5"/>
  <c r="CZ97" i="5"/>
  <c r="CB98" i="5"/>
  <c r="CF105" i="5"/>
  <c r="CA103" i="5"/>
  <c r="CC101" i="5"/>
  <c r="BX109" i="5"/>
  <c r="CA99" i="5"/>
  <c r="CA104" i="5"/>
  <c r="CC97" i="5"/>
  <c r="BZ97" i="5"/>
  <c r="BX98" i="5"/>
  <c r="BX100" i="5"/>
  <c r="BX104" i="5"/>
  <c r="BX105" i="5"/>
  <c r="BY104" i="5"/>
  <c r="CD115" i="5"/>
  <c r="CE116" i="5"/>
  <c r="CA114" i="5"/>
  <c r="CE112" i="5"/>
  <c r="CA110" i="5"/>
  <c r="BZ116" i="5"/>
  <c r="CD114" i="5"/>
  <c r="BZ112" i="5"/>
  <c r="CD110" i="5"/>
  <c r="CE115" i="5"/>
  <c r="CA113" i="5"/>
  <c r="CE111" i="5"/>
  <c r="BY108" i="5"/>
  <c r="BX111" i="5"/>
  <c r="BX115" i="5"/>
  <c r="CB116" i="5"/>
  <c r="CB114" i="5"/>
  <c r="CB110" i="5"/>
  <c r="CC115" i="5"/>
  <c r="BY113" i="5"/>
  <c r="CC111" i="5"/>
  <c r="CD109" i="5"/>
  <c r="CE108" i="5"/>
  <c r="CF115" i="5"/>
  <c r="CB113" i="5"/>
  <c r="CF111" i="5"/>
  <c r="BY116" i="5"/>
  <c r="CC114" i="5"/>
  <c r="CA111" i="5"/>
  <c r="CC108" i="5"/>
  <c r="CF114" i="5"/>
  <c r="CB112" i="5"/>
  <c r="CC98" i="5"/>
  <c r="CC102" i="5"/>
  <c r="BZ102" i="5"/>
  <c r="BX114" i="5"/>
  <c r="CB103" i="5"/>
  <c r="CE99" i="5"/>
  <c r="BZ109" i="5"/>
  <c r="BZ103" i="5"/>
  <c r="CD98" i="5"/>
  <c r="CF98" i="5"/>
  <c r="CE105" i="5"/>
  <c r="CE97" i="5"/>
  <c r="CD103" i="5"/>
  <c r="CD102" i="5"/>
  <c r="CA100" i="5"/>
  <c r="BZ101" i="5"/>
  <c r="BY99" i="5"/>
  <c r="CC105" i="5"/>
  <c r="CV112" i="5"/>
  <c r="CV116" i="5"/>
  <c r="CA102" i="5"/>
  <c r="DC97" i="5"/>
  <c r="DD97" i="5"/>
  <c r="DA109" i="5"/>
  <c r="DA98" i="5"/>
  <c r="DC109" i="5"/>
  <c r="DC98" i="5"/>
  <c r="CW110" i="5"/>
  <c r="CW99" i="5"/>
  <c r="CZ100" i="5"/>
  <c r="CY100" i="5"/>
  <c r="CX100" i="5"/>
  <c r="CZ111" i="5"/>
  <c r="DB111" i="5"/>
  <c r="DB100" i="5"/>
  <c r="DD100" i="5"/>
  <c r="DD111" i="5"/>
  <c r="CW112" i="5"/>
  <c r="CW101" i="5"/>
  <c r="CY112" i="5"/>
  <c r="CY101" i="5"/>
  <c r="DA112" i="5"/>
  <c r="DA101" i="5"/>
  <c r="CZ101" i="5"/>
  <c r="DD112" i="5"/>
  <c r="DD101" i="5"/>
  <c r="CZ102" i="5"/>
  <c r="CY102" i="5"/>
  <c r="CX102" i="5"/>
  <c r="CZ113" i="5"/>
  <c r="DD102" i="5"/>
  <c r="DC102" i="5"/>
  <c r="DD113" i="5"/>
  <c r="CX103" i="5"/>
  <c r="CX114" i="5"/>
  <c r="CZ104" i="5"/>
  <c r="CZ115" i="5"/>
  <c r="DC115" i="5"/>
  <c r="DC104" i="5"/>
  <c r="CW116" i="5"/>
  <c r="CW105" i="5"/>
  <c r="CY116" i="5"/>
  <c r="CY105" i="5"/>
  <c r="DA116" i="5"/>
  <c r="DA105" i="5"/>
  <c r="CZ105" i="5"/>
  <c r="DC116" i="5"/>
  <c r="DC105" i="5"/>
  <c r="CW113" i="5"/>
  <c r="CW102" i="5"/>
  <c r="DC112" i="5"/>
  <c r="DC101" i="5"/>
  <c r="CX99" i="5"/>
  <c r="CY97" i="5"/>
  <c r="DA97" i="5"/>
  <c r="CX109" i="5"/>
  <c r="CX98" i="5"/>
  <c r="CW98" i="5"/>
  <c r="DA111" i="5"/>
  <c r="DA100" i="5"/>
  <c r="DC111" i="5"/>
  <c r="DC100" i="5"/>
  <c r="CX101" i="5"/>
  <c r="CX112" i="5"/>
  <c r="DB113" i="5"/>
  <c r="DB102" i="5"/>
  <c r="CW114" i="5"/>
  <c r="CW103" i="5"/>
  <c r="DB97" i="5"/>
  <c r="CY109" i="5"/>
  <c r="CX111" i="5"/>
  <c r="CZ112" i="5"/>
  <c r="DC113" i="5"/>
  <c r="CZ116" i="5"/>
  <c r="CY110" i="5"/>
  <c r="DA115" i="5"/>
  <c r="CV100" i="5"/>
  <c r="BX101" i="5"/>
  <c r="CV102" i="5"/>
  <c r="BX103" i="5"/>
  <c r="CV114" i="5"/>
  <c r="CV104" i="5"/>
  <c r="BX112" i="5"/>
  <c r="CW97" i="5"/>
  <c r="CZ98" i="5"/>
  <c r="CY98" i="5"/>
  <c r="CZ109" i="5"/>
  <c r="DD98" i="5"/>
  <c r="DD109" i="5"/>
  <c r="DA110" i="5"/>
  <c r="DA99" i="5"/>
  <c r="CW111" i="5"/>
  <c r="CW100" i="5"/>
  <c r="DB101" i="5"/>
  <c r="DB112" i="5"/>
  <c r="DA113" i="5"/>
  <c r="DA102" i="5"/>
  <c r="CY114" i="5"/>
  <c r="CY103" i="5"/>
  <c r="DA114" i="5"/>
  <c r="DA103" i="5"/>
  <c r="DC114" i="5"/>
  <c r="DC103" i="5"/>
  <c r="CW115" i="5"/>
  <c r="CW104" i="5"/>
  <c r="CY115" i="5"/>
  <c r="CY104" i="5"/>
  <c r="CX104" i="5"/>
  <c r="DB115" i="5"/>
  <c r="DB104" i="5"/>
  <c r="DA104" i="5"/>
  <c r="DD104" i="5"/>
  <c r="DD115" i="5"/>
  <c r="CX105" i="5"/>
  <c r="CX116" i="5"/>
  <c r="DB105" i="5"/>
  <c r="DB116" i="5"/>
  <c r="DD114" i="5"/>
  <c r="DD103" i="5"/>
  <c r="CZ110" i="5"/>
  <c r="CZ99" i="5"/>
  <c r="CY99" i="5"/>
  <c r="CX110" i="5"/>
  <c r="CX97" i="5"/>
  <c r="DB109" i="5"/>
  <c r="DB98" i="5"/>
  <c r="DB99" i="5"/>
  <c r="DB110" i="5"/>
  <c r="DD110" i="5"/>
  <c r="DD99" i="5"/>
  <c r="DC99" i="5"/>
  <c r="CZ114" i="5"/>
  <c r="CZ103" i="5"/>
  <c r="DB103" i="5"/>
  <c r="DB114" i="5"/>
  <c r="DD105" i="5"/>
  <c r="CW109" i="5"/>
  <c r="DC110" i="5"/>
  <c r="CY111" i="5"/>
  <c r="CY113" i="5"/>
  <c r="CX115" i="5"/>
  <c r="DD116" i="5"/>
  <c r="CX113" i="5"/>
  <c r="CA108" i="7"/>
  <c r="CE108" i="7"/>
  <c r="BY109" i="7"/>
  <c r="CB109" i="7"/>
  <c r="CF109" i="7"/>
  <c r="BY110" i="7"/>
  <c r="CC110" i="7"/>
  <c r="CD116" i="7"/>
  <c r="BZ116" i="7"/>
  <c r="CC115" i="7"/>
  <c r="BY115" i="7"/>
  <c r="CF114" i="7"/>
  <c r="CB114" i="7"/>
  <c r="BX114" i="7"/>
  <c r="CE113" i="7"/>
  <c r="CA113" i="7"/>
  <c r="BY108" i="7"/>
  <c r="CC108" i="7"/>
  <c r="CC116" i="7"/>
  <c r="BY116" i="7"/>
  <c r="CF115" i="7"/>
  <c r="CB115" i="7"/>
  <c r="BX115" i="7"/>
  <c r="CE114" i="7"/>
  <c r="CA114" i="7"/>
  <c r="CD113" i="7"/>
  <c r="BZ113" i="7"/>
  <c r="BZ108" i="7"/>
  <c r="CD108" i="7"/>
  <c r="CA109" i="7"/>
  <c r="BZ109" i="7"/>
  <c r="CD109" i="7"/>
  <c r="CA110" i="7"/>
  <c r="CE110" i="7"/>
  <c r="BZ111" i="7"/>
  <c r="CD111" i="7"/>
  <c r="CA112" i="7"/>
  <c r="CE112" i="7"/>
  <c r="CE109" i="7"/>
  <c r="BZ110" i="7"/>
  <c r="CD110" i="7"/>
  <c r="CA111" i="7"/>
  <c r="CE111" i="7"/>
  <c r="BZ112" i="7"/>
  <c r="CD112" i="7"/>
  <c r="CF116" i="7"/>
  <c r="CB116" i="7"/>
  <c r="BX116" i="7"/>
  <c r="CE115" i="7"/>
  <c r="CA115" i="7"/>
  <c r="CD114" i="7"/>
  <c r="BZ114" i="7"/>
  <c r="CC113" i="7"/>
  <c r="BY113" i="7"/>
  <c r="CE116" i="7"/>
  <c r="CA116" i="7"/>
  <c r="CD115" i="7"/>
  <c r="BZ115" i="7"/>
  <c r="CC114" i="7"/>
  <c r="BY114" i="7"/>
  <c r="CF113" i="7"/>
  <c r="CB113" i="7"/>
  <c r="BX113" i="7"/>
  <c r="CB108" i="7"/>
  <c r="CF108" i="7"/>
  <c r="BX109" i="7"/>
  <c r="BX111" i="7"/>
  <c r="CB111" i="7"/>
  <c r="CF111" i="7"/>
  <c r="BY112" i="7"/>
  <c r="CC112" i="7"/>
  <c r="CC109" i="7"/>
  <c r="BX110" i="7"/>
  <c r="CB110" i="7"/>
  <c r="CF110" i="7"/>
  <c r="BY111" i="7"/>
  <c r="CC111" i="7"/>
  <c r="BX112" i="7"/>
  <c r="CB112" i="7"/>
  <c r="CF112" i="7"/>
  <c r="AB116" i="5"/>
  <c r="AB105" i="5"/>
  <c r="AE115" i="5"/>
  <c r="AE104" i="5"/>
  <c r="AH114" i="5"/>
  <c r="AH103" i="5"/>
  <c r="AD108" i="5"/>
  <c r="AD97" i="5"/>
  <c r="AH109" i="5"/>
  <c r="AH98" i="5"/>
  <c r="AH110" i="5"/>
  <c r="AH99" i="5"/>
  <c r="AD111" i="5"/>
  <c r="AD100" i="5"/>
  <c r="AH112" i="5"/>
  <c r="AH101" i="5"/>
  <c r="AD113" i="5"/>
  <c r="AD102" i="5"/>
  <c r="AI116" i="5"/>
  <c r="AI105" i="5"/>
  <c r="AD115" i="5"/>
  <c r="AD104" i="5"/>
  <c r="AG114" i="5"/>
  <c r="AG103" i="5"/>
  <c r="AG108" i="5"/>
  <c r="AG97" i="5"/>
  <c r="AE109" i="5"/>
  <c r="AE98" i="5"/>
  <c r="AC110" i="5"/>
  <c r="AC99" i="5"/>
  <c r="AG110" i="5"/>
  <c r="AG99" i="5"/>
  <c r="AI111" i="5"/>
  <c r="AI100" i="5"/>
  <c r="AG112" i="5"/>
  <c r="AG101" i="5"/>
  <c r="AE113" i="5"/>
  <c r="AE102" i="5"/>
  <c r="AC114" i="5"/>
  <c r="AC103" i="5"/>
  <c r="AH116" i="5"/>
  <c r="AH105" i="5"/>
  <c r="AD116" i="5"/>
  <c r="AD105" i="5"/>
  <c r="AG115" i="5"/>
  <c r="AG104" i="5"/>
  <c r="AC115" i="5"/>
  <c r="AC104" i="5"/>
  <c r="AJ103" i="5"/>
  <c r="AJ114" i="5"/>
  <c r="AF103" i="5"/>
  <c r="AF114" i="5"/>
  <c r="AF108" i="5"/>
  <c r="AF97" i="5"/>
  <c r="AJ108" i="5"/>
  <c r="AJ97" i="5"/>
  <c r="AB109" i="5"/>
  <c r="AB98" i="5"/>
  <c r="AF109" i="5"/>
  <c r="AF98" i="5"/>
  <c r="AJ109" i="5"/>
  <c r="AJ98" i="5"/>
  <c r="AB110" i="5"/>
  <c r="AB99" i="5"/>
  <c r="AF110" i="5"/>
  <c r="AF99" i="5"/>
  <c r="AJ110" i="5"/>
  <c r="AJ99" i="5"/>
  <c r="AB111" i="5"/>
  <c r="AB100" i="5"/>
  <c r="AF111" i="5"/>
  <c r="AF100" i="5"/>
  <c r="AJ111" i="5"/>
  <c r="AJ100" i="5"/>
  <c r="AB112" i="5"/>
  <c r="AB101" i="5"/>
  <c r="AF112" i="5"/>
  <c r="AF101" i="5"/>
  <c r="AJ112" i="5"/>
  <c r="AJ101" i="5"/>
  <c r="AB113" i="5"/>
  <c r="AB102" i="5"/>
  <c r="AF113" i="5"/>
  <c r="AF102" i="5"/>
  <c r="AJ113" i="5"/>
  <c r="AJ102" i="5"/>
  <c r="AB103" i="5"/>
  <c r="AB114" i="5"/>
  <c r="AG116" i="5"/>
  <c r="AG105" i="5"/>
  <c r="AC116" i="5"/>
  <c r="AC105" i="5"/>
  <c r="AJ115" i="5"/>
  <c r="AJ104" i="5"/>
  <c r="AF115" i="5"/>
  <c r="AF104" i="5"/>
  <c r="AB115" i="5"/>
  <c r="AB104" i="5"/>
  <c r="AI114" i="5"/>
  <c r="AI103" i="5"/>
  <c r="AE114" i="5"/>
  <c r="AE103" i="5"/>
  <c r="AE108" i="5"/>
  <c r="AE97" i="5"/>
  <c r="AI108" i="5"/>
  <c r="AI97" i="5"/>
  <c r="AC109" i="5"/>
  <c r="AC98" i="5"/>
  <c r="AG109" i="5"/>
  <c r="AG98" i="5"/>
  <c r="AE110" i="5"/>
  <c r="AE99" i="5"/>
  <c r="AI110" i="5"/>
  <c r="AI99" i="5"/>
  <c r="AC111" i="5"/>
  <c r="AC100" i="5"/>
  <c r="AG111" i="5"/>
  <c r="AG100" i="5"/>
  <c r="AE112" i="5"/>
  <c r="AE101" i="5"/>
  <c r="AI112" i="5"/>
  <c r="AI101" i="5"/>
  <c r="AC113" i="5"/>
  <c r="AC102" i="5"/>
  <c r="AG102" i="5"/>
  <c r="AG113" i="5"/>
  <c r="CV109" i="5"/>
  <c r="CV98" i="5"/>
  <c r="AJ116" i="5"/>
  <c r="AJ105" i="5"/>
  <c r="AF116" i="5"/>
  <c r="AF105" i="5"/>
  <c r="AI115" i="5"/>
  <c r="AI104" i="5"/>
  <c r="AD114" i="5"/>
  <c r="AD103" i="5"/>
  <c r="AH108" i="5"/>
  <c r="AH97" i="5"/>
  <c r="AD109" i="5"/>
  <c r="AD98" i="5"/>
  <c r="AD110" i="5"/>
  <c r="AD99" i="5"/>
  <c r="AH111" i="5"/>
  <c r="AH100" i="5"/>
  <c r="AD112" i="5"/>
  <c r="AD101" i="5"/>
  <c r="AH113" i="5"/>
  <c r="AH102" i="5"/>
  <c r="AE116" i="5"/>
  <c r="AE105" i="5"/>
  <c r="AH115" i="5"/>
  <c r="AH104" i="5"/>
  <c r="AC108" i="5"/>
  <c r="AC97" i="5"/>
  <c r="AI109" i="5"/>
  <c r="AI98" i="5"/>
  <c r="AE111" i="5"/>
  <c r="AE100" i="5"/>
  <c r="AC112" i="5"/>
  <c r="AC101" i="5"/>
  <c r="AI113" i="5"/>
  <c r="AI102" i="5"/>
  <c r="CV110" i="5"/>
  <c r="CV99" i="5"/>
  <c r="DB101" i="7"/>
  <c r="BH116" i="8"/>
  <c r="BD105" i="8"/>
  <c r="AZ105" i="8"/>
  <c r="BG104" i="8"/>
  <c r="BC104" i="8"/>
  <c r="DA105" i="8"/>
  <c r="CW105" i="8"/>
  <c r="DD115" i="8"/>
  <c r="CZ104" i="8"/>
  <c r="CV104" i="8"/>
  <c r="DD112" i="7"/>
  <c r="BC114" i="5"/>
  <c r="BC103" i="5"/>
  <c r="BE115" i="5"/>
  <c r="BE104" i="5"/>
  <c r="AZ97" i="5"/>
  <c r="AZ108" i="5"/>
  <c r="BD108" i="5"/>
  <c r="BD97" i="5"/>
  <c r="BH108" i="5"/>
  <c r="BH97" i="5"/>
  <c r="CW108" i="5"/>
  <c r="DA108" i="5"/>
  <c r="BB109" i="5"/>
  <c r="BB98" i="5"/>
  <c r="BF109" i="5"/>
  <c r="BF98" i="5"/>
  <c r="AZ110" i="5"/>
  <c r="AZ99" i="5"/>
  <c r="BD110" i="5"/>
  <c r="BD99" i="5"/>
  <c r="BH110" i="5"/>
  <c r="BH99" i="5"/>
  <c r="BB111" i="5"/>
  <c r="BB100" i="5"/>
  <c r="BF111" i="5"/>
  <c r="BF100" i="5"/>
  <c r="AZ112" i="5"/>
  <c r="AZ101" i="5"/>
  <c r="BD112" i="5"/>
  <c r="BD101" i="5"/>
  <c r="BH112" i="5"/>
  <c r="BH101" i="5"/>
  <c r="BB113" i="5"/>
  <c r="BB102" i="5"/>
  <c r="BF113" i="5"/>
  <c r="BF102" i="5"/>
  <c r="BB114" i="5"/>
  <c r="BB103" i="5"/>
  <c r="BX97" i="5"/>
  <c r="BX108" i="5"/>
  <c r="BA114" i="5"/>
  <c r="BA103" i="5"/>
  <c r="BC115" i="5"/>
  <c r="BC104" i="5"/>
  <c r="BA108" i="5"/>
  <c r="BA97" i="5"/>
  <c r="BE108" i="5"/>
  <c r="BE97" i="5"/>
  <c r="CX108" i="5"/>
  <c r="DB108" i="5"/>
  <c r="BC109" i="5"/>
  <c r="BC98" i="5"/>
  <c r="BG109" i="5"/>
  <c r="BG98" i="5"/>
  <c r="BA110" i="5"/>
  <c r="BA99" i="5"/>
  <c r="BE110" i="5"/>
  <c r="BE99" i="5"/>
  <c r="BC111" i="5"/>
  <c r="BC100" i="5"/>
  <c r="BG111" i="5"/>
  <c r="BG100" i="5"/>
  <c r="BA112" i="5"/>
  <c r="BA101" i="5"/>
  <c r="BE112" i="5"/>
  <c r="BE101" i="5"/>
  <c r="BC113" i="5"/>
  <c r="BC102" i="5"/>
  <c r="BG113" i="5"/>
  <c r="BG102" i="5"/>
  <c r="AZ114" i="5"/>
  <c r="AZ103" i="5"/>
  <c r="BH114" i="5"/>
  <c r="BH103" i="5"/>
  <c r="BH116" i="5"/>
  <c r="BH105" i="5"/>
  <c r="BD116" i="5"/>
  <c r="BD105" i="5"/>
  <c r="AZ116" i="5"/>
  <c r="AZ105" i="5"/>
  <c r="BD115" i="5"/>
  <c r="BD104" i="5"/>
  <c r="AJ116" i="7"/>
  <c r="AJ105" i="7"/>
  <c r="AF116" i="7"/>
  <c r="AF105" i="7"/>
  <c r="AB116" i="7"/>
  <c r="AB105" i="7"/>
  <c r="AI115" i="7"/>
  <c r="AI104" i="7"/>
  <c r="AE115" i="7"/>
  <c r="AE104" i="7"/>
  <c r="AH114" i="7"/>
  <c r="AH103" i="7"/>
  <c r="AD114" i="7"/>
  <c r="AD103" i="7"/>
  <c r="AG113" i="7"/>
  <c r="AG102" i="7"/>
  <c r="AC113" i="7"/>
  <c r="AC102" i="7"/>
  <c r="CD105" i="7"/>
  <c r="BZ105" i="7"/>
  <c r="CC104" i="7"/>
  <c r="BY104" i="7"/>
  <c r="CF103" i="7"/>
  <c r="CB103" i="7"/>
  <c r="BX103" i="7"/>
  <c r="CE102" i="7"/>
  <c r="CA102" i="7"/>
  <c r="AB97" i="7"/>
  <c r="AB108" i="7"/>
  <c r="AF108" i="7"/>
  <c r="AF97" i="7"/>
  <c r="AJ108" i="7"/>
  <c r="AJ97" i="7"/>
  <c r="BY97" i="7"/>
  <c r="CC97" i="7"/>
  <c r="AI116" i="7"/>
  <c r="AI105" i="7"/>
  <c r="AE116" i="7"/>
  <c r="AE105" i="7"/>
  <c r="AH104" i="7"/>
  <c r="AH115" i="7"/>
  <c r="AD104" i="7"/>
  <c r="AD115" i="7"/>
  <c r="AG114" i="7"/>
  <c r="AG103" i="7"/>
  <c r="AC114" i="7"/>
  <c r="AC103" i="7"/>
  <c r="AJ102" i="7"/>
  <c r="AJ113" i="7"/>
  <c r="AF102" i="7"/>
  <c r="AF113" i="7"/>
  <c r="AB113" i="7"/>
  <c r="AB102" i="7"/>
  <c r="CC105" i="7"/>
  <c r="BY105" i="7"/>
  <c r="CF104" i="7"/>
  <c r="CB104" i="7"/>
  <c r="BX104" i="7"/>
  <c r="CE103" i="7"/>
  <c r="CA103" i="7"/>
  <c r="CD102" i="7"/>
  <c r="BZ102" i="7"/>
  <c r="AC108" i="7"/>
  <c r="AC97" i="7"/>
  <c r="AG108" i="7"/>
  <c r="AG97" i="7"/>
  <c r="BZ97" i="7"/>
  <c r="CD97" i="7"/>
  <c r="AD98" i="7"/>
  <c r="AD109" i="7"/>
  <c r="AH98" i="7"/>
  <c r="AH109" i="7"/>
  <c r="CA98" i="7"/>
  <c r="AG109" i="7"/>
  <c r="AG98" i="7"/>
  <c r="BZ98" i="7"/>
  <c r="CD98" i="7"/>
  <c r="AD110" i="7"/>
  <c r="AD99" i="7"/>
  <c r="AH110" i="7"/>
  <c r="AH99" i="7"/>
  <c r="CA99" i="7"/>
  <c r="CE99" i="7"/>
  <c r="AC111" i="7"/>
  <c r="AC100" i="7"/>
  <c r="AG111" i="7"/>
  <c r="AG100" i="7"/>
  <c r="BZ100" i="7"/>
  <c r="CD100" i="7"/>
  <c r="AD112" i="7"/>
  <c r="AD101" i="7"/>
  <c r="AH112" i="7"/>
  <c r="AH101" i="7"/>
  <c r="CA101" i="7"/>
  <c r="CE101" i="7"/>
  <c r="BA113" i="7"/>
  <c r="BA102" i="7"/>
  <c r="DB113" i="7"/>
  <c r="DB102" i="7"/>
  <c r="BA114" i="7"/>
  <c r="BA103" i="7"/>
  <c r="DB114" i="7"/>
  <c r="DB103" i="7"/>
  <c r="BA115" i="7"/>
  <c r="BA104" i="7"/>
  <c r="DB104" i="7"/>
  <c r="DB115" i="7"/>
  <c r="BA116" i="7"/>
  <c r="BA105" i="7"/>
  <c r="DB116" i="7"/>
  <c r="DB105" i="7"/>
  <c r="AZ110" i="7"/>
  <c r="AZ99" i="7"/>
  <c r="BD110" i="7"/>
  <c r="BD99" i="7"/>
  <c r="BH110" i="7"/>
  <c r="BH99" i="7"/>
  <c r="CW110" i="7"/>
  <c r="CW99" i="7"/>
  <c r="DA110" i="7"/>
  <c r="DA99" i="7"/>
  <c r="BB111" i="7"/>
  <c r="BB100" i="7"/>
  <c r="BF111" i="7"/>
  <c r="BF100" i="7"/>
  <c r="CY111" i="7"/>
  <c r="CY100" i="7"/>
  <c r="DC111" i="7"/>
  <c r="DC100" i="7"/>
  <c r="AZ112" i="7"/>
  <c r="AZ101" i="7"/>
  <c r="BD112" i="7"/>
  <c r="BD101" i="7"/>
  <c r="BH112" i="7"/>
  <c r="BH101" i="7"/>
  <c r="CW101" i="7"/>
  <c r="CW112" i="7"/>
  <c r="DA101" i="7"/>
  <c r="DA112" i="7"/>
  <c r="BF113" i="7"/>
  <c r="BF102" i="7"/>
  <c r="CY113" i="7"/>
  <c r="CY102" i="7"/>
  <c r="BB114" i="7"/>
  <c r="BB103" i="7"/>
  <c r="DC103" i="7"/>
  <c r="DC114" i="7"/>
  <c r="BF115" i="7"/>
  <c r="BF104" i="7"/>
  <c r="CY115" i="7"/>
  <c r="CY104" i="7"/>
  <c r="BB116" i="7"/>
  <c r="BB105" i="7"/>
  <c r="DC105" i="7"/>
  <c r="DC116" i="7"/>
  <c r="CE98" i="7"/>
  <c r="AC110" i="7"/>
  <c r="AC99" i="7"/>
  <c r="AG110" i="7"/>
  <c r="AG99" i="7"/>
  <c r="BZ99" i="7"/>
  <c r="CD99" i="7"/>
  <c r="AD100" i="7"/>
  <c r="AD111" i="7"/>
  <c r="AH100" i="7"/>
  <c r="AH111" i="7"/>
  <c r="CA100" i="7"/>
  <c r="CE100" i="7"/>
  <c r="AC112" i="7"/>
  <c r="AC101" i="7"/>
  <c r="AG112" i="7"/>
  <c r="AG101" i="7"/>
  <c r="BZ101" i="7"/>
  <c r="CD101" i="7"/>
  <c r="BG113" i="7"/>
  <c r="BG102" i="7"/>
  <c r="CZ102" i="7"/>
  <c r="CZ113" i="7"/>
  <c r="BC114" i="7"/>
  <c r="BC103" i="7"/>
  <c r="CV114" i="7"/>
  <c r="CV103" i="7"/>
  <c r="DD114" i="7"/>
  <c r="DD103" i="7"/>
  <c r="BG115" i="7"/>
  <c r="BG104" i="7"/>
  <c r="CZ104" i="7"/>
  <c r="CZ115" i="7"/>
  <c r="BC116" i="7"/>
  <c r="BC105" i="7"/>
  <c r="CV116" i="7"/>
  <c r="CV105" i="7"/>
  <c r="DD116" i="7"/>
  <c r="DD105" i="7"/>
  <c r="BC108" i="7"/>
  <c r="BC97" i="7"/>
  <c r="BG108" i="7"/>
  <c r="BG97" i="7"/>
  <c r="CV97" i="7"/>
  <c r="CV108" i="7"/>
  <c r="CZ108" i="7"/>
  <c r="CZ97" i="7"/>
  <c r="DD108" i="7"/>
  <c r="DD97" i="7"/>
  <c r="BA109" i="7"/>
  <c r="BA98" i="7"/>
  <c r="BE109" i="7"/>
  <c r="BE98" i="7"/>
  <c r="CX109" i="7"/>
  <c r="CX98" i="7"/>
  <c r="DB109" i="7"/>
  <c r="DB98" i="7"/>
  <c r="BC110" i="7"/>
  <c r="BC99" i="7"/>
  <c r="BG110" i="7"/>
  <c r="BG99" i="7"/>
  <c r="CV110" i="7"/>
  <c r="CV99" i="7"/>
  <c r="CZ110" i="7"/>
  <c r="CZ99" i="7"/>
  <c r="DD110" i="7"/>
  <c r="DD99" i="7"/>
  <c r="BA111" i="7"/>
  <c r="BA100" i="7"/>
  <c r="BE111" i="7"/>
  <c r="BE100" i="7"/>
  <c r="CX100" i="7"/>
  <c r="CX111" i="7"/>
  <c r="DB100" i="7"/>
  <c r="DB111" i="7"/>
  <c r="BC112" i="7"/>
  <c r="BC101" i="7"/>
  <c r="BG112" i="7"/>
  <c r="BG101" i="7"/>
  <c r="CV112" i="7"/>
  <c r="CV101" i="7"/>
  <c r="CZ112" i="7"/>
  <c r="CZ101" i="7"/>
  <c r="BD113" i="7"/>
  <c r="BD102" i="7"/>
  <c r="CW113" i="7"/>
  <c r="CW102" i="7"/>
  <c r="BD114" i="7"/>
  <c r="BD103" i="7"/>
  <c r="CW103" i="7"/>
  <c r="CW114" i="7"/>
  <c r="BD115" i="7"/>
  <c r="BD104" i="7"/>
  <c r="CW115" i="7"/>
  <c r="CW104" i="7"/>
  <c r="BD116" i="7"/>
  <c r="BD105" i="7"/>
  <c r="CW105" i="7"/>
  <c r="CW116" i="7"/>
  <c r="BB108" i="7"/>
  <c r="BB97" i="7"/>
  <c r="BF108" i="7"/>
  <c r="BF97" i="7"/>
  <c r="CY97" i="7"/>
  <c r="CY108" i="7"/>
  <c r="DC97" i="7"/>
  <c r="DC108" i="7"/>
  <c r="AZ109" i="7"/>
  <c r="AZ98" i="7"/>
  <c r="BD109" i="7"/>
  <c r="BD98" i="7"/>
  <c r="BH109" i="7"/>
  <c r="BH98" i="7"/>
  <c r="CW109" i="7"/>
  <c r="CW98" i="7"/>
  <c r="DA109" i="7"/>
  <c r="DA98" i="7"/>
  <c r="AH116" i="8"/>
  <c r="AH105" i="8"/>
  <c r="AD116" i="8"/>
  <c r="AD105" i="8"/>
  <c r="AG115" i="8"/>
  <c r="AG104" i="8"/>
  <c r="AC115" i="8"/>
  <c r="AC104" i="8"/>
  <c r="AJ114" i="8"/>
  <c r="AJ103" i="8"/>
  <c r="AF114" i="8"/>
  <c r="AF103" i="8"/>
  <c r="AB114" i="8"/>
  <c r="AB103" i="8"/>
  <c r="CC105" i="8"/>
  <c r="CC116" i="8"/>
  <c r="BY105" i="8"/>
  <c r="BY116" i="8"/>
  <c r="CF104" i="8"/>
  <c r="CF115" i="8"/>
  <c r="CB104" i="8"/>
  <c r="CB115" i="8"/>
  <c r="BX104" i="8"/>
  <c r="BX115" i="8"/>
  <c r="CE103" i="8"/>
  <c r="CE114" i="8"/>
  <c r="CA103" i="8"/>
  <c r="CA114" i="8"/>
  <c r="AE108" i="8"/>
  <c r="AE97" i="8"/>
  <c r="AI108" i="8"/>
  <c r="AI97" i="8"/>
  <c r="BX97" i="8"/>
  <c r="BX108" i="8"/>
  <c r="CB108" i="8"/>
  <c r="CB97" i="8"/>
  <c r="CF108" i="8"/>
  <c r="CF97" i="8"/>
  <c r="AC109" i="8"/>
  <c r="AC98" i="8"/>
  <c r="AG109" i="8"/>
  <c r="AG98" i="8"/>
  <c r="BZ98" i="8"/>
  <c r="BZ109" i="8"/>
  <c r="CD98" i="8"/>
  <c r="CD109" i="8"/>
  <c r="AE110" i="8"/>
  <c r="AE99" i="8"/>
  <c r="AI110" i="8"/>
  <c r="AI99" i="8"/>
  <c r="BX110" i="8"/>
  <c r="BX99" i="8"/>
  <c r="CB110" i="8"/>
  <c r="CB99" i="8"/>
  <c r="CF110" i="8"/>
  <c r="CF99" i="8"/>
  <c r="AC111" i="8"/>
  <c r="AC100" i="8"/>
  <c r="AG111" i="8"/>
  <c r="AG100" i="8"/>
  <c r="BZ100" i="8"/>
  <c r="BZ111" i="8"/>
  <c r="CD100" i="8"/>
  <c r="CD111" i="8"/>
  <c r="AE112" i="8"/>
  <c r="AE101" i="8"/>
  <c r="AI112" i="8"/>
  <c r="AI101" i="8"/>
  <c r="BX112" i="8"/>
  <c r="BX101" i="8"/>
  <c r="CB112" i="8"/>
  <c r="CB101" i="8"/>
  <c r="CF112" i="8"/>
  <c r="CF101" i="8"/>
  <c r="AC113" i="8"/>
  <c r="AC102" i="8"/>
  <c r="AG113" i="8"/>
  <c r="AG102" i="8"/>
  <c r="BZ102" i="8"/>
  <c r="BZ113" i="8"/>
  <c r="CD102" i="8"/>
  <c r="CD113" i="8"/>
  <c r="CV113" i="8"/>
  <c r="CV102" i="8"/>
  <c r="DD113" i="8"/>
  <c r="DD102" i="8"/>
  <c r="BG114" i="8"/>
  <c r="BG103" i="8"/>
  <c r="CZ114" i="8"/>
  <c r="CZ103" i="8"/>
  <c r="BA97" i="8"/>
  <c r="BA108" i="8"/>
  <c r="BE97" i="8"/>
  <c r="BE108" i="8"/>
  <c r="CX108" i="8"/>
  <c r="CX97" i="8"/>
  <c r="DB108" i="8"/>
  <c r="DB97" i="8"/>
  <c r="BC109" i="8"/>
  <c r="BC98" i="8"/>
  <c r="BG109" i="8"/>
  <c r="BG98" i="8"/>
  <c r="CV109" i="8"/>
  <c r="CV98" i="8"/>
  <c r="CZ109" i="8"/>
  <c r="CZ98" i="8"/>
  <c r="DD109" i="8"/>
  <c r="DD98" i="8"/>
  <c r="BA99" i="8"/>
  <c r="BA110" i="8"/>
  <c r="BE99" i="8"/>
  <c r="BE110" i="8"/>
  <c r="CX110" i="8"/>
  <c r="CX99" i="8"/>
  <c r="DB110" i="8"/>
  <c r="DB99" i="8"/>
  <c r="BC111" i="8"/>
  <c r="BC100" i="8"/>
  <c r="BG111" i="8"/>
  <c r="BG100" i="8"/>
  <c r="CV111" i="8"/>
  <c r="CV100" i="8"/>
  <c r="CZ111" i="8"/>
  <c r="CZ100" i="8"/>
  <c r="DD111" i="8"/>
  <c r="DD100" i="8"/>
  <c r="BA112" i="8"/>
  <c r="BA101" i="8"/>
  <c r="BE112" i="8"/>
  <c r="BE101" i="8"/>
  <c r="CX112" i="8"/>
  <c r="CX101" i="8"/>
  <c r="DB112" i="8"/>
  <c r="DB101" i="8"/>
  <c r="DC113" i="8"/>
  <c r="DC102" i="8"/>
  <c r="BF114" i="8"/>
  <c r="BF103" i="8"/>
  <c r="CY114" i="8"/>
  <c r="CY103" i="8"/>
  <c r="AI116" i="8"/>
  <c r="AI105" i="8"/>
  <c r="AE116" i="8"/>
  <c r="AE105" i="8"/>
  <c r="AH115" i="8"/>
  <c r="AH104" i="8"/>
  <c r="AD115" i="8"/>
  <c r="AD104" i="8"/>
  <c r="AG114" i="8"/>
  <c r="AG103" i="8"/>
  <c r="AC114" i="8"/>
  <c r="AC103" i="8"/>
  <c r="CD116" i="8"/>
  <c r="CD105" i="8"/>
  <c r="BZ116" i="8"/>
  <c r="BZ105" i="8"/>
  <c r="CC115" i="8"/>
  <c r="CC104" i="8"/>
  <c r="BY115" i="8"/>
  <c r="BY104" i="8"/>
  <c r="CF114" i="8"/>
  <c r="CF103" i="8"/>
  <c r="CB114" i="8"/>
  <c r="CB103" i="8"/>
  <c r="BX114" i="8"/>
  <c r="BX103" i="8"/>
  <c r="AB97" i="8"/>
  <c r="AB108" i="8"/>
  <c r="AF108" i="8"/>
  <c r="AF97" i="8"/>
  <c r="AJ108" i="8"/>
  <c r="AJ97" i="8"/>
  <c r="BY97" i="8"/>
  <c r="BY108" i="8"/>
  <c r="CC97" i="8"/>
  <c r="CC108" i="8"/>
  <c r="AD109" i="8"/>
  <c r="AD98" i="8"/>
  <c r="AH109" i="8"/>
  <c r="AH98" i="8"/>
  <c r="CA109" i="8"/>
  <c r="CA98" i="8"/>
  <c r="CE109" i="8"/>
  <c r="CE98" i="8"/>
  <c r="AB110" i="8"/>
  <c r="AB99" i="8"/>
  <c r="AF110" i="8"/>
  <c r="AF99" i="8"/>
  <c r="AJ110" i="8"/>
  <c r="AJ99" i="8"/>
  <c r="BY99" i="8"/>
  <c r="BY110" i="8"/>
  <c r="CC99" i="8"/>
  <c r="CC110" i="8"/>
  <c r="AD111" i="8"/>
  <c r="AD100" i="8"/>
  <c r="AH111" i="8"/>
  <c r="AH100" i="8"/>
  <c r="CA111" i="8"/>
  <c r="CA100" i="8"/>
  <c r="CE111" i="8"/>
  <c r="CE100" i="8"/>
  <c r="AB112" i="8"/>
  <c r="AB101" i="8"/>
  <c r="AF112" i="8"/>
  <c r="AF101" i="8"/>
  <c r="AJ112" i="8"/>
  <c r="AJ101" i="8"/>
  <c r="BY101" i="8"/>
  <c r="BY112" i="8"/>
  <c r="CC101" i="8"/>
  <c r="CC112" i="8"/>
  <c r="AD113" i="8"/>
  <c r="AD102" i="8"/>
  <c r="AH113" i="8"/>
  <c r="AH102" i="8"/>
  <c r="CA113" i="8"/>
  <c r="CA102" i="8"/>
  <c r="CE113" i="8"/>
  <c r="CE102" i="8"/>
  <c r="DB113" i="8"/>
  <c r="DB102" i="8"/>
  <c r="BA103" i="8"/>
  <c r="BA114" i="8"/>
  <c r="DB114" i="8"/>
  <c r="DB103" i="8"/>
  <c r="CY109" i="8"/>
  <c r="CY98" i="8"/>
  <c r="DC109" i="8"/>
  <c r="DC98" i="8"/>
  <c r="AZ110" i="8"/>
  <c r="AZ99" i="8"/>
  <c r="BD110" i="8"/>
  <c r="BD99" i="8"/>
  <c r="BH110" i="8"/>
  <c r="BH99" i="8"/>
  <c r="CW110" i="8"/>
  <c r="CW99" i="8"/>
  <c r="DA110" i="8"/>
  <c r="DA99" i="8"/>
  <c r="BB111" i="8"/>
  <c r="BB100" i="8"/>
  <c r="BF111" i="8"/>
  <c r="BF100" i="8"/>
  <c r="CY111" i="8"/>
  <c r="CY100" i="8"/>
  <c r="DC111" i="8"/>
  <c r="DC100" i="8"/>
  <c r="AZ112" i="8"/>
  <c r="AZ101" i="8"/>
  <c r="BD112" i="8"/>
  <c r="BD101" i="8"/>
  <c r="BH112" i="8"/>
  <c r="BH101" i="8"/>
  <c r="CW112" i="8"/>
  <c r="CW101" i="8"/>
  <c r="DA112" i="8"/>
  <c r="DA101" i="8"/>
  <c r="BB102" i="8"/>
  <c r="BB113" i="8"/>
  <c r="BF102" i="8"/>
  <c r="BF113" i="8"/>
  <c r="DA113" i="8"/>
  <c r="DA102" i="8"/>
  <c r="AZ114" i="8"/>
  <c r="AZ103" i="8"/>
  <c r="BH114" i="8"/>
  <c r="BH103" i="8"/>
  <c r="DA114" i="8"/>
  <c r="DA103" i="8"/>
  <c r="AZ97" i="8"/>
  <c r="AZ108" i="8"/>
  <c r="BD108" i="8"/>
  <c r="BD97" i="8"/>
  <c r="BH108" i="8"/>
  <c r="BH97" i="8"/>
  <c r="CW108" i="8"/>
  <c r="CW97" i="8"/>
  <c r="DA108" i="8"/>
  <c r="DA97" i="8"/>
  <c r="BB98" i="8"/>
  <c r="BB109" i="8"/>
  <c r="BF98" i="8"/>
  <c r="BF109" i="8"/>
  <c r="BG105" i="8"/>
  <c r="BG116" i="8"/>
  <c r="BC105" i="8"/>
  <c r="BC116" i="8"/>
  <c r="BF104" i="8"/>
  <c r="BF115" i="8"/>
  <c r="BB115" i="8"/>
  <c r="BB104" i="8"/>
  <c r="DD116" i="8"/>
  <c r="DD105" i="8"/>
  <c r="CZ116" i="8"/>
  <c r="CZ105" i="8"/>
  <c r="CV116" i="8"/>
  <c r="CV105" i="8"/>
  <c r="DC115" i="8"/>
  <c r="DC104" i="8"/>
  <c r="CY115" i="8"/>
  <c r="CY104" i="8"/>
  <c r="BA113" i="8"/>
  <c r="BA102" i="8"/>
  <c r="BE113" i="8"/>
  <c r="BE102" i="8"/>
  <c r="BE116" i="5"/>
  <c r="BE105" i="5"/>
  <c r="BA116" i="5"/>
  <c r="BA105" i="5"/>
  <c r="BF115" i="5"/>
  <c r="BF104" i="5"/>
  <c r="DD101" i="7"/>
  <c r="BH105" i="8"/>
  <c r="BF105" i="8"/>
  <c r="BB105" i="8"/>
  <c r="BE104" i="8"/>
  <c r="BA104" i="8"/>
  <c r="DC105" i="8"/>
  <c r="CY105" i="8"/>
  <c r="DD104" i="8"/>
  <c r="DB104" i="8"/>
  <c r="CX104" i="8"/>
  <c r="AB97" i="5"/>
  <c r="AB108" i="5"/>
  <c r="BG114" i="5"/>
  <c r="BG103" i="5"/>
  <c r="BA115" i="5"/>
  <c r="BA104" i="5"/>
  <c r="BB108" i="5"/>
  <c r="BB97" i="5"/>
  <c r="BF108" i="5"/>
  <c r="BF97" i="5"/>
  <c r="CY108" i="5"/>
  <c r="DC108" i="5"/>
  <c r="AZ109" i="5"/>
  <c r="AZ98" i="5"/>
  <c r="BD109" i="5"/>
  <c r="BD98" i="5"/>
  <c r="BH109" i="5"/>
  <c r="BH98" i="5"/>
  <c r="BB110" i="5"/>
  <c r="BB99" i="5"/>
  <c r="BF110" i="5"/>
  <c r="BF99" i="5"/>
  <c r="AZ111" i="5"/>
  <c r="AZ100" i="5"/>
  <c r="BD111" i="5"/>
  <c r="BD100" i="5"/>
  <c r="BH111" i="5"/>
  <c r="BH100" i="5"/>
  <c r="BB112" i="5"/>
  <c r="BB101" i="5"/>
  <c r="BF112" i="5"/>
  <c r="BF101" i="5"/>
  <c r="AZ113" i="5"/>
  <c r="AZ102" i="5"/>
  <c r="BD113" i="5"/>
  <c r="BD102" i="5"/>
  <c r="BH113" i="5"/>
  <c r="BH102" i="5"/>
  <c r="BF114" i="5"/>
  <c r="BF103" i="5"/>
  <c r="BE114" i="5"/>
  <c r="BE103" i="5"/>
  <c r="BG115" i="5"/>
  <c r="BG104" i="5"/>
  <c r="BC108" i="5"/>
  <c r="BC97" i="5"/>
  <c r="BG108" i="5"/>
  <c r="BG97" i="5"/>
  <c r="CV97" i="5"/>
  <c r="CV108" i="5"/>
  <c r="CZ108" i="5"/>
  <c r="DD108" i="5"/>
  <c r="BA109" i="5"/>
  <c r="BA98" i="5"/>
  <c r="BE109" i="5"/>
  <c r="BE98" i="5"/>
  <c r="BC110" i="5"/>
  <c r="BC99" i="5"/>
  <c r="BG110" i="5"/>
  <c r="BG99" i="5"/>
  <c r="BA111" i="5"/>
  <c r="BA100" i="5"/>
  <c r="BE111" i="5"/>
  <c r="BE100" i="5"/>
  <c r="BC112" i="5"/>
  <c r="BC101" i="5"/>
  <c r="BG112" i="5"/>
  <c r="BG101" i="5"/>
  <c r="BA113" i="5"/>
  <c r="BA102" i="5"/>
  <c r="BE113" i="5"/>
  <c r="BE102" i="5"/>
  <c r="BD114" i="5"/>
  <c r="BD103" i="5"/>
  <c r="BF116" i="5"/>
  <c r="BF105" i="5"/>
  <c r="BB116" i="5"/>
  <c r="BB105" i="5"/>
  <c r="AZ115" i="5"/>
  <c r="AZ104" i="5"/>
  <c r="BH115" i="5"/>
  <c r="BH104" i="5"/>
  <c r="AH116" i="7"/>
  <c r="AH105" i="7"/>
  <c r="AD116" i="7"/>
  <c r="AD105" i="7"/>
  <c r="AG115" i="7"/>
  <c r="AG104" i="7"/>
  <c r="AC115" i="7"/>
  <c r="AC104" i="7"/>
  <c r="AJ114" i="7"/>
  <c r="AJ103" i="7"/>
  <c r="AF114" i="7"/>
  <c r="AF103" i="7"/>
  <c r="AB114" i="7"/>
  <c r="AB103" i="7"/>
  <c r="AI113" i="7"/>
  <c r="AI102" i="7"/>
  <c r="AE113" i="7"/>
  <c r="AE102" i="7"/>
  <c r="CF105" i="7"/>
  <c r="CB105" i="7"/>
  <c r="BX105" i="7"/>
  <c r="CE104" i="7"/>
  <c r="CA104" i="7"/>
  <c r="CD103" i="7"/>
  <c r="BZ103" i="7"/>
  <c r="CC102" i="7"/>
  <c r="BY102" i="7"/>
  <c r="AD108" i="7"/>
  <c r="AD97" i="7"/>
  <c r="AH108" i="7"/>
  <c r="AH97" i="7"/>
  <c r="CA97" i="7"/>
  <c r="CE97" i="7"/>
  <c r="AC109" i="7"/>
  <c r="BA134" i="7" s="1"/>
  <c r="AC98" i="7"/>
  <c r="AG116" i="7"/>
  <c r="AG105" i="7"/>
  <c r="AC116" i="7"/>
  <c r="AC105" i="7"/>
  <c r="AJ104" i="7"/>
  <c r="AJ115" i="7"/>
  <c r="AF104" i="7"/>
  <c r="AF115" i="7"/>
  <c r="AB115" i="7"/>
  <c r="AB104" i="7"/>
  <c r="AI114" i="7"/>
  <c r="AI103" i="7"/>
  <c r="AE114" i="7"/>
  <c r="AE103" i="7"/>
  <c r="AH102" i="7"/>
  <c r="BF127" i="7" s="1"/>
  <c r="AH113" i="7"/>
  <c r="BF138" i="7" s="1"/>
  <c r="AD102" i="7"/>
  <c r="AD113" i="7"/>
  <c r="CE105" i="7"/>
  <c r="CA105" i="7"/>
  <c r="CD104" i="7"/>
  <c r="BZ104" i="7"/>
  <c r="CC103" i="7"/>
  <c r="BY103" i="7"/>
  <c r="CF102" i="7"/>
  <c r="CB102" i="7"/>
  <c r="BX102" i="7"/>
  <c r="AE108" i="7"/>
  <c r="AE97" i="7"/>
  <c r="AI108" i="7"/>
  <c r="AI97" i="7"/>
  <c r="BX97" i="7"/>
  <c r="BX108" i="7"/>
  <c r="CB97" i="7"/>
  <c r="CF97" i="7"/>
  <c r="AB109" i="7"/>
  <c r="AB98" i="7"/>
  <c r="AF98" i="7"/>
  <c r="AF109" i="7"/>
  <c r="AJ98" i="7"/>
  <c r="AJ109" i="7"/>
  <c r="BY98" i="7"/>
  <c r="AE109" i="7"/>
  <c r="AE98" i="7"/>
  <c r="AI109" i="7"/>
  <c r="AI98" i="7"/>
  <c r="BX98" i="7"/>
  <c r="CB98" i="7"/>
  <c r="CF98" i="7"/>
  <c r="AB110" i="7"/>
  <c r="AB99" i="7"/>
  <c r="AF110" i="7"/>
  <c r="AF99" i="7"/>
  <c r="AJ110" i="7"/>
  <c r="AJ99" i="7"/>
  <c r="BY99" i="7"/>
  <c r="CC99" i="7"/>
  <c r="AE111" i="7"/>
  <c r="AE100" i="7"/>
  <c r="AI111" i="7"/>
  <c r="AI100" i="7"/>
  <c r="BX100" i="7"/>
  <c r="CB100" i="7"/>
  <c r="CF100" i="7"/>
  <c r="AB112" i="7"/>
  <c r="AB101" i="7"/>
  <c r="AF112" i="7"/>
  <c r="AF101" i="7"/>
  <c r="AJ112" i="7"/>
  <c r="AJ101" i="7"/>
  <c r="BY101" i="7"/>
  <c r="CC101" i="7"/>
  <c r="BE113" i="7"/>
  <c r="BE102" i="7"/>
  <c r="CX113" i="7"/>
  <c r="CX102" i="7"/>
  <c r="BE114" i="7"/>
  <c r="BE103" i="7"/>
  <c r="CX114" i="7"/>
  <c r="CX103" i="7"/>
  <c r="BE115" i="7"/>
  <c r="BE104" i="7"/>
  <c r="CX104" i="7"/>
  <c r="CX115" i="7"/>
  <c r="BE116" i="7"/>
  <c r="BE105" i="7"/>
  <c r="CX116" i="7"/>
  <c r="CX105" i="7"/>
  <c r="BB110" i="7"/>
  <c r="BB99" i="7"/>
  <c r="BF110" i="7"/>
  <c r="BF99" i="7"/>
  <c r="CY99" i="7"/>
  <c r="CY110" i="7"/>
  <c r="DC99" i="7"/>
  <c r="DC110" i="7"/>
  <c r="AZ111" i="7"/>
  <c r="AZ100" i="7"/>
  <c r="BD111" i="7"/>
  <c r="BD100" i="7"/>
  <c r="BH111" i="7"/>
  <c r="BH100" i="7"/>
  <c r="CW111" i="7"/>
  <c r="CW100" i="7"/>
  <c r="DA111" i="7"/>
  <c r="DA100" i="7"/>
  <c r="BB112" i="7"/>
  <c r="BB101" i="7"/>
  <c r="BF112" i="7"/>
  <c r="BF101" i="7"/>
  <c r="CY112" i="7"/>
  <c r="CY101" i="7"/>
  <c r="DC112" i="7"/>
  <c r="DC101" i="7"/>
  <c r="BB113" i="7"/>
  <c r="BB102" i="7"/>
  <c r="DC113" i="7"/>
  <c r="DC102" i="7"/>
  <c r="BF114" i="7"/>
  <c r="BF103" i="7"/>
  <c r="CY103" i="7"/>
  <c r="CY114" i="7"/>
  <c r="BB115" i="7"/>
  <c r="BB104" i="7"/>
  <c r="DC115" i="7"/>
  <c r="DC104" i="7"/>
  <c r="BF116" i="7"/>
  <c r="BF105" i="7"/>
  <c r="CY105" i="7"/>
  <c r="CY116" i="7"/>
  <c r="CC98" i="7"/>
  <c r="AE110" i="7"/>
  <c r="AE99" i="7"/>
  <c r="AI110" i="7"/>
  <c r="AI99" i="7"/>
  <c r="BX99" i="7"/>
  <c r="CB99" i="7"/>
  <c r="CF99" i="7"/>
  <c r="AB111" i="7"/>
  <c r="AB100" i="7"/>
  <c r="AF100" i="7"/>
  <c r="AF111" i="7"/>
  <c r="AJ100" i="7"/>
  <c r="AJ111" i="7"/>
  <c r="BY100" i="7"/>
  <c r="CC100" i="7"/>
  <c r="AE112" i="7"/>
  <c r="BC137" i="7" s="1"/>
  <c r="AE101" i="7"/>
  <c r="BC126" i="7" s="1"/>
  <c r="AI112" i="7"/>
  <c r="AI101" i="7"/>
  <c r="BX101" i="7"/>
  <c r="CB101" i="7"/>
  <c r="CF101" i="7"/>
  <c r="BC113" i="7"/>
  <c r="BC102" i="7"/>
  <c r="CV102" i="7"/>
  <c r="CV113" i="7"/>
  <c r="DD102" i="7"/>
  <c r="DD113" i="7"/>
  <c r="BG114" i="7"/>
  <c r="BG103" i="7"/>
  <c r="CZ114" i="7"/>
  <c r="CZ103" i="7"/>
  <c r="BC115" i="7"/>
  <c r="BC104" i="7"/>
  <c r="CV104" i="7"/>
  <c r="CV115" i="7"/>
  <c r="DD104" i="7"/>
  <c r="DD115" i="7"/>
  <c r="BG116" i="7"/>
  <c r="BG105" i="7"/>
  <c r="CZ116" i="7"/>
  <c r="CZ105" i="7"/>
  <c r="BA108" i="7"/>
  <c r="BA97" i="7"/>
  <c r="BE108" i="7"/>
  <c r="BE97" i="7"/>
  <c r="CX108" i="7"/>
  <c r="CX97" i="7"/>
  <c r="DB108" i="7"/>
  <c r="DB97" i="7"/>
  <c r="BC109" i="7"/>
  <c r="BC98" i="7"/>
  <c r="BG109" i="7"/>
  <c r="BG98" i="7"/>
  <c r="CV98" i="7"/>
  <c r="CV109" i="7"/>
  <c r="CZ98" i="7"/>
  <c r="CZ109" i="7"/>
  <c r="DD98" i="7"/>
  <c r="DD109" i="7"/>
  <c r="BA110" i="7"/>
  <c r="BA99" i="7"/>
  <c r="BE110" i="7"/>
  <c r="BE99" i="7"/>
  <c r="CX110" i="7"/>
  <c r="CX99" i="7"/>
  <c r="DB110" i="7"/>
  <c r="DB99" i="7"/>
  <c r="BC111" i="7"/>
  <c r="BC100" i="7"/>
  <c r="BG111" i="7"/>
  <c r="BG100" i="7"/>
  <c r="CV111" i="7"/>
  <c r="CV100" i="7"/>
  <c r="CZ111" i="7"/>
  <c r="CZ100" i="7"/>
  <c r="DD111" i="7"/>
  <c r="DD100" i="7"/>
  <c r="BA112" i="7"/>
  <c r="BA101" i="7"/>
  <c r="BE112" i="7"/>
  <c r="BE101" i="7"/>
  <c r="CX112" i="7"/>
  <c r="CX101" i="7"/>
  <c r="AZ113" i="7"/>
  <c r="AZ102" i="7"/>
  <c r="BH113" i="7"/>
  <c r="BH102" i="7"/>
  <c r="DA113" i="7"/>
  <c r="DA102" i="7"/>
  <c r="AZ114" i="7"/>
  <c r="AZ103" i="7"/>
  <c r="BH114" i="7"/>
  <c r="BH103" i="7"/>
  <c r="DA103" i="7"/>
  <c r="DA114" i="7"/>
  <c r="AZ115" i="7"/>
  <c r="AZ104" i="7"/>
  <c r="BH115" i="7"/>
  <c r="BH104" i="7"/>
  <c r="DA115" i="7"/>
  <c r="DA104" i="7"/>
  <c r="AZ116" i="7"/>
  <c r="AZ105" i="7"/>
  <c r="BH116" i="7"/>
  <c r="BH105" i="7"/>
  <c r="DA105" i="7"/>
  <c r="DA116" i="7"/>
  <c r="AZ97" i="7"/>
  <c r="AZ108" i="7"/>
  <c r="BD108" i="7"/>
  <c r="BD97" i="7"/>
  <c r="BH108" i="7"/>
  <c r="BH97" i="7"/>
  <c r="CW97" i="7"/>
  <c r="CW108" i="7"/>
  <c r="DA97" i="7"/>
  <c r="DA108" i="7"/>
  <c r="BB109" i="7"/>
  <c r="BB98" i="7"/>
  <c r="BF109" i="7"/>
  <c r="BF98" i="7"/>
  <c r="CY109" i="7"/>
  <c r="CY98" i="7"/>
  <c r="DC109" i="7"/>
  <c r="DC98" i="7"/>
  <c r="AJ116" i="8"/>
  <c r="AJ105" i="8"/>
  <c r="AF116" i="8"/>
  <c r="AF105" i="8"/>
  <c r="AB116" i="8"/>
  <c r="AB105" i="8"/>
  <c r="AI115" i="8"/>
  <c r="AI104" i="8"/>
  <c r="AE115" i="8"/>
  <c r="AE104" i="8"/>
  <c r="AH114" i="8"/>
  <c r="AH103" i="8"/>
  <c r="AD114" i="8"/>
  <c r="AD103" i="8"/>
  <c r="CE105" i="8"/>
  <c r="CE116" i="8"/>
  <c r="CA105" i="8"/>
  <c r="CA116" i="8"/>
  <c r="CD104" i="8"/>
  <c r="CD115" i="8"/>
  <c r="BZ104" i="8"/>
  <c r="BZ115" i="8"/>
  <c r="CC103" i="8"/>
  <c r="CC114" i="8"/>
  <c r="BY103" i="8"/>
  <c r="BY114" i="8"/>
  <c r="AC108" i="8"/>
  <c r="AC97" i="8"/>
  <c r="AG108" i="8"/>
  <c r="AG97" i="8"/>
  <c r="BZ108" i="8"/>
  <c r="BZ97" i="8"/>
  <c r="CD108" i="8"/>
  <c r="CD97" i="8"/>
  <c r="AE109" i="8"/>
  <c r="AE98" i="8"/>
  <c r="AI109" i="8"/>
  <c r="AI98" i="8"/>
  <c r="BX98" i="8"/>
  <c r="BX109" i="8"/>
  <c r="CB98" i="8"/>
  <c r="CB109" i="8"/>
  <c r="CF98" i="8"/>
  <c r="CF109" i="8"/>
  <c r="AC110" i="8"/>
  <c r="AC99" i="8"/>
  <c r="AG110" i="8"/>
  <c r="AG99" i="8"/>
  <c r="BZ110" i="8"/>
  <c r="BZ99" i="8"/>
  <c r="CD110" i="8"/>
  <c r="CD99" i="8"/>
  <c r="AE111" i="8"/>
  <c r="AE100" i="8"/>
  <c r="AI111" i="8"/>
  <c r="AI100" i="8"/>
  <c r="BX100" i="8"/>
  <c r="BX111" i="8"/>
  <c r="CB100" i="8"/>
  <c r="CB111" i="8"/>
  <c r="CF100" i="8"/>
  <c r="CF111" i="8"/>
  <c r="AC112" i="8"/>
  <c r="AC101" i="8"/>
  <c r="AG112" i="8"/>
  <c r="AG101" i="8"/>
  <c r="BZ112" i="8"/>
  <c r="BZ101" i="8"/>
  <c r="CD112" i="8"/>
  <c r="CD101" i="8"/>
  <c r="AE113" i="8"/>
  <c r="AE102" i="8"/>
  <c r="AI113" i="8"/>
  <c r="AI102" i="8"/>
  <c r="BX102" i="8"/>
  <c r="BX113" i="8"/>
  <c r="CB102" i="8"/>
  <c r="CB113" i="8"/>
  <c r="CF102" i="8"/>
  <c r="CF113" i="8"/>
  <c r="CZ113" i="8"/>
  <c r="CZ102" i="8"/>
  <c r="BC114" i="8"/>
  <c r="BC103" i="8"/>
  <c r="CV114" i="8"/>
  <c r="CV103" i="8"/>
  <c r="DD114" i="8"/>
  <c r="DD103" i="8"/>
  <c r="BC97" i="8"/>
  <c r="BC108" i="8"/>
  <c r="BG97" i="8"/>
  <c r="BG108" i="8"/>
  <c r="CV97" i="8"/>
  <c r="CV108" i="8"/>
  <c r="CZ108" i="8"/>
  <c r="CZ97" i="8"/>
  <c r="DD108" i="8"/>
  <c r="DD97" i="8"/>
  <c r="BA109" i="8"/>
  <c r="BA98" i="8"/>
  <c r="BE109" i="8"/>
  <c r="BE98" i="8"/>
  <c r="CX109" i="8"/>
  <c r="CX98" i="8"/>
  <c r="DB109" i="8"/>
  <c r="DB98" i="8"/>
  <c r="BC110" i="8"/>
  <c r="BC99" i="8"/>
  <c r="BG110" i="8"/>
  <c r="BG99" i="8"/>
  <c r="CV110" i="8"/>
  <c r="CV99" i="8"/>
  <c r="CZ110" i="8"/>
  <c r="CZ99" i="8"/>
  <c r="DD110" i="8"/>
  <c r="DD99" i="8"/>
  <c r="BA111" i="8"/>
  <c r="BA100" i="8"/>
  <c r="BE111" i="8"/>
  <c r="BE100" i="8"/>
  <c r="CX111" i="8"/>
  <c r="CX100" i="8"/>
  <c r="DB111" i="8"/>
  <c r="DB100" i="8"/>
  <c r="BC101" i="8"/>
  <c r="BC112" i="8"/>
  <c r="BG101" i="8"/>
  <c r="BG112" i="8"/>
  <c r="CV112" i="8"/>
  <c r="CV101" i="8"/>
  <c r="CZ112" i="8"/>
  <c r="CZ101" i="8"/>
  <c r="DD112" i="8"/>
  <c r="DD101" i="8"/>
  <c r="CY113" i="8"/>
  <c r="CY102" i="8"/>
  <c r="BB114" i="8"/>
  <c r="BB103" i="8"/>
  <c r="DC114" i="8"/>
  <c r="DC103" i="8"/>
  <c r="AG116" i="8"/>
  <c r="AG105" i="8"/>
  <c r="AC116" i="8"/>
  <c r="AC105" i="8"/>
  <c r="AJ115" i="8"/>
  <c r="AJ104" i="8"/>
  <c r="AF115" i="8"/>
  <c r="AF104" i="8"/>
  <c r="AB115" i="8"/>
  <c r="AB104" i="8"/>
  <c r="AI114" i="8"/>
  <c r="AI103" i="8"/>
  <c r="AE114" i="8"/>
  <c r="AE103" i="8"/>
  <c r="CF116" i="8"/>
  <c r="CF105" i="8"/>
  <c r="CB116" i="8"/>
  <c r="CB105" i="8"/>
  <c r="BX116" i="8"/>
  <c r="BX105" i="8"/>
  <c r="CE115" i="8"/>
  <c r="CE104" i="8"/>
  <c r="CA115" i="8"/>
  <c r="CA104" i="8"/>
  <c r="CD114" i="8"/>
  <c r="CD103" i="8"/>
  <c r="BZ114" i="8"/>
  <c r="BZ103" i="8"/>
  <c r="AD108" i="8"/>
  <c r="AD97" i="8"/>
  <c r="AH108" i="8"/>
  <c r="AH97" i="8"/>
  <c r="CA97" i="8"/>
  <c r="CA108" i="8"/>
  <c r="CE97" i="8"/>
  <c r="CE108" i="8"/>
  <c r="AB109" i="8"/>
  <c r="AB98" i="8"/>
  <c r="AF109" i="8"/>
  <c r="AF98" i="8"/>
  <c r="AJ109" i="8"/>
  <c r="AJ98" i="8"/>
  <c r="BY109" i="8"/>
  <c r="BY98" i="8"/>
  <c r="CC109" i="8"/>
  <c r="CC98" i="8"/>
  <c r="AD110" i="8"/>
  <c r="AD99" i="8"/>
  <c r="AH110" i="8"/>
  <c r="AH99" i="8"/>
  <c r="CA99" i="8"/>
  <c r="CA110" i="8"/>
  <c r="CE99" i="8"/>
  <c r="CE110" i="8"/>
  <c r="AB111" i="8"/>
  <c r="AB100" i="8"/>
  <c r="AF111" i="8"/>
  <c r="AF100" i="8"/>
  <c r="AJ111" i="8"/>
  <c r="AJ100" i="8"/>
  <c r="BY111" i="8"/>
  <c r="BY100" i="8"/>
  <c r="CC111" i="8"/>
  <c r="CC100" i="8"/>
  <c r="AD112" i="8"/>
  <c r="AD101" i="8"/>
  <c r="AH112" i="8"/>
  <c r="AH101" i="8"/>
  <c r="CA101" i="8"/>
  <c r="CA112" i="8"/>
  <c r="CE101" i="8"/>
  <c r="CE112" i="8"/>
  <c r="AB113" i="8"/>
  <c r="AB102" i="8"/>
  <c r="AF113" i="8"/>
  <c r="AF102" i="8"/>
  <c r="AJ113" i="8"/>
  <c r="AJ102" i="8"/>
  <c r="BY113" i="8"/>
  <c r="BY102" i="8"/>
  <c r="CC113" i="8"/>
  <c r="CC102" i="8"/>
  <c r="CX113" i="8"/>
  <c r="CX102" i="8"/>
  <c r="BE103" i="8"/>
  <c r="BE114" i="8"/>
  <c r="CX114" i="8"/>
  <c r="CX103" i="8"/>
  <c r="DA109" i="8"/>
  <c r="DA98" i="8"/>
  <c r="BB110" i="8"/>
  <c r="BB99" i="8"/>
  <c r="BF110" i="8"/>
  <c r="BF99" i="8"/>
  <c r="CY110" i="8"/>
  <c r="CY99" i="8"/>
  <c r="DC110" i="8"/>
  <c r="DC99" i="8"/>
  <c r="AZ100" i="8"/>
  <c r="AZ111" i="8"/>
  <c r="BD100" i="8"/>
  <c r="BD111" i="8"/>
  <c r="BH100" i="8"/>
  <c r="BH111" i="8"/>
  <c r="CW111" i="8"/>
  <c r="CW100" i="8"/>
  <c r="DA111" i="8"/>
  <c r="DA100" i="8"/>
  <c r="BB112" i="8"/>
  <c r="BB101" i="8"/>
  <c r="BF112" i="8"/>
  <c r="BF101" i="8"/>
  <c r="CY112" i="8"/>
  <c r="CY101" i="8"/>
  <c r="DC112" i="8"/>
  <c r="DC101" i="8"/>
  <c r="AZ113" i="8"/>
  <c r="AZ102" i="8"/>
  <c r="BD113" i="8"/>
  <c r="BD102" i="8"/>
  <c r="BH113" i="8"/>
  <c r="BH102" i="8"/>
  <c r="CW113" i="8"/>
  <c r="CW102" i="8"/>
  <c r="BD114" i="8"/>
  <c r="BD103" i="8"/>
  <c r="CW114" i="8"/>
  <c r="CW103" i="8"/>
  <c r="BB108" i="8"/>
  <c r="BB97" i="8"/>
  <c r="BF108" i="8"/>
  <c r="BF97" i="8"/>
  <c r="CY108" i="8"/>
  <c r="CY97" i="8"/>
  <c r="DC108" i="8"/>
  <c r="DC97" i="8"/>
  <c r="AZ109" i="8"/>
  <c r="AZ98" i="8"/>
  <c r="BD109" i="8"/>
  <c r="BD98" i="8"/>
  <c r="BH109" i="8"/>
  <c r="BH98" i="8"/>
  <c r="CW109" i="8"/>
  <c r="CW98" i="8"/>
  <c r="BE105" i="8"/>
  <c r="BE116" i="8"/>
  <c r="BA105" i="8"/>
  <c r="BA116" i="8"/>
  <c r="BH104" i="8"/>
  <c r="BH115" i="8"/>
  <c r="BD104" i="8"/>
  <c r="BD115" i="8"/>
  <c r="AZ104" i="8"/>
  <c r="AZ115" i="8"/>
  <c r="DB116" i="8"/>
  <c r="DB105" i="8"/>
  <c r="CX116" i="8"/>
  <c r="CX105" i="8"/>
  <c r="DA115" i="8"/>
  <c r="DA104" i="8"/>
  <c r="CW115" i="8"/>
  <c r="CW104" i="8"/>
  <c r="BC113" i="8"/>
  <c r="BC102" i="8"/>
  <c r="BG113" i="8"/>
  <c r="BG102" i="8"/>
  <c r="BG116" i="5"/>
  <c r="BG105" i="5"/>
  <c r="BC116" i="5"/>
  <c r="BC105" i="5"/>
  <c r="BB115" i="5"/>
  <c r="BB104" i="5"/>
  <c r="BF116" i="8"/>
  <c r="BD116" i="8"/>
  <c r="BB116" i="8"/>
  <c r="AZ116" i="8"/>
  <c r="BG115" i="8"/>
  <c r="BE115" i="8"/>
  <c r="BC115" i="8"/>
  <c r="BA115" i="8"/>
  <c r="DC116" i="8"/>
  <c r="DA116" i="8"/>
  <c r="CY116" i="8"/>
  <c r="CW116" i="8"/>
  <c r="DB115" i="8"/>
  <c r="CZ115" i="8"/>
  <c r="CX115" i="8"/>
  <c r="CV115" i="8"/>
  <c r="DB112" i="7"/>
  <c r="BG137" i="7" l="1"/>
  <c r="BH137" i="7"/>
  <c r="BD137" i="7"/>
  <c r="AZ137" i="7"/>
  <c r="BA141" i="7"/>
  <c r="BG127" i="5"/>
  <c r="BA126" i="5"/>
  <c r="BC125" i="5"/>
  <c r="BG123" i="5"/>
  <c r="BA122" i="5"/>
  <c r="BF129" i="5"/>
  <c r="BC130" i="5"/>
  <c r="BF127" i="5"/>
  <c r="BB126" i="5"/>
  <c r="BF125" i="5"/>
  <c r="BB124" i="5"/>
  <c r="BB123" i="5"/>
  <c r="BF122" i="5"/>
  <c r="BB128" i="5"/>
  <c r="BG129" i="5"/>
  <c r="BD130" i="5"/>
  <c r="BH130" i="5"/>
  <c r="BA127" i="5"/>
  <c r="BG126" i="5"/>
  <c r="BC126" i="5"/>
  <c r="BE125" i="5"/>
  <c r="BA125" i="5"/>
  <c r="BG124" i="5"/>
  <c r="BC124" i="5"/>
  <c r="BE123" i="5"/>
  <c r="BA123" i="5"/>
  <c r="BG122" i="5"/>
  <c r="BC122" i="5"/>
  <c r="BC128" i="5"/>
  <c r="BG128" i="5"/>
  <c r="AZ129" i="5"/>
  <c r="BD129" i="5"/>
  <c r="BH129" i="5"/>
  <c r="BA130" i="5"/>
  <c r="BE130" i="5"/>
  <c r="BH127" i="5"/>
  <c r="BD127" i="5"/>
  <c r="AZ127" i="5"/>
  <c r="BH126" i="5"/>
  <c r="BD126" i="5"/>
  <c r="AZ126" i="5"/>
  <c r="BH125" i="5"/>
  <c r="BD125" i="5"/>
  <c r="AZ125" i="5"/>
  <c r="BH124" i="5"/>
  <c r="BD124" i="5"/>
  <c r="AZ124" i="5"/>
  <c r="BH123" i="5"/>
  <c r="BD123" i="5"/>
  <c r="AZ123" i="5"/>
  <c r="BH122" i="5"/>
  <c r="BD122" i="5"/>
  <c r="BA129" i="5"/>
  <c r="BE129" i="5"/>
  <c r="BB130" i="5"/>
  <c r="BF130" i="5"/>
  <c r="BA128" i="5"/>
  <c r="BC127" i="5"/>
  <c r="BE126" i="5"/>
  <c r="BG125" i="5"/>
  <c r="BE124" i="5"/>
  <c r="BA124" i="5"/>
  <c r="BC123" i="5"/>
  <c r="BE122" i="5"/>
  <c r="BE128" i="5"/>
  <c r="BB129" i="5"/>
  <c r="BG130" i="5"/>
  <c r="BB127" i="5"/>
  <c r="BF126" i="5"/>
  <c r="BB125" i="5"/>
  <c r="BF124" i="5"/>
  <c r="BF123" i="5"/>
  <c r="BB122" i="5"/>
  <c r="BF128" i="5"/>
  <c r="BC129" i="5"/>
  <c r="AZ130" i="5"/>
  <c r="BE127" i="5"/>
  <c r="AZ128" i="5"/>
  <c r="BD128" i="5"/>
  <c r="BH128" i="5"/>
  <c r="BC128" i="8"/>
  <c r="BG128" i="8"/>
  <c r="BE126" i="8"/>
  <c r="BA126" i="8"/>
  <c r="BG125" i="8"/>
  <c r="BC125" i="8"/>
  <c r="BE124" i="8"/>
  <c r="BA124" i="8"/>
  <c r="BG123" i="8"/>
  <c r="BC123" i="8"/>
  <c r="BG124" i="7"/>
  <c r="BC124" i="7"/>
  <c r="BC122" i="7"/>
  <c r="BD129" i="7"/>
  <c r="BA129" i="7"/>
  <c r="BE122" i="8"/>
  <c r="BA122" i="8"/>
  <c r="BC139" i="8"/>
  <c r="BG139" i="8"/>
  <c r="BE137" i="8"/>
  <c r="BA137" i="8"/>
  <c r="BG136" i="8"/>
  <c r="BC136" i="8"/>
  <c r="BE135" i="8"/>
  <c r="BA135" i="8"/>
  <c r="BG134" i="8"/>
  <c r="BC134" i="8"/>
  <c r="BE133" i="8"/>
  <c r="BA133" i="8"/>
  <c r="BG126" i="7"/>
  <c r="BG135" i="7"/>
  <c r="BC135" i="7"/>
  <c r="BH135" i="7"/>
  <c r="BD135" i="7"/>
  <c r="AZ135" i="7"/>
  <c r="BG133" i="7"/>
  <c r="BC133" i="7"/>
  <c r="BD140" i="7"/>
  <c r="BA130" i="7"/>
  <c r="BA140" i="7"/>
  <c r="BH125" i="8"/>
  <c r="BD125" i="8"/>
  <c r="AZ125" i="8"/>
  <c r="BG122" i="7"/>
  <c r="BH138" i="8"/>
  <c r="BD138" i="8"/>
  <c r="AZ138" i="8"/>
  <c r="BF137" i="8"/>
  <c r="BB137" i="8"/>
  <c r="BH136" i="8"/>
  <c r="BD136" i="8"/>
  <c r="AZ136" i="8"/>
  <c r="BF135" i="8"/>
  <c r="BB135" i="8"/>
  <c r="BH134" i="8"/>
  <c r="BD134" i="8"/>
  <c r="AZ134" i="8"/>
  <c r="BF133" i="8"/>
  <c r="BB133" i="8"/>
  <c r="AZ140" i="8"/>
  <c r="BD140" i="8"/>
  <c r="BH140" i="8"/>
  <c r="BA141" i="8"/>
  <c r="BE141" i="8"/>
  <c r="BG138" i="8"/>
  <c r="BC138" i="8"/>
  <c r="BB139" i="8"/>
  <c r="BF139" i="8"/>
  <c r="BC140" i="8"/>
  <c r="BG140" i="8"/>
  <c r="AZ141" i="8"/>
  <c r="BD141" i="8"/>
  <c r="BH141" i="8"/>
  <c r="BH136" i="7"/>
  <c r="BD136" i="7"/>
  <c r="AZ125" i="7"/>
  <c r="BH126" i="7"/>
  <c r="BD126" i="7"/>
  <c r="AZ126" i="7"/>
  <c r="BG136" i="7"/>
  <c r="BC136" i="7"/>
  <c r="BG123" i="7"/>
  <c r="BC123" i="7"/>
  <c r="BH123" i="7"/>
  <c r="BD123" i="7"/>
  <c r="AZ134" i="7"/>
  <c r="BB138" i="7"/>
  <c r="BC128" i="7"/>
  <c r="BG128" i="7"/>
  <c r="AZ129" i="7"/>
  <c r="BH140" i="7"/>
  <c r="BE130" i="7"/>
  <c r="BA123" i="7"/>
  <c r="BF122" i="7"/>
  <c r="BB122" i="7"/>
  <c r="BC138" i="7"/>
  <c r="BG138" i="7"/>
  <c r="AZ139" i="7"/>
  <c r="BD139" i="7"/>
  <c r="BH139" i="7"/>
  <c r="BE140" i="7"/>
  <c r="BB141" i="7"/>
  <c r="BF141" i="7"/>
  <c r="AZ122" i="5"/>
  <c r="BF127" i="8"/>
  <c r="BB127" i="8"/>
  <c r="BH126" i="8"/>
  <c r="BD126" i="8"/>
  <c r="AZ126" i="8"/>
  <c r="BF125" i="8"/>
  <c r="BB125" i="8"/>
  <c r="BH124" i="8"/>
  <c r="BD124" i="8"/>
  <c r="AZ124" i="8"/>
  <c r="BF123" i="8"/>
  <c r="BB123" i="8"/>
  <c r="BH122" i="8"/>
  <c r="BD122" i="8"/>
  <c r="AZ133" i="8"/>
  <c r="BA128" i="8"/>
  <c r="BE128" i="8"/>
  <c r="BB129" i="8"/>
  <c r="BF129" i="8"/>
  <c r="BC130" i="8"/>
  <c r="BG130" i="8"/>
  <c r="BE127" i="8"/>
  <c r="BA127" i="8"/>
  <c r="BG126" i="8"/>
  <c r="BC126" i="8"/>
  <c r="BE125" i="8"/>
  <c r="BA125" i="8"/>
  <c r="BG124" i="8"/>
  <c r="BC124" i="8"/>
  <c r="BE123" i="8"/>
  <c r="BA123" i="8"/>
  <c r="BG122" i="8"/>
  <c r="BC122" i="8"/>
  <c r="AZ128" i="8"/>
  <c r="BD128" i="8"/>
  <c r="BH128" i="8"/>
  <c r="BA129" i="8"/>
  <c r="BE129" i="8"/>
  <c r="BB130" i="8"/>
  <c r="BF130" i="8"/>
  <c r="BE126" i="7"/>
  <c r="BA126" i="7"/>
  <c r="BF136" i="7"/>
  <c r="BB136" i="7"/>
  <c r="BE124" i="7"/>
  <c r="BA124" i="7"/>
  <c r="BF137" i="7"/>
  <c r="BB137" i="7"/>
  <c r="BE136" i="7"/>
  <c r="BA136" i="7"/>
  <c r="BF135" i="7"/>
  <c r="BB135" i="7"/>
  <c r="BE134" i="7"/>
  <c r="BF134" i="7"/>
  <c r="BB134" i="7"/>
  <c r="BE122" i="7"/>
  <c r="BA122" i="7"/>
  <c r="AZ138" i="7"/>
  <c r="BD127" i="7"/>
  <c r="BH127" i="7"/>
  <c r="BA139" i="7"/>
  <c r="BE139" i="7"/>
  <c r="BB129" i="7"/>
  <c r="BF129" i="7"/>
  <c r="BC141" i="7"/>
  <c r="BG141" i="7"/>
  <c r="BH133" i="7"/>
  <c r="BD133" i="7"/>
  <c r="AZ122" i="7"/>
  <c r="BA127" i="7"/>
  <c r="BE127" i="7"/>
  <c r="BB128" i="7"/>
  <c r="BF128" i="7"/>
  <c r="BC129" i="7"/>
  <c r="BG129" i="7"/>
  <c r="AZ130" i="7"/>
  <c r="BD130" i="7"/>
  <c r="BH130" i="7"/>
  <c r="BE138" i="5"/>
  <c r="AZ139" i="5"/>
  <c r="BD139" i="5"/>
  <c r="BH139" i="5"/>
  <c r="BH127" i="8"/>
  <c r="BD127" i="8"/>
  <c r="AZ127" i="8"/>
  <c r="BF126" i="8"/>
  <c r="BB126" i="8"/>
  <c r="BF124" i="8"/>
  <c r="BB124" i="8"/>
  <c r="BH123" i="8"/>
  <c r="BD123" i="8"/>
  <c r="AZ123" i="8"/>
  <c r="BF122" i="8"/>
  <c r="BB122" i="8"/>
  <c r="AZ129" i="8"/>
  <c r="BD129" i="8"/>
  <c r="BH129" i="8"/>
  <c r="BA130" i="8"/>
  <c r="BE130" i="8"/>
  <c r="BG127" i="8"/>
  <c r="BC127" i="8"/>
  <c r="BB128" i="8"/>
  <c r="BF128" i="8"/>
  <c r="BC129" i="8"/>
  <c r="BG129" i="8"/>
  <c r="AZ130" i="8"/>
  <c r="BD130" i="8"/>
  <c r="BH130" i="8"/>
  <c r="BH125" i="7"/>
  <c r="BD125" i="7"/>
  <c r="AZ136" i="7"/>
  <c r="BG125" i="7"/>
  <c r="BC125" i="7"/>
  <c r="BH124" i="7"/>
  <c r="BD124" i="7"/>
  <c r="AZ124" i="7"/>
  <c r="BG134" i="7"/>
  <c r="BC134" i="7"/>
  <c r="BH134" i="7"/>
  <c r="BD134" i="7"/>
  <c r="AZ123" i="7"/>
  <c r="BB127" i="7"/>
  <c r="BC139" i="7"/>
  <c r="BG139" i="7"/>
  <c r="AZ140" i="7"/>
  <c r="BH129" i="7"/>
  <c r="BE141" i="7"/>
  <c r="BF133" i="7"/>
  <c r="BB133" i="7"/>
  <c r="BC127" i="7"/>
  <c r="BG127" i="7"/>
  <c r="AZ128" i="7"/>
  <c r="BD128" i="7"/>
  <c r="BH128" i="7"/>
  <c r="BE129" i="7"/>
  <c r="BB130" i="7"/>
  <c r="BF130" i="7"/>
  <c r="AZ133" i="5"/>
  <c r="BF138" i="8"/>
  <c r="BB138" i="8"/>
  <c r="BH137" i="8"/>
  <c r="BD137" i="8"/>
  <c r="AZ137" i="8"/>
  <c r="BF136" i="8"/>
  <c r="BB136" i="8"/>
  <c r="BH135" i="8"/>
  <c r="BD135" i="8"/>
  <c r="AZ135" i="8"/>
  <c r="BF134" i="8"/>
  <c r="BB134" i="8"/>
  <c r="BH133" i="8"/>
  <c r="BD133" i="8"/>
  <c r="AZ122" i="8"/>
  <c r="BA139" i="8"/>
  <c r="BE139" i="8"/>
  <c r="BB140" i="8"/>
  <c r="BF140" i="8"/>
  <c r="BC141" i="8"/>
  <c r="BG141" i="8"/>
  <c r="BE138" i="8"/>
  <c r="BA138" i="8"/>
  <c r="BG137" i="8"/>
  <c r="BC137" i="8"/>
  <c r="BE136" i="8"/>
  <c r="BA136" i="8"/>
  <c r="BG135" i="8"/>
  <c r="BC135" i="8"/>
  <c r="BE134" i="8"/>
  <c r="BA134" i="8"/>
  <c r="BG133" i="8"/>
  <c r="BC133" i="8"/>
  <c r="AZ139" i="8"/>
  <c r="BD139" i="8"/>
  <c r="BH139" i="8"/>
  <c r="BA140" i="8"/>
  <c r="BE140" i="8"/>
  <c r="BB141" i="8"/>
  <c r="BF141" i="8"/>
  <c r="BE137" i="7"/>
  <c r="BA137" i="7"/>
  <c r="BF125" i="7"/>
  <c r="BB125" i="7"/>
  <c r="BE135" i="7"/>
  <c r="BA135" i="7"/>
  <c r="BF126" i="7"/>
  <c r="BB126" i="7"/>
  <c r="BE125" i="7"/>
  <c r="BA125" i="7"/>
  <c r="BF124" i="7"/>
  <c r="BB124" i="7"/>
  <c r="BE123" i="7"/>
  <c r="BF123" i="7"/>
  <c r="BB123" i="7"/>
  <c r="BE133" i="7"/>
  <c r="BA133" i="7"/>
  <c r="AZ127" i="7"/>
  <c r="BD138" i="7"/>
  <c r="BH138" i="7"/>
  <c r="BA128" i="7"/>
  <c r="BE128" i="7"/>
  <c r="BB140" i="7"/>
  <c r="BF140" i="7"/>
  <c r="BC130" i="7"/>
  <c r="BG130" i="7"/>
  <c r="BH122" i="7"/>
  <c r="BD122" i="7"/>
  <c r="AZ133" i="7"/>
  <c r="BA138" i="7"/>
  <c r="BE138" i="7"/>
  <c r="BB139" i="7"/>
  <c r="BF139" i="7"/>
  <c r="BC140" i="7"/>
  <c r="BG140" i="7"/>
  <c r="AZ141" i="7"/>
  <c r="BD141" i="7"/>
  <c r="BH141" i="7"/>
  <c r="BG138" i="5"/>
  <c r="BA137" i="5"/>
  <c r="BC136" i="5"/>
  <c r="BG134" i="5"/>
  <c r="BA133" i="5"/>
  <c r="BF140" i="5"/>
  <c r="BC141" i="5"/>
  <c r="BF138" i="5"/>
  <c r="BB137" i="5"/>
  <c r="BF136" i="5"/>
  <c r="BB135" i="5"/>
  <c r="BB134" i="5"/>
  <c r="BF133" i="5"/>
  <c r="BB139" i="5"/>
  <c r="BG140" i="5"/>
  <c r="BD141" i="5"/>
  <c r="BH141" i="5"/>
  <c r="BA138" i="5"/>
  <c r="BG137" i="5"/>
  <c r="BC137" i="5"/>
  <c r="BE136" i="5"/>
  <c r="BA136" i="5"/>
  <c r="BG135" i="5"/>
  <c r="BC135" i="5"/>
  <c r="BE134" i="5"/>
  <c r="BA134" i="5"/>
  <c r="BG133" i="5"/>
  <c r="BC133" i="5"/>
  <c r="BC139" i="5"/>
  <c r="BG139" i="5"/>
  <c r="AZ140" i="5"/>
  <c r="BD140" i="5"/>
  <c r="BH140" i="5"/>
  <c r="BA141" i="5"/>
  <c r="BE141" i="5"/>
  <c r="BH138" i="5"/>
  <c r="BD138" i="5"/>
  <c r="AZ138" i="5"/>
  <c r="BH137" i="5"/>
  <c r="BD137" i="5"/>
  <c r="AZ137" i="5"/>
  <c r="BH136" i="5"/>
  <c r="BD136" i="5"/>
  <c r="AZ136" i="5"/>
  <c r="BH135" i="5"/>
  <c r="BD135" i="5"/>
  <c r="AZ135" i="5"/>
  <c r="BH134" i="5"/>
  <c r="BD134" i="5"/>
  <c r="AZ134" i="5"/>
  <c r="BH133" i="5"/>
  <c r="BD133" i="5"/>
  <c r="BA140" i="5"/>
  <c r="BE140" i="5"/>
  <c r="BB141" i="5"/>
  <c r="BF141" i="5"/>
  <c r="BA139" i="5"/>
  <c r="BC138" i="5"/>
  <c r="BE137" i="5"/>
  <c r="BG136" i="5"/>
  <c r="BE135" i="5"/>
  <c r="BA135" i="5"/>
  <c r="BC134" i="5"/>
  <c r="BE133" i="5"/>
  <c r="BE139" i="5"/>
  <c r="BB140" i="5"/>
  <c r="BG141" i="5"/>
  <c r="BB138" i="5"/>
  <c r="BF137" i="5"/>
  <c r="BB136" i="5"/>
  <c r="BF135" i="5"/>
  <c r="BF134" i="5"/>
  <c r="BB133" i="5"/>
  <c r="BF139" i="5"/>
  <c r="BC140" i="5"/>
  <c r="AZ141" i="5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J105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J104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J103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J101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J100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J99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J98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J97" i="1"/>
  <c r="BH97" i="1" l="1"/>
  <c r="BF98" i="1"/>
  <c r="BH99" i="1"/>
  <c r="BF100" i="1"/>
  <c r="BH101" i="1"/>
  <c r="BF102" i="1"/>
  <c r="BH103" i="1"/>
  <c r="BF104" i="1"/>
  <c r="BH105" i="1"/>
  <c r="BF97" i="1"/>
  <c r="BH98" i="1"/>
  <c r="BF99" i="1"/>
  <c r="BH100" i="1"/>
  <c r="BF101" i="1"/>
  <c r="BH102" i="1"/>
  <c r="BF103" i="1"/>
  <c r="BH104" i="1"/>
  <c r="BF105" i="1"/>
  <c r="BG97" i="1"/>
  <c r="BE98" i="1"/>
  <c r="BG99" i="1"/>
  <c r="BE100" i="1"/>
  <c r="BG101" i="1"/>
  <c r="BE102" i="1"/>
  <c r="BG103" i="1"/>
  <c r="BE104" i="1"/>
  <c r="BG105" i="1"/>
  <c r="BE97" i="1"/>
  <c r="BG98" i="1"/>
  <c r="BE99" i="1"/>
  <c r="BG100" i="1"/>
  <c r="BE101" i="1"/>
  <c r="BG102" i="1"/>
  <c r="BE103" i="1"/>
  <c r="BG104" i="1"/>
  <c r="BE105" i="1"/>
  <c r="BD97" i="1"/>
  <c r="BB98" i="1"/>
  <c r="BD99" i="1"/>
  <c r="BB100" i="1"/>
  <c r="BD101" i="1"/>
  <c r="BB102" i="1"/>
  <c r="BD103" i="1"/>
  <c r="BB104" i="1"/>
  <c r="BD105" i="1"/>
  <c r="BB97" i="1"/>
  <c r="BD98" i="1"/>
  <c r="BB99" i="1"/>
  <c r="BD100" i="1"/>
  <c r="BB101" i="1"/>
  <c r="BD102" i="1"/>
  <c r="BB103" i="1"/>
  <c r="BD104" i="1"/>
  <c r="BB105" i="1"/>
  <c r="BC97" i="1"/>
  <c r="BA98" i="1"/>
  <c r="BC99" i="1"/>
  <c r="BA100" i="1"/>
  <c r="BC101" i="1"/>
  <c r="BA102" i="1"/>
  <c r="BC103" i="1"/>
  <c r="BA104" i="1"/>
  <c r="BC105" i="1"/>
  <c r="BA97" i="1"/>
  <c r="BC98" i="1"/>
  <c r="BA99" i="1"/>
  <c r="BC100" i="1"/>
  <c r="BA101" i="1"/>
  <c r="BC102" i="1"/>
  <c r="BA103" i="1"/>
  <c r="BC104" i="1"/>
  <c r="BA105" i="1"/>
  <c r="CB101" i="1"/>
  <c r="CF101" i="1"/>
  <c r="CB105" i="1"/>
  <c r="CF105" i="1"/>
  <c r="CB97" i="1"/>
  <c r="CF97" i="1"/>
  <c r="BZ98" i="1"/>
  <c r="CD98" i="1"/>
  <c r="CB99" i="1"/>
  <c r="CF99" i="1"/>
  <c r="BZ100" i="1"/>
  <c r="CD100" i="1"/>
  <c r="BZ102" i="1"/>
  <c r="CD102" i="1"/>
  <c r="CB103" i="1"/>
  <c r="CF103" i="1"/>
  <c r="BZ104" i="1"/>
  <c r="CD104" i="1"/>
  <c r="CA97" i="1"/>
  <c r="CE97" i="1"/>
  <c r="BY98" i="1"/>
  <c r="CC98" i="1"/>
  <c r="CA99" i="1"/>
  <c r="CE99" i="1"/>
  <c r="CA101" i="1"/>
  <c r="CE101" i="1"/>
  <c r="BY102" i="1"/>
  <c r="CC102" i="1"/>
  <c r="CA103" i="1"/>
  <c r="CE103" i="1"/>
  <c r="CA105" i="1"/>
  <c r="CE105" i="1"/>
  <c r="BY100" i="1"/>
  <c r="BY104" i="1"/>
  <c r="BZ97" i="1"/>
  <c r="CD97" i="1"/>
  <c r="CB98" i="1"/>
  <c r="CF98" i="1"/>
  <c r="CB100" i="1"/>
  <c r="CF100" i="1"/>
  <c r="BZ101" i="1"/>
  <c r="CD101" i="1"/>
  <c r="CB102" i="1"/>
  <c r="CF102" i="1"/>
  <c r="CB104" i="1"/>
  <c r="CF104" i="1"/>
  <c r="BZ105" i="1"/>
  <c r="CD105" i="1"/>
  <c r="BY97" i="1"/>
  <c r="CC97" i="1"/>
  <c r="BY99" i="1"/>
  <c r="CC99" i="1"/>
  <c r="CA100" i="1"/>
  <c r="CE100" i="1"/>
  <c r="BY101" i="1"/>
  <c r="CC101" i="1"/>
  <c r="BY103" i="1"/>
  <c r="CC103" i="1"/>
  <c r="CA104" i="1"/>
  <c r="CE104" i="1"/>
  <c r="BY105" i="1"/>
  <c r="CC105" i="1"/>
  <c r="CC100" i="1"/>
  <c r="CC104" i="1"/>
  <c r="BZ99" i="1"/>
  <c r="CD99" i="1"/>
  <c r="BZ103" i="1"/>
  <c r="CD103" i="1"/>
  <c r="CA98" i="1"/>
  <c r="CE98" i="1"/>
  <c r="CA102" i="1"/>
  <c r="CE102" i="1"/>
  <c r="BA108" i="1"/>
  <c r="BE108" i="1"/>
  <c r="BC109" i="1"/>
  <c r="BG109" i="1"/>
  <c r="BA110" i="1"/>
  <c r="BE110" i="1"/>
  <c r="BC111" i="1"/>
  <c r="BG111" i="1"/>
  <c r="BA112" i="1"/>
  <c r="BE112" i="1"/>
  <c r="BC113" i="1"/>
  <c r="BG113" i="1"/>
  <c r="BA114" i="1"/>
  <c r="BE114" i="1"/>
  <c r="BC115" i="1"/>
  <c r="BG115" i="1"/>
  <c r="BA116" i="1"/>
  <c r="BE116" i="1"/>
  <c r="BB108" i="1"/>
  <c r="BF108" i="1"/>
  <c r="BD109" i="1"/>
  <c r="BH109" i="1"/>
  <c r="BB110" i="1"/>
  <c r="BF110" i="1"/>
  <c r="BD111" i="1"/>
  <c r="BB112" i="1"/>
  <c r="BD113" i="1"/>
  <c r="BB114" i="1"/>
  <c r="BD115" i="1"/>
  <c r="BB116" i="1"/>
  <c r="BC108" i="1"/>
  <c r="BA109" i="1"/>
  <c r="BC110" i="1"/>
  <c r="BA111" i="1"/>
  <c r="BC112" i="1"/>
  <c r="BA113" i="1"/>
  <c r="BC114" i="1"/>
  <c r="BH111" i="1"/>
  <c r="BF112" i="1"/>
  <c r="BH113" i="1"/>
  <c r="BF114" i="1"/>
  <c r="BH115" i="1"/>
  <c r="BF116" i="1"/>
  <c r="BG108" i="1"/>
  <c r="BE109" i="1"/>
  <c r="BG110" i="1"/>
  <c r="BE111" i="1"/>
  <c r="BG112" i="1"/>
  <c r="BE113" i="1"/>
  <c r="BG114" i="1"/>
  <c r="BA115" i="1"/>
  <c r="BE115" i="1"/>
  <c r="BC116" i="1"/>
  <c r="BG116" i="1"/>
  <c r="BD108" i="1"/>
  <c r="BH108" i="1"/>
  <c r="BB109" i="1"/>
  <c r="BF109" i="1"/>
  <c r="BD110" i="1"/>
  <c r="BH110" i="1"/>
  <c r="BB111" i="1"/>
  <c r="BF111" i="1"/>
  <c r="BD112" i="1"/>
  <c r="BH112" i="1"/>
  <c r="BB113" i="1"/>
  <c r="BF113" i="1"/>
  <c r="BD114" i="1"/>
  <c r="BH114" i="1"/>
  <c r="BB115" i="1"/>
  <c r="BF115" i="1"/>
  <c r="BD116" i="1"/>
  <c r="BH116" i="1"/>
  <c r="CB108" i="1"/>
  <c r="CF108" i="1"/>
  <c r="BZ109" i="1"/>
  <c r="CD109" i="1"/>
  <c r="CB110" i="1"/>
  <c r="CF110" i="1"/>
  <c r="BZ111" i="1"/>
  <c r="CD111" i="1"/>
  <c r="BZ113" i="1"/>
  <c r="CD113" i="1"/>
  <c r="CB114" i="1"/>
  <c r="CF114" i="1"/>
  <c r="BZ115" i="1"/>
  <c r="CD115" i="1"/>
  <c r="CB112" i="1"/>
  <c r="CF112" i="1"/>
  <c r="CB116" i="1"/>
  <c r="CF116" i="1"/>
  <c r="BY111" i="1"/>
  <c r="CC111" i="1"/>
  <c r="BY115" i="1"/>
  <c r="CC115" i="1"/>
  <c r="CA108" i="1"/>
  <c r="BY109" i="1"/>
  <c r="CA110" i="1"/>
  <c r="CA112" i="1"/>
  <c r="BY113" i="1"/>
  <c r="CA114" i="1"/>
  <c r="CA116" i="1"/>
  <c r="BZ110" i="1"/>
  <c r="CD110" i="1"/>
  <c r="BZ114" i="1"/>
  <c r="CD114" i="1"/>
  <c r="CA109" i="1"/>
  <c r="CE109" i="1"/>
  <c r="CA113" i="1"/>
  <c r="CE113" i="1"/>
  <c r="CE108" i="1"/>
  <c r="CC109" i="1"/>
  <c r="CE110" i="1"/>
  <c r="CE112" i="1"/>
  <c r="CC113" i="1"/>
  <c r="CE114" i="1"/>
  <c r="CE116" i="1"/>
  <c r="BZ108" i="1"/>
  <c r="CD108" i="1"/>
  <c r="CB109" i="1"/>
  <c r="CF109" i="1"/>
  <c r="CB111" i="1"/>
  <c r="CF111" i="1"/>
  <c r="BZ112" i="1"/>
  <c r="CD112" i="1"/>
  <c r="CB113" i="1"/>
  <c r="CF113" i="1"/>
  <c r="CB115" i="1"/>
  <c r="CF115" i="1"/>
  <c r="BZ116" i="1"/>
  <c r="CD116" i="1"/>
  <c r="BY108" i="1"/>
  <c r="CC108" i="1"/>
  <c r="BY110" i="1"/>
  <c r="CC110" i="1"/>
  <c r="CA111" i="1"/>
  <c r="CE111" i="1"/>
  <c r="BY112" i="1"/>
  <c r="CC112" i="1"/>
  <c r="BY114" i="1"/>
  <c r="CC114" i="1"/>
  <c r="CA115" i="1"/>
  <c r="CE115" i="1"/>
  <c r="BY116" i="1"/>
  <c r="CC116" i="1"/>
  <c r="AB57" i="1"/>
  <c r="AB81" i="1" s="1"/>
  <c r="AB56" i="1"/>
  <c r="AB80" i="1" s="1"/>
  <c r="AJ94" i="1"/>
  <c r="AI94" i="1"/>
  <c r="AB55" i="1"/>
  <c r="AB79" i="1" s="1"/>
  <c r="AB54" i="1"/>
  <c r="AB78" i="1" s="1"/>
  <c r="AB53" i="1"/>
  <c r="AB77" i="1" s="1"/>
  <c r="AB52" i="1"/>
  <c r="AB76" i="1" s="1"/>
  <c r="AB51" i="1"/>
  <c r="AB75" i="1" s="1"/>
  <c r="AB50" i="1"/>
  <c r="AB74" i="1" s="1"/>
  <c r="AB49" i="1"/>
  <c r="AB73" i="1" s="1"/>
  <c r="AB48" i="1"/>
  <c r="AB72" i="1" s="1"/>
  <c r="AB46" i="1"/>
  <c r="AB70" i="1" s="1"/>
  <c r="AB45" i="1"/>
  <c r="AB69" i="1" s="1"/>
  <c r="AB44" i="1"/>
  <c r="AB68" i="1" s="1"/>
  <c r="AB43" i="1"/>
  <c r="AB67" i="1" s="1"/>
  <c r="AB42" i="1"/>
  <c r="AB66" i="1" s="1"/>
  <c r="AB41" i="1"/>
  <c r="AB65" i="1" s="1"/>
  <c r="AB40" i="1"/>
  <c r="AB64" i="1" s="1"/>
  <c r="AB47" i="1"/>
  <c r="AB71" i="1" s="1"/>
  <c r="AB39" i="1"/>
  <c r="AB63" i="1" s="1"/>
  <c r="AB38" i="1"/>
  <c r="AB62" i="1" s="1"/>
  <c r="AB37" i="1"/>
  <c r="AB61" i="1" s="1"/>
  <c r="AB36" i="1"/>
  <c r="AB60" i="1" s="1"/>
  <c r="BX57" i="1"/>
  <c r="BX81" i="1" s="1"/>
  <c r="BX56" i="1"/>
  <c r="BX80" i="1" s="1"/>
  <c r="BX55" i="1"/>
  <c r="BX79" i="1" s="1"/>
  <c r="BX54" i="1"/>
  <c r="BX78" i="1" s="1"/>
  <c r="BX53" i="1"/>
  <c r="BX77" i="1" s="1"/>
  <c r="BX52" i="1"/>
  <c r="BX76" i="1" s="1"/>
  <c r="BX51" i="1"/>
  <c r="BX75" i="1" s="1"/>
  <c r="BX50" i="1"/>
  <c r="BX74" i="1" s="1"/>
  <c r="BX49" i="1"/>
  <c r="BX73" i="1" s="1"/>
  <c r="BX48" i="1"/>
  <c r="BX72" i="1" s="1"/>
  <c r="BX47" i="1"/>
  <c r="BX71" i="1" s="1"/>
  <c r="BX46" i="1"/>
  <c r="BX70" i="1" s="1"/>
  <c r="BX45" i="1"/>
  <c r="BX69" i="1" s="1"/>
  <c r="BX44" i="1"/>
  <c r="BX68" i="1" s="1"/>
  <c r="BX43" i="1"/>
  <c r="BX67" i="1" s="1"/>
  <c r="BX42" i="1"/>
  <c r="BX66" i="1" s="1"/>
  <c r="BX41" i="1"/>
  <c r="BX65" i="1" s="1"/>
  <c r="BX40" i="1"/>
  <c r="BX64" i="1" s="1"/>
  <c r="BX39" i="1"/>
  <c r="BX63" i="1" s="1"/>
  <c r="BX38" i="1"/>
  <c r="BX62" i="1" s="1"/>
  <c r="BX37" i="1"/>
  <c r="BX61" i="1" s="1"/>
  <c r="BX36" i="1"/>
  <c r="BX60" i="1" s="1"/>
  <c r="BX35" i="1"/>
  <c r="BX59" i="1" s="1"/>
  <c r="DR57" i="1"/>
  <c r="DR81" i="1" s="1"/>
  <c r="DP57" i="1"/>
  <c r="DP81" i="1" s="1"/>
  <c r="DN57" i="1"/>
  <c r="DN81" i="1" s="1"/>
  <c r="DL57" i="1"/>
  <c r="DL81" i="1" s="1"/>
  <c r="DJ57" i="1"/>
  <c r="DJ81" i="1" s="1"/>
  <c r="DH57" i="1"/>
  <c r="DH81" i="1" s="1"/>
  <c r="DF57" i="1"/>
  <c r="DF81" i="1" s="1"/>
  <c r="DD57" i="1"/>
  <c r="DD81" i="1" s="1"/>
  <c r="DB57" i="1"/>
  <c r="DB81" i="1" s="1"/>
  <c r="CZ57" i="1"/>
  <c r="CZ81" i="1" s="1"/>
  <c r="CX57" i="1"/>
  <c r="CX81" i="1" s="1"/>
  <c r="CV57" i="1"/>
  <c r="CV81" i="1" s="1"/>
  <c r="DR56" i="1"/>
  <c r="DR80" i="1" s="1"/>
  <c r="DP56" i="1"/>
  <c r="DP80" i="1" s="1"/>
  <c r="DN56" i="1"/>
  <c r="DN80" i="1" s="1"/>
  <c r="DL56" i="1"/>
  <c r="DL80" i="1" s="1"/>
  <c r="DJ56" i="1"/>
  <c r="DJ80" i="1" s="1"/>
  <c r="DH56" i="1"/>
  <c r="DH80" i="1" s="1"/>
  <c r="DF56" i="1"/>
  <c r="DF80" i="1" s="1"/>
  <c r="DD56" i="1"/>
  <c r="DD80" i="1" s="1"/>
  <c r="DB56" i="1"/>
  <c r="DB80" i="1" s="1"/>
  <c r="CZ56" i="1"/>
  <c r="CZ80" i="1" s="1"/>
  <c r="CX56" i="1"/>
  <c r="CX80" i="1" s="1"/>
  <c r="CV56" i="1"/>
  <c r="CV80" i="1" s="1"/>
  <c r="DQ57" i="1"/>
  <c r="DQ81" i="1" s="1"/>
  <c r="DO57" i="1"/>
  <c r="DO81" i="1" s="1"/>
  <c r="DM57" i="1"/>
  <c r="DM81" i="1" s="1"/>
  <c r="DK57" i="1"/>
  <c r="DK81" i="1" s="1"/>
  <c r="DI57" i="1"/>
  <c r="DI81" i="1" s="1"/>
  <c r="DG57" i="1"/>
  <c r="DG81" i="1" s="1"/>
  <c r="DE57" i="1"/>
  <c r="DE81" i="1" s="1"/>
  <c r="DC57" i="1"/>
  <c r="DC81" i="1" s="1"/>
  <c r="DA57" i="1"/>
  <c r="DA81" i="1" s="1"/>
  <c r="CY57" i="1"/>
  <c r="CY81" i="1" s="1"/>
  <c r="CW57" i="1"/>
  <c r="CW81" i="1" s="1"/>
  <c r="DQ56" i="1"/>
  <c r="DQ80" i="1" s="1"/>
  <c r="DO56" i="1"/>
  <c r="DO80" i="1" s="1"/>
  <c r="DM56" i="1"/>
  <c r="DM80" i="1" s="1"/>
  <c r="DK56" i="1"/>
  <c r="DK80" i="1" s="1"/>
  <c r="DI56" i="1"/>
  <c r="DI80" i="1" s="1"/>
  <c r="DG56" i="1"/>
  <c r="DG80" i="1" s="1"/>
  <c r="DE56" i="1"/>
  <c r="DE80" i="1" s="1"/>
  <c r="DC56" i="1"/>
  <c r="DC80" i="1" s="1"/>
  <c r="DA56" i="1"/>
  <c r="DA80" i="1" s="1"/>
  <c r="CY56" i="1"/>
  <c r="CY80" i="1" s="1"/>
  <c r="CW56" i="1"/>
  <c r="CW80" i="1" s="1"/>
  <c r="DR55" i="1"/>
  <c r="DR79" i="1" s="1"/>
  <c r="DP55" i="1"/>
  <c r="DP79" i="1" s="1"/>
  <c r="DN55" i="1"/>
  <c r="DN79" i="1" s="1"/>
  <c r="DL55" i="1"/>
  <c r="DL79" i="1" s="1"/>
  <c r="DJ55" i="1"/>
  <c r="DJ79" i="1" s="1"/>
  <c r="DH55" i="1"/>
  <c r="DH79" i="1" s="1"/>
  <c r="DF55" i="1"/>
  <c r="DF79" i="1" s="1"/>
  <c r="DD55" i="1"/>
  <c r="DD79" i="1" s="1"/>
  <c r="DB55" i="1"/>
  <c r="DB79" i="1" s="1"/>
  <c r="CZ55" i="1"/>
  <c r="CZ79" i="1" s="1"/>
  <c r="CX55" i="1"/>
  <c r="CX79" i="1" s="1"/>
  <c r="CV55" i="1"/>
  <c r="CV79" i="1" s="1"/>
  <c r="DR54" i="1"/>
  <c r="DR78" i="1" s="1"/>
  <c r="DP54" i="1"/>
  <c r="DP78" i="1" s="1"/>
  <c r="DN54" i="1"/>
  <c r="DN78" i="1" s="1"/>
  <c r="DL54" i="1"/>
  <c r="DL78" i="1" s="1"/>
  <c r="DJ54" i="1"/>
  <c r="DJ78" i="1" s="1"/>
  <c r="DH54" i="1"/>
  <c r="DH78" i="1" s="1"/>
  <c r="DF54" i="1"/>
  <c r="DF78" i="1" s="1"/>
  <c r="DD54" i="1"/>
  <c r="DD78" i="1" s="1"/>
  <c r="DB54" i="1"/>
  <c r="DB78" i="1" s="1"/>
  <c r="CZ54" i="1"/>
  <c r="CZ78" i="1" s="1"/>
  <c r="CX54" i="1"/>
  <c r="CX78" i="1" s="1"/>
  <c r="CV54" i="1"/>
  <c r="CV78" i="1" s="1"/>
  <c r="DQ55" i="1"/>
  <c r="DQ79" i="1" s="1"/>
  <c r="DO55" i="1"/>
  <c r="DO79" i="1" s="1"/>
  <c r="DM55" i="1"/>
  <c r="DM79" i="1" s="1"/>
  <c r="DK55" i="1"/>
  <c r="DK79" i="1" s="1"/>
  <c r="DI55" i="1"/>
  <c r="DI79" i="1" s="1"/>
  <c r="DG55" i="1"/>
  <c r="DG79" i="1" s="1"/>
  <c r="DE55" i="1"/>
  <c r="DE79" i="1" s="1"/>
  <c r="DC55" i="1"/>
  <c r="DC79" i="1" s="1"/>
  <c r="DA55" i="1"/>
  <c r="DA79" i="1" s="1"/>
  <c r="CY55" i="1"/>
  <c r="CY79" i="1" s="1"/>
  <c r="CW55" i="1"/>
  <c r="CW79" i="1" s="1"/>
  <c r="DQ54" i="1"/>
  <c r="DQ78" i="1" s="1"/>
  <c r="DO54" i="1"/>
  <c r="DO78" i="1" s="1"/>
  <c r="DM54" i="1"/>
  <c r="DM78" i="1" s="1"/>
  <c r="DK54" i="1"/>
  <c r="DK78" i="1" s="1"/>
  <c r="DI54" i="1"/>
  <c r="DI78" i="1" s="1"/>
  <c r="DG54" i="1"/>
  <c r="DG78" i="1" s="1"/>
  <c r="DE54" i="1"/>
  <c r="DE78" i="1" s="1"/>
  <c r="DC54" i="1"/>
  <c r="DC78" i="1" s="1"/>
  <c r="DA54" i="1"/>
  <c r="DA78" i="1" s="1"/>
  <c r="CY54" i="1"/>
  <c r="CY78" i="1" s="1"/>
  <c r="CW54" i="1"/>
  <c r="CW78" i="1" s="1"/>
  <c r="DR53" i="1"/>
  <c r="DR77" i="1" s="1"/>
  <c r="DP53" i="1"/>
  <c r="DP77" i="1" s="1"/>
  <c r="DN53" i="1"/>
  <c r="DN77" i="1" s="1"/>
  <c r="DL53" i="1"/>
  <c r="DL77" i="1" s="1"/>
  <c r="DJ53" i="1"/>
  <c r="DJ77" i="1" s="1"/>
  <c r="DH53" i="1"/>
  <c r="DH77" i="1" s="1"/>
  <c r="DF53" i="1"/>
  <c r="DF77" i="1" s="1"/>
  <c r="DD53" i="1"/>
  <c r="DD77" i="1" s="1"/>
  <c r="DB53" i="1"/>
  <c r="DB77" i="1" s="1"/>
  <c r="CZ53" i="1"/>
  <c r="CZ77" i="1" s="1"/>
  <c r="CX53" i="1"/>
  <c r="CX77" i="1" s="1"/>
  <c r="CV53" i="1"/>
  <c r="CV77" i="1" s="1"/>
  <c r="DR52" i="1"/>
  <c r="DR76" i="1" s="1"/>
  <c r="DP52" i="1"/>
  <c r="DP76" i="1" s="1"/>
  <c r="DN52" i="1"/>
  <c r="DN76" i="1" s="1"/>
  <c r="DL52" i="1"/>
  <c r="DL76" i="1" s="1"/>
  <c r="DJ52" i="1"/>
  <c r="DJ76" i="1" s="1"/>
  <c r="DH52" i="1"/>
  <c r="DH76" i="1" s="1"/>
  <c r="DF52" i="1"/>
  <c r="DF76" i="1" s="1"/>
  <c r="DD52" i="1"/>
  <c r="DD76" i="1" s="1"/>
  <c r="DB52" i="1"/>
  <c r="DB76" i="1" s="1"/>
  <c r="CZ52" i="1"/>
  <c r="CZ76" i="1" s="1"/>
  <c r="CX52" i="1"/>
  <c r="CX76" i="1" s="1"/>
  <c r="CV52" i="1"/>
  <c r="CV76" i="1" s="1"/>
  <c r="DR51" i="1"/>
  <c r="DR75" i="1" s="1"/>
  <c r="DP51" i="1"/>
  <c r="DP75" i="1" s="1"/>
  <c r="DN51" i="1"/>
  <c r="DN75" i="1" s="1"/>
  <c r="DL51" i="1"/>
  <c r="DL75" i="1" s="1"/>
  <c r="DJ51" i="1"/>
  <c r="DJ75" i="1" s="1"/>
  <c r="DH51" i="1"/>
  <c r="DH75" i="1" s="1"/>
  <c r="DF51" i="1"/>
  <c r="DF75" i="1" s="1"/>
  <c r="DD51" i="1"/>
  <c r="DD75" i="1" s="1"/>
  <c r="DB51" i="1"/>
  <c r="DB75" i="1" s="1"/>
  <c r="CZ51" i="1"/>
  <c r="CZ75" i="1" s="1"/>
  <c r="CX51" i="1"/>
  <c r="CX75" i="1" s="1"/>
  <c r="CV51" i="1"/>
  <c r="CV75" i="1" s="1"/>
  <c r="DR50" i="1"/>
  <c r="DR74" i="1" s="1"/>
  <c r="DP50" i="1"/>
  <c r="DP74" i="1" s="1"/>
  <c r="DN50" i="1"/>
  <c r="DN74" i="1" s="1"/>
  <c r="DL50" i="1"/>
  <c r="DL74" i="1" s="1"/>
  <c r="DJ50" i="1"/>
  <c r="DJ74" i="1" s="1"/>
  <c r="DH50" i="1"/>
  <c r="DH74" i="1" s="1"/>
  <c r="DF50" i="1"/>
  <c r="DF74" i="1" s="1"/>
  <c r="DD50" i="1"/>
  <c r="DD74" i="1" s="1"/>
  <c r="DB50" i="1"/>
  <c r="DB74" i="1" s="1"/>
  <c r="DQ53" i="1"/>
  <c r="DQ77" i="1" s="1"/>
  <c r="DO53" i="1"/>
  <c r="DO77" i="1" s="1"/>
  <c r="DM53" i="1"/>
  <c r="DM77" i="1" s="1"/>
  <c r="DK53" i="1"/>
  <c r="DK77" i="1" s="1"/>
  <c r="DI53" i="1"/>
  <c r="DI77" i="1" s="1"/>
  <c r="DG53" i="1"/>
  <c r="DG77" i="1" s="1"/>
  <c r="DE53" i="1"/>
  <c r="DE77" i="1" s="1"/>
  <c r="DC53" i="1"/>
  <c r="DC77" i="1" s="1"/>
  <c r="DA53" i="1"/>
  <c r="DA77" i="1" s="1"/>
  <c r="CY53" i="1"/>
  <c r="CY77" i="1" s="1"/>
  <c r="CW53" i="1"/>
  <c r="CW77" i="1" s="1"/>
  <c r="DQ52" i="1"/>
  <c r="DQ76" i="1" s="1"/>
  <c r="DO52" i="1"/>
  <c r="DO76" i="1" s="1"/>
  <c r="DM52" i="1"/>
  <c r="DM76" i="1" s="1"/>
  <c r="DK52" i="1"/>
  <c r="DK76" i="1" s="1"/>
  <c r="DI52" i="1"/>
  <c r="DI76" i="1" s="1"/>
  <c r="DG52" i="1"/>
  <c r="DG76" i="1" s="1"/>
  <c r="DE52" i="1"/>
  <c r="DE76" i="1" s="1"/>
  <c r="DC52" i="1"/>
  <c r="DC76" i="1" s="1"/>
  <c r="DA52" i="1"/>
  <c r="DA76" i="1" s="1"/>
  <c r="CY52" i="1"/>
  <c r="CY76" i="1" s="1"/>
  <c r="CW52" i="1"/>
  <c r="CW76" i="1" s="1"/>
  <c r="DQ51" i="1"/>
  <c r="DQ75" i="1" s="1"/>
  <c r="DO51" i="1"/>
  <c r="DO75" i="1" s="1"/>
  <c r="DM51" i="1"/>
  <c r="DM75" i="1" s="1"/>
  <c r="DK51" i="1"/>
  <c r="DK75" i="1" s="1"/>
  <c r="DI51" i="1"/>
  <c r="DI75" i="1" s="1"/>
  <c r="DG51" i="1"/>
  <c r="DG75" i="1" s="1"/>
  <c r="DE51" i="1"/>
  <c r="DE75" i="1" s="1"/>
  <c r="DC51" i="1"/>
  <c r="DC75" i="1" s="1"/>
  <c r="DA51" i="1"/>
  <c r="DA75" i="1" s="1"/>
  <c r="CY51" i="1"/>
  <c r="CY75" i="1" s="1"/>
  <c r="CW51" i="1"/>
  <c r="CW75" i="1" s="1"/>
  <c r="DO50" i="1"/>
  <c r="DO74" i="1" s="1"/>
  <c r="DK50" i="1"/>
  <c r="DK74" i="1" s="1"/>
  <c r="DG50" i="1"/>
  <c r="DG74" i="1" s="1"/>
  <c r="DC50" i="1"/>
  <c r="DC74" i="1" s="1"/>
  <c r="CZ50" i="1"/>
  <c r="CZ74" i="1" s="1"/>
  <c r="CX50" i="1"/>
  <c r="CX74" i="1" s="1"/>
  <c r="CV50" i="1"/>
  <c r="CV74" i="1" s="1"/>
  <c r="DR49" i="1"/>
  <c r="DR73" i="1" s="1"/>
  <c r="DP49" i="1"/>
  <c r="DP73" i="1" s="1"/>
  <c r="DN49" i="1"/>
  <c r="DN73" i="1" s="1"/>
  <c r="DL49" i="1"/>
  <c r="DL73" i="1" s="1"/>
  <c r="DJ49" i="1"/>
  <c r="DJ73" i="1" s="1"/>
  <c r="DH49" i="1"/>
  <c r="DH73" i="1" s="1"/>
  <c r="DF49" i="1"/>
  <c r="DF73" i="1" s="1"/>
  <c r="DD49" i="1"/>
  <c r="DD73" i="1" s="1"/>
  <c r="DB49" i="1"/>
  <c r="DB73" i="1" s="1"/>
  <c r="CZ49" i="1"/>
  <c r="CZ73" i="1" s="1"/>
  <c r="CX49" i="1"/>
  <c r="CX73" i="1" s="1"/>
  <c r="CV49" i="1"/>
  <c r="CV73" i="1" s="1"/>
  <c r="DR48" i="1"/>
  <c r="DR72" i="1" s="1"/>
  <c r="DP48" i="1"/>
  <c r="DP72" i="1" s="1"/>
  <c r="DN48" i="1"/>
  <c r="DN72" i="1" s="1"/>
  <c r="DL48" i="1"/>
  <c r="DL72" i="1" s="1"/>
  <c r="DJ48" i="1"/>
  <c r="DJ72" i="1" s="1"/>
  <c r="DH48" i="1"/>
  <c r="DH72" i="1" s="1"/>
  <c r="DF48" i="1"/>
  <c r="DF72" i="1" s="1"/>
  <c r="DD48" i="1"/>
  <c r="DD72" i="1" s="1"/>
  <c r="DB48" i="1"/>
  <c r="DB72" i="1" s="1"/>
  <c r="CZ48" i="1"/>
  <c r="CZ72" i="1" s="1"/>
  <c r="CX48" i="1"/>
  <c r="CX72" i="1" s="1"/>
  <c r="CV48" i="1"/>
  <c r="CV72" i="1" s="1"/>
  <c r="DR47" i="1"/>
  <c r="DR71" i="1" s="1"/>
  <c r="DP47" i="1"/>
  <c r="DP71" i="1" s="1"/>
  <c r="DN47" i="1"/>
  <c r="DN71" i="1" s="1"/>
  <c r="DL47" i="1"/>
  <c r="DL71" i="1" s="1"/>
  <c r="DJ47" i="1"/>
  <c r="DJ71" i="1" s="1"/>
  <c r="DH47" i="1"/>
  <c r="DH71" i="1" s="1"/>
  <c r="DF47" i="1"/>
  <c r="DF71" i="1" s="1"/>
  <c r="DD47" i="1"/>
  <c r="DD71" i="1" s="1"/>
  <c r="DB47" i="1"/>
  <c r="DB71" i="1" s="1"/>
  <c r="CZ47" i="1"/>
  <c r="CZ71" i="1" s="1"/>
  <c r="CX47" i="1"/>
  <c r="CX71" i="1" s="1"/>
  <c r="CV47" i="1"/>
  <c r="CV71" i="1" s="1"/>
  <c r="DR46" i="1"/>
  <c r="DR70" i="1" s="1"/>
  <c r="DP46" i="1"/>
  <c r="DP70" i="1" s="1"/>
  <c r="DN46" i="1"/>
  <c r="DN70" i="1" s="1"/>
  <c r="DL46" i="1"/>
  <c r="DL70" i="1" s="1"/>
  <c r="DJ46" i="1"/>
  <c r="DJ70" i="1" s="1"/>
  <c r="DH46" i="1"/>
  <c r="DH70" i="1" s="1"/>
  <c r="DF46" i="1"/>
  <c r="DF70" i="1" s="1"/>
  <c r="DD46" i="1"/>
  <c r="DD70" i="1" s="1"/>
  <c r="DB46" i="1"/>
  <c r="DB70" i="1" s="1"/>
  <c r="CZ46" i="1"/>
  <c r="CZ70" i="1" s="1"/>
  <c r="CX46" i="1"/>
  <c r="CX70" i="1" s="1"/>
  <c r="CV46" i="1"/>
  <c r="CV70" i="1" s="1"/>
  <c r="DQ50" i="1"/>
  <c r="DQ74" i="1" s="1"/>
  <c r="DM50" i="1"/>
  <c r="DM74" i="1" s="1"/>
  <c r="DI50" i="1"/>
  <c r="DI74" i="1" s="1"/>
  <c r="DE50" i="1"/>
  <c r="DE74" i="1" s="1"/>
  <c r="DA50" i="1"/>
  <c r="DA74" i="1" s="1"/>
  <c r="CY50" i="1"/>
  <c r="CY74" i="1" s="1"/>
  <c r="CW50" i="1"/>
  <c r="CW74" i="1" s="1"/>
  <c r="DQ49" i="1"/>
  <c r="DQ73" i="1" s="1"/>
  <c r="DO49" i="1"/>
  <c r="DO73" i="1" s="1"/>
  <c r="DM49" i="1"/>
  <c r="DM73" i="1" s="1"/>
  <c r="DK49" i="1"/>
  <c r="DK73" i="1" s="1"/>
  <c r="DI49" i="1"/>
  <c r="DI73" i="1" s="1"/>
  <c r="DG49" i="1"/>
  <c r="DG73" i="1" s="1"/>
  <c r="DE49" i="1"/>
  <c r="DE73" i="1" s="1"/>
  <c r="DC49" i="1"/>
  <c r="DC73" i="1" s="1"/>
  <c r="DA49" i="1"/>
  <c r="DA73" i="1" s="1"/>
  <c r="CY49" i="1"/>
  <c r="CY73" i="1" s="1"/>
  <c r="CW49" i="1"/>
  <c r="CW73" i="1" s="1"/>
  <c r="DQ48" i="1"/>
  <c r="DQ72" i="1" s="1"/>
  <c r="DO48" i="1"/>
  <c r="DO72" i="1" s="1"/>
  <c r="DM48" i="1"/>
  <c r="DM72" i="1" s="1"/>
  <c r="DK48" i="1"/>
  <c r="DK72" i="1" s="1"/>
  <c r="DI48" i="1"/>
  <c r="DI72" i="1" s="1"/>
  <c r="DG48" i="1"/>
  <c r="DG72" i="1" s="1"/>
  <c r="DE48" i="1"/>
  <c r="DE72" i="1" s="1"/>
  <c r="DC48" i="1"/>
  <c r="DC72" i="1" s="1"/>
  <c r="DA48" i="1"/>
  <c r="DA72" i="1" s="1"/>
  <c r="CY48" i="1"/>
  <c r="CY72" i="1" s="1"/>
  <c r="CW48" i="1"/>
  <c r="CW72" i="1" s="1"/>
  <c r="DQ47" i="1"/>
  <c r="DQ71" i="1" s="1"/>
  <c r="DO47" i="1"/>
  <c r="DO71" i="1" s="1"/>
  <c r="DM47" i="1"/>
  <c r="DM71" i="1" s="1"/>
  <c r="DK47" i="1"/>
  <c r="DK71" i="1" s="1"/>
  <c r="DI47" i="1"/>
  <c r="DI71" i="1" s="1"/>
  <c r="DG47" i="1"/>
  <c r="DG71" i="1" s="1"/>
  <c r="DE47" i="1"/>
  <c r="DE71" i="1" s="1"/>
  <c r="DC47" i="1"/>
  <c r="DC71" i="1" s="1"/>
  <c r="DA47" i="1"/>
  <c r="DA71" i="1" s="1"/>
  <c r="CY47" i="1"/>
  <c r="CY71" i="1" s="1"/>
  <c r="CW47" i="1"/>
  <c r="CW71" i="1" s="1"/>
  <c r="DQ46" i="1"/>
  <c r="DQ70" i="1" s="1"/>
  <c r="DM46" i="1"/>
  <c r="DM70" i="1" s="1"/>
  <c r="DI46" i="1"/>
  <c r="DI70" i="1" s="1"/>
  <c r="DE46" i="1"/>
  <c r="DE70" i="1" s="1"/>
  <c r="DA46" i="1"/>
  <c r="DA70" i="1" s="1"/>
  <c r="CW46" i="1"/>
  <c r="CW70" i="1" s="1"/>
  <c r="DQ45" i="1"/>
  <c r="DQ69" i="1" s="1"/>
  <c r="DO45" i="1"/>
  <c r="DO69" i="1" s="1"/>
  <c r="DM45" i="1"/>
  <c r="DM69" i="1" s="1"/>
  <c r="DK45" i="1"/>
  <c r="DK69" i="1" s="1"/>
  <c r="DI45" i="1"/>
  <c r="DI69" i="1" s="1"/>
  <c r="DG45" i="1"/>
  <c r="DG69" i="1" s="1"/>
  <c r="DE45" i="1"/>
  <c r="DE69" i="1" s="1"/>
  <c r="DC45" i="1"/>
  <c r="DC69" i="1" s="1"/>
  <c r="DA45" i="1"/>
  <c r="DA69" i="1" s="1"/>
  <c r="CY45" i="1"/>
  <c r="CY69" i="1" s="1"/>
  <c r="CW45" i="1"/>
  <c r="CW69" i="1" s="1"/>
  <c r="DQ44" i="1"/>
  <c r="DQ68" i="1" s="1"/>
  <c r="DO44" i="1"/>
  <c r="DO68" i="1" s="1"/>
  <c r="DM44" i="1"/>
  <c r="DM68" i="1" s="1"/>
  <c r="DK44" i="1"/>
  <c r="DK68" i="1" s="1"/>
  <c r="DI44" i="1"/>
  <c r="DI68" i="1" s="1"/>
  <c r="DG44" i="1"/>
  <c r="DG68" i="1" s="1"/>
  <c r="DE44" i="1"/>
  <c r="DE68" i="1" s="1"/>
  <c r="DC44" i="1"/>
  <c r="DC68" i="1" s="1"/>
  <c r="DA44" i="1"/>
  <c r="DA68" i="1" s="1"/>
  <c r="CY44" i="1"/>
  <c r="CY68" i="1" s="1"/>
  <c r="CW44" i="1"/>
  <c r="CW68" i="1" s="1"/>
  <c r="DQ43" i="1"/>
  <c r="DQ67" i="1" s="1"/>
  <c r="DO43" i="1"/>
  <c r="DO67" i="1" s="1"/>
  <c r="DM43" i="1"/>
  <c r="DM67" i="1" s="1"/>
  <c r="DK43" i="1"/>
  <c r="DK67" i="1" s="1"/>
  <c r="DI43" i="1"/>
  <c r="DI67" i="1" s="1"/>
  <c r="DG43" i="1"/>
  <c r="DG67" i="1" s="1"/>
  <c r="DE43" i="1"/>
  <c r="DE67" i="1" s="1"/>
  <c r="DC43" i="1"/>
  <c r="DC67" i="1" s="1"/>
  <c r="DA43" i="1"/>
  <c r="DA67" i="1" s="1"/>
  <c r="CY43" i="1"/>
  <c r="CY67" i="1" s="1"/>
  <c r="CW43" i="1"/>
  <c r="CW67" i="1" s="1"/>
  <c r="DQ42" i="1"/>
  <c r="DQ66" i="1" s="1"/>
  <c r="DO42" i="1"/>
  <c r="DO66" i="1" s="1"/>
  <c r="DM42" i="1"/>
  <c r="DM66" i="1" s="1"/>
  <c r="DK42" i="1"/>
  <c r="DK66" i="1" s="1"/>
  <c r="DI42" i="1"/>
  <c r="DI66" i="1" s="1"/>
  <c r="DG42" i="1"/>
  <c r="DG66" i="1" s="1"/>
  <c r="DE42" i="1"/>
  <c r="DE66" i="1" s="1"/>
  <c r="DC42" i="1"/>
  <c r="DC66" i="1" s="1"/>
  <c r="DA42" i="1"/>
  <c r="DA66" i="1" s="1"/>
  <c r="CY42" i="1"/>
  <c r="CY66" i="1" s="1"/>
  <c r="CW42" i="1"/>
  <c r="CW66" i="1" s="1"/>
  <c r="DQ41" i="1"/>
  <c r="DQ65" i="1" s="1"/>
  <c r="DO41" i="1"/>
  <c r="DO65" i="1" s="1"/>
  <c r="DM41" i="1"/>
  <c r="DM65" i="1" s="1"/>
  <c r="DK41" i="1"/>
  <c r="DK65" i="1" s="1"/>
  <c r="DI41" i="1"/>
  <c r="DI65" i="1" s="1"/>
  <c r="DG41" i="1"/>
  <c r="DG65" i="1" s="1"/>
  <c r="DE41" i="1"/>
  <c r="DE65" i="1" s="1"/>
  <c r="DC41" i="1"/>
  <c r="DC65" i="1" s="1"/>
  <c r="DA41" i="1"/>
  <c r="DA65" i="1" s="1"/>
  <c r="CY41" i="1"/>
  <c r="CY65" i="1" s="1"/>
  <c r="CW41" i="1"/>
  <c r="CW65" i="1" s="1"/>
  <c r="DQ40" i="1"/>
  <c r="DQ64" i="1" s="1"/>
  <c r="DO40" i="1"/>
  <c r="DO64" i="1" s="1"/>
  <c r="DM40" i="1"/>
  <c r="DM64" i="1" s="1"/>
  <c r="DK40" i="1"/>
  <c r="DK64" i="1" s="1"/>
  <c r="DI40" i="1"/>
  <c r="DI64" i="1" s="1"/>
  <c r="DG40" i="1"/>
  <c r="DG64" i="1" s="1"/>
  <c r="DE40" i="1"/>
  <c r="DE64" i="1" s="1"/>
  <c r="DC40" i="1"/>
  <c r="DC64" i="1" s="1"/>
  <c r="DA40" i="1"/>
  <c r="DA64" i="1" s="1"/>
  <c r="CY40" i="1"/>
  <c r="CY64" i="1" s="1"/>
  <c r="CW40" i="1"/>
  <c r="CW64" i="1" s="1"/>
  <c r="DQ39" i="1"/>
  <c r="DQ63" i="1" s="1"/>
  <c r="DO39" i="1"/>
  <c r="DO63" i="1" s="1"/>
  <c r="DM39" i="1"/>
  <c r="DM63" i="1" s="1"/>
  <c r="DK39" i="1"/>
  <c r="DK63" i="1" s="1"/>
  <c r="DI39" i="1"/>
  <c r="DI63" i="1" s="1"/>
  <c r="DG39" i="1"/>
  <c r="DG63" i="1" s="1"/>
  <c r="DE39" i="1"/>
  <c r="DE63" i="1" s="1"/>
  <c r="DC39" i="1"/>
  <c r="DC63" i="1" s="1"/>
  <c r="DA39" i="1"/>
  <c r="DA63" i="1" s="1"/>
  <c r="CY39" i="1"/>
  <c r="CY63" i="1" s="1"/>
  <c r="CW39" i="1"/>
  <c r="CW63" i="1" s="1"/>
  <c r="DO46" i="1"/>
  <c r="DO70" i="1" s="1"/>
  <c r="DK46" i="1"/>
  <c r="DK70" i="1" s="1"/>
  <c r="DG46" i="1"/>
  <c r="DG70" i="1" s="1"/>
  <c r="DC46" i="1"/>
  <c r="DC70" i="1" s="1"/>
  <c r="CY46" i="1"/>
  <c r="CY70" i="1" s="1"/>
  <c r="DR45" i="1"/>
  <c r="DR69" i="1" s="1"/>
  <c r="DP45" i="1"/>
  <c r="DP69" i="1" s="1"/>
  <c r="DN45" i="1"/>
  <c r="DN69" i="1" s="1"/>
  <c r="DL45" i="1"/>
  <c r="DL69" i="1" s="1"/>
  <c r="DJ45" i="1"/>
  <c r="DJ69" i="1" s="1"/>
  <c r="DH45" i="1"/>
  <c r="DH69" i="1" s="1"/>
  <c r="DF45" i="1"/>
  <c r="DF69" i="1" s="1"/>
  <c r="DD45" i="1"/>
  <c r="DD69" i="1" s="1"/>
  <c r="DB45" i="1"/>
  <c r="DB69" i="1" s="1"/>
  <c r="CZ45" i="1"/>
  <c r="CZ69" i="1" s="1"/>
  <c r="CX45" i="1"/>
  <c r="CX69" i="1" s="1"/>
  <c r="CV45" i="1"/>
  <c r="CV69" i="1" s="1"/>
  <c r="DR44" i="1"/>
  <c r="DR68" i="1" s="1"/>
  <c r="DP44" i="1"/>
  <c r="DP68" i="1" s="1"/>
  <c r="DN44" i="1"/>
  <c r="DN68" i="1" s="1"/>
  <c r="DL44" i="1"/>
  <c r="DL68" i="1" s="1"/>
  <c r="DJ44" i="1"/>
  <c r="DJ68" i="1" s="1"/>
  <c r="DH44" i="1"/>
  <c r="DH68" i="1" s="1"/>
  <c r="DF44" i="1"/>
  <c r="DF68" i="1" s="1"/>
  <c r="DD44" i="1"/>
  <c r="DD68" i="1" s="1"/>
  <c r="DB44" i="1"/>
  <c r="DB68" i="1" s="1"/>
  <c r="CZ44" i="1"/>
  <c r="CZ68" i="1" s="1"/>
  <c r="CX44" i="1"/>
  <c r="CX68" i="1" s="1"/>
  <c r="CV44" i="1"/>
  <c r="CV68" i="1" s="1"/>
  <c r="DR43" i="1"/>
  <c r="DR67" i="1" s="1"/>
  <c r="DP43" i="1"/>
  <c r="DP67" i="1" s="1"/>
  <c r="DN43" i="1"/>
  <c r="DN67" i="1" s="1"/>
  <c r="DL43" i="1"/>
  <c r="DL67" i="1" s="1"/>
  <c r="DJ43" i="1"/>
  <c r="DJ67" i="1" s="1"/>
  <c r="DH43" i="1"/>
  <c r="DH67" i="1" s="1"/>
  <c r="DF43" i="1"/>
  <c r="DF67" i="1" s="1"/>
  <c r="DD43" i="1"/>
  <c r="DD67" i="1" s="1"/>
  <c r="DB43" i="1"/>
  <c r="DB67" i="1" s="1"/>
  <c r="CZ43" i="1"/>
  <c r="CZ67" i="1" s="1"/>
  <c r="CX43" i="1"/>
  <c r="CX67" i="1" s="1"/>
  <c r="CV43" i="1"/>
  <c r="CV67" i="1" s="1"/>
  <c r="DR42" i="1"/>
  <c r="DR66" i="1" s="1"/>
  <c r="DP42" i="1"/>
  <c r="DP66" i="1" s="1"/>
  <c r="DN42" i="1"/>
  <c r="DN66" i="1" s="1"/>
  <c r="DL42" i="1"/>
  <c r="DL66" i="1" s="1"/>
  <c r="DJ42" i="1"/>
  <c r="DJ66" i="1" s="1"/>
  <c r="DH42" i="1"/>
  <c r="DH66" i="1" s="1"/>
  <c r="DF42" i="1"/>
  <c r="DF66" i="1" s="1"/>
  <c r="DD42" i="1"/>
  <c r="DD66" i="1" s="1"/>
  <c r="DB42" i="1"/>
  <c r="DB66" i="1" s="1"/>
  <c r="CZ42" i="1"/>
  <c r="CZ66" i="1" s="1"/>
  <c r="CX42" i="1"/>
  <c r="CX66" i="1" s="1"/>
  <c r="CV42" i="1"/>
  <c r="CV66" i="1" s="1"/>
  <c r="DR41" i="1"/>
  <c r="DR65" i="1" s="1"/>
  <c r="DP41" i="1"/>
  <c r="DP65" i="1" s="1"/>
  <c r="DN41" i="1"/>
  <c r="DN65" i="1" s="1"/>
  <c r="DL41" i="1"/>
  <c r="DL65" i="1" s="1"/>
  <c r="DJ41" i="1"/>
  <c r="DJ65" i="1" s="1"/>
  <c r="DH41" i="1"/>
  <c r="DH65" i="1" s="1"/>
  <c r="DF41" i="1"/>
  <c r="DF65" i="1" s="1"/>
  <c r="DD41" i="1"/>
  <c r="DD65" i="1" s="1"/>
  <c r="DB41" i="1"/>
  <c r="DB65" i="1" s="1"/>
  <c r="CZ41" i="1"/>
  <c r="CZ65" i="1" s="1"/>
  <c r="CX41" i="1"/>
  <c r="CX65" i="1" s="1"/>
  <c r="CV41" i="1"/>
  <c r="CV65" i="1" s="1"/>
  <c r="DR40" i="1"/>
  <c r="DR64" i="1" s="1"/>
  <c r="DN40" i="1"/>
  <c r="DN64" i="1" s="1"/>
  <c r="DJ40" i="1"/>
  <c r="DJ64" i="1" s="1"/>
  <c r="DF40" i="1"/>
  <c r="DF64" i="1" s="1"/>
  <c r="DB40" i="1"/>
  <c r="DB64" i="1" s="1"/>
  <c r="CX40" i="1"/>
  <c r="CX64" i="1" s="1"/>
  <c r="DR39" i="1"/>
  <c r="DR63" i="1" s="1"/>
  <c r="DN39" i="1"/>
  <c r="DN63" i="1" s="1"/>
  <c r="DJ39" i="1"/>
  <c r="DJ63" i="1" s="1"/>
  <c r="DF39" i="1"/>
  <c r="DF63" i="1" s="1"/>
  <c r="DB39" i="1"/>
  <c r="DB63" i="1" s="1"/>
  <c r="CX39" i="1"/>
  <c r="CX63" i="1" s="1"/>
  <c r="DQ38" i="1"/>
  <c r="DQ62" i="1" s="1"/>
  <c r="DO38" i="1"/>
  <c r="DO62" i="1" s="1"/>
  <c r="DM38" i="1"/>
  <c r="DM62" i="1" s="1"/>
  <c r="DK38" i="1"/>
  <c r="DK62" i="1" s="1"/>
  <c r="DI38" i="1"/>
  <c r="DI62" i="1" s="1"/>
  <c r="DG38" i="1"/>
  <c r="DG62" i="1" s="1"/>
  <c r="DE38" i="1"/>
  <c r="DE62" i="1" s="1"/>
  <c r="DC38" i="1"/>
  <c r="DC62" i="1" s="1"/>
  <c r="DA38" i="1"/>
  <c r="DA62" i="1" s="1"/>
  <c r="CY38" i="1"/>
  <c r="CY62" i="1" s="1"/>
  <c r="CW38" i="1"/>
  <c r="CW62" i="1" s="1"/>
  <c r="DQ37" i="1"/>
  <c r="DQ61" i="1" s="1"/>
  <c r="DO37" i="1"/>
  <c r="DO61" i="1" s="1"/>
  <c r="DM37" i="1"/>
  <c r="DM61" i="1" s="1"/>
  <c r="DK37" i="1"/>
  <c r="DK61" i="1" s="1"/>
  <c r="DI37" i="1"/>
  <c r="DI61" i="1" s="1"/>
  <c r="DG37" i="1"/>
  <c r="DG61" i="1" s="1"/>
  <c r="DE37" i="1"/>
  <c r="DE61" i="1" s="1"/>
  <c r="DC37" i="1"/>
  <c r="DC61" i="1" s="1"/>
  <c r="DA37" i="1"/>
  <c r="DA61" i="1" s="1"/>
  <c r="CY37" i="1"/>
  <c r="CY61" i="1" s="1"/>
  <c r="CW37" i="1"/>
  <c r="CW61" i="1" s="1"/>
  <c r="DQ36" i="1"/>
  <c r="DQ60" i="1" s="1"/>
  <c r="DO36" i="1"/>
  <c r="DO60" i="1" s="1"/>
  <c r="DM36" i="1"/>
  <c r="DM60" i="1" s="1"/>
  <c r="DK36" i="1"/>
  <c r="DK60" i="1" s="1"/>
  <c r="DI36" i="1"/>
  <c r="DI60" i="1" s="1"/>
  <c r="DG36" i="1"/>
  <c r="DG60" i="1" s="1"/>
  <c r="DE36" i="1"/>
  <c r="DE60" i="1" s="1"/>
  <c r="DC36" i="1"/>
  <c r="DC60" i="1" s="1"/>
  <c r="DA36" i="1"/>
  <c r="DA60" i="1" s="1"/>
  <c r="CY36" i="1"/>
  <c r="CY60" i="1" s="1"/>
  <c r="CW36" i="1"/>
  <c r="CW60" i="1" s="1"/>
  <c r="DQ35" i="1"/>
  <c r="DQ59" i="1" s="1"/>
  <c r="DO35" i="1"/>
  <c r="DO59" i="1" s="1"/>
  <c r="DM35" i="1"/>
  <c r="DM59" i="1" s="1"/>
  <c r="DK35" i="1"/>
  <c r="DK59" i="1" s="1"/>
  <c r="DI35" i="1"/>
  <c r="DI59" i="1" s="1"/>
  <c r="DG35" i="1"/>
  <c r="DG59" i="1" s="1"/>
  <c r="DE35" i="1"/>
  <c r="DE59" i="1" s="1"/>
  <c r="DC35" i="1"/>
  <c r="DC59" i="1" s="1"/>
  <c r="DA35" i="1"/>
  <c r="DA59" i="1" s="1"/>
  <c r="CY35" i="1"/>
  <c r="CY59" i="1" s="1"/>
  <c r="CW35" i="1"/>
  <c r="CW59" i="1" s="1"/>
  <c r="DR35" i="1"/>
  <c r="DR59" i="1" s="1"/>
  <c r="DP35" i="1"/>
  <c r="DP59" i="1" s="1"/>
  <c r="DL35" i="1"/>
  <c r="DL59" i="1" s="1"/>
  <c r="DJ35" i="1"/>
  <c r="DJ59" i="1" s="1"/>
  <c r="DF35" i="1"/>
  <c r="DF59" i="1" s="1"/>
  <c r="DD35" i="1"/>
  <c r="DD59" i="1" s="1"/>
  <c r="DB35" i="1"/>
  <c r="DB59" i="1" s="1"/>
  <c r="CX35" i="1"/>
  <c r="CX59" i="1" s="1"/>
  <c r="CV35" i="1"/>
  <c r="CV59" i="1" s="1"/>
  <c r="DP40" i="1"/>
  <c r="DP64" i="1" s="1"/>
  <c r="DL40" i="1"/>
  <c r="DL64" i="1" s="1"/>
  <c r="DH40" i="1"/>
  <c r="DH64" i="1" s="1"/>
  <c r="DD40" i="1"/>
  <c r="DD64" i="1" s="1"/>
  <c r="CZ40" i="1"/>
  <c r="CZ64" i="1" s="1"/>
  <c r="CV40" i="1"/>
  <c r="CV64" i="1" s="1"/>
  <c r="DP39" i="1"/>
  <c r="DP63" i="1" s="1"/>
  <c r="DL39" i="1"/>
  <c r="DL63" i="1" s="1"/>
  <c r="DH39" i="1"/>
  <c r="DH63" i="1" s="1"/>
  <c r="DD39" i="1"/>
  <c r="DD63" i="1" s="1"/>
  <c r="CZ39" i="1"/>
  <c r="CZ63" i="1" s="1"/>
  <c r="CV39" i="1"/>
  <c r="CV63" i="1" s="1"/>
  <c r="DR38" i="1"/>
  <c r="DR62" i="1" s="1"/>
  <c r="DP38" i="1"/>
  <c r="DP62" i="1" s="1"/>
  <c r="DN38" i="1"/>
  <c r="DN62" i="1" s="1"/>
  <c r="DL38" i="1"/>
  <c r="DL62" i="1" s="1"/>
  <c r="DJ38" i="1"/>
  <c r="DJ62" i="1" s="1"/>
  <c r="DH38" i="1"/>
  <c r="DH62" i="1" s="1"/>
  <c r="DF38" i="1"/>
  <c r="DF62" i="1" s="1"/>
  <c r="DD38" i="1"/>
  <c r="DD62" i="1" s="1"/>
  <c r="DB38" i="1"/>
  <c r="DB62" i="1" s="1"/>
  <c r="CZ38" i="1"/>
  <c r="CZ62" i="1" s="1"/>
  <c r="CX38" i="1"/>
  <c r="CX62" i="1" s="1"/>
  <c r="CV38" i="1"/>
  <c r="CV62" i="1" s="1"/>
  <c r="DR37" i="1"/>
  <c r="DR61" i="1" s="1"/>
  <c r="DP37" i="1"/>
  <c r="DP61" i="1" s="1"/>
  <c r="DN37" i="1"/>
  <c r="DN61" i="1" s="1"/>
  <c r="DL37" i="1"/>
  <c r="DL61" i="1" s="1"/>
  <c r="DJ37" i="1"/>
  <c r="DJ61" i="1" s="1"/>
  <c r="DH37" i="1"/>
  <c r="DH61" i="1" s="1"/>
  <c r="DF37" i="1"/>
  <c r="DF61" i="1" s="1"/>
  <c r="DD37" i="1"/>
  <c r="DD61" i="1" s="1"/>
  <c r="DB37" i="1"/>
  <c r="DB61" i="1" s="1"/>
  <c r="CZ37" i="1"/>
  <c r="CZ61" i="1" s="1"/>
  <c r="CX37" i="1"/>
  <c r="CX61" i="1" s="1"/>
  <c r="CV37" i="1"/>
  <c r="CV61" i="1" s="1"/>
  <c r="DR36" i="1"/>
  <c r="DR60" i="1" s="1"/>
  <c r="DP36" i="1"/>
  <c r="DP60" i="1" s="1"/>
  <c r="DN36" i="1"/>
  <c r="DN60" i="1" s="1"/>
  <c r="DL36" i="1"/>
  <c r="DL60" i="1" s="1"/>
  <c r="DJ36" i="1"/>
  <c r="DJ60" i="1" s="1"/>
  <c r="DH36" i="1"/>
  <c r="DH60" i="1" s="1"/>
  <c r="DF36" i="1"/>
  <c r="DF60" i="1" s="1"/>
  <c r="DD36" i="1"/>
  <c r="DD60" i="1" s="1"/>
  <c r="DB36" i="1"/>
  <c r="DB60" i="1" s="1"/>
  <c r="CZ36" i="1"/>
  <c r="CZ60" i="1" s="1"/>
  <c r="CX36" i="1"/>
  <c r="CX60" i="1" s="1"/>
  <c r="CV36" i="1"/>
  <c r="CV60" i="1" s="1"/>
  <c r="DN35" i="1"/>
  <c r="DN59" i="1" s="1"/>
  <c r="DH35" i="1"/>
  <c r="DH59" i="1" s="1"/>
  <c r="CZ35" i="1"/>
  <c r="CZ59" i="1" s="1"/>
  <c r="AZ57" i="1"/>
  <c r="AZ81" i="1" s="1"/>
  <c r="AZ56" i="1"/>
  <c r="AZ80" i="1" s="1"/>
  <c r="AZ55" i="1"/>
  <c r="AZ79" i="1" s="1"/>
  <c r="AZ54" i="1"/>
  <c r="AZ78" i="1" s="1"/>
  <c r="AZ53" i="1"/>
  <c r="AZ77" i="1" s="1"/>
  <c r="AZ52" i="1"/>
  <c r="AZ76" i="1" s="1"/>
  <c r="AZ51" i="1"/>
  <c r="AZ75" i="1" s="1"/>
  <c r="AZ50" i="1"/>
  <c r="AZ74" i="1" s="1"/>
  <c r="AZ49" i="1"/>
  <c r="AZ73" i="1" s="1"/>
  <c r="AZ48" i="1"/>
  <c r="AZ72" i="1" s="1"/>
  <c r="AZ47" i="1"/>
  <c r="AZ71" i="1" s="1"/>
  <c r="AZ46" i="1"/>
  <c r="AZ70" i="1" s="1"/>
  <c r="AZ45" i="1"/>
  <c r="AZ69" i="1" s="1"/>
  <c r="AZ44" i="1"/>
  <c r="AZ68" i="1" s="1"/>
  <c r="AZ43" i="1"/>
  <c r="AZ67" i="1" s="1"/>
  <c r="AZ42" i="1"/>
  <c r="AZ66" i="1" s="1"/>
  <c r="AZ41" i="1"/>
  <c r="AZ65" i="1" s="1"/>
  <c r="AZ40" i="1"/>
  <c r="AZ64" i="1" s="1"/>
  <c r="AZ35" i="1"/>
  <c r="AZ59" i="1" s="1"/>
  <c r="AZ39" i="1"/>
  <c r="AZ38" i="1"/>
  <c r="AZ62" i="1" s="1"/>
  <c r="AZ37" i="1"/>
  <c r="AZ61" i="1" s="1"/>
  <c r="AZ36" i="1"/>
  <c r="AZ60" i="1" s="1"/>
  <c r="AZ63" i="1" l="1"/>
  <c r="AZ86" i="1" s="1"/>
  <c r="CZ89" i="1"/>
  <c r="DB89" i="1"/>
  <c r="DD89" i="1"/>
  <c r="DF89" i="1"/>
  <c r="CX84" i="1"/>
  <c r="DE84" i="1"/>
  <c r="CW85" i="1"/>
  <c r="CY85" i="1"/>
  <c r="DA85" i="1"/>
  <c r="DC85" i="1"/>
  <c r="DE85" i="1"/>
  <c r="CX86" i="1"/>
  <c r="DB86" i="1"/>
  <c r="DF86" i="1"/>
  <c r="CW86" i="1"/>
  <c r="DA86" i="1"/>
  <c r="DE86" i="1"/>
  <c r="CV87" i="1"/>
  <c r="CX87" i="1"/>
  <c r="CZ87" i="1"/>
  <c r="DB87" i="1"/>
  <c r="DD87" i="1"/>
  <c r="DF87" i="1"/>
  <c r="CV88" i="1"/>
  <c r="CX88" i="1"/>
  <c r="CZ88" i="1"/>
  <c r="DB88" i="1"/>
  <c r="DD88" i="1"/>
  <c r="DF88" i="1"/>
  <c r="CV89" i="1"/>
  <c r="CX89" i="1"/>
  <c r="AZ87" i="1"/>
  <c r="AZ88" i="1"/>
  <c r="AZ89" i="1"/>
  <c r="AZ90" i="1"/>
  <c r="AZ91" i="1"/>
  <c r="AZ92" i="1"/>
  <c r="AZ93" i="1"/>
  <c r="AZ94" i="1"/>
  <c r="DB84" i="1"/>
  <c r="CV85" i="1"/>
  <c r="CX85" i="1"/>
  <c r="CZ85" i="1"/>
  <c r="DB85" i="1"/>
  <c r="DD85" i="1"/>
  <c r="DF85" i="1"/>
  <c r="CV86" i="1"/>
  <c r="CZ86" i="1"/>
  <c r="DD86" i="1"/>
  <c r="CY86" i="1"/>
  <c r="DC86" i="1"/>
  <c r="CW87" i="1"/>
  <c r="CY87" i="1"/>
  <c r="DA87" i="1"/>
  <c r="DC87" i="1"/>
  <c r="DE87" i="1"/>
  <c r="CW88" i="1"/>
  <c r="CY88" i="1"/>
  <c r="DA88" i="1"/>
  <c r="DC88" i="1"/>
  <c r="DE88" i="1"/>
  <c r="CW89" i="1"/>
  <c r="CY89" i="1"/>
  <c r="DA89" i="1"/>
  <c r="DC89" i="1"/>
  <c r="DE89" i="1"/>
  <c r="BX84" i="1"/>
  <c r="BX85" i="1"/>
  <c r="BX86" i="1"/>
  <c r="BX87" i="1"/>
  <c r="BX88" i="1"/>
  <c r="BX89" i="1"/>
  <c r="BX90" i="1"/>
  <c r="BX91" i="1"/>
  <c r="BX92" i="1"/>
  <c r="BX93" i="1"/>
  <c r="BX94" i="1"/>
  <c r="AZ84" i="1"/>
  <c r="CV84" i="1"/>
  <c r="CY84" i="1"/>
  <c r="DA84" i="1"/>
  <c r="DD84" i="1"/>
  <c r="CW90" i="1"/>
  <c r="CY90" i="1"/>
  <c r="DA90" i="1"/>
  <c r="DC90" i="1"/>
  <c r="DE90" i="1"/>
  <c r="CW91" i="1"/>
  <c r="CY91" i="1"/>
  <c r="DA91" i="1"/>
  <c r="DC91" i="1"/>
  <c r="DE91" i="1"/>
  <c r="CV92" i="1"/>
  <c r="CX92" i="1"/>
  <c r="CZ92" i="1"/>
  <c r="DB92" i="1"/>
  <c r="DD92" i="1"/>
  <c r="DF92" i="1"/>
  <c r="CV93" i="1"/>
  <c r="CX93" i="1"/>
  <c r="CZ93" i="1"/>
  <c r="DB93" i="1"/>
  <c r="DD93" i="1"/>
  <c r="DF93" i="1"/>
  <c r="CV94" i="1"/>
  <c r="CX94" i="1"/>
  <c r="CZ94" i="1"/>
  <c r="DB94" i="1"/>
  <c r="DD94" i="1"/>
  <c r="DF94" i="1"/>
  <c r="AZ85" i="1"/>
  <c r="CW84" i="1"/>
  <c r="CZ84" i="1"/>
  <c r="DC84" i="1"/>
  <c r="DF84" i="1"/>
  <c r="CV90" i="1"/>
  <c r="CX90" i="1"/>
  <c r="CZ90" i="1"/>
  <c r="DB90" i="1"/>
  <c r="DD90" i="1"/>
  <c r="DF90" i="1"/>
  <c r="CV91" i="1"/>
  <c r="CX91" i="1"/>
  <c r="CZ91" i="1"/>
  <c r="DB91" i="1"/>
  <c r="DD91" i="1"/>
  <c r="DF91" i="1"/>
  <c r="CW92" i="1"/>
  <c r="CY92" i="1"/>
  <c r="DA92" i="1"/>
  <c r="DC92" i="1"/>
  <c r="DE92" i="1"/>
  <c r="CW93" i="1"/>
  <c r="CY93" i="1"/>
  <c r="DA93" i="1"/>
  <c r="DC93" i="1"/>
  <c r="DE93" i="1"/>
  <c r="CW94" i="1"/>
  <c r="CY94" i="1"/>
  <c r="DA94" i="1"/>
  <c r="DC94" i="1"/>
  <c r="DE94" i="1"/>
  <c r="AB91" i="1"/>
  <c r="AD90" i="1"/>
  <c r="AH90" i="1"/>
  <c r="AL90" i="1"/>
  <c r="AE90" i="1"/>
  <c r="AI90" i="1"/>
  <c r="AE91" i="1"/>
  <c r="AG91" i="1"/>
  <c r="AI91" i="1"/>
  <c r="AK91" i="1"/>
  <c r="AE92" i="1"/>
  <c r="AI92" i="1"/>
  <c r="AE93" i="1"/>
  <c r="AG93" i="1"/>
  <c r="AI93" i="1"/>
  <c r="AK93" i="1"/>
  <c r="AD92" i="1"/>
  <c r="AH92" i="1"/>
  <c r="AL92" i="1"/>
  <c r="AE94" i="1"/>
  <c r="AG94" i="1"/>
  <c r="AK94" i="1"/>
  <c r="AB90" i="1"/>
  <c r="AF90" i="1"/>
  <c r="AJ90" i="1"/>
  <c r="AG90" i="1"/>
  <c r="AK90" i="1"/>
  <c r="AD91" i="1"/>
  <c r="AF91" i="1"/>
  <c r="AH91" i="1"/>
  <c r="AJ91" i="1"/>
  <c r="AL91" i="1"/>
  <c r="AG92" i="1"/>
  <c r="AK92" i="1"/>
  <c r="AB92" i="1"/>
  <c r="AF92" i="1"/>
  <c r="AJ92" i="1"/>
  <c r="AB93" i="1"/>
  <c r="AD93" i="1"/>
  <c r="AF93" i="1"/>
  <c r="AH93" i="1"/>
  <c r="AJ93" i="1"/>
  <c r="AL93" i="1"/>
  <c r="AB94" i="1"/>
  <c r="AD94" i="1"/>
  <c r="AF94" i="1"/>
  <c r="AH94" i="1"/>
  <c r="AL94" i="1"/>
  <c r="AE84" i="1"/>
  <c r="AG84" i="1"/>
  <c r="AI84" i="1"/>
  <c r="AK84" i="1"/>
  <c r="AE85" i="1"/>
  <c r="AG85" i="1"/>
  <c r="AI85" i="1"/>
  <c r="AK85" i="1"/>
  <c r="AE86" i="1"/>
  <c r="AG86" i="1"/>
  <c r="AI86" i="1"/>
  <c r="AK86" i="1"/>
  <c r="AE87" i="1"/>
  <c r="AG87" i="1"/>
  <c r="AI87" i="1"/>
  <c r="AK87" i="1"/>
  <c r="AE88" i="1"/>
  <c r="AG88" i="1"/>
  <c r="AI88" i="1"/>
  <c r="AK88" i="1"/>
  <c r="AE89" i="1"/>
  <c r="AG89" i="1"/>
  <c r="AI89" i="1"/>
  <c r="AK89" i="1"/>
  <c r="AB84" i="1"/>
  <c r="AD84" i="1"/>
  <c r="AF84" i="1"/>
  <c r="AH84" i="1"/>
  <c r="AJ84" i="1"/>
  <c r="AL84" i="1"/>
  <c r="AB85" i="1"/>
  <c r="AD85" i="1"/>
  <c r="AF85" i="1"/>
  <c r="AH85" i="1"/>
  <c r="AJ85" i="1"/>
  <c r="AL85" i="1"/>
  <c r="AB86" i="1"/>
  <c r="AD86" i="1"/>
  <c r="AF86" i="1"/>
  <c r="AH86" i="1"/>
  <c r="AJ86" i="1"/>
  <c r="AL86" i="1"/>
  <c r="AB87" i="1"/>
  <c r="AD87" i="1"/>
  <c r="AF87" i="1"/>
  <c r="AH87" i="1"/>
  <c r="AJ87" i="1"/>
  <c r="AL87" i="1"/>
  <c r="AB88" i="1"/>
  <c r="AD88" i="1"/>
  <c r="AF88" i="1"/>
  <c r="AH88" i="1"/>
  <c r="AJ88" i="1"/>
  <c r="AL88" i="1"/>
  <c r="AB89" i="1"/>
  <c r="AD89" i="1"/>
  <c r="AF89" i="1"/>
  <c r="AH89" i="1"/>
  <c r="AJ89" i="1"/>
  <c r="AL89" i="1"/>
  <c r="AZ98" i="1" l="1"/>
  <c r="AH113" i="1"/>
  <c r="AH102" i="1"/>
  <c r="AD113" i="1"/>
  <c r="AD102" i="1"/>
  <c r="AC102" i="1"/>
  <c r="AC113" i="1"/>
  <c r="AH112" i="1"/>
  <c r="AH101" i="1"/>
  <c r="AD112" i="1"/>
  <c r="AD101" i="1"/>
  <c r="AC112" i="1"/>
  <c r="AC101" i="1"/>
  <c r="AH100" i="1"/>
  <c r="AH111" i="1"/>
  <c r="AD100" i="1"/>
  <c r="AD111" i="1"/>
  <c r="AC100" i="1"/>
  <c r="AC111" i="1"/>
  <c r="AH110" i="1"/>
  <c r="AH99" i="1"/>
  <c r="AD110" i="1"/>
  <c r="AD99" i="1"/>
  <c r="AC99" i="1"/>
  <c r="AC110" i="1"/>
  <c r="AH109" i="1"/>
  <c r="AH98" i="1"/>
  <c r="AD109" i="1"/>
  <c r="AD98" i="1"/>
  <c r="AC98" i="1"/>
  <c r="AC109" i="1"/>
  <c r="AH108" i="1"/>
  <c r="AH97" i="1"/>
  <c r="AD108" i="1"/>
  <c r="AD97" i="1"/>
  <c r="AC108" i="1"/>
  <c r="AC97" i="1"/>
  <c r="AG113" i="1"/>
  <c r="AG102" i="1"/>
  <c r="AG101" i="1"/>
  <c r="AG112" i="1"/>
  <c r="AG111" i="1"/>
  <c r="AG100" i="1"/>
  <c r="AG110" i="1"/>
  <c r="AG99" i="1"/>
  <c r="AG109" i="1"/>
  <c r="AG98" i="1"/>
  <c r="AG97" i="1"/>
  <c r="AG108" i="1"/>
  <c r="AF116" i="1"/>
  <c r="AF105" i="1"/>
  <c r="AH104" i="1"/>
  <c r="AH115" i="1"/>
  <c r="AD104" i="1"/>
  <c r="AD115" i="1"/>
  <c r="AC104" i="1"/>
  <c r="AC115" i="1"/>
  <c r="AG114" i="1"/>
  <c r="AG103" i="1"/>
  <c r="AF114" i="1"/>
  <c r="AF103" i="1"/>
  <c r="AH116" i="1"/>
  <c r="AH105" i="1"/>
  <c r="AI116" i="1"/>
  <c r="AI105" i="1"/>
  <c r="AG115" i="1"/>
  <c r="AG104" i="1"/>
  <c r="AI103" i="1"/>
  <c r="AI114" i="1"/>
  <c r="AD114" i="1"/>
  <c r="AD103" i="1"/>
  <c r="AC103" i="1"/>
  <c r="AC114" i="1"/>
  <c r="AB115" i="1"/>
  <c r="AB104" i="1"/>
  <c r="AZ105" i="1"/>
  <c r="AZ113" i="1"/>
  <c r="AZ103" i="1"/>
  <c r="AZ110" i="1"/>
  <c r="AZ101" i="1"/>
  <c r="AJ102" i="1"/>
  <c r="AJ113" i="1"/>
  <c r="AF102" i="1"/>
  <c r="AF113" i="1"/>
  <c r="AB102" i="1"/>
  <c r="AB113" i="1"/>
  <c r="AJ112" i="1"/>
  <c r="AJ101" i="1"/>
  <c r="AF112" i="1"/>
  <c r="AF101" i="1"/>
  <c r="AB112" i="1"/>
  <c r="AB101" i="1"/>
  <c r="AJ111" i="1"/>
  <c r="AJ100" i="1"/>
  <c r="AF111" i="1"/>
  <c r="AF100" i="1"/>
  <c r="AB111" i="1"/>
  <c r="AB100" i="1"/>
  <c r="AJ110" i="1"/>
  <c r="AJ99" i="1"/>
  <c r="AF110" i="1"/>
  <c r="AF99" i="1"/>
  <c r="AB110" i="1"/>
  <c r="AB99" i="1"/>
  <c r="AJ109" i="1"/>
  <c r="AJ98" i="1"/>
  <c r="AF109" i="1"/>
  <c r="AF98" i="1"/>
  <c r="AB109" i="1"/>
  <c r="AB98" i="1"/>
  <c r="AJ108" i="1"/>
  <c r="AJ97" i="1"/>
  <c r="AF108" i="1"/>
  <c r="AF97" i="1"/>
  <c r="AI113" i="1"/>
  <c r="AI102" i="1"/>
  <c r="AE113" i="1"/>
  <c r="AE102" i="1"/>
  <c r="AI112" i="1"/>
  <c r="AI101" i="1"/>
  <c r="AE112" i="1"/>
  <c r="AE101" i="1"/>
  <c r="AI111" i="1"/>
  <c r="AI100" i="1"/>
  <c r="AE111" i="1"/>
  <c r="AE100" i="1"/>
  <c r="AI99" i="1"/>
  <c r="AI110" i="1"/>
  <c r="AE99" i="1"/>
  <c r="AE110" i="1"/>
  <c r="AI109" i="1"/>
  <c r="AI98" i="1"/>
  <c r="AE109" i="1"/>
  <c r="AE98" i="1"/>
  <c r="AI108" i="1"/>
  <c r="AI97" i="1"/>
  <c r="AE108" i="1"/>
  <c r="AE97" i="1"/>
  <c r="AJ116" i="1"/>
  <c r="AJ105" i="1"/>
  <c r="AB116" i="1"/>
  <c r="AB105" i="1"/>
  <c r="AG105" i="1"/>
  <c r="AG116" i="1"/>
  <c r="AJ115" i="1"/>
  <c r="AJ104" i="1"/>
  <c r="AF115" i="1"/>
  <c r="AF104" i="1"/>
  <c r="AJ114" i="1"/>
  <c r="AJ103" i="1"/>
  <c r="AB114" i="1"/>
  <c r="AB103" i="1"/>
  <c r="AD116" i="1"/>
  <c r="AD105" i="1"/>
  <c r="AC116" i="1"/>
  <c r="AC105" i="1"/>
  <c r="AE116" i="1"/>
  <c r="AE105" i="1"/>
  <c r="AI115" i="1"/>
  <c r="AI104" i="1"/>
  <c r="AE115" i="1"/>
  <c r="AE104" i="1"/>
  <c r="AE103" i="1"/>
  <c r="AE114" i="1"/>
  <c r="AH114" i="1"/>
  <c r="AH103" i="1"/>
  <c r="AZ114" i="1"/>
  <c r="AZ104" i="1"/>
  <c r="AZ102" i="1"/>
  <c r="AZ100" i="1"/>
  <c r="AZ99" i="1"/>
  <c r="AZ116" i="1"/>
  <c r="AZ112" i="1"/>
  <c r="BX101" i="1"/>
  <c r="AZ115" i="1"/>
  <c r="AZ111" i="1"/>
  <c r="BX105" i="1"/>
  <c r="BX104" i="1"/>
  <c r="BX102" i="1"/>
  <c r="BX100" i="1"/>
  <c r="BX98" i="1"/>
  <c r="BX114" i="1"/>
  <c r="BX110" i="1"/>
  <c r="BX115" i="1"/>
  <c r="BX113" i="1"/>
  <c r="BX111" i="1"/>
  <c r="BX109" i="1"/>
  <c r="BX116" i="1"/>
  <c r="BX103" i="1"/>
  <c r="BX112" i="1"/>
  <c r="BX99" i="1"/>
  <c r="AZ109" i="1"/>
  <c r="DD99" i="1"/>
  <c r="DD98" i="1"/>
  <c r="DC113" i="1"/>
  <c r="CY113" i="1"/>
  <c r="DC112" i="1"/>
  <c r="CY112" i="1"/>
  <c r="DC111" i="1"/>
  <c r="CY111" i="1"/>
  <c r="CZ110" i="1"/>
  <c r="CY108" i="1"/>
  <c r="DB109" i="1"/>
  <c r="CX109" i="1"/>
  <c r="AB108" i="1"/>
  <c r="AB97" i="1"/>
  <c r="BX108" i="1"/>
  <c r="BX97" i="1"/>
  <c r="DC105" i="1"/>
  <c r="DC116" i="1"/>
  <c r="CY105" i="1"/>
  <c r="CY116" i="1"/>
  <c r="DB104" i="1"/>
  <c r="DB115" i="1"/>
  <c r="CX104" i="1"/>
  <c r="CX115" i="1"/>
  <c r="DB103" i="1"/>
  <c r="DB114" i="1"/>
  <c r="CX103" i="1"/>
  <c r="CX114" i="1"/>
  <c r="DB102" i="1"/>
  <c r="DB113" i="1"/>
  <c r="CX102" i="1"/>
  <c r="CX113" i="1"/>
  <c r="DB101" i="1"/>
  <c r="DB112" i="1"/>
  <c r="CX101" i="1"/>
  <c r="CX112" i="1"/>
  <c r="DB100" i="1"/>
  <c r="DB111" i="1"/>
  <c r="CX100" i="1"/>
  <c r="CX111" i="1"/>
  <c r="CW99" i="1"/>
  <c r="CW110" i="1"/>
  <c r="DC108" i="1"/>
  <c r="DC97" i="1"/>
  <c r="CW108" i="1"/>
  <c r="CW97" i="1"/>
  <c r="DB99" i="1"/>
  <c r="DB110" i="1"/>
  <c r="DA98" i="1"/>
  <c r="DA109" i="1"/>
  <c r="CW98" i="1"/>
  <c r="CW109" i="1"/>
  <c r="CX97" i="1"/>
  <c r="CX108" i="1"/>
  <c r="AZ97" i="1"/>
  <c r="AZ108" i="1"/>
  <c r="DB105" i="1"/>
  <c r="DB116" i="1"/>
  <c r="CX105" i="1"/>
  <c r="CX116" i="1"/>
  <c r="DA104" i="1"/>
  <c r="DA115" i="1"/>
  <c r="CW104" i="1"/>
  <c r="CW115" i="1"/>
  <c r="DC103" i="1"/>
  <c r="DC114" i="1"/>
  <c r="CY103" i="1"/>
  <c r="CY114" i="1"/>
  <c r="DA113" i="1"/>
  <c r="CW113" i="1"/>
  <c r="DA112" i="1"/>
  <c r="CW112" i="1"/>
  <c r="DA111" i="1"/>
  <c r="CW111" i="1"/>
  <c r="DC110" i="1"/>
  <c r="CY110" i="1"/>
  <c r="DD97" i="1"/>
  <c r="DD108" i="1"/>
  <c r="DA108" i="1"/>
  <c r="DD110" i="1"/>
  <c r="CV110" i="1"/>
  <c r="DD109" i="1"/>
  <c r="CZ109" i="1"/>
  <c r="CV109" i="1"/>
  <c r="DB108" i="1"/>
  <c r="DA105" i="1"/>
  <c r="DA116" i="1"/>
  <c r="CW105" i="1"/>
  <c r="CW116" i="1"/>
  <c r="DD104" i="1"/>
  <c r="DD115" i="1"/>
  <c r="CZ104" i="1"/>
  <c r="CZ115" i="1"/>
  <c r="CV104" i="1"/>
  <c r="CV115" i="1"/>
  <c r="DD103" i="1"/>
  <c r="DD114" i="1"/>
  <c r="CZ103" i="1"/>
  <c r="CZ114" i="1"/>
  <c r="CV103" i="1"/>
  <c r="CV114" i="1"/>
  <c r="DD102" i="1"/>
  <c r="DD113" i="1"/>
  <c r="CZ102" i="1"/>
  <c r="CZ113" i="1"/>
  <c r="CV102" i="1"/>
  <c r="CV113" i="1"/>
  <c r="DD101" i="1"/>
  <c r="DD112" i="1"/>
  <c r="CZ101" i="1"/>
  <c r="CZ112" i="1"/>
  <c r="CV101" i="1"/>
  <c r="CV112" i="1"/>
  <c r="DD100" i="1"/>
  <c r="DD111" i="1"/>
  <c r="CZ100" i="1"/>
  <c r="CZ111" i="1"/>
  <c r="CV100" i="1"/>
  <c r="CV111" i="1"/>
  <c r="DA99" i="1"/>
  <c r="DA110" i="1"/>
  <c r="CZ97" i="1"/>
  <c r="CZ108" i="1"/>
  <c r="CX99" i="1"/>
  <c r="CX110" i="1"/>
  <c r="DC98" i="1"/>
  <c r="DC109" i="1"/>
  <c r="CY98" i="1"/>
  <c r="CY109" i="1"/>
  <c r="DD105" i="1"/>
  <c r="DD116" i="1"/>
  <c r="CZ105" i="1"/>
  <c r="CZ116" i="1"/>
  <c r="CV105" i="1"/>
  <c r="CV116" i="1"/>
  <c r="DC104" i="1"/>
  <c r="DC115" i="1"/>
  <c r="CY104" i="1"/>
  <c r="CY115" i="1"/>
  <c r="DA103" i="1"/>
  <c r="DA114" i="1"/>
  <c r="CW103" i="1"/>
  <c r="CW114" i="1"/>
  <c r="DC102" i="1"/>
  <c r="DA102" i="1"/>
  <c r="CY102" i="1"/>
  <c r="CW102" i="1"/>
  <c r="DC101" i="1"/>
  <c r="DA101" i="1"/>
  <c r="CY101" i="1"/>
  <c r="CW101" i="1"/>
  <c r="DC100" i="1"/>
  <c r="DA100" i="1"/>
  <c r="CY100" i="1"/>
  <c r="CW100" i="1"/>
  <c r="DC99" i="1"/>
  <c r="CY99" i="1"/>
  <c r="DA97" i="1"/>
  <c r="CY97" i="1"/>
  <c r="CV97" i="1"/>
  <c r="CV108" i="1"/>
  <c r="CZ99" i="1"/>
  <c r="CV99" i="1"/>
  <c r="DB98" i="1"/>
  <c r="CZ98" i="1"/>
  <c r="CX98" i="1"/>
  <c r="CV98" i="1"/>
  <c r="DB97" i="1"/>
  <c r="AZ133" i="1" l="1"/>
  <c r="B13" i="9" s="1"/>
  <c r="M13" i="9" s="1"/>
  <c r="BA133" i="1"/>
  <c r="BB133" i="1"/>
  <c r="BF128" i="1"/>
  <c r="H8" i="9" s="1"/>
  <c r="S8" i="9" s="1"/>
  <c r="BC128" i="1"/>
  <c r="E8" i="9" s="1"/>
  <c r="P8" i="9" s="1"/>
  <c r="BA129" i="1"/>
  <c r="C9" i="9" s="1"/>
  <c r="N9" i="9" s="1"/>
  <c r="BE129" i="1"/>
  <c r="G9" i="9" s="1"/>
  <c r="R9" i="9" s="1"/>
  <c r="BG130" i="1"/>
  <c r="I10" i="9" s="1"/>
  <c r="T10" i="9" s="1"/>
  <c r="BB130" i="1"/>
  <c r="D10" i="9" s="1"/>
  <c r="O10" i="9" s="1"/>
  <c r="BD128" i="1"/>
  <c r="F8" i="9" s="1"/>
  <c r="Q8" i="9" s="1"/>
  <c r="BA128" i="1"/>
  <c r="C8" i="9" s="1"/>
  <c r="N8" i="9" s="1"/>
  <c r="BB129" i="1"/>
  <c r="D9" i="9" s="1"/>
  <c r="O9" i="9" s="1"/>
  <c r="BF129" i="1"/>
  <c r="H9" i="9" s="1"/>
  <c r="S9" i="9" s="1"/>
  <c r="BE130" i="1"/>
  <c r="G10" i="9" s="1"/>
  <c r="R10" i="9" s="1"/>
  <c r="AZ130" i="1"/>
  <c r="B10" i="9" s="1"/>
  <c r="M10" i="9" s="1"/>
  <c r="BH130" i="1"/>
  <c r="J10" i="9" s="1"/>
  <c r="U10" i="9" s="1"/>
  <c r="BA122" i="1"/>
  <c r="C2" i="9" s="1"/>
  <c r="N2" i="9" s="1"/>
  <c r="BE122" i="1"/>
  <c r="G2" i="9" s="1"/>
  <c r="R2" i="9" s="1"/>
  <c r="BC123" i="1"/>
  <c r="E3" i="9" s="1"/>
  <c r="P3" i="9" s="1"/>
  <c r="BG123" i="1"/>
  <c r="I3" i="9" s="1"/>
  <c r="T3" i="9" s="1"/>
  <c r="BA124" i="1"/>
  <c r="C4" i="9" s="1"/>
  <c r="N4" i="9" s="1"/>
  <c r="BE124" i="1"/>
  <c r="G4" i="9" s="1"/>
  <c r="R4" i="9" s="1"/>
  <c r="BC125" i="1"/>
  <c r="E5" i="9" s="1"/>
  <c r="P5" i="9" s="1"/>
  <c r="BG125" i="1"/>
  <c r="I5" i="9" s="1"/>
  <c r="T5" i="9" s="1"/>
  <c r="BA126" i="1"/>
  <c r="C6" i="9" s="1"/>
  <c r="N6" i="9" s="1"/>
  <c r="BE126" i="1"/>
  <c r="G6" i="9" s="1"/>
  <c r="R6" i="9" s="1"/>
  <c r="BC127" i="1"/>
  <c r="E7" i="9" s="1"/>
  <c r="P7" i="9" s="1"/>
  <c r="BG127" i="1"/>
  <c r="I7" i="9" s="1"/>
  <c r="T7" i="9" s="1"/>
  <c r="BD122" i="1"/>
  <c r="F2" i="9" s="1"/>
  <c r="Q2" i="9" s="1"/>
  <c r="BH122" i="1"/>
  <c r="J2" i="9" s="1"/>
  <c r="U2" i="9" s="1"/>
  <c r="AZ123" i="1"/>
  <c r="B3" i="9" s="1"/>
  <c r="M3" i="9" s="1"/>
  <c r="BD123" i="1"/>
  <c r="F3" i="9" s="1"/>
  <c r="Q3" i="9" s="1"/>
  <c r="BH123" i="1"/>
  <c r="J3" i="9" s="1"/>
  <c r="U3" i="9" s="1"/>
  <c r="AZ124" i="1"/>
  <c r="B4" i="9" s="1"/>
  <c r="M4" i="9" s="1"/>
  <c r="BD124" i="1"/>
  <c r="F4" i="9" s="1"/>
  <c r="Q4" i="9" s="1"/>
  <c r="BH124" i="1"/>
  <c r="J4" i="9" s="1"/>
  <c r="U4" i="9" s="1"/>
  <c r="AZ125" i="1"/>
  <c r="B5" i="9" s="1"/>
  <c r="M5" i="9" s="1"/>
  <c r="BD125" i="1"/>
  <c r="F5" i="9" s="1"/>
  <c r="Q5" i="9" s="1"/>
  <c r="BH125" i="1"/>
  <c r="J5" i="9" s="1"/>
  <c r="U5" i="9" s="1"/>
  <c r="AZ126" i="1"/>
  <c r="B6" i="9" s="1"/>
  <c r="M6" i="9" s="1"/>
  <c r="BD126" i="1"/>
  <c r="F6" i="9" s="1"/>
  <c r="Q6" i="9" s="1"/>
  <c r="BH126" i="1"/>
  <c r="J6" i="9" s="1"/>
  <c r="U6" i="9" s="1"/>
  <c r="AZ127" i="1"/>
  <c r="B7" i="9" s="1"/>
  <c r="M7" i="9" s="1"/>
  <c r="BD127" i="1"/>
  <c r="F7" i="9" s="1"/>
  <c r="Q7" i="9" s="1"/>
  <c r="BH127" i="1"/>
  <c r="J7" i="9" s="1"/>
  <c r="U7" i="9" s="1"/>
  <c r="BF126" i="1"/>
  <c r="H6" i="9" s="1"/>
  <c r="S6" i="9" s="1"/>
  <c r="BB127" i="1"/>
  <c r="D7" i="9" s="1"/>
  <c r="O7" i="9" s="1"/>
  <c r="BB128" i="1"/>
  <c r="D8" i="9" s="1"/>
  <c r="O8" i="9" s="1"/>
  <c r="BG128" i="1"/>
  <c r="I8" i="9" s="1"/>
  <c r="T8" i="9" s="1"/>
  <c r="BC129" i="1"/>
  <c r="E9" i="9" s="1"/>
  <c r="P9" i="9" s="1"/>
  <c r="BG129" i="1"/>
  <c r="I9" i="9" s="1"/>
  <c r="T9" i="9" s="1"/>
  <c r="BC130" i="1"/>
  <c r="E10" i="9" s="1"/>
  <c r="P10" i="9" s="1"/>
  <c r="BF130" i="1"/>
  <c r="H10" i="9" s="1"/>
  <c r="S10" i="9" s="1"/>
  <c r="AZ128" i="1"/>
  <c r="B8" i="9" s="1"/>
  <c r="M8" i="9" s="1"/>
  <c r="BH128" i="1"/>
  <c r="J8" i="9" s="1"/>
  <c r="U8" i="9" s="1"/>
  <c r="BE128" i="1"/>
  <c r="G8" i="9" s="1"/>
  <c r="R8" i="9" s="1"/>
  <c r="AZ129" i="1"/>
  <c r="B9" i="9" s="1"/>
  <c r="M9" i="9" s="1"/>
  <c r="BD129" i="1"/>
  <c r="F9" i="9" s="1"/>
  <c r="Q9" i="9" s="1"/>
  <c r="BH129" i="1"/>
  <c r="J9" i="9" s="1"/>
  <c r="U9" i="9" s="1"/>
  <c r="BA130" i="1"/>
  <c r="C10" i="9" s="1"/>
  <c r="N10" i="9" s="1"/>
  <c r="BD130" i="1"/>
  <c r="F10" i="9" s="1"/>
  <c r="Q10" i="9" s="1"/>
  <c r="BC122" i="1"/>
  <c r="E2" i="9" s="1"/>
  <c r="P2" i="9" s="1"/>
  <c r="BG122" i="1"/>
  <c r="I2" i="9" s="1"/>
  <c r="T2" i="9" s="1"/>
  <c r="BA123" i="1"/>
  <c r="C3" i="9" s="1"/>
  <c r="N3" i="9" s="1"/>
  <c r="BE123" i="1"/>
  <c r="G3" i="9" s="1"/>
  <c r="R3" i="9" s="1"/>
  <c r="BC124" i="1"/>
  <c r="E4" i="9" s="1"/>
  <c r="P4" i="9" s="1"/>
  <c r="BG124" i="1"/>
  <c r="I4" i="9" s="1"/>
  <c r="T4" i="9" s="1"/>
  <c r="BA125" i="1"/>
  <c r="C5" i="9" s="1"/>
  <c r="N5" i="9" s="1"/>
  <c r="BE125" i="1"/>
  <c r="G5" i="9" s="1"/>
  <c r="R5" i="9" s="1"/>
  <c r="BC126" i="1"/>
  <c r="E6" i="9" s="1"/>
  <c r="P6" i="9" s="1"/>
  <c r="BG126" i="1"/>
  <c r="I6" i="9" s="1"/>
  <c r="T6" i="9" s="1"/>
  <c r="BA127" i="1"/>
  <c r="C7" i="9" s="1"/>
  <c r="N7" i="9" s="1"/>
  <c r="BE127" i="1"/>
  <c r="G7" i="9" s="1"/>
  <c r="R7" i="9" s="1"/>
  <c r="BB122" i="1"/>
  <c r="D2" i="9" s="1"/>
  <c r="O2" i="9" s="1"/>
  <c r="BF122" i="1"/>
  <c r="H2" i="9" s="1"/>
  <c r="S2" i="9" s="1"/>
  <c r="BB123" i="1"/>
  <c r="D3" i="9" s="1"/>
  <c r="O3" i="9" s="1"/>
  <c r="BF123" i="1"/>
  <c r="H3" i="9" s="1"/>
  <c r="S3" i="9" s="1"/>
  <c r="BB124" i="1"/>
  <c r="D4" i="9" s="1"/>
  <c r="O4" i="9" s="1"/>
  <c r="BF124" i="1"/>
  <c r="H4" i="9" s="1"/>
  <c r="S4" i="9" s="1"/>
  <c r="BB125" i="1"/>
  <c r="D5" i="9" s="1"/>
  <c r="O5" i="9" s="1"/>
  <c r="BF125" i="1"/>
  <c r="H5" i="9" s="1"/>
  <c r="S5" i="9" s="1"/>
  <c r="BB126" i="1"/>
  <c r="D6" i="9" s="1"/>
  <c r="O6" i="9" s="1"/>
  <c r="BF127" i="1"/>
  <c r="H7" i="9" s="1"/>
  <c r="S7" i="9" s="1"/>
  <c r="BF139" i="1"/>
  <c r="BC139" i="1"/>
  <c r="BA140" i="1"/>
  <c r="BE140" i="1"/>
  <c r="G20" i="9" s="1"/>
  <c r="BG141" i="1"/>
  <c r="I21" i="9" s="1"/>
  <c r="BB141" i="1"/>
  <c r="BD139" i="1"/>
  <c r="BA139" i="1"/>
  <c r="BB140" i="1"/>
  <c r="BF140" i="1"/>
  <c r="BE141" i="1"/>
  <c r="AZ141" i="1"/>
  <c r="BH141" i="1"/>
  <c r="BE133" i="1"/>
  <c r="G13" i="9" s="1"/>
  <c r="BC134" i="1"/>
  <c r="BG134" i="1"/>
  <c r="I14" i="9" s="1"/>
  <c r="BA135" i="1"/>
  <c r="BE135" i="1"/>
  <c r="G15" i="9" s="1"/>
  <c r="BC136" i="1"/>
  <c r="BG136" i="1"/>
  <c r="I16" i="9" s="1"/>
  <c r="BA137" i="1"/>
  <c r="BE137" i="1"/>
  <c r="BC138" i="1"/>
  <c r="BG138" i="1"/>
  <c r="I18" i="9" s="1"/>
  <c r="T18" i="9" s="1"/>
  <c r="BD133" i="1"/>
  <c r="F13" i="9" s="1"/>
  <c r="Q13" i="9" s="1"/>
  <c r="BH133" i="1"/>
  <c r="J13" i="9" s="1"/>
  <c r="AZ134" i="1"/>
  <c r="BD134" i="1"/>
  <c r="F14" i="9" s="1"/>
  <c r="BH134" i="1"/>
  <c r="AZ135" i="1"/>
  <c r="BD135" i="1"/>
  <c r="F15" i="9" s="1"/>
  <c r="BH135" i="1"/>
  <c r="J15" i="9" s="1"/>
  <c r="AZ136" i="1"/>
  <c r="BD136" i="1"/>
  <c r="F16" i="9" s="1"/>
  <c r="Q16" i="9" s="1"/>
  <c r="BH136" i="1"/>
  <c r="J16" i="9" s="1"/>
  <c r="U16" i="9" s="1"/>
  <c r="AZ137" i="1"/>
  <c r="BD137" i="1"/>
  <c r="F17" i="9" s="1"/>
  <c r="BH137" i="1"/>
  <c r="J17" i="9" s="1"/>
  <c r="AZ138" i="1"/>
  <c r="BD138" i="1"/>
  <c r="F18" i="9" s="1"/>
  <c r="Q18" i="9" s="1"/>
  <c r="BH138" i="1"/>
  <c r="J18" i="9" s="1"/>
  <c r="U18" i="9" s="1"/>
  <c r="BF137" i="1"/>
  <c r="H17" i="9" s="1"/>
  <c r="BB138" i="1"/>
  <c r="BB139" i="1"/>
  <c r="BG139" i="1"/>
  <c r="I19" i="9" s="1"/>
  <c r="T19" i="9" s="1"/>
  <c r="BC140" i="1"/>
  <c r="BG140" i="1"/>
  <c r="BC141" i="1"/>
  <c r="BF141" i="1"/>
  <c r="H21" i="9" s="1"/>
  <c r="AZ139" i="1"/>
  <c r="BH139" i="1"/>
  <c r="J19" i="9" s="1"/>
  <c r="BE139" i="1"/>
  <c r="G19" i="9" s="1"/>
  <c r="AZ140" i="1"/>
  <c r="BD140" i="1"/>
  <c r="F20" i="9" s="1"/>
  <c r="BH140" i="1"/>
  <c r="J20" i="9" s="1"/>
  <c r="BA141" i="1"/>
  <c r="BD141" i="1"/>
  <c r="F21" i="9" s="1"/>
  <c r="BC133" i="1"/>
  <c r="BG133" i="1"/>
  <c r="I13" i="9" s="1"/>
  <c r="BA134" i="1"/>
  <c r="BE134" i="1"/>
  <c r="G14" i="9" s="1"/>
  <c r="BC135" i="1"/>
  <c r="BG135" i="1"/>
  <c r="I15" i="9" s="1"/>
  <c r="BA136" i="1"/>
  <c r="BE136" i="1"/>
  <c r="G16" i="9" s="1"/>
  <c r="BC137" i="1"/>
  <c r="BG137" i="1"/>
  <c r="BA138" i="1"/>
  <c r="BE138" i="1"/>
  <c r="G18" i="9" s="1"/>
  <c r="BF133" i="1"/>
  <c r="H13" i="9" s="1"/>
  <c r="S13" i="9" s="1"/>
  <c r="BB134" i="1"/>
  <c r="BF134" i="1"/>
  <c r="H14" i="9" s="1"/>
  <c r="S14" i="9" s="1"/>
  <c r="BB135" i="1"/>
  <c r="BF135" i="1"/>
  <c r="BB136" i="1"/>
  <c r="BF136" i="1"/>
  <c r="BB137" i="1"/>
  <c r="BF138" i="1"/>
  <c r="H18" i="9" s="1"/>
  <c r="AZ122" i="1"/>
  <c r="B2" i="9" s="1"/>
  <c r="M2" i="9" s="1"/>
  <c r="D17" i="9" l="1"/>
  <c r="O17" i="9" s="1"/>
  <c r="D16" i="9"/>
  <c r="O16" i="9" s="1"/>
  <c r="D15" i="9"/>
  <c r="O15" i="9" s="1"/>
  <c r="D14" i="9"/>
  <c r="O14" i="9" s="1"/>
  <c r="C18" i="9"/>
  <c r="N18" i="9" s="1"/>
  <c r="E17" i="9"/>
  <c r="P17" i="9" s="1"/>
  <c r="C16" i="9"/>
  <c r="N16" i="9" s="1"/>
  <c r="E15" i="9"/>
  <c r="P15" i="9" s="1"/>
  <c r="C14" i="9"/>
  <c r="N14" i="9" s="1"/>
  <c r="C21" i="9"/>
  <c r="N21" i="9" s="1"/>
  <c r="B19" i="9"/>
  <c r="M19" i="9" s="1"/>
  <c r="E21" i="9"/>
  <c r="P21" i="9" s="1"/>
  <c r="E20" i="9"/>
  <c r="P20" i="9" s="1"/>
  <c r="D19" i="9"/>
  <c r="O19" i="9" s="1"/>
  <c r="B17" i="9"/>
  <c r="M17" i="9" s="1"/>
  <c r="B15" i="9"/>
  <c r="M15" i="9" s="1"/>
  <c r="G17" i="9"/>
  <c r="R17" i="9" s="1"/>
  <c r="J21" i="9"/>
  <c r="U21" i="9" s="1"/>
  <c r="G21" i="9"/>
  <c r="R21" i="9" s="1"/>
  <c r="D20" i="9"/>
  <c r="O20" i="9" s="1"/>
  <c r="F19" i="9"/>
  <c r="Q19" i="9" s="1"/>
  <c r="C20" i="9"/>
  <c r="N20" i="9" s="1"/>
  <c r="H19" i="9"/>
  <c r="S19" i="9" s="1"/>
  <c r="H16" i="9"/>
  <c r="S16" i="9" s="1"/>
  <c r="H15" i="9"/>
  <c r="S15" i="9" s="1"/>
  <c r="I17" i="9"/>
  <c r="T17" i="9" s="1"/>
  <c r="B20" i="9"/>
  <c r="M20" i="9" s="1"/>
  <c r="I20" i="9"/>
  <c r="T20" i="9" s="1"/>
  <c r="D18" i="9"/>
  <c r="O18" i="9" s="1"/>
  <c r="B18" i="9"/>
  <c r="M18" i="9" s="1"/>
  <c r="B16" i="9"/>
  <c r="M16" i="9" s="1"/>
  <c r="J14" i="9"/>
  <c r="U14" i="9" s="1"/>
  <c r="B14" i="9"/>
  <c r="M14" i="9" s="1"/>
  <c r="E18" i="9"/>
  <c r="P18" i="9" s="1"/>
  <c r="C17" i="9"/>
  <c r="N17" i="9" s="1"/>
  <c r="E16" i="9"/>
  <c r="P16" i="9" s="1"/>
  <c r="C15" i="9"/>
  <c r="N15" i="9" s="1"/>
  <c r="E14" i="9"/>
  <c r="P14" i="9" s="1"/>
  <c r="B21" i="9"/>
  <c r="M21" i="9" s="1"/>
  <c r="H20" i="9"/>
  <c r="S20" i="9" s="1"/>
  <c r="C19" i="9"/>
  <c r="N19" i="9" s="1"/>
  <c r="D21" i="9"/>
  <c r="O21" i="9" s="1"/>
  <c r="E19" i="9"/>
  <c r="P19" i="9" s="1"/>
  <c r="C13" i="9"/>
  <c r="N13" i="9" s="1"/>
  <c r="D13" i="9"/>
  <c r="O13" i="9" s="1"/>
  <c r="E13" i="9"/>
  <c r="P13" i="9" s="1"/>
  <c r="Q20" i="9"/>
  <c r="R19" i="9"/>
  <c r="S17" i="9"/>
  <c r="U17" i="9"/>
  <c r="U15" i="9"/>
  <c r="Q14" i="9"/>
  <c r="U13" i="9"/>
  <c r="T16" i="9"/>
  <c r="R15" i="9"/>
  <c r="T14" i="9"/>
  <c r="R13" i="9"/>
  <c r="T21" i="9"/>
  <c r="S18" i="9"/>
  <c r="R18" i="9"/>
  <c r="R16" i="9"/>
  <c r="T15" i="9"/>
  <c r="R14" i="9"/>
  <c r="T13" i="9"/>
  <c r="AA13" i="9" s="1"/>
  <c r="AK2" i="9" s="1"/>
  <c r="Q21" i="9"/>
  <c r="U20" i="9"/>
  <c r="U19" i="9"/>
  <c r="S21" i="9"/>
  <c r="Q17" i="9"/>
  <c r="Q15" i="9"/>
  <c r="R20" i="9"/>
  <c r="X5" i="9"/>
  <c r="BB2" i="9" s="1"/>
  <c r="Z19" i="12" s="1"/>
  <c r="Z35" i="12" s="1"/>
  <c r="Y5" i="9"/>
  <c r="BD2" i="9" s="1"/>
  <c r="AB19" i="12" s="1"/>
  <c r="AB35" i="12" s="1"/>
  <c r="AA5" i="9"/>
  <c r="BH2" i="9" s="1"/>
  <c r="AF19" i="12" s="1"/>
  <c r="AF35" i="12" s="1"/>
  <c r="X3" i="9"/>
  <c r="AL2" i="9" s="1"/>
  <c r="J19" i="12" s="1"/>
  <c r="J33" i="12" s="1"/>
  <c r="Z4" i="9"/>
  <c r="AX2" i="9" s="1"/>
  <c r="V19" i="12" s="1"/>
  <c r="V36" i="12" s="1"/>
  <c r="Z5" i="9"/>
  <c r="BF2" i="9" s="1"/>
  <c r="AD19" i="12" s="1"/>
  <c r="AD30" i="12" s="1"/>
  <c r="X4" i="9"/>
  <c r="AT2" i="9" s="1"/>
  <c r="R19" i="12" s="1"/>
  <c r="R33" i="12" s="1"/>
  <c r="AA3" i="9"/>
  <c r="AR2" i="9" s="1"/>
  <c r="P19" i="12" s="1"/>
  <c r="P33" i="12" s="1"/>
  <c r="AA4" i="9"/>
  <c r="AZ2" i="9" s="1"/>
  <c r="X19" i="12" s="1"/>
  <c r="X30" i="12" s="1"/>
  <c r="Z3" i="9"/>
  <c r="AP2" i="9" s="1"/>
  <c r="N19" i="12" s="1"/>
  <c r="N35" i="12" s="1"/>
  <c r="Y3" i="9"/>
  <c r="AN2" i="9" s="1"/>
  <c r="L19" i="12" s="1"/>
  <c r="AA2" i="9"/>
  <c r="AJ2" i="9" s="1"/>
  <c r="H19" i="12" s="1"/>
  <c r="X2" i="9"/>
  <c r="AD2" i="9" s="1"/>
  <c r="B19" i="12" s="1"/>
  <c r="Y4" i="9"/>
  <c r="AV2" i="9" s="1"/>
  <c r="T19" i="12" s="1"/>
  <c r="Y2" i="9"/>
  <c r="AF2" i="9" s="1"/>
  <c r="D19" i="12" s="1"/>
  <c r="Z2" i="9"/>
  <c r="AH2" i="9" s="1"/>
  <c r="F19" i="12" s="1"/>
  <c r="I19" i="12" l="1"/>
  <c r="I35" i="12" s="1"/>
  <c r="X14" i="9"/>
  <c r="AM2" i="9" s="1"/>
  <c r="K19" i="12" s="1"/>
  <c r="K35" i="12" s="1"/>
  <c r="X15" i="9"/>
  <c r="AU2" i="9" s="1"/>
  <c r="S19" i="12" s="1"/>
  <c r="S33" i="12" s="1"/>
  <c r="X16" i="9"/>
  <c r="BC2" i="9" s="1"/>
  <c r="AA19" i="12" s="1"/>
  <c r="AA33" i="12" s="1"/>
  <c r="Y14" i="9"/>
  <c r="AO2" i="9" s="1"/>
  <c r="M19" i="12" s="1"/>
  <c r="M35" i="12" s="1"/>
  <c r="Y15" i="9"/>
  <c r="AW2" i="9" s="1"/>
  <c r="U19" i="12" s="1"/>
  <c r="U35" i="12" s="1"/>
  <c r="X13" i="9"/>
  <c r="AE2" i="9" s="1"/>
  <c r="AA16" i="9"/>
  <c r="BI2" i="9" s="1"/>
  <c r="AG19" i="12" s="1"/>
  <c r="AG27" i="12" s="1"/>
  <c r="Y16" i="9"/>
  <c r="BE2" i="9" s="1"/>
  <c r="AC19" i="12" s="1"/>
  <c r="AC30" i="12" s="1"/>
  <c r="Z24" i="12"/>
  <c r="AA14" i="9"/>
  <c r="AS2" i="9" s="1"/>
  <c r="Q19" i="12" s="1"/>
  <c r="Q28" i="12" s="1"/>
  <c r="Y13" i="9"/>
  <c r="AG2" i="9" s="1"/>
  <c r="Z16" i="9"/>
  <c r="BG2" i="9" s="1"/>
  <c r="AE19" i="12" s="1"/>
  <c r="AE30" i="12" s="1"/>
  <c r="Z15" i="9"/>
  <c r="AY2" i="9" s="1"/>
  <c r="W19" i="12" s="1"/>
  <c r="W30" i="12" s="1"/>
  <c r="Z13" i="9"/>
  <c r="AI2" i="9" s="1"/>
  <c r="AA15" i="9"/>
  <c r="BA2" i="9" s="1"/>
  <c r="Y19" i="12" s="1"/>
  <c r="Y35" i="12" s="1"/>
  <c r="Z14" i="9"/>
  <c r="AQ2" i="9" s="1"/>
  <c r="O19" i="12" s="1"/>
  <c r="O28" i="12" s="1"/>
  <c r="X35" i="12"/>
  <c r="R28" i="12"/>
  <c r="AD33" i="12"/>
  <c r="Z26" i="12"/>
  <c r="Z23" i="12"/>
  <c r="Z25" i="12"/>
  <c r="Z21" i="12"/>
  <c r="Z22" i="12"/>
  <c r="Z32" i="12"/>
  <c r="Z31" i="12"/>
  <c r="Z28" i="12"/>
  <c r="Z34" i="12"/>
  <c r="Z27" i="12"/>
  <c r="Z33" i="12"/>
  <c r="Z30" i="12"/>
  <c r="Z36" i="12"/>
  <c r="Z29" i="12"/>
  <c r="Q24" i="12"/>
  <c r="AB26" i="12"/>
  <c r="AE29" i="12"/>
  <c r="N27" i="12"/>
  <c r="J31" i="12"/>
  <c r="AA29" i="12"/>
  <c r="AE27" i="12"/>
  <c r="AB25" i="12"/>
  <c r="N26" i="12"/>
  <c r="J32" i="12"/>
  <c r="Q33" i="12"/>
  <c r="AA31" i="12"/>
  <c r="X23" i="12"/>
  <c r="R22" i="12"/>
  <c r="AD35" i="12"/>
  <c r="AB34" i="12"/>
  <c r="AB33" i="12"/>
  <c r="N34" i="12"/>
  <c r="N33" i="12"/>
  <c r="J26" i="12"/>
  <c r="J25" i="12"/>
  <c r="AA32" i="12"/>
  <c r="X28" i="12"/>
  <c r="X26" i="12"/>
  <c r="R30" i="12"/>
  <c r="R25" i="12"/>
  <c r="AD34" i="12"/>
  <c r="AD21" i="12"/>
  <c r="AF25" i="12"/>
  <c r="AF34" i="12"/>
  <c r="P36" i="12"/>
  <c r="V31" i="12"/>
  <c r="AF32" i="12"/>
  <c r="AF33" i="12"/>
  <c r="AB21" i="12"/>
  <c r="AB30" i="12"/>
  <c r="AB22" i="12"/>
  <c r="AB29" i="12"/>
  <c r="N23" i="12"/>
  <c r="N21" i="12"/>
  <c r="N22" i="12"/>
  <c r="N30" i="12"/>
  <c r="J30" i="12"/>
  <c r="J36" i="12"/>
  <c r="J29" i="12"/>
  <c r="J35" i="12"/>
  <c r="X33" i="12"/>
  <c r="X36" i="12"/>
  <c r="X31" i="12"/>
  <c r="X34" i="12"/>
  <c r="R34" i="12"/>
  <c r="R35" i="12"/>
  <c r="R23" i="12"/>
  <c r="R36" i="12"/>
  <c r="AD36" i="12"/>
  <c r="AD28" i="12"/>
  <c r="AD32" i="12"/>
  <c r="AD26" i="12"/>
  <c r="AB24" i="12"/>
  <c r="AB28" i="12"/>
  <c r="AB32" i="12"/>
  <c r="AB36" i="12"/>
  <c r="AB23" i="12"/>
  <c r="AB27" i="12"/>
  <c r="AB31" i="12"/>
  <c r="N25" i="12"/>
  <c r="N29" i="12"/>
  <c r="N32" i="12"/>
  <c r="N36" i="12"/>
  <c r="N24" i="12"/>
  <c r="N28" i="12"/>
  <c r="N31" i="12"/>
  <c r="J24" i="12"/>
  <c r="J28" i="12"/>
  <c r="J21" i="12"/>
  <c r="J34" i="12"/>
  <c r="J23" i="12"/>
  <c r="J27" i="12"/>
  <c r="J22" i="12"/>
  <c r="X27" i="12"/>
  <c r="X29" i="12"/>
  <c r="X24" i="12"/>
  <c r="X32" i="12"/>
  <c r="X22" i="12"/>
  <c r="X25" i="12"/>
  <c r="X21" i="12"/>
  <c r="R32" i="12"/>
  <c r="R26" i="12"/>
  <c r="R21" i="12"/>
  <c r="R24" i="12"/>
  <c r="R29" i="12"/>
  <c r="R31" i="12"/>
  <c r="R27" i="12"/>
  <c r="AD29" i="12"/>
  <c r="AD27" i="12"/>
  <c r="AD24" i="12"/>
  <c r="AD31" i="12"/>
  <c r="AD23" i="12"/>
  <c r="AD25" i="12"/>
  <c r="AD22" i="12"/>
  <c r="V34" i="12"/>
  <c r="AF23" i="12"/>
  <c r="AF26" i="12"/>
  <c r="AF22" i="12"/>
  <c r="AF29" i="12"/>
  <c r="P35" i="12"/>
  <c r="V32" i="12"/>
  <c r="V26" i="12"/>
  <c r="AF28" i="12"/>
  <c r="AF24" i="12"/>
  <c r="AF30" i="12"/>
  <c r="AF36" i="12"/>
  <c r="AF21" i="12"/>
  <c r="AF27" i="12"/>
  <c r="AF31" i="12"/>
  <c r="P28" i="12"/>
  <c r="P27" i="12"/>
  <c r="V27" i="12"/>
  <c r="V25" i="12"/>
  <c r="V35" i="12"/>
  <c r="V33" i="12"/>
  <c r="P24" i="12"/>
  <c r="P32" i="12"/>
  <c r="P23" i="12"/>
  <c r="P31" i="12"/>
  <c r="V21" i="12"/>
  <c r="V23" i="12"/>
  <c r="V29" i="12"/>
  <c r="V24" i="12"/>
  <c r="V28" i="12"/>
  <c r="V22" i="12"/>
  <c r="V30" i="12"/>
  <c r="P21" i="12"/>
  <c r="P26" i="12"/>
  <c r="P30" i="12"/>
  <c r="P34" i="12"/>
  <c r="P22" i="12"/>
  <c r="P25" i="12"/>
  <c r="P29" i="12"/>
  <c r="W23" i="12"/>
  <c r="F35" i="12"/>
  <c r="F33" i="12"/>
  <c r="F31" i="12"/>
  <c r="F30" i="12"/>
  <c r="F28" i="12"/>
  <c r="F26" i="12"/>
  <c r="F24" i="12"/>
  <c r="F22" i="12"/>
  <c r="F36" i="12"/>
  <c r="F34" i="12"/>
  <c r="F32" i="12"/>
  <c r="F21" i="12"/>
  <c r="F29" i="12"/>
  <c r="F27" i="12"/>
  <c r="F25" i="12"/>
  <c r="F23" i="12"/>
  <c r="T35" i="12"/>
  <c r="T33" i="12"/>
  <c r="T31" i="12"/>
  <c r="T29" i="12"/>
  <c r="T27" i="12"/>
  <c r="T25" i="12"/>
  <c r="T23" i="12"/>
  <c r="T22" i="12"/>
  <c r="T36" i="12"/>
  <c r="T34" i="12"/>
  <c r="T30" i="12"/>
  <c r="T26" i="12"/>
  <c r="T21" i="12"/>
  <c r="T32" i="12"/>
  <c r="T28" i="12"/>
  <c r="T24" i="12"/>
  <c r="H35" i="12"/>
  <c r="H33" i="12"/>
  <c r="H31" i="12"/>
  <c r="H29" i="12"/>
  <c r="H27" i="12"/>
  <c r="H25" i="12"/>
  <c r="H23" i="12"/>
  <c r="H22" i="12"/>
  <c r="H36" i="12"/>
  <c r="H34" i="12"/>
  <c r="H32" i="12"/>
  <c r="H30" i="12"/>
  <c r="H28" i="12"/>
  <c r="H26" i="12"/>
  <c r="H24" i="12"/>
  <c r="H21" i="12"/>
  <c r="D35" i="12"/>
  <c r="D33" i="12"/>
  <c r="D31" i="12"/>
  <c r="D29" i="12"/>
  <c r="D27" i="12"/>
  <c r="D25" i="12"/>
  <c r="D23" i="12"/>
  <c r="D22" i="12"/>
  <c r="D36" i="12"/>
  <c r="D34" i="12"/>
  <c r="D32" i="12"/>
  <c r="D30" i="12"/>
  <c r="D28" i="12"/>
  <c r="D26" i="12"/>
  <c r="D24" i="12"/>
  <c r="D21" i="12"/>
  <c r="I33" i="12"/>
  <c r="B35" i="12"/>
  <c r="B33" i="12"/>
  <c r="B23" i="12"/>
  <c r="B21" i="12"/>
  <c r="B30" i="12"/>
  <c r="B28" i="12"/>
  <c r="B26" i="12"/>
  <c r="B24" i="12"/>
  <c r="B36" i="12"/>
  <c r="B34" i="12"/>
  <c r="B32" i="12"/>
  <c r="B22" i="12"/>
  <c r="B31" i="12"/>
  <c r="B29" i="12"/>
  <c r="B27" i="12"/>
  <c r="B25" i="12"/>
  <c r="L35" i="12"/>
  <c r="L33" i="12"/>
  <c r="L31" i="12"/>
  <c r="L29" i="12"/>
  <c r="L27" i="12"/>
  <c r="L25" i="12"/>
  <c r="L23" i="12"/>
  <c r="L22" i="12"/>
  <c r="L36" i="12"/>
  <c r="L34" i="12"/>
  <c r="L30" i="12"/>
  <c r="L28" i="12"/>
  <c r="L24" i="12"/>
  <c r="L32" i="12"/>
  <c r="L26" i="12"/>
  <c r="L21" i="12"/>
  <c r="I24" i="12" l="1"/>
  <c r="I28" i="12"/>
  <c r="I23" i="12"/>
  <c r="I32" i="12"/>
  <c r="I36" i="12"/>
  <c r="I21" i="12"/>
  <c r="I27" i="12"/>
  <c r="I26" i="12"/>
  <c r="I30" i="12"/>
  <c r="I22" i="12"/>
  <c r="I34" i="12"/>
  <c r="I31" i="12"/>
  <c r="I25" i="12"/>
  <c r="I29" i="12"/>
  <c r="G19" i="12"/>
  <c r="G29" i="12" s="1"/>
  <c r="C19" i="12"/>
  <c r="C36" i="12" s="1"/>
  <c r="E19" i="12"/>
  <c r="E35" i="12" s="1"/>
  <c r="S25" i="12"/>
  <c r="S23" i="12"/>
  <c r="M24" i="12"/>
  <c r="M21" i="12"/>
  <c r="S27" i="12"/>
  <c r="M31" i="12"/>
  <c r="Y30" i="12"/>
  <c r="U30" i="12"/>
  <c r="K31" i="12"/>
  <c r="AA35" i="12"/>
  <c r="AA21" i="12"/>
  <c r="M22" i="12"/>
  <c r="S26" i="12"/>
  <c r="M29" i="12"/>
  <c r="AC33" i="12"/>
  <c r="S36" i="12"/>
  <c r="U34" i="12"/>
  <c r="Y34" i="12"/>
  <c r="K29" i="12"/>
  <c r="AG28" i="12"/>
  <c r="U32" i="12"/>
  <c r="U22" i="12"/>
  <c r="Y23" i="12"/>
  <c r="Y33" i="12"/>
  <c r="K30" i="12"/>
  <c r="K32" i="12"/>
  <c r="W36" i="12"/>
  <c r="W29" i="12"/>
  <c r="AG30" i="12"/>
  <c r="AG34" i="12"/>
  <c r="U23" i="12"/>
  <c r="U25" i="12"/>
  <c r="U31" i="12"/>
  <c r="U26" i="12"/>
  <c r="Y22" i="12"/>
  <c r="Y27" i="12"/>
  <c r="Y21" i="12"/>
  <c r="Y26" i="12"/>
  <c r="K22" i="12"/>
  <c r="K21" i="12"/>
  <c r="K24" i="12"/>
  <c r="K23" i="12"/>
  <c r="W31" i="12"/>
  <c r="W28" i="12"/>
  <c r="W25" i="12"/>
  <c r="AG29" i="12"/>
  <c r="AG36" i="12"/>
  <c r="AA34" i="12"/>
  <c r="AA36" i="12"/>
  <c r="AA23" i="12"/>
  <c r="AG25" i="12"/>
  <c r="M25" i="12"/>
  <c r="M23" i="12"/>
  <c r="S34" i="12"/>
  <c r="O34" i="12"/>
  <c r="M27" i="12"/>
  <c r="S24" i="12"/>
  <c r="AC26" i="12"/>
  <c r="AC28" i="12"/>
  <c r="AC36" i="12"/>
  <c r="Q31" i="12"/>
  <c r="AE28" i="12"/>
  <c r="M36" i="12"/>
  <c r="M30" i="12"/>
  <c r="M34" i="12"/>
  <c r="S29" i="12"/>
  <c r="S21" i="12"/>
  <c r="S30" i="12"/>
  <c r="S22" i="12"/>
  <c r="M28" i="12"/>
  <c r="M26" i="12"/>
  <c r="S31" i="12"/>
  <c r="S32" i="12"/>
  <c r="O24" i="12"/>
  <c r="AC25" i="12"/>
  <c r="M32" i="12"/>
  <c r="S28" i="12"/>
  <c r="AC31" i="12"/>
  <c r="S35" i="12"/>
  <c r="Q21" i="12"/>
  <c r="AE24" i="12"/>
  <c r="Q30" i="12"/>
  <c r="AC21" i="12"/>
  <c r="M33" i="12"/>
  <c r="U29" i="12"/>
  <c r="U21" i="12"/>
  <c r="U27" i="12"/>
  <c r="U36" i="12"/>
  <c r="U33" i="12"/>
  <c r="U24" i="12"/>
  <c r="U28" i="12"/>
  <c r="Y32" i="12"/>
  <c r="Y25" i="12"/>
  <c r="Y29" i="12"/>
  <c r="Y36" i="12"/>
  <c r="Y31" i="12"/>
  <c r="Y24" i="12"/>
  <c r="Y28" i="12"/>
  <c r="K26" i="12"/>
  <c r="K34" i="12"/>
  <c r="K25" i="12"/>
  <c r="K33" i="12"/>
  <c r="K28" i="12"/>
  <c r="K36" i="12"/>
  <c r="K27" i="12"/>
  <c r="W26" i="12"/>
  <c r="W21" i="12"/>
  <c r="W27" i="12"/>
  <c r="W22" i="12"/>
  <c r="W34" i="12"/>
  <c r="W35" i="12"/>
  <c r="W24" i="12"/>
  <c r="W33" i="12"/>
  <c r="AG21" i="12"/>
  <c r="AG22" i="12"/>
  <c r="AG23" i="12"/>
  <c r="AG32" i="12"/>
  <c r="AG31" i="12"/>
  <c r="AG35" i="12"/>
  <c r="AA25" i="12"/>
  <c r="AA26" i="12"/>
  <c r="AA27" i="12"/>
  <c r="AA28" i="12"/>
  <c r="AA22" i="12"/>
  <c r="AA24" i="12"/>
  <c r="W32" i="12"/>
  <c r="AG33" i="12"/>
  <c r="AG24" i="12"/>
  <c r="AG26" i="12"/>
  <c r="AA30" i="12"/>
  <c r="AC32" i="12"/>
  <c r="AC24" i="12"/>
  <c r="AC27" i="12"/>
  <c r="AC34" i="12"/>
  <c r="AC35" i="12"/>
  <c r="AC23" i="12"/>
  <c r="AC22" i="12"/>
  <c r="Q32" i="12"/>
  <c r="Q22" i="12"/>
  <c r="AE22" i="12"/>
  <c r="Q35" i="12"/>
  <c r="AE34" i="12"/>
  <c r="AC29" i="12"/>
  <c r="Q25" i="12"/>
  <c r="O36" i="12"/>
  <c r="Q29" i="12"/>
  <c r="Q26" i="12"/>
  <c r="Q27" i="12"/>
  <c r="AE23" i="12"/>
  <c r="AE25" i="12"/>
  <c r="Q36" i="12"/>
  <c r="Q34" i="12"/>
  <c r="AE36" i="12"/>
  <c r="O30" i="12"/>
  <c r="Q23" i="12"/>
  <c r="G27" i="12"/>
  <c r="O35" i="12"/>
  <c r="O21" i="12"/>
  <c r="O22" i="12"/>
  <c r="O31" i="12"/>
  <c r="AE31" i="12"/>
  <c r="AE32" i="12"/>
  <c r="AE33" i="12"/>
  <c r="AE21" i="12"/>
  <c r="AE35" i="12"/>
  <c r="AE26" i="12"/>
  <c r="O29" i="12"/>
  <c r="O26" i="12"/>
  <c r="O27" i="12"/>
  <c r="O25" i="12"/>
  <c r="O23" i="12"/>
  <c r="O33" i="12"/>
  <c r="O32" i="12"/>
  <c r="G30" i="12" l="1"/>
  <c r="C23" i="12"/>
  <c r="C27" i="12"/>
  <c r="G31" i="12"/>
  <c r="C33" i="12"/>
  <c r="G35" i="12"/>
  <c r="G36" i="12"/>
  <c r="G32" i="12"/>
  <c r="E26" i="12"/>
  <c r="E30" i="12"/>
  <c r="G34" i="12"/>
  <c r="G25" i="12"/>
  <c r="G21" i="12"/>
  <c r="G26" i="12"/>
  <c r="G22" i="12"/>
  <c r="G23" i="12"/>
  <c r="G24" i="12"/>
  <c r="G28" i="12"/>
  <c r="G33" i="12"/>
  <c r="E24" i="12"/>
  <c r="E21" i="12"/>
  <c r="C21" i="12"/>
  <c r="E22" i="12"/>
  <c r="C22" i="12"/>
  <c r="C24" i="12"/>
  <c r="C25" i="12"/>
  <c r="E34" i="12"/>
  <c r="E27" i="12"/>
  <c r="E31" i="12"/>
  <c r="E33" i="12"/>
  <c r="E32" i="12"/>
  <c r="C30" i="12"/>
  <c r="C31" i="12"/>
  <c r="C32" i="12"/>
  <c r="C26" i="12"/>
  <c r="C28" i="12"/>
  <c r="E23" i="12"/>
  <c r="E36" i="12"/>
  <c r="E29" i="12"/>
  <c r="E25" i="12"/>
  <c r="E28" i="12"/>
  <c r="C35" i="12"/>
  <c r="C29" i="12"/>
  <c r="C34" i="12"/>
  <c r="AI35" i="12" l="1"/>
  <c r="AK35" i="12" s="1"/>
  <c r="AI27" i="12"/>
  <c r="AK27" i="12" s="1"/>
  <c r="AI25" i="12"/>
  <c r="AK25" i="12" s="1"/>
  <c r="AI30" i="12"/>
  <c r="AK30" i="12" s="1"/>
  <c r="AI34" i="12"/>
  <c r="AK34" i="12" s="1"/>
  <c r="AI36" i="12"/>
  <c r="AK36" i="12" s="1"/>
  <c r="AI21" i="12"/>
  <c r="AK21" i="12" s="1"/>
  <c r="AI32" i="12"/>
  <c r="AK32" i="12" s="1"/>
  <c r="AI22" i="12"/>
  <c r="AK22" i="12" s="1"/>
  <c r="AI33" i="12"/>
  <c r="AK33" i="12" s="1"/>
  <c r="AI23" i="12"/>
  <c r="AK23" i="12" s="1"/>
  <c r="AI24" i="12"/>
  <c r="AK24" i="12" s="1"/>
  <c r="AI31" i="12"/>
  <c r="AK31" i="12" s="1"/>
  <c r="AI29" i="12"/>
  <c r="AK29" i="12" s="1"/>
  <c r="AI26" i="12"/>
  <c r="AK26" i="12" s="1"/>
  <c r="AI28" i="12"/>
  <c r="AK28" i="12" s="1"/>
  <c r="AP28" i="12" l="1"/>
  <c r="AQ28" i="12"/>
  <c r="AP29" i="12"/>
  <c r="AQ29" i="12"/>
  <c r="AP24" i="12"/>
  <c r="AQ24" i="12"/>
  <c r="AP33" i="12"/>
  <c r="AQ33" i="12"/>
  <c r="AP32" i="12"/>
  <c r="AQ32" i="12"/>
  <c r="AP36" i="12"/>
  <c r="AQ36" i="12"/>
  <c r="AP30" i="12"/>
  <c r="AQ30" i="12"/>
  <c r="AP27" i="12"/>
  <c r="AQ27" i="12"/>
  <c r="AP26" i="12"/>
  <c r="AQ26" i="12"/>
  <c r="AP31" i="12"/>
  <c r="AQ31" i="12"/>
  <c r="AP23" i="12"/>
  <c r="AQ23" i="12"/>
  <c r="AP22" i="12"/>
  <c r="AQ22" i="12"/>
  <c r="AP21" i="12"/>
  <c r="AQ21" i="12"/>
  <c r="AP34" i="12"/>
  <c r="AQ34" i="12"/>
  <c r="AP25" i="12"/>
  <c r="AQ25" i="12"/>
  <c r="AP35" i="12"/>
  <c r="AQ35" i="12"/>
  <c r="AT27" i="12" l="1"/>
  <c r="AT30" i="12" s="1"/>
  <c r="AS27" i="12"/>
  <c r="AS30" i="12" s="1"/>
  <c r="AT31" i="12" l="1"/>
  <c r="AW26" i="12" s="1"/>
  <c r="AT34" i="12"/>
  <c r="AS31" i="12"/>
  <c r="AT32" i="12" l="1"/>
  <c r="AD5" i="4" s="1"/>
  <c r="AA23" i="4"/>
  <c r="AV26" i="12"/>
  <c r="AV27" i="12" s="1"/>
  <c r="AS32" i="12"/>
  <c r="AS34" i="12"/>
  <c r="AV28" i="12" s="1"/>
  <c r="AA14" i="4" l="1"/>
  <c r="AA5" i="4"/>
</calcChain>
</file>

<file path=xl/sharedStrings.xml><?xml version="1.0" encoding="utf-8"?>
<sst xmlns="http://schemas.openxmlformats.org/spreadsheetml/2006/main" count="309" uniqueCount="90">
  <si>
    <t>karnel 1</t>
  </si>
  <si>
    <t>karnel 2</t>
  </si>
  <si>
    <t>karnel 3</t>
  </si>
  <si>
    <t>karnel 4</t>
  </si>
  <si>
    <t>karnel 5</t>
  </si>
  <si>
    <t>karnel 6</t>
  </si>
  <si>
    <t>karnel 7</t>
  </si>
  <si>
    <t>karnel 8</t>
  </si>
  <si>
    <t>karnel 9</t>
  </si>
  <si>
    <t>karnel 10</t>
  </si>
  <si>
    <t>karnel 11</t>
  </si>
  <si>
    <t>karnel 12</t>
  </si>
  <si>
    <t>karnel 13</t>
  </si>
  <si>
    <t>karnel 14</t>
  </si>
  <si>
    <t>karnel 15</t>
  </si>
  <si>
    <t>karnel 16</t>
  </si>
  <si>
    <t>R</t>
  </si>
  <si>
    <t>G</t>
  </si>
  <si>
    <t>B</t>
  </si>
  <si>
    <t>MAXPOL</t>
  </si>
  <si>
    <t>LAYER2 KARNEL2</t>
  </si>
  <si>
    <t>RELU</t>
  </si>
  <si>
    <t>FLETTEN</t>
  </si>
  <si>
    <t>WEIGHT DENSE 1</t>
  </si>
  <si>
    <t xml:space="preserve">JUMLAH </t>
  </si>
  <si>
    <t>BIAS</t>
  </si>
  <si>
    <t>NILAI RGB GAMBAR</t>
  </si>
  <si>
    <t>WEIGHT LAYER 1</t>
  </si>
  <si>
    <t>OUTPUT KARNEL 1</t>
  </si>
  <si>
    <t>OUTPUT KARNEL 2</t>
  </si>
  <si>
    <t>OUTPUT KARNEL 3</t>
  </si>
  <si>
    <t>OUTPUT KARNEL 4</t>
  </si>
  <si>
    <t>OUTPUT KARNEL 5</t>
  </si>
  <si>
    <t>OUTPUT KARNEL 6</t>
  </si>
  <si>
    <t>OUTPUT KARNEL 7</t>
  </si>
  <si>
    <t>OUTPUT KARNEL 8</t>
  </si>
  <si>
    <t>OUTPUT KARNEL 9</t>
  </si>
  <si>
    <t>OUTPUT KARNEL 10</t>
  </si>
  <si>
    <t>OUTPUT KARNEL 11</t>
  </si>
  <si>
    <t>OUTPUT KARNEL 12</t>
  </si>
  <si>
    <t>OUTPUT KARNEL 13</t>
  </si>
  <si>
    <t>OUTPUT KARNEL 14</t>
  </si>
  <si>
    <t>OUTPUT KARNEL 15</t>
  </si>
  <si>
    <t>OUTPUT KARNEL 16</t>
  </si>
  <si>
    <t>RELU KARNEL 1</t>
  </si>
  <si>
    <t>RELU KARNEL 2</t>
  </si>
  <si>
    <t>RELU KARNEL 3</t>
  </si>
  <si>
    <t>RELU KARNEL 4</t>
  </si>
  <si>
    <t>RELU KARNEL 5</t>
  </si>
  <si>
    <t>RELU KARNEL 6</t>
  </si>
  <si>
    <t>RELU KARNEL 7</t>
  </si>
  <si>
    <t>RELU KARNEL 8</t>
  </si>
  <si>
    <t>RELU KARNEL 9</t>
  </si>
  <si>
    <t>RELU KARNEL 10</t>
  </si>
  <si>
    <t>RELU KARNEL 11</t>
  </si>
  <si>
    <t>RELU KARNEL 12</t>
  </si>
  <si>
    <t>RELU KARNEL 13</t>
  </si>
  <si>
    <t>RELU KARNEL 14</t>
  </si>
  <si>
    <t>RELU KARNEL 15</t>
  </si>
  <si>
    <t>RELU KARNEL 16</t>
  </si>
  <si>
    <t>WEIGHT LAYER 2 KARNEL 1</t>
  </si>
  <si>
    <t>WEIGHT LAYER 2 KARNEL 2</t>
  </si>
  <si>
    <t>MAXPOL KARNEL 1</t>
  </si>
  <si>
    <t>MAXPOL KARNEL 2</t>
  </si>
  <si>
    <t>MAXPOL KARNEL 3</t>
  </si>
  <si>
    <t>MAXPOL KARNEL 4</t>
  </si>
  <si>
    <t>MAXPOL KARNEL 5</t>
  </si>
  <si>
    <t>MAXPOL KARNEL 6</t>
  </si>
  <si>
    <t>MAXPOL KARNEL 7</t>
  </si>
  <si>
    <t>MAXPOL KARNEL 8</t>
  </si>
  <si>
    <t>MAXPOL KARNEL 9</t>
  </si>
  <si>
    <t>MAXPOL KARNEL 10</t>
  </si>
  <si>
    <t>MAXPOL KARNEL 11</t>
  </si>
  <si>
    <t>MAXPOL KARNEL 12</t>
  </si>
  <si>
    <t>MAXPOL KARNEL 13</t>
  </si>
  <si>
    <t>MAXPOL KARNEL 14</t>
  </si>
  <si>
    <t>MAXPOL KARNEL 15</t>
  </si>
  <si>
    <t>MAXPOL KARNEL 16</t>
  </si>
  <si>
    <t>OUTPUT LAYER 2 KARNEL 1</t>
  </si>
  <si>
    <t>OUTPUT LAYER 2 KARNEL 2</t>
  </si>
  <si>
    <t>JUMLAH OUTPUT LAYER 2 KARNEL 1</t>
  </si>
  <si>
    <t>JUMLAH OUTPUT LAYER 2 KARNEL 2</t>
  </si>
  <si>
    <t>JUMLAH SEMUA OUPUT LAYER 2 KARNEL 1</t>
  </si>
  <si>
    <t>JUMLAH SEMUA OUPUT LAYER 2 KARNEL 2</t>
  </si>
  <si>
    <t>OUTPUT</t>
  </si>
  <si>
    <t xml:space="preserve">JUMLAH OUTPUT </t>
  </si>
  <si>
    <t>WEIGHT DENSE 2 KARNEL 1</t>
  </si>
  <si>
    <t>WEIGHT DENSE 2 KARNEL 2</t>
  </si>
  <si>
    <t>SOFTMAX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</si>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</sst>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ourier New"/>
      <family val="3"/>
    </font>
    <font>
      <b/>
      <sz val="11"/>
      <name val="Calibri"/>
      <family val="2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name val="Calibri"/>
    </font>
  </fonts>
  <fills count="659">
    <fill>
      <patternFill patternType="none"/>
    </fill>
    <fill>
      <patternFill patternType="gray125"/>
    </fill>
    <fill>
      <patternFill patternType="solid">
        <fgColor rgb="FF4A0000"/>
        <bgColor indexed="64"/>
      </patternFill>
    </fill>
    <fill>
      <patternFill patternType="solid">
        <fgColor rgb="FF270000"/>
        <bgColor indexed="64"/>
      </patternFill>
    </fill>
    <fill>
      <patternFill patternType="solid">
        <fgColor rgb="FF48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C60000"/>
        <bgColor indexed="64"/>
      </patternFill>
    </fill>
    <fill>
      <patternFill patternType="solid">
        <fgColor rgb="FFC90000"/>
        <bgColor indexed="64"/>
      </patternFill>
    </fill>
    <fill>
      <patternFill patternType="solid">
        <fgColor rgb="FFB50000"/>
        <bgColor indexed="64"/>
      </patternFill>
    </fill>
    <fill>
      <patternFill patternType="solid">
        <fgColor rgb="FFA30000"/>
        <bgColor indexed="64"/>
      </patternFill>
    </fill>
    <fill>
      <patternFill patternType="solid">
        <fgColor rgb="FFC1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B0000"/>
        <bgColor indexed="64"/>
      </patternFill>
    </fill>
    <fill>
      <patternFill patternType="solid">
        <fgColor rgb="FF001D00"/>
        <bgColor indexed="64"/>
      </patternFill>
    </fill>
    <fill>
      <patternFill patternType="solid">
        <fgColor rgb="FF004C00"/>
        <bgColor indexed="64"/>
      </patternFill>
    </fill>
    <fill>
      <patternFill patternType="solid">
        <fgColor rgb="FF005000"/>
        <bgColor indexed="64"/>
      </patternFill>
    </fill>
    <fill>
      <patternFill patternType="solid">
        <fgColor rgb="FF00C400"/>
        <bgColor indexed="64"/>
      </patternFill>
    </fill>
    <fill>
      <patternFill patternType="solid">
        <fgColor rgb="FF00AD00"/>
        <bgColor indexed="64"/>
      </patternFill>
    </fill>
    <fill>
      <patternFill patternType="solid">
        <fgColor rgb="FF00C900"/>
        <bgColor indexed="64"/>
      </patternFill>
    </fill>
    <fill>
      <patternFill patternType="solid">
        <fgColor rgb="FF00D1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0035"/>
        <bgColor indexed="64"/>
      </patternFill>
    </fill>
    <fill>
      <patternFill patternType="solid">
        <fgColor rgb="FF00001E"/>
        <bgColor indexed="64"/>
      </patternFill>
    </fill>
    <fill>
      <patternFill patternType="solid">
        <fgColor rgb="FF00001A"/>
        <bgColor indexed="64"/>
      </patternFill>
    </fill>
    <fill>
      <patternFill patternType="solid">
        <fgColor rgb="FF000034"/>
        <bgColor indexed="64"/>
      </patternFill>
    </fill>
    <fill>
      <patternFill patternType="solid">
        <fgColor rgb="FF000024"/>
        <bgColor indexed="64"/>
      </patternFill>
    </fill>
    <fill>
      <patternFill patternType="solid">
        <fgColor rgb="FF00004B"/>
        <bgColor indexed="64"/>
      </patternFill>
    </fill>
    <fill>
      <patternFill patternType="solid">
        <fgColor rgb="FF00007A"/>
        <bgColor indexed="64"/>
      </patternFill>
    </fill>
    <fill>
      <patternFill patternType="solid">
        <fgColor rgb="FF0000D0"/>
        <bgColor indexed="64"/>
      </patternFill>
    </fill>
    <fill>
      <patternFill patternType="solid">
        <fgColor rgb="FF0000C3"/>
        <bgColor indexed="64"/>
      </patternFill>
    </fill>
    <fill>
      <patternFill patternType="solid">
        <fgColor rgb="FF000089"/>
        <bgColor indexed="64"/>
      </patternFill>
    </fill>
    <fill>
      <patternFill patternType="solid">
        <fgColor rgb="FF00007D"/>
        <bgColor indexed="64"/>
      </patternFill>
    </fill>
    <fill>
      <patternFill patternType="solid">
        <fgColor rgb="FF0000A5"/>
        <bgColor indexed="64"/>
      </patternFill>
    </fill>
    <fill>
      <patternFill patternType="solid">
        <fgColor rgb="FF0000AD"/>
        <bgColor indexed="64"/>
      </patternFill>
    </fill>
    <fill>
      <patternFill patternType="solid">
        <fgColor rgb="FF0000AF"/>
        <bgColor indexed="64"/>
      </patternFill>
    </fill>
    <fill>
      <patternFill patternType="solid">
        <fgColor rgb="FF0000A7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260000"/>
        <bgColor indexed="64"/>
      </patternFill>
    </fill>
    <fill>
      <patternFill patternType="solid">
        <fgColor rgb="FF3E0000"/>
        <bgColor indexed="64"/>
      </patternFill>
    </fill>
    <fill>
      <patternFill patternType="solid">
        <fgColor rgb="FFD2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B30000"/>
        <bgColor indexed="64"/>
      </patternFill>
    </fill>
    <fill>
      <patternFill patternType="solid">
        <fgColor rgb="FFA80000"/>
        <bgColor indexed="64"/>
      </patternFill>
    </fill>
    <fill>
      <patternFill patternType="solid">
        <fgColor rgb="FFB90000"/>
        <bgColor indexed="64"/>
      </patternFill>
    </fill>
    <fill>
      <patternFill patternType="solid">
        <fgColor rgb="FF002F00"/>
        <bgColor indexed="64"/>
      </patternFill>
    </fill>
    <fill>
      <patternFill patternType="solid">
        <fgColor rgb="FF004200"/>
        <bgColor indexed="64"/>
      </patternFill>
    </fill>
    <fill>
      <patternFill patternType="solid">
        <fgColor rgb="FF00D300"/>
        <bgColor indexed="64"/>
      </patternFill>
    </fill>
    <fill>
      <patternFill patternType="solid">
        <fgColor rgb="FF00D400"/>
        <bgColor indexed="64"/>
      </patternFill>
    </fill>
    <fill>
      <patternFill patternType="solid">
        <fgColor rgb="FF00C300"/>
        <bgColor indexed="64"/>
      </patternFill>
    </fill>
    <fill>
      <patternFill patternType="solid">
        <fgColor rgb="FF00BA00"/>
        <bgColor indexed="64"/>
      </patternFill>
    </fill>
    <fill>
      <patternFill patternType="solid">
        <fgColor rgb="FF00A500"/>
        <bgColor indexed="64"/>
      </patternFill>
    </fill>
    <fill>
      <patternFill patternType="solid">
        <fgColor rgb="FF00C600"/>
        <bgColor indexed="64"/>
      </patternFill>
    </fill>
    <fill>
      <patternFill patternType="solid">
        <fgColor rgb="FF000062"/>
        <bgColor indexed="64"/>
      </patternFill>
    </fill>
    <fill>
      <patternFill patternType="solid">
        <fgColor rgb="FF00001D"/>
        <bgColor indexed="64"/>
      </patternFill>
    </fill>
    <fill>
      <patternFill patternType="solid">
        <fgColor rgb="FF00002C"/>
        <bgColor indexed="64"/>
      </patternFill>
    </fill>
    <fill>
      <patternFill patternType="solid">
        <fgColor rgb="FF000033"/>
        <bgColor indexed="64"/>
      </patternFill>
    </fill>
    <fill>
      <patternFill patternType="solid">
        <fgColor rgb="FF000045"/>
        <bgColor indexed="64"/>
      </patternFill>
    </fill>
    <fill>
      <patternFill patternType="solid">
        <fgColor rgb="FF0000A0"/>
        <bgColor indexed="64"/>
      </patternFill>
    </fill>
    <fill>
      <patternFill patternType="solid">
        <fgColor rgb="FF0000BE"/>
        <bgColor indexed="64"/>
      </patternFill>
    </fill>
    <fill>
      <patternFill patternType="solid">
        <fgColor rgb="FF0000B1"/>
        <bgColor indexed="64"/>
      </patternFill>
    </fill>
    <fill>
      <patternFill patternType="solid">
        <fgColor rgb="FF0000C4"/>
        <bgColor indexed="64"/>
      </patternFill>
    </fill>
    <fill>
      <patternFill patternType="solid">
        <fgColor rgb="FF0000BD"/>
        <bgColor indexed="64"/>
      </patternFill>
    </fill>
    <fill>
      <patternFill patternType="solid">
        <fgColor rgb="FF0000B7"/>
        <bgColor indexed="64"/>
      </patternFill>
    </fill>
    <fill>
      <patternFill patternType="solid">
        <fgColor rgb="FFD10000"/>
        <bgColor indexed="64"/>
      </patternFill>
    </fill>
    <fill>
      <patternFill patternType="solid">
        <fgColor rgb="FFAD0000"/>
        <bgColor indexed="64"/>
      </patternFill>
    </fill>
    <fill>
      <patternFill patternType="solid">
        <fgColor rgb="FFB60000"/>
        <bgColor indexed="64"/>
      </patternFill>
    </fill>
    <fill>
      <patternFill patternType="solid">
        <fgColor rgb="FF00A300"/>
        <bgColor indexed="64"/>
      </patternFill>
    </fill>
    <fill>
      <patternFill patternType="solid">
        <fgColor rgb="FF004400"/>
        <bgColor indexed="64"/>
      </patternFill>
    </fill>
    <fill>
      <patternFill patternType="solid">
        <fgColor rgb="FF00CE00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00A800"/>
        <bgColor indexed="64"/>
      </patternFill>
    </fill>
    <fill>
      <patternFill patternType="solid">
        <fgColor rgb="FF00B3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A400"/>
        <bgColor indexed="64"/>
      </patternFill>
    </fill>
    <fill>
      <patternFill patternType="solid">
        <fgColor rgb="FF00BB00"/>
        <bgColor indexed="64"/>
      </patternFill>
    </fill>
    <fill>
      <patternFill patternType="solid">
        <fgColor rgb="FF00008E"/>
        <bgColor indexed="64"/>
      </patternFill>
    </fill>
    <fill>
      <patternFill patternType="solid">
        <fgColor rgb="FF000036"/>
        <bgColor indexed="64"/>
      </patternFill>
    </fill>
    <fill>
      <patternFill patternType="solid">
        <fgColor rgb="FF000017"/>
        <bgColor indexed="64"/>
      </patternFill>
    </fill>
    <fill>
      <patternFill patternType="solid">
        <fgColor rgb="FF00001C"/>
        <bgColor indexed="64"/>
      </patternFill>
    </fill>
    <fill>
      <patternFill patternType="solid">
        <fgColor rgb="FF00003F"/>
        <bgColor indexed="64"/>
      </patternFill>
    </fill>
    <fill>
      <patternFill patternType="solid">
        <fgColor rgb="FF00007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0097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A3"/>
        <bgColor indexed="64"/>
      </patternFill>
    </fill>
    <fill>
      <patternFill patternType="solid">
        <fgColor rgb="FF0000BA"/>
        <bgColor indexed="64"/>
      </patternFill>
    </fill>
    <fill>
      <patternFill patternType="solid">
        <fgColor rgb="FF000084"/>
        <bgColor indexed="64"/>
      </patternFill>
    </fill>
    <fill>
      <patternFill patternType="solid">
        <fgColor rgb="FF00007B"/>
        <bgColor indexed="64"/>
      </patternFill>
    </fill>
    <fill>
      <patternFill patternType="solid">
        <fgColor rgb="FF00009F"/>
        <bgColor indexed="64"/>
      </patternFill>
    </fill>
    <fill>
      <patternFill patternType="solid">
        <fgColor rgb="FF0000BF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620000"/>
        <bgColor indexed="64"/>
      </patternFill>
    </fill>
    <fill>
      <patternFill patternType="solid">
        <fgColor rgb="FF7E0000"/>
        <bgColor indexed="64"/>
      </patternFill>
    </fill>
    <fill>
      <patternFill patternType="solid">
        <fgColor rgb="FFB70000"/>
        <bgColor indexed="64"/>
      </patternFill>
    </fill>
    <fill>
      <patternFill patternType="solid">
        <fgColor rgb="FFC40000"/>
        <bgColor indexed="64"/>
      </patternFill>
    </fill>
    <fill>
      <patternFill patternType="solid">
        <fgColor rgb="FF9E0000"/>
        <bgColor indexed="64"/>
      </patternFill>
    </fill>
    <fill>
      <patternFill patternType="solid">
        <fgColor rgb="FF9C0000"/>
        <bgColor indexed="64"/>
      </patternFill>
    </fill>
    <fill>
      <patternFill patternType="solid">
        <fgColor rgb="FF9D0000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0062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B000"/>
        <bgColor indexed="64"/>
      </patternFill>
    </fill>
    <fill>
      <patternFill patternType="solid">
        <fgColor rgb="FF00A100"/>
        <bgColor indexed="64"/>
      </patternFill>
    </fill>
    <fill>
      <patternFill patternType="solid">
        <fgColor rgb="FF00B600"/>
        <bgColor indexed="64"/>
      </patternFill>
    </fill>
    <fill>
      <patternFill patternType="solid">
        <fgColor rgb="FF009800"/>
        <bgColor indexed="64"/>
      </patternFill>
    </fill>
    <fill>
      <patternFill patternType="solid">
        <fgColor rgb="FF00A900"/>
        <bgColor indexed="64"/>
      </patternFill>
    </fill>
    <fill>
      <patternFill patternType="solid">
        <fgColor rgb="FF009C00"/>
        <bgColor indexed="64"/>
      </patternFill>
    </fill>
    <fill>
      <patternFill patternType="solid">
        <fgColor rgb="FF009A00"/>
        <bgColor indexed="64"/>
      </patternFill>
    </fill>
    <fill>
      <patternFill patternType="solid">
        <fgColor rgb="FF00C200"/>
        <bgColor indexed="64"/>
      </patternFill>
    </fill>
    <fill>
      <patternFill patternType="solid">
        <fgColor rgb="FF00B500"/>
        <bgColor indexed="64"/>
      </patternFill>
    </fill>
    <fill>
      <patternFill patternType="solid">
        <fgColor rgb="FF00C500"/>
        <bgColor indexed="64"/>
      </patternFill>
    </fill>
    <fill>
      <patternFill patternType="solid">
        <fgColor rgb="FF000056"/>
        <bgColor indexed="64"/>
      </patternFill>
    </fill>
    <fill>
      <patternFill patternType="solid">
        <fgColor rgb="FF000072"/>
        <bgColor indexed="64"/>
      </patternFill>
    </fill>
    <fill>
      <patternFill patternType="solid">
        <fgColor rgb="FF00006F"/>
        <bgColor indexed="64"/>
      </patternFill>
    </fill>
    <fill>
      <patternFill patternType="solid">
        <fgColor rgb="FF000085"/>
        <bgColor indexed="64"/>
      </patternFill>
    </fill>
    <fill>
      <patternFill patternType="solid">
        <fgColor rgb="FF00007E"/>
        <bgColor indexed="64"/>
      </patternFill>
    </fill>
    <fill>
      <patternFill patternType="solid">
        <fgColor rgb="FF000086"/>
        <bgColor indexed="64"/>
      </patternFill>
    </fill>
    <fill>
      <patternFill patternType="solid">
        <fgColor rgb="FF0000A2"/>
        <bgColor indexed="64"/>
      </patternFill>
    </fill>
    <fill>
      <patternFill patternType="solid">
        <fgColor rgb="FF000096"/>
        <bgColor indexed="64"/>
      </patternFill>
    </fill>
    <fill>
      <patternFill patternType="solid">
        <fgColor rgb="FFBD0000"/>
        <bgColor indexed="64"/>
      </patternFill>
    </fill>
    <fill>
      <patternFill patternType="solid">
        <fgColor rgb="FF790000"/>
        <bgColor indexed="64"/>
      </patternFill>
    </fill>
    <fill>
      <patternFill patternType="solid">
        <fgColor rgb="FFB20000"/>
        <bgColor indexed="64"/>
      </patternFill>
    </fill>
    <fill>
      <patternFill patternType="solid">
        <fgColor rgb="FF9F0000"/>
        <bgColor indexed="64"/>
      </patternFill>
    </fill>
    <fill>
      <patternFill patternType="solid">
        <fgColor rgb="FFA00000"/>
        <bgColor indexed="64"/>
      </patternFill>
    </fill>
    <fill>
      <patternFill patternType="solid">
        <fgColor rgb="FF00B900"/>
        <bgColor indexed="64"/>
      </patternFill>
    </fill>
    <fill>
      <patternFill patternType="solid">
        <fgColor rgb="FF007700"/>
        <bgColor indexed="64"/>
      </patternFill>
    </fill>
    <fill>
      <patternFill patternType="solid">
        <fgColor rgb="FF003A00"/>
        <bgColor indexed="64"/>
      </patternFill>
    </fill>
    <fill>
      <patternFill patternType="solid">
        <fgColor rgb="FF00BE00"/>
        <bgColor indexed="64"/>
      </patternFill>
    </fill>
    <fill>
      <patternFill patternType="solid">
        <fgColor rgb="FF00B100"/>
        <bgColor indexed="64"/>
      </patternFill>
    </fill>
    <fill>
      <patternFill patternType="solid">
        <fgColor rgb="FF00AF00"/>
        <bgColor indexed="64"/>
      </patternFill>
    </fill>
    <fill>
      <patternFill patternType="solid">
        <fgColor rgb="FF009E00"/>
        <bgColor indexed="64"/>
      </patternFill>
    </fill>
    <fill>
      <patternFill patternType="solid">
        <fgColor rgb="FF008E00"/>
        <bgColor indexed="64"/>
      </patternFill>
    </fill>
    <fill>
      <patternFill patternType="solid">
        <fgColor rgb="FF009300"/>
        <bgColor indexed="64"/>
      </patternFill>
    </fill>
    <fill>
      <patternFill patternType="solid">
        <fgColor rgb="FF00BC00"/>
        <bgColor indexed="64"/>
      </patternFill>
    </fill>
    <fill>
      <patternFill patternType="solid">
        <fgColor rgb="FF00C700"/>
        <bgColor indexed="64"/>
      </patternFill>
    </fill>
    <fill>
      <patternFill patternType="solid">
        <fgColor rgb="FF00006B"/>
        <bgColor indexed="64"/>
      </patternFill>
    </fill>
    <fill>
      <patternFill patternType="solid">
        <fgColor rgb="FF000025"/>
        <bgColor indexed="64"/>
      </patternFill>
    </fill>
    <fill>
      <patternFill patternType="solid">
        <fgColor rgb="FF0000B9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6E"/>
        <bgColor indexed="64"/>
      </patternFill>
    </fill>
    <fill>
      <patternFill patternType="solid">
        <fgColor rgb="FF000074"/>
        <bgColor indexed="64"/>
      </patternFill>
    </fill>
    <fill>
      <patternFill patternType="solid">
        <fgColor rgb="FF00007C"/>
        <bgColor indexed="64"/>
      </patternFill>
    </fill>
    <fill>
      <patternFill patternType="solid">
        <fgColor rgb="FF000078"/>
        <bgColor indexed="64"/>
      </patternFill>
    </fill>
    <fill>
      <patternFill patternType="solid">
        <fgColor rgb="FF00009D"/>
        <bgColor indexed="64"/>
      </patternFill>
    </fill>
    <fill>
      <patternFill patternType="solid">
        <fgColor rgb="FF000088"/>
        <bgColor indexed="64"/>
      </patternFill>
    </fill>
    <fill>
      <patternFill patternType="solid">
        <fgColor rgb="FF000079"/>
        <bgColor indexed="64"/>
      </patternFill>
    </fill>
    <fill>
      <patternFill patternType="solid">
        <fgColor rgb="FF7D0000"/>
        <bgColor indexed="64"/>
      </patternFill>
    </fill>
    <fill>
      <patternFill patternType="solid">
        <fgColor rgb="FFAB0000"/>
        <bgColor indexed="64"/>
      </patternFill>
    </fill>
    <fill>
      <patternFill patternType="solid">
        <fgColor rgb="FF880000"/>
        <bgColor indexed="64"/>
      </patternFill>
    </fill>
    <fill>
      <patternFill patternType="solid">
        <fgColor rgb="FF5F0000"/>
        <bgColor indexed="64"/>
      </patternFill>
    </fill>
    <fill>
      <patternFill patternType="solid">
        <fgColor rgb="FF560000"/>
        <bgColor indexed="64"/>
      </patternFill>
    </fill>
    <fill>
      <patternFill patternType="solid">
        <fgColor rgb="FF5A0000"/>
        <bgColor indexed="64"/>
      </patternFill>
    </fill>
    <fill>
      <patternFill patternType="solid">
        <fgColor rgb="FF630000"/>
        <bgColor indexed="64"/>
      </patternFill>
    </fill>
    <fill>
      <patternFill patternType="solid">
        <fgColor rgb="FF7C0000"/>
        <bgColor indexed="64"/>
      </patternFill>
    </fill>
    <fill>
      <patternFill patternType="solid">
        <fgColor rgb="FF89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8500"/>
        <bgColor indexed="64"/>
      </patternFill>
    </fill>
    <fill>
      <patternFill patternType="solid">
        <fgColor rgb="FF006E00"/>
        <bgColor indexed="64"/>
      </patternFill>
    </fill>
    <fill>
      <patternFill patternType="solid">
        <fgColor rgb="FF004700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004800"/>
        <bgColor indexed="64"/>
      </patternFill>
    </fill>
    <fill>
      <patternFill patternType="solid">
        <fgColor rgb="FF005700"/>
        <bgColor indexed="64"/>
      </patternFill>
    </fill>
    <fill>
      <patternFill patternType="solid">
        <fgColor rgb="FF007200"/>
        <bgColor indexed="64"/>
      </patternFill>
    </fill>
    <fill>
      <patternFill patternType="solid">
        <fgColor rgb="FF007600"/>
        <bgColor indexed="64"/>
      </patternFill>
    </fill>
    <fill>
      <patternFill patternType="solid">
        <fgColor rgb="FF008700"/>
        <bgColor indexed="64"/>
      </patternFill>
    </fill>
    <fill>
      <patternFill patternType="solid">
        <fgColor rgb="FF00B800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000018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19"/>
        <bgColor indexed="64"/>
      </patternFill>
    </fill>
    <fill>
      <patternFill patternType="solid">
        <fgColor rgb="FF000041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5D0000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A20000"/>
        <bgColor indexed="64"/>
      </patternFill>
    </fill>
    <fill>
      <patternFill patternType="solid">
        <fgColor rgb="FFAA0000"/>
        <bgColor indexed="64"/>
      </patternFill>
    </fill>
    <fill>
      <patternFill patternType="solid">
        <fgColor rgb="FF002D00"/>
        <bgColor indexed="64"/>
      </patternFill>
    </fill>
    <fill>
      <patternFill patternType="solid">
        <fgColor rgb="FF005100"/>
        <bgColor indexed="64"/>
      </patternFill>
    </fill>
    <fill>
      <patternFill patternType="solid">
        <fgColor rgb="FF004500"/>
        <bgColor indexed="64"/>
      </patternFill>
    </fill>
    <fill>
      <patternFill patternType="solid">
        <fgColor rgb="FF00A700"/>
        <bgColor indexed="64"/>
      </patternFill>
    </fill>
    <fill>
      <patternFill patternType="solid">
        <fgColor rgb="FF009500"/>
        <bgColor indexed="64"/>
      </patternFill>
    </fill>
    <fill>
      <patternFill patternType="solid">
        <fgColor rgb="FF005D00"/>
        <bgColor indexed="64"/>
      </patternFill>
    </fill>
    <fill>
      <patternFill patternType="solid">
        <fgColor rgb="FF00AB00"/>
        <bgColor indexed="64"/>
      </patternFill>
    </fill>
    <fill>
      <patternFill patternType="solid">
        <fgColor rgb="FF000039"/>
        <bgColor indexed="64"/>
      </patternFill>
    </fill>
    <fill>
      <patternFill patternType="solid">
        <fgColor rgb="FF00003C"/>
        <bgColor indexed="64"/>
      </patternFill>
    </fill>
    <fill>
      <patternFill patternType="solid">
        <fgColor rgb="FF000038"/>
        <bgColor indexed="64"/>
      </patternFill>
    </fill>
    <fill>
      <patternFill patternType="solid">
        <fgColor rgb="FFC5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530000"/>
        <bgColor indexed="64"/>
      </patternFill>
    </fill>
    <fill>
      <patternFill patternType="solid">
        <fgColor rgb="FFA90000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360000"/>
        <bgColor indexed="64"/>
      </patternFill>
    </fill>
    <fill>
      <patternFill patternType="solid">
        <fgColor rgb="FFAF0000"/>
        <bgColor indexed="64"/>
      </patternFill>
    </fill>
    <fill>
      <patternFill patternType="solid">
        <fgColor rgb="FF007900"/>
        <bgColor indexed="64"/>
      </patternFill>
    </fill>
    <fill>
      <patternFill patternType="solid">
        <fgColor rgb="FF00BD00"/>
        <bgColor indexed="64"/>
      </patternFill>
    </fill>
    <fill>
      <patternFill patternType="solid">
        <fgColor rgb="FF008A00"/>
        <bgColor indexed="64"/>
      </patternFill>
    </fill>
    <fill>
      <patternFill patternType="solid">
        <fgColor rgb="FF0000BB"/>
        <bgColor indexed="64"/>
      </patternFill>
    </fill>
    <fill>
      <patternFill patternType="solid">
        <fgColor rgb="FF000037"/>
        <bgColor indexed="64"/>
      </patternFill>
    </fill>
    <fill>
      <patternFill patternType="solid">
        <fgColor rgb="FF000047"/>
        <bgColor indexed="64"/>
      </patternFill>
    </fill>
    <fill>
      <patternFill patternType="solid">
        <fgColor rgb="FF00002F"/>
        <bgColor indexed="64"/>
      </patternFill>
    </fill>
    <fill>
      <patternFill patternType="solid">
        <fgColor rgb="FF00001F"/>
        <bgColor indexed="64"/>
      </patternFill>
    </fill>
    <fill>
      <patternFill patternType="solid">
        <fgColor rgb="FF00009E"/>
        <bgColor indexed="64"/>
      </patternFill>
    </fill>
    <fill>
      <patternFill patternType="solid">
        <fgColor rgb="FF000031"/>
        <bgColor indexed="64"/>
      </patternFill>
    </fill>
    <fill>
      <patternFill patternType="solid">
        <fgColor rgb="FF0000B2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BC0000"/>
        <bgColor indexed="64"/>
      </patternFill>
    </fill>
    <fill>
      <patternFill patternType="solid">
        <fgColor rgb="FF7B0000"/>
        <bgColor indexed="64"/>
      </patternFill>
    </fill>
    <fill>
      <patternFill patternType="solid">
        <fgColor rgb="FF730000"/>
        <bgColor indexed="64"/>
      </patternFill>
    </fill>
    <fill>
      <patternFill patternType="solid">
        <fgColor rgb="FF006000"/>
        <bgColor indexed="64"/>
      </patternFill>
    </fill>
    <fill>
      <patternFill patternType="solid">
        <fgColor rgb="FF003100"/>
        <bgColor indexed="64"/>
      </patternFill>
    </fill>
    <fill>
      <patternFill patternType="solid">
        <fgColor rgb="FF003600"/>
        <bgColor indexed="64"/>
      </patternFill>
    </fill>
    <fill>
      <patternFill patternType="solid">
        <fgColor rgb="FF005300"/>
        <bgColor indexed="64"/>
      </patternFill>
    </fill>
    <fill>
      <patternFill patternType="solid">
        <fgColor rgb="FF00CA00"/>
        <bgColor indexed="64"/>
      </patternFill>
    </fill>
    <fill>
      <patternFill patternType="solid">
        <fgColor rgb="FF0000C2"/>
        <bgColor indexed="64"/>
      </patternFill>
    </fill>
    <fill>
      <patternFill patternType="solid">
        <fgColor rgb="FF00002A"/>
        <bgColor indexed="64"/>
      </patternFill>
    </fill>
    <fill>
      <patternFill patternType="solid">
        <fgColor rgb="FF00003A"/>
        <bgColor indexed="64"/>
      </patternFill>
    </fill>
    <fill>
      <patternFill patternType="solid">
        <fgColor rgb="FF000075"/>
        <bgColor indexed="64"/>
      </patternFill>
    </fill>
    <fill>
      <patternFill patternType="solid">
        <fgColor rgb="FF0000CA"/>
        <bgColor indexed="64"/>
      </patternFill>
    </fill>
    <fill>
      <patternFill patternType="solid">
        <fgColor rgb="FF4D0000"/>
        <bgColor indexed="64"/>
      </patternFill>
    </fill>
    <fill>
      <patternFill patternType="solid">
        <fgColor rgb="FF6E0000"/>
        <bgColor indexed="64"/>
      </patternFill>
    </fill>
    <fill>
      <patternFill patternType="solid">
        <fgColor rgb="FFBF0000"/>
        <bgColor indexed="64"/>
      </patternFill>
    </fill>
    <fill>
      <patternFill patternType="solid">
        <fgColor rgb="FF93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005400"/>
        <bgColor indexed="64"/>
      </patternFill>
    </fill>
    <fill>
      <patternFill patternType="solid">
        <fgColor rgb="FF000093"/>
        <bgColor indexed="64"/>
      </patternFill>
    </fill>
    <fill>
      <patternFill patternType="solid">
        <fgColor rgb="FF000027"/>
        <bgColor indexed="64"/>
      </patternFill>
    </fill>
    <fill>
      <patternFill patternType="solid">
        <fgColor rgb="FF00003B"/>
        <bgColor indexed="64"/>
      </patternFill>
    </fill>
    <fill>
      <patternFill patternType="solid">
        <fgColor rgb="FF000076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006A"/>
        <bgColor indexed="64"/>
      </patternFill>
    </fill>
    <fill>
      <patternFill patternType="solid">
        <fgColor rgb="FF8C0000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007000"/>
        <bgColor indexed="64"/>
      </patternFill>
    </fill>
    <fill>
      <patternFill patternType="solid">
        <fgColor rgb="FF003500"/>
        <bgColor indexed="64"/>
      </patternFill>
    </fill>
    <fill>
      <patternFill patternType="solid">
        <fgColor rgb="FF0075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3800"/>
        <bgColor indexed="64"/>
      </patternFill>
    </fill>
    <fill>
      <patternFill patternType="solid">
        <fgColor rgb="FF0000C6"/>
        <bgColor indexed="64"/>
      </patternFill>
    </fill>
    <fill>
      <patternFill patternType="solid">
        <fgColor rgb="FF000054"/>
        <bgColor indexed="64"/>
      </patternFill>
    </fill>
    <fill>
      <patternFill patternType="solid">
        <fgColor rgb="FF00004E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840000"/>
        <bgColor indexed="64"/>
      </patternFill>
    </fill>
    <fill>
      <patternFill patternType="solid">
        <fgColor rgb="FF3D0000"/>
        <bgColor indexed="64"/>
      </patternFill>
    </fill>
    <fill>
      <patternFill patternType="solid">
        <fgColor rgb="FF3A0000"/>
        <bgColor indexed="64"/>
      </patternFill>
    </fill>
    <fill>
      <patternFill patternType="solid">
        <fgColor rgb="FF8E0000"/>
        <bgColor indexed="64"/>
      </patternFill>
    </fill>
    <fill>
      <patternFill patternType="solid">
        <fgColor rgb="FF740000"/>
        <bgColor indexed="64"/>
      </patternFill>
    </fill>
    <fill>
      <patternFill patternType="solid">
        <fgColor rgb="FF8F0000"/>
        <bgColor indexed="64"/>
      </patternFill>
    </fill>
    <fill>
      <patternFill patternType="solid">
        <fgColor rgb="FF780000"/>
        <bgColor indexed="64"/>
      </patternFill>
    </fill>
    <fill>
      <patternFill patternType="solid">
        <fgColor rgb="FF004600"/>
        <bgColor indexed="64"/>
      </patternFill>
    </fill>
    <fill>
      <patternFill patternType="solid">
        <fgColor rgb="FF002900"/>
        <bgColor indexed="64"/>
      </patternFill>
    </fill>
    <fill>
      <patternFill patternType="solid">
        <fgColor rgb="FF007400"/>
        <bgColor indexed="64"/>
      </patternFill>
    </fill>
    <fill>
      <patternFill patternType="solid">
        <fgColor rgb="FF003D00"/>
        <bgColor indexed="64"/>
      </patternFill>
    </fill>
    <fill>
      <patternFill patternType="solid">
        <fgColor rgb="FF0000C0"/>
        <bgColor indexed="64"/>
      </patternFill>
    </fill>
    <fill>
      <patternFill patternType="solid">
        <fgColor rgb="FF000023"/>
        <bgColor indexed="64"/>
      </patternFill>
    </fill>
    <fill>
      <patternFill patternType="solid">
        <fgColor rgb="FF000014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00002D"/>
        <bgColor indexed="64"/>
      </patternFill>
    </fill>
    <fill>
      <patternFill patternType="solid">
        <fgColor rgb="FF000052"/>
        <bgColor indexed="64"/>
      </patternFill>
    </fill>
    <fill>
      <patternFill patternType="solid">
        <fgColor rgb="FF00002B"/>
        <bgColor indexed="64"/>
      </patternFill>
    </fill>
    <fill>
      <patternFill patternType="solid">
        <fgColor rgb="FF5E0000"/>
        <bgColor indexed="64"/>
      </patternFill>
    </fill>
    <fill>
      <patternFill patternType="solid">
        <fgColor rgb="FF830000"/>
        <bgColor indexed="64"/>
      </patternFill>
    </fill>
    <fill>
      <patternFill patternType="solid">
        <fgColor rgb="FF940000"/>
        <bgColor indexed="64"/>
      </patternFill>
    </fill>
    <fill>
      <patternFill patternType="solid">
        <fgColor rgb="FF003400"/>
        <bgColor indexed="64"/>
      </patternFill>
    </fill>
    <fill>
      <patternFill patternType="solid">
        <fgColor rgb="FF007100"/>
        <bgColor indexed="64"/>
      </patternFill>
    </fill>
    <fill>
      <patternFill patternType="solid">
        <fgColor rgb="FF008300"/>
        <bgColor indexed="64"/>
      </patternFill>
    </fill>
    <fill>
      <patternFill patternType="solid">
        <fgColor rgb="FF004100"/>
        <bgColor indexed="64"/>
      </patternFill>
    </fill>
    <fill>
      <patternFill patternType="solid">
        <fgColor rgb="FF008C00"/>
        <bgColor indexed="64"/>
      </patternFill>
    </fill>
    <fill>
      <patternFill patternType="solid">
        <fgColor rgb="FF00004C"/>
        <bgColor indexed="64"/>
      </patternFill>
    </fill>
    <fill>
      <patternFill patternType="solid">
        <fgColor rgb="FF410000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rgb="FF870000"/>
        <bgColor indexed="64"/>
      </patternFill>
    </fill>
    <fill>
      <patternFill patternType="solid">
        <fgColor rgb="FF006A00"/>
        <bgColor indexed="64"/>
      </patternFill>
    </fill>
    <fill>
      <patternFill patternType="solid">
        <fgColor rgb="FF007D00"/>
        <bgColor indexed="64"/>
      </patternFill>
    </fill>
    <fill>
      <patternFill patternType="solid">
        <fgColor rgb="FF00006D"/>
        <bgColor indexed="64"/>
      </patternFill>
    </fill>
    <fill>
      <patternFill patternType="solid">
        <fgColor rgb="FF00003D"/>
        <bgColor indexed="64"/>
      </patternFill>
    </fill>
    <fill>
      <patternFill patternType="solid">
        <fgColor rgb="FF00004F"/>
        <bgColor indexed="64"/>
      </patternFill>
    </fill>
    <fill>
      <patternFill patternType="solid">
        <fgColor rgb="FF00006C"/>
        <bgColor indexed="64"/>
      </patternFill>
    </fill>
    <fill>
      <patternFill patternType="solid">
        <fgColor rgb="FF0000AE"/>
        <bgColor indexed="64"/>
      </patternFill>
    </fill>
    <fill>
      <patternFill patternType="solid">
        <fgColor rgb="FF8D0000"/>
        <bgColor indexed="64"/>
      </patternFill>
    </fill>
    <fill>
      <patternFill patternType="solid">
        <fgColor rgb="FF003000"/>
        <bgColor indexed="64"/>
      </patternFill>
    </fill>
    <fill>
      <patternFill patternType="solid">
        <fgColor rgb="FF009700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000043"/>
        <bgColor indexed="64"/>
      </patternFill>
    </fill>
    <fill>
      <patternFill patternType="solid">
        <fgColor rgb="FF000015"/>
        <bgColor indexed="64"/>
      </patternFill>
    </fill>
    <fill>
      <patternFill patternType="solid">
        <fgColor rgb="FF000042"/>
        <bgColor indexed="64"/>
      </patternFill>
    </fill>
    <fill>
      <patternFill patternType="solid">
        <fgColor rgb="FF000048"/>
        <bgColor indexed="64"/>
      </patternFill>
    </fill>
    <fill>
      <patternFill patternType="solid">
        <fgColor rgb="FF920000"/>
        <bgColor indexed="64"/>
      </patternFill>
    </fill>
    <fill>
      <patternFill patternType="solid">
        <fgColor rgb="FF850000"/>
        <bgColor indexed="64"/>
      </patternFill>
    </fill>
    <fill>
      <patternFill patternType="solid">
        <fgColor rgb="FF004B00"/>
        <bgColor indexed="64"/>
      </patternFill>
    </fill>
    <fill>
      <patternFill patternType="solid">
        <fgColor rgb="FF00CB00"/>
        <bgColor indexed="64"/>
      </patternFill>
    </fill>
    <fill>
      <patternFill patternType="solid">
        <fgColor rgb="FF007C00"/>
        <bgColor indexed="64"/>
      </patternFill>
    </fill>
    <fill>
      <patternFill patternType="solid">
        <fgColor rgb="FF0000C1"/>
        <bgColor indexed="64"/>
      </patternFill>
    </fill>
    <fill>
      <patternFill patternType="solid">
        <fgColor rgb="FF450000"/>
        <bgColor indexed="64"/>
      </patternFill>
    </fill>
    <fill>
      <patternFill patternType="solid">
        <fgColor rgb="FF0094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7B00"/>
        <bgColor indexed="64"/>
      </patternFill>
    </fill>
    <fill>
      <patternFill patternType="solid">
        <fgColor rgb="FF000055"/>
        <bgColor indexed="64"/>
      </patternFill>
    </fill>
    <fill>
      <patternFill patternType="solid">
        <fgColor rgb="FF900000"/>
        <bgColor indexed="64"/>
      </patternFill>
    </fill>
    <fill>
      <patternFill patternType="solid">
        <fgColor rgb="FF008200"/>
        <bgColor indexed="64"/>
      </patternFill>
    </fill>
    <fill>
      <patternFill patternType="solid">
        <fgColor rgb="FF0000B4"/>
        <bgColor indexed="64"/>
      </patternFill>
    </fill>
    <fill>
      <patternFill patternType="solid">
        <fgColor rgb="FF000030"/>
        <bgColor indexed="64"/>
      </patternFill>
    </fill>
    <fill>
      <patternFill patternType="solid">
        <fgColor rgb="FF000061"/>
        <bgColor indexed="64"/>
      </patternFill>
    </fill>
    <fill>
      <patternFill patternType="solid">
        <fgColor rgb="FF00005A"/>
        <bgColor indexed="64"/>
      </patternFill>
    </fill>
    <fill>
      <patternFill patternType="solid">
        <fgColor rgb="FF4F0000"/>
        <bgColor indexed="64"/>
      </patternFill>
    </fill>
    <fill>
      <patternFill patternType="solid">
        <fgColor rgb="FF003B00"/>
        <bgColor indexed="64"/>
      </patternFill>
    </fill>
    <fill>
      <patternFill patternType="solid">
        <fgColor rgb="FF009200"/>
        <bgColor indexed="64"/>
      </patternFill>
    </fill>
    <fill>
      <patternFill patternType="solid">
        <fgColor rgb="FF00002E"/>
        <bgColor indexed="64"/>
      </patternFill>
    </fill>
    <fill>
      <patternFill patternType="solid">
        <fgColor rgb="FF006500"/>
        <bgColor indexed="64"/>
      </patternFill>
    </fill>
    <fill>
      <patternFill patternType="solid">
        <fgColor rgb="FF007E00"/>
        <bgColor indexed="64"/>
      </patternFill>
    </fill>
    <fill>
      <patternFill patternType="solid">
        <fgColor rgb="FF006C00"/>
        <bgColor indexed="64"/>
      </patternFill>
    </fill>
    <fill>
      <patternFill patternType="solid">
        <fgColor rgb="FF590000"/>
        <bgColor indexed="64"/>
      </patternFill>
    </fill>
    <fill>
      <patternFill patternType="solid">
        <fgColor rgb="FF000057"/>
        <bgColor indexed="64"/>
      </patternFill>
    </fill>
    <fill>
      <patternFill patternType="solid">
        <fgColor rgb="FF2F0000"/>
        <bgColor indexed="64"/>
      </patternFill>
    </fill>
    <fill>
      <patternFill patternType="solid">
        <fgColor rgb="FF4B0000"/>
        <bgColor indexed="64"/>
      </patternFill>
    </fill>
    <fill>
      <patternFill patternType="solid">
        <fgColor rgb="FF0000CB"/>
        <bgColor indexed="64"/>
      </patternFill>
    </fill>
    <fill>
      <patternFill patternType="solid">
        <fgColor rgb="FF000073"/>
        <bgColor indexed="64"/>
      </patternFill>
    </fill>
    <fill>
      <patternFill patternType="solid">
        <fgColor rgb="FF000049"/>
        <bgColor indexed="64"/>
      </patternFill>
    </fill>
    <fill>
      <patternFill patternType="solid">
        <fgColor rgb="FF000060"/>
        <bgColor indexed="64"/>
      </patternFill>
    </fill>
    <fill>
      <patternFill patternType="solid">
        <fgColor rgb="FF700000"/>
        <bgColor indexed="64"/>
      </patternFill>
    </fill>
    <fill>
      <patternFill patternType="solid">
        <fgColor rgb="FF00004D"/>
        <bgColor indexed="64"/>
      </patternFill>
    </fill>
    <fill>
      <patternFill patternType="solid">
        <fgColor rgb="FF290000"/>
        <bgColor indexed="64"/>
      </patternFill>
    </fill>
    <fill>
      <patternFill patternType="solid">
        <fgColor rgb="FFCF0000"/>
        <bgColor indexed="64"/>
      </patternFill>
    </fill>
    <fill>
      <patternFill patternType="solid">
        <fgColor rgb="FF002400"/>
        <bgColor indexed="64"/>
      </patternFill>
    </fill>
    <fill>
      <patternFill patternType="solid">
        <fgColor rgb="FF2A0000"/>
        <bgColor indexed="64"/>
      </patternFill>
    </fill>
    <fill>
      <patternFill patternType="solid">
        <fgColor rgb="FF250000"/>
        <bgColor indexed="64"/>
      </patternFill>
    </fill>
    <fill>
      <patternFill patternType="solid">
        <fgColor rgb="FF002E00"/>
        <bgColor indexed="64"/>
      </patternFill>
    </fill>
    <fill>
      <patternFill patternType="solid">
        <fgColor rgb="FF2E0000"/>
        <bgColor indexed="64"/>
      </patternFill>
    </fill>
    <fill>
      <patternFill patternType="solid">
        <fgColor rgb="FF002600"/>
        <bgColor indexed="64"/>
      </patternFill>
    </fill>
    <fill>
      <patternFill patternType="solid">
        <fgColor rgb="FF002000"/>
        <bgColor indexed="64"/>
      </patternFill>
    </fill>
    <fill>
      <patternFill patternType="solid">
        <fgColor rgb="FF310000"/>
        <bgColor indexed="64"/>
      </patternFill>
    </fill>
    <fill>
      <patternFill patternType="solid">
        <fgColor rgb="FF002A00"/>
        <bgColor indexed="64"/>
      </patternFill>
    </fill>
    <fill>
      <patternFill patternType="solid">
        <fgColor rgb="FF240000"/>
        <bgColor indexed="64"/>
      </patternFill>
    </fill>
    <fill>
      <patternFill patternType="solid">
        <fgColor rgb="FF005E00"/>
        <bgColor indexed="64"/>
      </patternFill>
    </fill>
    <fill>
      <patternFill patternType="solid">
        <fgColor rgb="FF610000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rgb="FF1B0000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rgb="FF008800"/>
        <bgColor indexed="64"/>
      </patternFill>
    </fill>
    <fill>
      <patternFill patternType="solid">
        <fgColor rgb="FF001800"/>
        <bgColor indexed="64"/>
      </patternFill>
    </fill>
    <fill>
      <patternFill patternType="solid">
        <fgColor rgb="FF0000CE"/>
        <bgColor indexed="64"/>
      </patternFill>
    </fill>
    <fill>
      <patternFill patternType="solid">
        <fgColor rgb="FF00E200"/>
        <bgColor indexed="64"/>
      </patternFill>
    </fill>
    <fill>
      <patternFill patternType="solid">
        <fgColor rgb="FF470000"/>
        <bgColor indexed="64"/>
      </patternFill>
    </fill>
    <fill>
      <patternFill patternType="solid">
        <fgColor rgb="FF0000D2"/>
        <bgColor indexed="64"/>
      </patternFill>
    </fill>
    <fill>
      <patternFill patternType="solid">
        <fgColor rgb="FF570000"/>
        <bgColor indexed="64"/>
      </patternFill>
    </fill>
    <fill>
      <patternFill patternType="solid">
        <fgColor rgb="FF6D0000"/>
        <bgColor indexed="64"/>
      </patternFill>
    </fill>
    <fill>
      <patternFill patternType="solid">
        <fgColor rgb="FF6A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E0000"/>
        <bgColor indexed="64"/>
      </patternFill>
    </fill>
    <fill>
      <patternFill patternType="solid">
        <fgColor rgb="FFF10000"/>
        <bgColor indexed="64"/>
      </patternFill>
    </fill>
    <fill>
      <patternFill patternType="solid">
        <fgColor rgb="FFA50000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008900"/>
        <bgColor indexed="64"/>
      </patternFill>
    </fill>
    <fill>
      <patternFill patternType="solid">
        <fgColor rgb="FF009000"/>
        <bgColor indexed="64"/>
      </patternFill>
    </fill>
    <fill>
      <patternFill patternType="solid">
        <fgColor rgb="FF0000B3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AE0000"/>
        <bgColor indexed="64"/>
      </patternFill>
    </fill>
    <fill>
      <patternFill patternType="solid">
        <fgColor rgb="FF0000A1"/>
        <bgColor indexed="64"/>
      </patternFill>
    </fill>
    <fill>
      <patternFill patternType="solid">
        <fgColor rgb="FFDD0000"/>
        <bgColor indexed="64"/>
      </patternFill>
    </fill>
    <fill>
      <patternFill patternType="solid">
        <fgColor rgb="FFA70000"/>
        <bgColor indexed="64"/>
      </patternFill>
    </fill>
    <fill>
      <patternFill patternType="solid">
        <fgColor rgb="FFE10000"/>
        <bgColor indexed="64"/>
      </patternFill>
    </fill>
    <fill>
      <patternFill patternType="solid">
        <fgColor rgb="FF00AA00"/>
        <bgColor indexed="64"/>
      </patternFill>
    </fill>
    <fill>
      <patternFill patternType="solid">
        <fgColor rgb="FFA60000"/>
        <bgColor indexed="64"/>
      </patternFill>
    </fill>
    <fill>
      <patternFill patternType="solid">
        <fgColor rgb="FF00A600"/>
        <bgColor indexed="64"/>
      </patternFill>
    </fill>
    <fill>
      <patternFill patternType="solid">
        <fgColor rgb="FF00005E"/>
        <bgColor indexed="64"/>
      </patternFill>
    </fill>
    <fill>
      <patternFill patternType="solid">
        <fgColor rgb="FFA10000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rgb="FF00AC00"/>
        <bgColor indexed="64"/>
      </patternFill>
    </fill>
    <fill>
      <patternFill patternType="solid">
        <fgColor rgb="FF000029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004D00"/>
        <bgColor indexed="64"/>
      </patternFill>
    </fill>
    <fill>
      <patternFill patternType="solid">
        <fgColor rgb="FF002800"/>
        <bgColor indexed="64"/>
      </patternFill>
    </fill>
    <fill>
      <patternFill patternType="solid">
        <fgColor rgb="FF000044"/>
        <bgColor indexed="64"/>
      </patternFill>
    </fill>
    <fill>
      <patternFill patternType="solid">
        <fgColor rgb="FF00005C"/>
        <bgColor indexed="64"/>
      </patternFill>
    </fill>
    <fill>
      <patternFill patternType="solid">
        <fgColor rgb="FF00005D"/>
        <bgColor indexed="64"/>
      </patternFill>
    </fill>
    <fill>
      <patternFill patternType="solid">
        <fgColor rgb="FF6F0000"/>
        <bgColor indexed="64"/>
      </patternFill>
    </fill>
    <fill>
      <patternFill patternType="solid">
        <fgColor rgb="FF6C0000"/>
        <bgColor indexed="64"/>
      </patternFill>
    </fill>
    <fill>
      <patternFill patternType="solid">
        <fgColor rgb="FFB10000"/>
        <bgColor indexed="64"/>
      </patternFill>
    </fill>
    <fill>
      <patternFill patternType="solid">
        <fgColor rgb="FF004900"/>
        <bgColor indexed="64"/>
      </patternFill>
    </fill>
    <fill>
      <patternFill patternType="solid">
        <fgColor rgb="FF003C00"/>
        <bgColor indexed="64"/>
      </patternFill>
    </fill>
    <fill>
      <patternFill patternType="solid">
        <fgColor rgb="FF720000"/>
        <bgColor indexed="64"/>
      </patternFill>
    </fill>
    <fill>
      <patternFill patternType="solid">
        <fgColor rgb="FF002B00"/>
        <bgColor indexed="64"/>
      </patternFill>
    </fill>
    <fill>
      <patternFill patternType="solid">
        <fgColor rgb="FF000058"/>
        <bgColor indexed="64"/>
      </patternFill>
    </fill>
    <fill>
      <patternFill patternType="solid">
        <fgColor rgb="FF440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510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001F00"/>
        <bgColor indexed="64"/>
      </patternFill>
    </fill>
    <fill>
      <patternFill patternType="solid">
        <fgColor rgb="FF3F000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009A"/>
        <bgColor indexed="64"/>
      </patternFill>
    </fill>
    <fill>
      <patternFill patternType="solid">
        <fgColor rgb="FF005500"/>
        <bgColor indexed="64"/>
      </patternFill>
    </fill>
    <fill>
      <patternFill patternType="solid">
        <fgColor rgb="FF34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AE00"/>
        <bgColor indexed="64"/>
      </patternFill>
    </fill>
    <fill>
      <patternFill patternType="solid">
        <fgColor rgb="FF0000A6"/>
        <bgColor indexed="64"/>
      </patternFill>
    </fill>
    <fill>
      <patternFill patternType="solid">
        <fgColor rgb="FF0000B5"/>
        <bgColor indexed="64"/>
      </patternFill>
    </fill>
    <fill>
      <patternFill patternType="solid">
        <fgColor rgb="FF0000A8"/>
        <bgColor indexed="64"/>
      </patternFill>
    </fill>
    <fill>
      <patternFill patternType="solid">
        <fgColor rgb="FF1E0000"/>
        <bgColor indexed="64"/>
      </patternFill>
    </fill>
    <fill>
      <patternFill patternType="solid">
        <fgColor rgb="FF002700"/>
        <bgColor indexed="64"/>
      </patternFill>
    </fill>
    <fill>
      <patternFill patternType="solid">
        <fgColor rgb="FF00009B"/>
        <bgColor indexed="64"/>
      </patternFill>
    </fill>
    <fill>
      <patternFill patternType="solid">
        <fgColor rgb="FF0000B0"/>
        <bgColor indexed="64"/>
      </patternFill>
    </fill>
    <fill>
      <patternFill patternType="solid">
        <fgColor rgb="FF390000"/>
        <bgColor indexed="64"/>
      </patternFill>
    </fill>
    <fill>
      <patternFill patternType="solid">
        <fgColor rgb="FF2D0000"/>
        <bgColor indexed="64"/>
      </patternFill>
    </fill>
    <fill>
      <patternFill patternType="solid">
        <fgColor rgb="FF0000B6"/>
        <bgColor indexed="64"/>
      </patternFill>
    </fill>
    <fill>
      <patternFill patternType="solid">
        <fgColor rgb="FF380000"/>
        <bgColor indexed="64"/>
      </patternFill>
    </fill>
    <fill>
      <patternFill patternType="solid">
        <fgColor rgb="FF650000"/>
        <bgColor indexed="64"/>
      </patternFill>
    </fill>
    <fill>
      <patternFill patternType="solid">
        <fgColor rgb="FF420000"/>
        <bgColor indexed="64"/>
      </patternFill>
    </fill>
    <fill>
      <patternFill patternType="solid">
        <fgColor rgb="FF4C0000"/>
        <bgColor indexed="64"/>
      </patternFill>
    </fill>
    <fill>
      <patternFill patternType="solid">
        <fgColor rgb="FF000087"/>
        <bgColor indexed="64"/>
      </patternFill>
    </fill>
    <fill>
      <patternFill patternType="solid">
        <fgColor rgb="FF7700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00BC"/>
        <bgColor indexed="64"/>
      </patternFill>
    </fill>
    <fill>
      <patternFill patternType="solid">
        <fgColor rgb="FF000053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350000"/>
        <bgColor indexed="64"/>
      </patternFill>
    </fill>
    <fill>
      <patternFill patternType="solid">
        <fgColor rgb="FF000009"/>
        <bgColor indexed="64"/>
      </patternFill>
    </fill>
    <fill>
      <patternFill patternType="solid">
        <fgColor rgb="FF000070"/>
        <bgColor indexed="64"/>
      </patternFill>
    </fill>
    <fill>
      <patternFill patternType="solid">
        <fgColor rgb="FF2C0000"/>
        <bgColor indexed="64"/>
      </patternFill>
    </fill>
    <fill>
      <patternFill patternType="solid">
        <fgColor rgb="FF1A0000"/>
        <bgColor indexed="64"/>
      </patternFill>
    </fill>
    <fill>
      <patternFill patternType="solid">
        <fgColor rgb="FF000051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rgb="FFF30000"/>
        <bgColor indexed="64"/>
      </patternFill>
    </fill>
    <fill>
      <patternFill patternType="solid">
        <fgColor rgb="FF006700"/>
        <bgColor indexed="64"/>
      </patternFill>
    </fill>
    <fill>
      <patternFill patternType="solid">
        <fgColor rgb="FF000059"/>
        <bgColor indexed="64"/>
      </patternFill>
    </fill>
    <fill>
      <patternFill patternType="solid">
        <fgColor rgb="FF0000ED"/>
        <bgColor indexed="64"/>
      </patternFill>
    </fill>
    <fill>
      <patternFill patternType="solid">
        <fgColor rgb="FF500000"/>
        <bgColor indexed="64"/>
      </patternFill>
    </fill>
    <fill>
      <patternFill patternType="solid">
        <fgColor rgb="FF540000"/>
        <bgColor indexed="64"/>
      </patternFill>
    </fill>
    <fill>
      <patternFill patternType="solid">
        <fgColor rgb="FF003E00"/>
        <bgColor indexed="64"/>
      </patternFill>
    </fill>
    <fill>
      <patternFill patternType="solid">
        <fgColor rgb="FF0078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00B8"/>
        <bgColor indexed="64"/>
      </patternFill>
    </fill>
    <fill>
      <patternFill patternType="solid">
        <fgColor rgb="FF600000"/>
        <bgColor indexed="64"/>
      </patternFill>
    </fill>
    <fill>
      <patternFill patternType="solid">
        <fgColor rgb="FF00007F"/>
        <bgColor indexed="64"/>
      </patternFill>
    </fill>
    <fill>
      <patternFill patternType="solid">
        <fgColor rgb="FF000068"/>
        <bgColor indexed="64"/>
      </patternFill>
    </fill>
    <fill>
      <patternFill patternType="solid">
        <fgColor rgb="FF00008C"/>
        <bgColor indexed="64"/>
      </patternFill>
    </fill>
    <fill>
      <patternFill patternType="solid">
        <fgColor rgb="FF0000AB"/>
        <bgColor indexed="64"/>
      </patternFill>
    </fill>
    <fill>
      <patternFill patternType="solid">
        <fgColor rgb="FF00E800"/>
        <bgColor indexed="64"/>
      </patternFill>
    </fill>
    <fill>
      <patternFill patternType="solid">
        <fgColor rgb="FF0000FA"/>
        <bgColor indexed="64"/>
      </patternFill>
    </fill>
    <fill>
      <patternFill patternType="solid">
        <fgColor rgb="FFFB0000"/>
        <bgColor indexed="64"/>
      </patternFill>
    </fill>
    <fill>
      <patternFill patternType="solid">
        <fgColor rgb="FF5B0000"/>
        <bgColor indexed="64"/>
      </patternFill>
    </fill>
    <fill>
      <patternFill patternType="solid">
        <fgColor rgb="FF005800"/>
        <bgColor indexed="64"/>
      </patternFill>
    </fill>
    <fill>
      <patternFill patternType="solid">
        <fgColor rgb="FF004300"/>
        <bgColor indexed="64"/>
      </patternFill>
    </fill>
    <fill>
      <patternFill patternType="solid">
        <fgColor rgb="FF008100"/>
        <bgColor indexed="64"/>
      </patternFill>
    </fill>
    <fill>
      <patternFill patternType="solid">
        <fgColor rgb="FF003F00"/>
        <bgColor indexed="64"/>
      </patternFill>
    </fill>
    <fill>
      <patternFill patternType="solid">
        <fgColor rgb="FF490000"/>
        <bgColor indexed="64"/>
      </patternFill>
    </fill>
    <fill>
      <patternFill patternType="solid">
        <fgColor rgb="FF006100"/>
        <bgColor indexed="64"/>
      </patternFill>
    </fill>
    <fill>
      <patternFill patternType="solid">
        <fgColor rgb="FF00D900"/>
        <bgColor indexed="64"/>
      </patternFill>
    </fill>
    <fill>
      <patternFill patternType="solid">
        <fgColor rgb="FF00008F"/>
        <bgColor indexed="64"/>
      </patternFill>
    </fill>
    <fill>
      <patternFill patternType="solid">
        <fgColor rgb="FF3B0000"/>
        <bgColor indexed="64"/>
      </patternFill>
    </fill>
    <fill>
      <patternFill patternType="solid">
        <fgColor rgb="FF002C00"/>
        <bgColor indexed="64"/>
      </patternFill>
    </fill>
    <fill>
      <patternFill patternType="solid">
        <fgColor rgb="FF810000"/>
        <bgColor indexed="64"/>
      </patternFill>
    </fill>
    <fill>
      <patternFill patternType="solid">
        <fgColor rgb="FF008600"/>
        <bgColor indexed="64"/>
      </patternFill>
    </fill>
    <fill>
      <patternFill patternType="solid">
        <fgColor rgb="FF00DB00"/>
        <bgColor indexed="64"/>
      </patternFill>
    </fill>
    <fill>
      <patternFill patternType="solid">
        <fgColor rgb="FF000082"/>
        <bgColor indexed="64"/>
      </patternFill>
    </fill>
    <fill>
      <patternFill patternType="solid">
        <fgColor rgb="FF0000E7"/>
        <bgColor indexed="64"/>
      </patternFill>
    </fill>
    <fill>
      <patternFill patternType="solid">
        <fgColor rgb="FF0000D7"/>
        <bgColor indexed="64"/>
      </patternFill>
    </fill>
    <fill>
      <patternFill patternType="solid">
        <fgColor rgb="FFE20000"/>
        <bgColor indexed="64"/>
      </patternFill>
    </fill>
    <fill>
      <patternFill patternType="solid">
        <fgColor rgb="FF0000D1"/>
        <bgColor indexed="64"/>
      </patternFill>
    </fill>
    <fill>
      <patternFill patternType="solid">
        <fgColor rgb="FF370000"/>
        <bgColor indexed="64"/>
      </patternFill>
    </fill>
    <fill>
      <patternFill patternType="solid">
        <fgColor rgb="FF005F00"/>
        <bgColor indexed="64"/>
      </patternFill>
    </fill>
    <fill>
      <patternFill patternType="solid">
        <fgColor rgb="FF000011"/>
        <bgColor indexed="64"/>
      </patternFill>
    </fill>
    <fill>
      <patternFill patternType="solid">
        <fgColor rgb="FF0000DC"/>
        <bgColor indexed="64"/>
      </patternFill>
    </fill>
    <fill>
      <patternFill patternType="solid">
        <fgColor rgb="FF0000DD"/>
        <bgColor indexed="64"/>
      </patternFill>
    </fill>
    <fill>
      <patternFill patternType="solid">
        <fgColor rgb="FFE9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00D8"/>
        <bgColor indexed="64"/>
      </patternFill>
    </fill>
    <fill>
      <patternFill patternType="solid">
        <fgColor rgb="FF000050"/>
        <bgColor indexed="64"/>
      </patternFill>
    </fill>
    <fill>
      <patternFill patternType="solid">
        <fgColor rgb="FF00A200"/>
        <bgColor indexed="64"/>
      </patternFill>
    </fill>
    <fill>
      <patternFill patternType="solid">
        <fgColor rgb="FF0000DB"/>
        <bgColor indexed="64"/>
      </patternFill>
    </fill>
    <fill>
      <patternFill patternType="solid">
        <fgColor rgb="FF00CF00"/>
        <bgColor indexed="64"/>
      </patternFill>
    </fill>
    <fill>
      <patternFill patternType="solid">
        <fgColor rgb="FF007300"/>
        <bgColor indexed="64"/>
      </patternFill>
    </fill>
    <fill>
      <patternFill patternType="solid">
        <fgColor rgb="FF00008D"/>
        <bgColor indexed="64"/>
      </patternFill>
    </fill>
    <fill>
      <patternFill patternType="solid">
        <fgColor rgb="FF000095"/>
        <bgColor indexed="64"/>
      </patternFill>
    </fill>
    <fill>
      <patternFill patternType="solid">
        <fgColor rgb="FF670000"/>
        <bgColor indexed="64"/>
      </patternFill>
    </fill>
    <fill>
      <patternFill patternType="solid">
        <fgColor rgb="FFD70000"/>
        <bgColor indexed="64"/>
      </patternFill>
    </fill>
    <fill>
      <patternFill patternType="solid">
        <fgColor rgb="FF00FC00"/>
        <bgColor indexed="64"/>
      </patternFill>
    </fill>
    <fill>
      <patternFill patternType="solid">
        <fgColor rgb="FF520000"/>
        <bgColor indexed="64"/>
      </patternFill>
    </fill>
    <fill>
      <patternFill patternType="solid">
        <fgColor rgb="FF00DF00"/>
        <bgColor indexed="64"/>
      </patternFill>
    </fill>
    <fill>
      <patternFill patternType="solid">
        <fgColor rgb="FF000077"/>
        <bgColor indexed="64"/>
      </patternFill>
    </fill>
    <fill>
      <patternFill patternType="solid">
        <fgColor rgb="FF007F00"/>
        <bgColor indexed="64"/>
      </patternFill>
    </fill>
    <fill>
      <patternFill patternType="solid">
        <fgColor rgb="FF006F00"/>
        <bgColor indexed="64"/>
      </patternFill>
    </fill>
    <fill>
      <patternFill patternType="solid">
        <fgColor rgb="FF0000EB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6B0000"/>
        <bgColor indexed="64"/>
      </patternFill>
    </fill>
    <fill>
      <patternFill patternType="solid">
        <fgColor rgb="FF330000"/>
        <bgColor indexed="64"/>
      </patternFill>
    </fill>
    <fill>
      <patternFill patternType="solid">
        <fgColor rgb="FF005900"/>
        <bgColor indexed="64"/>
      </patternFill>
    </fill>
    <fill>
      <patternFill patternType="solid">
        <fgColor rgb="FF000092"/>
        <bgColor indexed="64"/>
      </patternFill>
    </fill>
    <fill>
      <patternFill patternType="solid">
        <fgColor rgb="FF00DA00"/>
        <bgColor indexed="64"/>
      </patternFill>
    </fill>
    <fill>
      <patternFill patternType="solid">
        <fgColor rgb="FF1C0000"/>
        <bgColor indexed="64"/>
      </patternFill>
    </fill>
    <fill>
      <patternFill patternType="solid">
        <fgColor rgb="FF1D0000"/>
        <bgColor indexed="64"/>
      </patternFill>
    </fill>
    <fill>
      <patternFill patternType="solid">
        <fgColor rgb="FF009D00"/>
        <bgColor indexed="64"/>
      </patternFill>
    </fill>
    <fill>
      <patternFill patternType="solid">
        <fgColor rgb="FF009F00"/>
        <bgColor indexed="64"/>
      </patternFill>
    </fill>
    <fill>
      <patternFill patternType="solid">
        <fgColor rgb="FF00002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03200"/>
        <bgColor indexed="64"/>
      </patternFill>
    </fill>
    <fill>
      <patternFill patternType="solid">
        <fgColor rgb="FF000028"/>
        <bgColor indexed="64"/>
      </patternFill>
    </fill>
    <fill>
      <patternFill patternType="solid">
        <fgColor rgb="FF220000"/>
        <bgColor indexed="64"/>
      </patternFill>
    </fill>
    <fill>
      <patternFill patternType="solid">
        <fgColor rgb="FF000012"/>
        <bgColor indexed="64"/>
      </patternFill>
    </fill>
    <fill>
      <patternFill patternType="solid">
        <fgColor rgb="FF7F0000"/>
        <bgColor indexed="64"/>
      </patternFill>
    </fill>
    <fill>
      <patternFill patternType="solid">
        <fgColor rgb="FF430000"/>
        <bgColor indexed="64"/>
      </patternFill>
    </fill>
    <fill>
      <patternFill patternType="solid">
        <fgColor rgb="FF003900"/>
        <bgColor indexed="64"/>
      </patternFill>
    </fill>
    <fill>
      <patternFill patternType="solid">
        <fgColor rgb="FF000046"/>
        <bgColor indexed="64"/>
      </patternFill>
    </fill>
    <fill>
      <patternFill patternType="solid">
        <fgColor rgb="FF300000"/>
        <bgColor indexed="64"/>
      </patternFill>
    </fill>
    <fill>
      <patternFill patternType="solid">
        <fgColor rgb="FF004A00"/>
        <bgColor indexed="64"/>
      </patternFill>
    </fill>
    <fill>
      <patternFill patternType="solid">
        <fgColor rgb="FF950000"/>
        <bgColor indexed="64"/>
      </patternFill>
    </fill>
    <fill>
      <patternFill patternType="solid">
        <fgColor rgb="FF000006"/>
        <bgColor indexed="64"/>
      </patternFill>
    </fill>
    <fill>
      <patternFill patternType="solid">
        <fgColor rgb="FF002300"/>
        <bgColor indexed="64"/>
      </patternFill>
    </fill>
    <fill>
      <patternFill patternType="solid">
        <fgColor rgb="FF000094"/>
        <bgColor indexed="64"/>
      </patternFill>
    </fill>
    <fill>
      <patternFill patternType="solid">
        <fgColor rgb="FFEF0000"/>
        <bgColor indexed="64"/>
      </patternFill>
    </fill>
    <fill>
      <patternFill patternType="solid">
        <fgColor rgb="FF00F400"/>
        <bgColor indexed="64"/>
      </patternFill>
    </fill>
    <fill>
      <patternFill patternType="solid">
        <fgColor rgb="FF000067"/>
        <bgColor indexed="64"/>
      </patternFill>
    </fill>
    <fill>
      <patternFill patternType="solid">
        <fgColor rgb="FF000026"/>
        <bgColor indexed="64"/>
      </patternFill>
    </fill>
    <fill>
      <patternFill patternType="solid">
        <fgColor rgb="FF0000D5"/>
        <bgColor indexed="64"/>
      </patternFill>
    </fill>
    <fill>
      <patternFill patternType="solid">
        <fgColor rgb="FF00E90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4F00"/>
        <bgColor indexed="64"/>
      </patternFill>
    </fill>
    <fill>
      <patternFill patternType="solid">
        <fgColor rgb="FF009600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rgb="FF970000"/>
        <bgColor indexed="64"/>
      </patternFill>
    </fill>
    <fill>
      <patternFill patternType="solid">
        <fgColor rgb="FFD30000"/>
        <bgColor indexed="64"/>
      </patternFill>
    </fill>
    <fill>
      <patternFill patternType="solid">
        <fgColor rgb="FF0000C9"/>
        <bgColor indexed="64"/>
      </patternFill>
    </fill>
    <fill>
      <patternFill patternType="solid">
        <fgColor rgb="FF0000DA"/>
        <bgColor indexed="64"/>
      </patternFill>
    </fill>
    <fill>
      <patternFill patternType="solid">
        <fgColor rgb="FF00009C"/>
        <bgColor indexed="64"/>
      </patternFill>
    </fill>
    <fill>
      <patternFill patternType="solid">
        <fgColor rgb="FFC20000"/>
        <bgColor indexed="64"/>
      </patternFill>
    </fill>
    <fill>
      <patternFill patternType="solid">
        <fgColor rgb="FF0000F4"/>
        <bgColor indexed="64"/>
      </patternFill>
    </fill>
    <fill>
      <patternFill patternType="solid">
        <fgColor rgb="FF00FB00"/>
        <bgColor indexed="64"/>
      </patternFill>
    </fill>
    <fill>
      <patternFill patternType="solid">
        <fgColor rgb="FF0000CF"/>
        <bgColor indexed="64"/>
      </patternFill>
    </fill>
    <fill>
      <patternFill patternType="solid">
        <fgColor rgb="FF0000F5"/>
        <bgColor indexed="64"/>
      </patternFill>
    </fill>
    <fill>
      <patternFill patternType="solid">
        <fgColor rgb="FF0000F3"/>
        <bgColor indexed="64"/>
      </patternFill>
    </fill>
    <fill>
      <patternFill patternType="solid">
        <fgColor rgb="FF2B0000"/>
        <bgColor indexed="64"/>
      </patternFill>
    </fill>
    <fill>
      <patternFill patternType="solid">
        <fgColor rgb="FF00000A"/>
        <bgColor indexed="64"/>
      </patternFill>
    </fill>
    <fill>
      <patternFill patternType="solid">
        <fgColor rgb="FF00DC00"/>
        <bgColor indexed="64"/>
      </patternFill>
    </fill>
    <fill>
      <patternFill patternType="solid">
        <fgColor rgb="FF0000FD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rgb="FFF00000"/>
        <bgColor indexed="64"/>
      </patternFill>
    </fill>
    <fill>
      <patternFill patternType="solid">
        <fgColor rgb="FF0000E8"/>
        <bgColor indexed="64"/>
      </patternFill>
    </fill>
    <fill>
      <patternFill patternType="solid">
        <fgColor rgb="FF00005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8D00"/>
        <bgColor indexed="64"/>
      </patternFill>
    </fill>
    <fill>
      <patternFill patternType="solid">
        <fgColor rgb="FFEB0000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rgb="FFE00000"/>
        <bgColor indexed="64"/>
      </patternFill>
    </fill>
    <fill>
      <patternFill patternType="solid">
        <fgColor rgb="FFD40000"/>
        <bgColor indexed="64"/>
      </patternFill>
    </fill>
    <fill>
      <patternFill patternType="solid">
        <fgColor rgb="FF00E100"/>
        <bgColor indexed="64"/>
      </patternFill>
    </fill>
    <fill>
      <patternFill patternType="solid">
        <fgColor rgb="FF00D800"/>
        <bgColor indexed="64"/>
      </patternFill>
    </fill>
    <fill>
      <patternFill patternType="solid">
        <fgColor rgb="FF00D000"/>
        <bgColor indexed="64"/>
      </patternFill>
    </fill>
    <fill>
      <patternFill patternType="solid">
        <fgColor rgb="FF00D700"/>
        <bgColor indexed="64"/>
      </patternFill>
    </fill>
    <fill>
      <patternFill patternType="solid">
        <fgColor rgb="FF00D600"/>
        <bgColor indexed="64"/>
      </patternFill>
    </fill>
    <fill>
      <patternFill patternType="solid">
        <fgColor rgb="FF0000C7"/>
        <bgColor indexed="64"/>
      </patternFill>
    </fill>
    <fill>
      <patternFill patternType="solid">
        <fgColor rgb="FF0000C5"/>
        <bgColor indexed="64"/>
      </patternFill>
    </fill>
    <fill>
      <patternFill patternType="solid">
        <fgColor rgb="FFED0000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00DD00"/>
        <bgColor indexed="64"/>
      </patternFill>
    </fill>
    <fill>
      <patternFill patternType="solid">
        <fgColor rgb="FF00E500"/>
        <bgColor indexed="64"/>
      </patternFill>
    </fill>
    <fill>
      <patternFill patternType="solid">
        <fgColor rgb="FF0000D3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000065"/>
        <bgColor indexed="64"/>
      </patternFill>
    </fill>
    <fill>
      <patternFill patternType="solid">
        <fgColor rgb="FF0000A4"/>
        <bgColor indexed="64"/>
      </patternFill>
    </fill>
    <fill>
      <patternFill patternType="solid">
        <fgColor rgb="FFC30000"/>
        <bgColor indexed="64"/>
      </patternFill>
    </fill>
    <fill>
      <patternFill patternType="solid">
        <fgColor rgb="FF460000"/>
        <bgColor indexed="64"/>
      </patternFill>
    </fill>
    <fill>
      <patternFill patternType="solid">
        <fgColor rgb="FF000021"/>
        <bgColor indexed="64"/>
      </patternFill>
    </fill>
    <fill>
      <patternFill patternType="solid">
        <fgColor rgb="FF3C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280000"/>
        <bgColor indexed="64"/>
      </patternFill>
    </fill>
    <fill>
      <patternFill patternType="solid">
        <fgColor rgb="FFD80000"/>
        <bgColor indexed="64"/>
      </patternFill>
    </fill>
    <fill>
      <patternFill patternType="solid">
        <fgColor rgb="FFE50000"/>
        <bgColor indexed="64"/>
      </patternFill>
    </fill>
    <fill>
      <patternFill patternType="solid">
        <fgColor rgb="FFCB0000"/>
        <bgColor indexed="64"/>
      </patternFill>
    </fill>
    <fill>
      <patternFill patternType="solid">
        <fgColor rgb="FF005600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D500"/>
        <bgColor indexed="64"/>
      </patternFill>
    </fill>
    <fill>
      <patternFill patternType="solid">
        <fgColor rgb="FF00E700"/>
        <bgColor indexed="64"/>
      </patternFill>
    </fill>
    <fill>
      <patternFill patternType="solid">
        <fgColor rgb="FF0000D4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00DE00"/>
        <bgColor indexed="64"/>
      </patternFill>
    </fill>
    <fill>
      <patternFill patternType="solid">
        <fgColor rgb="FF860000"/>
        <bgColor indexed="64"/>
      </patternFill>
    </fill>
    <fill>
      <patternFill patternType="solid">
        <fgColor rgb="FFC70000"/>
        <bgColor indexed="64"/>
      </patternFill>
    </fill>
    <fill>
      <patternFill patternType="solid">
        <fgColor rgb="FF4E0000"/>
        <bgColor indexed="64"/>
      </patternFill>
    </fill>
    <fill>
      <patternFill patternType="solid">
        <fgColor rgb="FF005C00"/>
        <bgColor indexed="64"/>
      </patternFill>
    </fill>
    <fill>
      <patternFill patternType="solid">
        <fgColor rgb="FF006D00"/>
        <bgColor indexed="64"/>
      </patternFill>
    </fill>
    <fill>
      <patternFill patternType="solid">
        <fgColor rgb="FF00BF00"/>
        <bgColor indexed="64"/>
      </patternFill>
    </fill>
    <fill>
      <patternFill patternType="solid">
        <fgColor rgb="FF000063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BA0000"/>
        <bgColor indexed="64"/>
      </patternFill>
    </fill>
    <fill>
      <patternFill patternType="solid">
        <fgColor rgb="FFCA0000"/>
        <bgColor indexed="64"/>
      </patternFill>
    </fill>
    <fill>
      <patternFill patternType="solid">
        <fgColor rgb="FF0000DF"/>
        <bgColor indexed="64"/>
      </patternFill>
    </fill>
    <fill>
      <patternFill patternType="solid">
        <fgColor rgb="FF006B00"/>
        <bgColor indexed="64"/>
      </patternFill>
    </fill>
    <fill>
      <patternFill patternType="solid">
        <fgColor rgb="FF00EB00"/>
        <bgColor indexed="64"/>
      </patternFill>
    </fill>
    <fill>
      <patternFill patternType="solid">
        <fgColor rgb="FF0000D6"/>
        <bgColor indexed="64"/>
      </patternFill>
    </fill>
    <fill>
      <patternFill patternType="solid">
        <fgColor rgb="FF230000"/>
        <bgColor indexed="64"/>
      </patternFill>
    </fill>
    <fill>
      <patternFill patternType="solid">
        <fgColor rgb="FF550000"/>
        <bgColor indexed="64"/>
      </patternFill>
    </fill>
    <fill>
      <patternFill patternType="solid">
        <fgColor rgb="FF00004A"/>
        <bgColor indexed="64"/>
      </patternFill>
    </fill>
    <fill>
      <patternFill patternType="solid">
        <fgColor rgb="FF001900"/>
        <bgColor indexed="64"/>
      </patternFill>
    </fill>
    <fill>
      <patternFill patternType="solid">
        <fgColor rgb="FF005200"/>
        <bgColor indexed="64"/>
      </patternFill>
    </fill>
    <fill>
      <patternFill patternType="solid">
        <fgColor rgb="FFC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3E"/>
        <bgColor indexed="64"/>
      </patternFill>
    </fill>
    <fill>
      <patternFill patternType="solid">
        <fgColor rgb="FF0000EA"/>
        <bgColor indexed="64"/>
      </patternFill>
    </fill>
    <fill>
      <patternFill patternType="solid">
        <fgColor rgb="FFDF0000"/>
        <bgColor indexed="64"/>
      </patternFill>
    </fill>
    <fill>
      <patternFill patternType="solid">
        <fgColor rgb="FF00C100"/>
        <bgColor indexed="64"/>
      </patternFill>
    </fill>
    <fill>
      <patternFill patternType="solid">
        <fgColor rgb="FF1F0000"/>
        <bgColor indexed="64"/>
      </patternFill>
    </fill>
    <fill>
      <patternFill patternType="solid">
        <fgColor rgb="FFD50000"/>
        <bgColor indexed="64"/>
      </patternFill>
    </fill>
    <fill>
      <patternFill patternType="solid">
        <fgColor rgb="FF00EC00"/>
        <bgColor indexed="64"/>
      </patternFill>
    </fill>
    <fill>
      <patternFill patternType="solid">
        <fgColor rgb="FF0000E6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005B00"/>
        <bgColor indexed="64"/>
      </patternFill>
    </fill>
    <fill>
      <patternFill patternType="solid">
        <fgColor rgb="FF0000EF"/>
        <bgColor indexed="64"/>
      </patternFill>
    </fill>
    <fill>
      <patternFill patternType="solid">
        <fgColor rgb="FFF40000"/>
        <bgColor indexed="64"/>
      </patternFill>
    </fill>
    <fill>
      <patternFill patternType="solid">
        <fgColor rgb="FFE30000"/>
        <bgColor indexed="64"/>
      </patternFill>
    </fill>
    <fill>
      <patternFill patternType="solid">
        <fgColor rgb="FF00F100"/>
        <bgColor indexed="64"/>
      </patternFill>
    </fill>
    <fill>
      <patternFill patternType="solid">
        <fgColor rgb="FF00E300"/>
        <bgColor indexed="64"/>
      </patternFill>
    </fill>
    <fill>
      <patternFill patternType="solid">
        <fgColor rgb="FF0000E4"/>
        <bgColor indexed="64"/>
      </patternFill>
    </fill>
    <fill>
      <patternFill patternType="solid">
        <fgColor rgb="FF0000E0"/>
        <bgColor indexed="64"/>
      </patternFill>
    </fill>
    <fill>
      <patternFill patternType="solid">
        <fgColor rgb="FF0000E2"/>
        <bgColor indexed="64"/>
      </patternFill>
    </fill>
    <fill>
      <patternFill patternType="solid">
        <fgColor rgb="FF0000F0"/>
        <bgColor indexed="64"/>
      </patternFill>
    </fill>
    <fill>
      <patternFill patternType="solid">
        <fgColor rgb="FF00ED00"/>
        <bgColor indexed="64"/>
      </patternFill>
    </fill>
    <fill>
      <patternFill patternType="solid">
        <fgColor rgb="FF00EF00"/>
        <bgColor indexed="64"/>
      </patternFill>
    </fill>
    <fill>
      <patternFill patternType="solid">
        <fgColor rgb="FF0000F1"/>
        <bgColor indexed="64"/>
      </patternFill>
    </fill>
    <fill>
      <patternFill patternType="solid">
        <fgColor rgb="FFE80000"/>
        <bgColor indexed="64"/>
      </patternFill>
    </fill>
    <fill>
      <patternFill patternType="solid">
        <fgColor rgb="FFEC0000"/>
        <bgColor indexed="64"/>
      </patternFill>
    </fill>
    <fill>
      <patternFill patternType="solid">
        <fgColor rgb="FF00F900"/>
        <bgColor indexed="64"/>
      </patternFill>
    </fill>
    <fill>
      <patternFill patternType="solid">
        <fgColor rgb="FF00E600"/>
        <bgColor indexed="64"/>
      </patternFill>
    </fill>
    <fill>
      <patternFill patternType="solid">
        <fgColor rgb="FF00EA00"/>
        <bgColor indexed="64"/>
      </patternFill>
    </fill>
    <fill>
      <patternFill patternType="solid">
        <fgColor rgb="FF0000E5"/>
        <bgColor indexed="64"/>
      </patternFill>
    </fill>
    <fill>
      <patternFill patternType="solid">
        <fgColor rgb="FF58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00FE00"/>
        <bgColor indexed="64"/>
      </patternFill>
    </fill>
    <fill>
      <patternFill patternType="solid">
        <fgColor rgb="FF0000F9"/>
        <bgColor indexed="64"/>
      </patternFill>
    </fill>
    <fill>
      <patternFill patternType="solid">
        <fgColor rgb="FFF70000"/>
        <bgColor indexed="64"/>
      </patternFill>
    </fill>
    <fill>
      <patternFill patternType="solid">
        <fgColor rgb="FF0000EC"/>
        <bgColor indexed="64"/>
      </patternFill>
    </fill>
    <fill>
      <patternFill patternType="solid">
        <fgColor rgb="FFDB0000"/>
        <bgColor indexed="64"/>
      </patternFill>
    </fill>
    <fill>
      <patternFill patternType="solid">
        <fgColor rgb="FF000064"/>
        <bgColor indexed="64"/>
      </patternFill>
    </fill>
    <fill>
      <patternFill patternType="solid">
        <fgColor rgb="FF0000D9"/>
        <bgColor indexed="64"/>
      </patternFill>
    </fill>
    <fill>
      <patternFill patternType="solid">
        <fgColor rgb="FF0000FB"/>
        <bgColor indexed="64"/>
      </patternFill>
    </fill>
    <fill>
      <patternFill patternType="solid">
        <fgColor rgb="FF00F700"/>
        <bgColor indexed="64"/>
      </patternFill>
    </fill>
    <fill>
      <patternFill patternType="solid">
        <fgColor rgb="FFE7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9"/>
        <bgColor indexed="64"/>
      </patternFill>
    </fill>
    <fill>
      <patternFill patternType="solid">
        <fgColor rgb="FF0000FC"/>
        <bgColor indexed="64"/>
      </patternFill>
    </fill>
    <fill>
      <patternFill patternType="solid">
        <fgColor rgb="FFF80000"/>
        <bgColor indexed="64"/>
      </patternFill>
    </fill>
    <fill>
      <patternFill patternType="solid">
        <fgColor rgb="FF0000C8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0" borderId="0" xfId="0"/>
    <xf numFmtId="0" fontId="0" fillId="0" borderId="0" xfId="0" applyBorder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7" borderId="0" xfId="0" applyFill="1"/>
    <xf numFmtId="0" fontId="0" fillId="348" borderId="0" xfId="0" applyFill="1"/>
    <xf numFmtId="0" fontId="3" fillId="0" borderId="0" xfId="0" applyFont="1" applyBorder="1" applyAlignment="1">
      <alignment horizontal="center" vertical="top"/>
    </xf>
    <xf numFmtId="0" fontId="0" fillId="0" borderId="0" xfId="0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0" borderId="0" xfId="0" applyAlignment="1">
      <alignment horizontal="center" vertical="center"/>
    </xf>
    <xf numFmtId="0" fontId="0" fillId="392" borderId="0" xfId="0" applyFill="1"/>
    <xf numFmtId="0" fontId="2" fillId="392" borderId="0" xfId="0" applyFont="1" applyFill="1"/>
    <xf numFmtId="0" fontId="0" fillId="393" borderId="2" xfId="0" applyFill="1" applyBorder="1"/>
    <xf numFmtId="0" fontId="0" fillId="393" borderId="8" xfId="0" applyFill="1" applyBorder="1"/>
    <xf numFmtId="0" fontId="0" fillId="393" borderId="3" xfId="0" applyFill="1" applyBorder="1"/>
    <xf numFmtId="0" fontId="0" fillId="393" borderId="4" xfId="0" applyFill="1" applyBorder="1"/>
    <xf numFmtId="0" fontId="0" fillId="393" borderId="0" xfId="0" applyFill="1" applyBorder="1"/>
    <xf numFmtId="0" fontId="0" fillId="393" borderId="5" xfId="0" applyFill="1" applyBorder="1"/>
    <xf numFmtId="0" fontId="0" fillId="393" borderId="6" xfId="0" applyFill="1" applyBorder="1"/>
    <xf numFmtId="0" fontId="0" fillId="393" borderId="9" xfId="0" applyFill="1" applyBorder="1"/>
    <xf numFmtId="0" fontId="0" fillId="393" borderId="7" xfId="0" applyFill="1" applyBorder="1"/>
    <xf numFmtId="0" fontId="0" fillId="394" borderId="0" xfId="0" applyFill="1"/>
    <xf numFmtId="0" fontId="0" fillId="396" borderId="0" xfId="0" applyFill="1"/>
    <xf numFmtId="0" fontId="0" fillId="397" borderId="2" xfId="0" applyFill="1" applyBorder="1"/>
    <xf numFmtId="0" fontId="0" fillId="397" borderId="8" xfId="0" applyFill="1" applyBorder="1"/>
    <xf numFmtId="0" fontId="0" fillId="397" borderId="3" xfId="0" applyFill="1" applyBorder="1"/>
    <xf numFmtId="0" fontId="0" fillId="397" borderId="4" xfId="0" applyFill="1" applyBorder="1"/>
    <xf numFmtId="0" fontId="0" fillId="397" borderId="0" xfId="0" applyFill="1" applyBorder="1"/>
    <xf numFmtId="0" fontId="0" fillId="397" borderId="5" xfId="0" applyFill="1" applyBorder="1"/>
    <xf numFmtId="0" fontId="0" fillId="397" borderId="6" xfId="0" applyFill="1" applyBorder="1"/>
    <xf numFmtId="0" fontId="0" fillId="397" borderId="9" xfId="0" applyFill="1" applyBorder="1"/>
    <xf numFmtId="0" fontId="0" fillId="397" borderId="7" xfId="0" applyFill="1" applyBorder="1"/>
    <xf numFmtId="0" fontId="0" fillId="400" borderId="0" xfId="0" applyFill="1" applyAlignment="1">
      <alignment horizontal="center" vertical="center"/>
    </xf>
    <xf numFmtId="0" fontId="2" fillId="397" borderId="0" xfId="0" applyFont="1" applyFill="1"/>
    <xf numFmtId="0" fontId="0" fillId="402" borderId="0" xfId="0" applyFill="1"/>
    <xf numFmtId="0" fontId="5" fillId="404" borderId="0" xfId="0" applyFont="1" applyFill="1"/>
    <xf numFmtId="0" fontId="0" fillId="0" borderId="0" xfId="0" applyFill="1"/>
    <xf numFmtId="0" fontId="0" fillId="396" borderId="0" xfId="0" applyFill="1" applyBorder="1"/>
    <xf numFmtId="0" fontId="10" fillId="396" borderId="0" xfId="0" applyFont="1" applyFill="1" applyBorder="1"/>
    <xf numFmtId="0" fontId="2" fillId="0" borderId="0" xfId="0" applyFont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0" borderId="0" xfId="0" applyNumberFormat="1"/>
    <xf numFmtId="0" fontId="0" fillId="0" borderId="0" xfId="0" applyFill="1" applyBorder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  <xf numFmtId="0" fontId="0" fillId="502" borderId="0" xfId="0" applyFill="1"/>
    <xf numFmtId="0" fontId="0" fillId="503" borderId="0" xfId="0" applyFill="1"/>
    <xf numFmtId="0" fontId="0" fillId="504" borderId="0" xfId="0" applyFill="1"/>
    <xf numFmtId="0" fontId="0" fillId="505" borderId="0" xfId="0" applyFill="1"/>
    <xf numFmtId="0" fontId="0" fillId="506" borderId="0" xfId="0" applyFill="1"/>
    <xf numFmtId="0" fontId="0" fillId="507" borderId="0" xfId="0" applyFill="1"/>
    <xf numFmtId="0" fontId="0" fillId="508" borderId="0" xfId="0" applyFill="1"/>
    <xf numFmtId="0" fontId="0" fillId="509" borderId="0" xfId="0" applyFill="1"/>
    <xf numFmtId="0" fontId="0" fillId="510" borderId="0" xfId="0" applyFill="1"/>
    <xf numFmtId="0" fontId="0" fillId="511" borderId="0" xfId="0" applyFill="1"/>
    <xf numFmtId="0" fontId="0" fillId="512" borderId="0" xfId="0" applyFill="1"/>
    <xf numFmtId="0" fontId="0" fillId="513" borderId="0" xfId="0" applyFill="1"/>
    <xf numFmtId="0" fontId="0" fillId="514" borderId="0" xfId="0" applyFill="1"/>
    <xf numFmtId="0" fontId="0" fillId="515" borderId="0" xfId="0" applyFill="1"/>
    <xf numFmtId="0" fontId="0" fillId="516" borderId="0" xfId="0" applyFill="1"/>
    <xf numFmtId="0" fontId="0" fillId="517" borderId="0" xfId="0" applyFill="1"/>
    <xf numFmtId="0" fontId="0" fillId="518" borderId="0" xfId="0" applyFill="1"/>
    <xf numFmtId="0" fontId="0" fillId="519" borderId="0" xfId="0" applyFill="1"/>
    <xf numFmtId="0" fontId="0" fillId="520" borderId="0" xfId="0" applyFill="1"/>
    <xf numFmtId="0" fontId="0" fillId="521" borderId="0" xfId="0" applyFill="1"/>
    <xf numFmtId="0" fontId="0" fillId="522" borderId="0" xfId="0" applyFill="1"/>
    <xf numFmtId="0" fontId="0" fillId="523" borderId="0" xfId="0" applyFill="1"/>
    <xf numFmtId="0" fontId="0" fillId="524" borderId="0" xfId="0" applyFill="1"/>
    <xf numFmtId="0" fontId="0" fillId="525" borderId="0" xfId="0" applyFill="1"/>
    <xf numFmtId="0" fontId="0" fillId="526" borderId="0" xfId="0" applyFill="1"/>
    <xf numFmtId="0" fontId="0" fillId="527" borderId="0" xfId="0" applyFill="1"/>
    <xf numFmtId="0" fontId="0" fillId="528" borderId="0" xfId="0" applyFill="1"/>
    <xf numFmtId="0" fontId="0" fillId="529" borderId="0" xfId="0" applyFill="1"/>
    <xf numFmtId="0" fontId="0" fillId="530" borderId="0" xfId="0" applyFill="1"/>
    <xf numFmtId="0" fontId="0" fillId="531" borderId="0" xfId="0" applyFill="1"/>
    <xf numFmtId="0" fontId="0" fillId="532" borderId="0" xfId="0" applyFill="1"/>
    <xf numFmtId="0" fontId="0" fillId="533" borderId="0" xfId="0" applyFill="1"/>
    <xf numFmtId="0" fontId="0" fillId="534" borderId="0" xfId="0" applyFill="1"/>
    <xf numFmtId="0" fontId="0" fillId="535" borderId="0" xfId="0" applyFill="1"/>
    <xf numFmtId="0" fontId="0" fillId="536" borderId="0" xfId="0" applyFill="1"/>
    <xf numFmtId="0" fontId="0" fillId="537" borderId="0" xfId="0" applyFill="1"/>
    <xf numFmtId="0" fontId="0" fillId="538" borderId="0" xfId="0" applyFill="1"/>
    <xf numFmtId="0" fontId="0" fillId="539" borderId="0" xfId="0" applyFill="1"/>
    <xf numFmtId="0" fontId="0" fillId="540" borderId="0" xfId="0" applyFill="1"/>
    <xf numFmtId="0" fontId="0" fillId="541" borderId="0" xfId="0" applyFill="1"/>
    <xf numFmtId="0" fontId="0" fillId="542" borderId="0" xfId="0" applyFill="1"/>
    <xf numFmtId="0" fontId="0" fillId="543" borderId="0" xfId="0" applyFill="1"/>
    <xf numFmtId="0" fontId="0" fillId="544" borderId="0" xfId="0" applyFill="1"/>
    <xf numFmtId="0" fontId="0" fillId="545" borderId="0" xfId="0" applyFill="1"/>
    <xf numFmtId="0" fontId="0" fillId="546" borderId="0" xfId="0" applyFill="1"/>
    <xf numFmtId="0" fontId="0" fillId="547" borderId="0" xfId="0" applyFill="1"/>
    <xf numFmtId="0" fontId="0" fillId="548" borderId="0" xfId="0" applyFill="1"/>
    <xf numFmtId="0" fontId="0" fillId="549" borderId="0" xfId="0" applyFill="1"/>
    <xf numFmtId="0" fontId="0" fillId="550" borderId="0" xfId="0" applyFill="1"/>
    <xf numFmtId="0" fontId="0" fillId="551" borderId="0" xfId="0" applyFill="1"/>
    <xf numFmtId="0" fontId="0" fillId="552" borderId="0" xfId="0" applyFill="1"/>
    <xf numFmtId="0" fontId="0" fillId="553" borderId="0" xfId="0" applyFill="1"/>
    <xf numFmtId="0" fontId="0" fillId="554" borderId="0" xfId="0" applyFill="1"/>
    <xf numFmtId="0" fontId="0" fillId="555" borderId="0" xfId="0" applyFill="1"/>
    <xf numFmtId="0" fontId="13" fillId="0" borderId="1" xfId="0" applyFont="1" applyBorder="1" applyAlignment="1">
      <alignment horizontal="center" vertical="top"/>
    </xf>
    <xf numFmtId="0" fontId="0" fillId="556" borderId="0" xfId="0" applyFill="1"/>
    <xf numFmtId="0" fontId="0" fillId="557" borderId="0" xfId="0" applyFill="1"/>
    <xf numFmtId="0" fontId="0" fillId="558" borderId="0" xfId="0" applyFill="1"/>
    <xf numFmtId="0" fontId="0" fillId="559" borderId="0" xfId="0" applyFill="1"/>
    <xf numFmtId="0" fontId="0" fillId="560" borderId="0" xfId="0" applyFill="1"/>
    <xf numFmtId="0" fontId="0" fillId="561" borderId="0" xfId="0" applyFill="1"/>
    <xf numFmtId="0" fontId="0" fillId="562" borderId="0" xfId="0" applyFill="1"/>
    <xf numFmtId="0" fontId="0" fillId="563" borderId="0" xfId="0" applyFill="1"/>
    <xf numFmtId="0" fontId="0" fillId="564" borderId="0" xfId="0" applyFill="1"/>
    <xf numFmtId="0" fontId="0" fillId="565" borderId="0" xfId="0" applyFill="1"/>
    <xf numFmtId="0" fontId="0" fillId="566" borderId="0" xfId="0" applyFill="1"/>
    <xf numFmtId="0" fontId="0" fillId="567" borderId="0" xfId="0" applyFill="1"/>
    <xf numFmtId="0" fontId="0" fillId="568" borderId="0" xfId="0" applyFill="1"/>
    <xf numFmtId="0" fontId="0" fillId="569" borderId="0" xfId="0" applyFill="1"/>
    <xf numFmtId="0" fontId="0" fillId="570" borderId="0" xfId="0" applyFill="1"/>
    <xf numFmtId="0" fontId="0" fillId="571" borderId="0" xfId="0" applyFill="1"/>
    <xf numFmtId="0" fontId="0" fillId="572" borderId="0" xfId="0" applyFill="1"/>
    <xf numFmtId="0" fontId="0" fillId="573" borderId="0" xfId="0" applyFill="1"/>
    <xf numFmtId="0" fontId="0" fillId="574" borderId="0" xfId="0" applyFill="1"/>
    <xf numFmtId="0" fontId="0" fillId="575" borderId="0" xfId="0" applyFill="1"/>
    <xf numFmtId="0" fontId="0" fillId="576" borderId="0" xfId="0" applyFill="1"/>
    <xf numFmtId="0" fontId="0" fillId="577" borderId="0" xfId="0" applyFill="1"/>
    <xf numFmtId="0" fontId="0" fillId="578" borderId="0" xfId="0" applyFill="1"/>
    <xf numFmtId="0" fontId="0" fillId="579" borderId="0" xfId="0" applyFill="1"/>
    <xf numFmtId="0" fontId="0" fillId="580" borderId="0" xfId="0" applyFill="1"/>
    <xf numFmtId="0" fontId="0" fillId="581" borderId="0" xfId="0" applyFill="1"/>
    <xf numFmtId="0" fontId="0" fillId="582" borderId="0" xfId="0" applyFill="1"/>
    <xf numFmtId="0" fontId="0" fillId="583" borderId="0" xfId="0" applyFill="1"/>
    <xf numFmtId="0" fontId="0" fillId="584" borderId="0" xfId="0" applyFill="1"/>
    <xf numFmtId="0" fontId="0" fillId="585" borderId="0" xfId="0" applyFill="1"/>
    <xf numFmtId="0" fontId="0" fillId="586" borderId="0" xfId="0" applyFill="1"/>
    <xf numFmtId="0" fontId="0" fillId="587" borderId="0" xfId="0" applyFill="1"/>
    <xf numFmtId="0" fontId="0" fillId="588" borderId="0" xfId="0" applyFill="1"/>
    <xf numFmtId="0" fontId="0" fillId="589" borderId="0" xfId="0" applyFill="1"/>
    <xf numFmtId="0" fontId="0" fillId="590" borderId="0" xfId="0" applyFill="1"/>
    <xf numFmtId="0" fontId="0" fillId="591" borderId="0" xfId="0" applyFill="1"/>
    <xf numFmtId="0" fontId="0" fillId="592" borderId="0" xfId="0" applyFill="1"/>
    <xf numFmtId="0" fontId="0" fillId="593" borderId="0" xfId="0" applyFill="1"/>
    <xf numFmtId="0" fontId="0" fillId="594" borderId="0" xfId="0" applyFill="1"/>
    <xf numFmtId="0" fontId="0" fillId="595" borderId="0" xfId="0" applyFill="1"/>
    <xf numFmtId="0" fontId="0" fillId="596" borderId="0" xfId="0" applyFill="1"/>
    <xf numFmtId="0" fontId="0" fillId="597" borderId="0" xfId="0" applyFill="1"/>
    <xf numFmtId="0" fontId="0" fillId="598" borderId="0" xfId="0" applyFill="1"/>
    <xf numFmtId="0" fontId="0" fillId="599" borderId="0" xfId="0" applyFill="1"/>
    <xf numFmtId="0" fontId="0" fillId="600" borderId="0" xfId="0" applyFill="1"/>
    <xf numFmtId="0" fontId="0" fillId="601" borderId="0" xfId="0" applyFill="1"/>
    <xf numFmtId="0" fontId="0" fillId="602" borderId="0" xfId="0" applyFill="1"/>
    <xf numFmtId="0" fontId="0" fillId="603" borderId="0" xfId="0" applyFill="1"/>
    <xf numFmtId="0" fontId="0" fillId="604" borderId="0" xfId="0" applyFill="1"/>
    <xf numFmtId="0" fontId="0" fillId="605" borderId="0" xfId="0" applyFill="1"/>
    <xf numFmtId="0" fontId="0" fillId="606" borderId="0" xfId="0" applyFill="1"/>
    <xf numFmtId="0" fontId="0" fillId="607" borderId="0" xfId="0" applyFill="1"/>
    <xf numFmtId="0" fontId="0" fillId="608" borderId="0" xfId="0" applyFill="1"/>
    <xf numFmtId="0" fontId="0" fillId="609" borderId="0" xfId="0" applyFill="1"/>
    <xf numFmtId="0" fontId="0" fillId="610" borderId="0" xfId="0" applyFill="1"/>
    <xf numFmtId="0" fontId="0" fillId="611" borderId="0" xfId="0" applyFill="1"/>
    <xf numFmtId="0" fontId="0" fillId="612" borderId="0" xfId="0" applyFill="1"/>
    <xf numFmtId="0" fontId="0" fillId="613" borderId="0" xfId="0" applyFill="1"/>
    <xf numFmtId="0" fontId="0" fillId="614" borderId="0" xfId="0" applyFill="1"/>
    <xf numFmtId="0" fontId="0" fillId="615" borderId="0" xfId="0" applyFill="1"/>
    <xf numFmtId="0" fontId="0" fillId="616" borderId="0" xfId="0" applyFill="1"/>
    <xf numFmtId="0" fontId="0" fillId="617" borderId="0" xfId="0" applyFill="1"/>
    <xf numFmtId="0" fontId="0" fillId="618" borderId="0" xfId="0" applyFill="1"/>
    <xf numFmtId="0" fontId="0" fillId="619" borderId="0" xfId="0" applyFill="1"/>
    <xf numFmtId="0" fontId="0" fillId="620" borderId="0" xfId="0" applyFill="1"/>
    <xf numFmtId="0" fontId="0" fillId="621" borderId="0" xfId="0" applyFill="1"/>
    <xf numFmtId="0" fontId="0" fillId="622" borderId="0" xfId="0" applyFill="1"/>
    <xf numFmtId="0" fontId="0" fillId="623" borderId="0" xfId="0" applyFill="1"/>
    <xf numFmtId="0" fontId="0" fillId="624" borderId="0" xfId="0" applyFill="1"/>
    <xf numFmtId="0" fontId="0" fillId="625" borderId="0" xfId="0" applyFill="1"/>
    <xf numFmtId="0" fontId="0" fillId="626" borderId="0" xfId="0" applyFill="1"/>
    <xf numFmtId="0" fontId="0" fillId="627" borderId="0" xfId="0" applyFill="1"/>
    <xf numFmtId="0" fontId="0" fillId="628" borderId="0" xfId="0" applyFill="1"/>
    <xf numFmtId="0" fontId="0" fillId="629" borderId="0" xfId="0" applyFill="1"/>
    <xf numFmtId="0" fontId="0" fillId="630" borderId="0" xfId="0" applyFill="1"/>
    <xf numFmtId="0" fontId="0" fillId="631" borderId="0" xfId="0" applyFill="1"/>
    <xf numFmtId="0" fontId="0" fillId="632" borderId="0" xfId="0" applyFill="1"/>
    <xf numFmtId="0" fontId="0" fillId="633" borderId="0" xfId="0" applyFill="1"/>
    <xf numFmtId="0" fontId="0" fillId="634" borderId="0" xfId="0" applyFill="1"/>
    <xf numFmtId="0" fontId="0" fillId="635" borderId="0" xfId="0" applyFill="1"/>
    <xf numFmtId="0" fontId="0" fillId="636" borderId="0" xfId="0" applyFill="1"/>
    <xf numFmtId="0" fontId="0" fillId="637" borderId="0" xfId="0" applyFill="1"/>
    <xf numFmtId="0" fontId="0" fillId="638" borderId="0" xfId="0" applyFill="1"/>
    <xf numFmtId="0" fontId="0" fillId="639" borderId="0" xfId="0" applyFill="1"/>
    <xf numFmtId="0" fontId="0" fillId="640" borderId="0" xfId="0" applyFill="1"/>
    <xf numFmtId="0" fontId="0" fillId="641" borderId="0" xfId="0" applyFill="1"/>
    <xf numFmtId="0" fontId="0" fillId="642" borderId="0" xfId="0" applyFill="1"/>
    <xf numFmtId="0" fontId="0" fillId="643" borderId="0" xfId="0" applyFill="1"/>
    <xf numFmtId="0" fontId="0" fillId="644" borderId="0" xfId="0" applyFill="1"/>
    <xf numFmtId="0" fontId="0" fillId="645" borderId="0" xfId="0" applyFill="1"/>
    <xf numFmtId="0" fontId="0" fillId="646" borderId="0" xfId="0" applyFill="1"/>
    <xf numFmtId="0" fontId="0" fillId="647" borderId="0" xfId="0" applyFill="1"/>
    <xf numFmtId="0" fontId="0" fillId="648" borderId="0" xfId="0" applyFill="1"/>
    <xf numFmtId="0" fontId="0" fillId="649" borderId="0" xfId="0" applyFill="1"/>
    <xf numFmtId="0" fontId="0" fillId="650" borderId="0" xfId="0" applyFill="1"/>
    <xf numFmtId="0" fontId="0" fillId="651" borderId="0" xfId="0" applyFill="1"/>
    <xf numFmtId="0" fontId="0" fillId="652" borderId="0" xfId="0" applyFill="1"/>
    <xf numFmtId="0" fontId="0" fillId="653" borderId="0" xfId="0" applyFill="1"/>
    <xf numFmtId="0" fontId="0" fillId="654" borderId="0" xfId="0" applyFill="1"/>
    <xf numFmtId="0" fontId="0" fillId="655" borderId="0" xfId="0" applyFill="1"/>
    <xf numFmtId="0" fontId="0" fillId="656" borderId="0" xfId="0" applyFill="1"/>
    <xf numFmtId="0" fontId="0" fillId="657" borderId="0" xfId="0" applyFill="1"/>
    <xf numFmtId="164" fontId="0" fillId="396" borderId="0" xfId="0" applyNumberFormat="1" applyFill="1"/>
    <xf numFmtId="165" fontId="0" fillId="396" borderId="0" xfId="0" applyNumberFormat="1" applyFill="1"/>
    <xf numFmtId="164" fontId="0" fillId="0" borderId="0" xfId="0" applyNumberFormat="1"/>
    <xf numFmtId="164" fontId="0" fillId="393" borderId="2" xfId="0" applyNumberFormat="1" applyFill="1" applyBorder="1"/>
    <xf numFmtId="164" fontId="0" fillId="393" borderId="8" xfId="0" applyNumberFormat="1" applyFill="1" applyBorder="1"/>
    <xf numFmtId="164" fontId="0" fillId="393" borderId="3" xfId="0" applyNumberFormat="1" applyFill="1" applyBorder="1"/>
    <xf numFmtId="164" fontId="0" fillId="393" borderId="4" xfId="0" applyNumberFormat="1" applyFill="1" applyBorder="1"/>
    <xf numFmtId="164" fontId="0" fillId="393" borderId="0" xfId="0" applyNumberFormat="1" applyFill="1" applyBorder="1"/>
    <xf numFmtId="164" fontId="0" fillId="393" borderId="5" xfId="0" applyNumberFormat="1" applyFill="1" applyBorder="1"/>
    <xf numFmtId="164" fontId="0" fillId="394" borderId="0" xfId="0" applyNumberFormat="1" applyFill="1"/>
    <xf numFmtId="164" fontId="2" fillId="392" borderId="0" xfId="0" applyNumberFormat="1" applyFont="1" applyFill="1"/>
    <xf numFmtId="164" fontId="0" fillId="392" borderId="0" xfId="0" applyNumberFormat="1" applyFill="1"/>
    <xf numFmtId="164" fontId="0" fillId="393" borderId="6" xfId="0" applyNumberFormat="1" applyFill="1" applyBorder="1"/>
    <xf numFmtId="164" fontId="0" fillId="393" borderId="9" xfId="0" applyNumberFormat="1" applyFill="1" applyBorder="1"/>
    <xf numFmtId="164" fontId="0" fillId="393" borderId="7" xfId="0" applyNumberFormat="1" applyFill="1" applyBorder="1"/>
    <xf numFmtId="164" fontId="0" fillId="402" borderId="0" xfId="0" applyNumberFormat="1" applyFill="1"/>
    <xf numFmtId="164" fontId="5" fillId="404" borderId="0" xfId="0" applyNumberFormat="1" applyFont="1" applyFill="1"/>
    <xf numFmtId="164" fontId="0" fillId="397" borderId="2" xfId="0" applyNumberFormat="1" applyFill="1" applyBorder="1"/>
    <xf numFmtId="164" fontId="0" fillId="397" borderId="8" xfId="0" applyNumberFormat="1" applyFill="1" applyBorder="1"/>
    <xf numFmtId="164" fontId="0" fillId="397" borderId="3" xfId="0" applyNumberFormat="1" applyFill="1" applyBorder="1"/>
    <xf numFmtId="164" fontId="0" fillId="397" borderId="4" xfId="0" applyNumberFormat="1" applyFill="1" applyBorder="1"/>
    <xf numFmtId="164" fontId="0" fillId="397" borderId="0" xfId="0" applyNumberFormat="1" applyFill="1" applyBorder="1"/>
    <xf numFmtId="164" fontId="0" fillId="397" borderId="5" xfId="0" applyNumberFormat="1" applyFill="1" applyBorder="1"/>
    <xf numFmtId="164" fontId="0" fillId="0" borderId="0" xfId="0" applyNumberFormat="1" applyAlignment="1">
      <alignment horizontal="center" vertical="center"/>
    </xf>
    <xf numFmtId="164" fontId="0" fillId="400" borderId="0" xfId="0" applyNumberFormat="1" applyFill="1" applyAlignment="1">
      <alignment horizontal="center" vertical="center"/>
    </xf>
    <xf numFmtId="164" fontId="2" fillId="397" borderId="0" xfId="0" applyNumberFormat="1" applyFont="1" applyFill="1"/>
    <xf numFmtId="164" fontId="0" fillId="397" borderId="6" xfId="0" applyNumberFormat="1" applyFill="1" applyBorder="1"/>
    <xf numFmtId="164" fontId="0" fillId="397" borderId="9" xfId="0" applyNumberFormat="1" applyFill="1" applyBorder="1"/>
    <xf numFmtId="164" fontId="0" fillId="397" borderId="7" xfId="0" applyNumberFormat="1" applyFill="1" applyBorder="1"/>
    <xf numFmtId="164" fontId="0" fillId="396" borderId="0" xfId="0" applyNumberFormat="1" applyFill="1" applyBorder="1"/>
    <xf numFmtId="164" fontId="0" fillId="0" borderId="0" xfId="0" applyNumberFormat="1" applyBorder="1"/>
    <xf numFmtId="164" fontId="10" fillId="396" borderId="0" xfId="0" applyNumberFormat="1" applyFont="1" applyFill="1" applyBorder="1"/>
    <xf numFmtId="165" fontId="0" fillId="0" borderId="0" xfId="0" applyNumberFormat="1"/>
    <xf numFmtId="165" fontId="0" fillId="393" borderId="2" xfId="0" applyNumberFormat="1" applyFill="1" applyBorder="1"/>
    <xf numFmtId="165" fontId="0" fillId="393" borderId="8" xfId="0" applyNumberFormat="1" applyFill="1" applyBorder="1"/>
    <xf numFmtId="165" fontId="0" fillId="393" borderId="3" xfId="0" applyNumberFormat="1" applyFill="1" applyBorder="1"/>
    <xf numFmtId="165" fontId="0" fillId="393" borderId="4" xfId="0" applyNumberFormat="1" applyFill="1" applyBorder="1"/>
    <xf numFmtId="165" fontId="0" fillId="393" borderId="0" xfId="0" applyNumberFormat="1" applyFill="1" applyBorder="1"/>
    <xf numFmtId="165" fontId="0" fillId="393" borderId="5" xfId="0" applyNumberFormat="1" applyFill="1" applyBorder="1"/>
    <xf numFmtId="165" fontId="0" fillId="394" borderId="0" xfId="0" applyNumberFormat="1" applyFill="1"/>
    <xf numFmtId="165" fontId="2" fillId="392" borderId="0" xfId="0" applyNumberFormat="1" applyFont="1" applyFill="1"/>
    <xf numFmtId="165" fontId="0" fillId="392" borderId="0" xfId="0" applyNumberFormat="1" applyFill="1"/>
    <xf numFmtId="165" fontId="0" fillId="393" borderId="6" xfId="0" applyNumberFormat="1" applyFill="1" applyBorder="1"/>
    <xf numFmtId="165" fontId="0" fillId="393" borderId="9" xfId="0" applyNumberFormat="1" applyFill="1" applyBorder="1"/>
    <xf numFmtId="165" fontId="0" fillId="393" borderId="7" xfId="0" applyNumberFormat="1" applyFill="1" applyBorder="1"/>
    <xf numFmtId="165" fontId="0" fillId="402" borderId="0" xfId="0" applyNumberFormat="1" applyFill="1"/>
    <xf numFmtId="165" fontId="5" fillId="404" borderId="0" xfId="0" applyNumberFormat="1" applyFont="1" applyFill="1"/>
    <xf numFmtId="165" fontId="0" fillId="397" borderId="2" xfId="0" applyNumberFormat="1" applyFill="1" applyBorder="1"/>
    <xf numFmtId="165" fontId="0" fillId="397" borderId="8" xfId="0" applyNumberFormat="1" applyFill="1" applyBorder="1"/>
    <xf numFmtId="165" fontId="0" fillId="397" borderId="3" xfId="0" applyNumberFormat="1" applyFill="1" applyBorder="1"/>
    <xf numFmtId="165" fontId="0" fillId="397" borderId="4" xfId="0" applyNumberFormat="1" applyFill="1" applyBorder="1"/>
    <xf numFmtId="165" fontId="0" fillId="397" borderId="0" xfId="0" applyNumberFormat="1" applyFill="1" applyBorder="1"/>
    <xf numFmtId="165" fontId="0" fillId="397" borderId="5" xfId="0" applyNumberFormat="1" applyFill="1" applyBorder="1"/>
    <xf numFmtId="165" fontId="0" fillId="0" borderId="0" xfId="0" applyNumberFormat="1" applyAlignment="1">
      <alignment horizontal="center" vertical="center"/>
    </xf>
    <xf numFmtId="165" fontId="0" fillId="400" borderId="0" xfId="0" applyNumberFormat="1" applyFill="1" applyAlignment="1">
      <alignment horizontal="center" vertical="center"/>
    </xf>
    <xf numFmtId="165" fontId="2" fillId="397" borderId="0" xfId="0" applyNumberFormat="1" applyFont="1" applyFill="1"/>
    <xf numFmtId="165" fontId="0" fillId="397" borderId="6" xfId="0" applyNumberFormat="1" applyFill="1" applyBorder="1"/>
    <xf numFmtId="165" fontId="0" fillId="397" borderId="9" xfId="0" applyNumberFormat="1" applyFill="1" applyBorder="1"/>
    <xf numFmtId="165" fontId="0" fillId="397" borderId="7" xfId="0" applyNumberFormat="1" applyFill="1" applyBorder="1"/>
    <xf numFmtId="165" fontId="0" fillId="396" borderId="0" xfId="0" applyNumberFormat="1" applyFill="1" applyBorder="1"/>
    <xf numFmtId="165" fontId="0" fillId="0" borderId="0" xfId="0" applyNumberFormat="1" applyBorder="1"/>
    <xf numFmtId="165" fontId="10" fillId="396" borderId="0" xfId="0" applyNumberFormat="1" applyFont="1" applyFill="1" applyBorder="1"/>
    <xf numFmtId="165" fontId="0" fillId="0" borderId="0" xfId="0" applyNumberFormat="1" applyFill="1"/>
    <xf numFmtId="165" fontId="6" fillId="403" borderId="0" xfId="0" applyNumberFormat="1" applyFont="1" applyFill="1"/>
    <xf numFmtId="165" fontId="6" fillId="394" borderId="0" xfId="0" applyNumberFormat="1" applyFont="1" applyFill="1"/>
    <xf numFmtId="165" fontId="0" fillId="403" borderId="0" xfId="0" applyNumberFormat="1" applyFill="1"/>
    <xf numFmtId="165" fontId="10" fillId="392" borderId="0" xfId="0" applyNumberFormat="1" applyFont="1" applyFill="1"/>
    <xf numFmtId="165" fontId="5" fillId="0" borderId="0" xfId="0" applyNumberFormat="1" applyFont="1"/>
    <xf numFmtId="165" fontId="6" fillId="403" borderId="0" xfId="0" applyNumberFormat="1" applyFont="1" applyFill="1" applyAlignment="1">
      <alignment horizontal="center" vertical="center"/>
    </xf>
    <xf numFmtId="165" fontId="6" fillId="406" borderId="0" xfId="0" applyNumberFormat="1" applyFont="1" applyFill="1" applyAlignment="1">
      <alignment horizontal="center" vertical="center"/>
    </xf>
    <xf numFmtId="165" fontId="6" fillId="405" borderId="0" xfId="0" applyNumberFormat="1" applyFont="1" applyFill="1" applyAlignment="1">
      <alignment vertical="center"/>
    </xf>
    <xf numFmtId="165" fontId="6" fillId="398" borderId="0" xfId="0" applyNumberFormat="1" applyFont="1" applyFill="1" applyAlignment="1">
      <alignment vertical="center"/>
    </xf>
    <xf numFmtId="165" fontId="6" fillId="401" borderId="0" xfId="0" applyNumberFormat="1" applyFont="1" applyFill="1"/>
    <xf numFmtId="165" fontId="0" fillId="397" borderId="0" xfId="0" applyNumberFormat="1" applyFill="1"/>
    <xf numFmtId="165" fontId="0" fillId="346" borderId="6" xfId="0" applyNumberFormat="1" applyFont="1" applyFill="1" applyBorder="1"/>
    <xf numFmtId="165" fontId="0" fillId="0" borderId="7" xfId="0" applyNumberFormat="1" applyBorder="1"/>
    <xf numFmtId="165" fontId="6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vertical="center"/>
    </xf>
    <xf numFmtId="165" fontId="0" fillId="0" borderId="0" xfId="0" applyNumberFormat="1" applyFill="1" applyBorder="1"/>
    <xf numFmtId="165" fontId="0" fillId="0" borderId="0" xfId="0" applyNumberFormat="1" applyFont="1" applyFill="1" applyBorder="1"/>
    <xf numFmtId="165" fontId="0" fillId="346" borderId="11" xfId="0" applyNumberFormat="1" applyFont="1" applyFill="1" applyBorder="1"/>
    <xf numFmtId="165" fontId="0" fillId="346" borderId="12" xfId="0" applyNumberFormat="1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12" fillId="0" borderId="2" xfId="1" applyNumberFormat="1" applyFont="1" applyBorder="1" applyAlignment="1">
      <alignment horizontal="center"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3" xfId="1" applyNumberFormat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2" fillId="0" borderId="0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6" xfId="1" applyNumberFormat="1" applyFont="1" applyBorder="1" applyAlignment="1">
      <alignment horizontal="center" vertical="center"/>
    </xf>
    <xf numFmtId="2" fontId="12" fillId="0" borderId="9" xfId="1" applyNumberFormat="1" applyFont="1" applyBorder="1" applyAlignment="1">
      <alignment horizontal="center" vertical="center"/>
    </xf>
    <xf numFmtId="2" fontId="12" fillId="0" borderId="7" xfId="1" applyNumberFormat="1" applyFont="1" applyBorder="1" applyAlignment="1">
      <alignment horizontal="center" vertical="center"/>
    </xf>
    <xf numFmtId="164" fontId="7" fillId="395" borderId="0" xfId="0" applyNumberFormat="1" applyFont="1" applyFill="1" applyAlignment="1">
      <alignment horizontal="center" vertical="center"/>
    </xf>
    <xf numFmtId="164" fontId="8" fillId="393" borderId="0" xfId="0" applyNumberFormat="1" applyFont="1" applyFill="1" applyAlignment="1">
      <alignment horizontal="center" vertical="center"/>
    </xf>
    <xf numFmtId="164" fontId="8" fillId="393" borderId="9" xfId="0" applyNumberFormat="1" applyFont="1" applyFill="1" applyBorder="1" applyAlignment="1">
      <alignment horizontal="center" vertical="center"/>
    </xf>
    <xf numFmtId="164" fontId="9" fillId="392" borderId="0" xfId="0" applyNumberFormat="1" applyFont="1" applyFill="1" applyAlignment="1">
      <alignment horizontal="center" vertical="center"/>
    </xf>
    <xf numFmtId="164" fontId="7" fillId="398" borderId="0" xfId="0" applyNumberFormat="1" applyFont="1" applyFill="1" applyAlignment="1">
      <alignment horizontal="center" vertical="center"/>
    </xf>
    <xf numFmtId="164" fontId="6" fillId="403" borderId="0" xfId="0" applyNumberFormat="1" applyFont="1" applyFill="1" applyAlignment="1">
      <alignment horizontal="center" vertical="center"/>
    </xf>
    <xf numFmtId="164" fontId="6" fillId="394" borderId="0" xfId="0" applyNumberFormat="1" applyFont="1" applyFill="1" applyAlignment="1">
      <alignment horizontal="center" vertical="center"/>
    </xf>
    <xf numFmtId="164" fontId="0" fillId="401" borderId="0" xfId="0" applyNumberFormat="1" applyFill="1" applyAlignment="1">
      <alignment horizontal="center"/>
    </xf>
    <xf numFmtId="164" fontId="6" fillId="400" borderId="0" xfId="0" applyNumberFormat="1" applyFont="1" applyFill="1" applyAlignment="1">
      <alignment horizontal="center" vertical="center"/>
    </xf>
    <xf numFmtId="164" fontId="6" fillId="400" borderId="9" xfId="0" applyNumberFormat="1" applyFont="1" applyFill="1" applyBorder="1" applyAlignment="1">
      <alignment horizontal="center" vertical="center"/>
    </xf>
    <xf numFmtId="0" fontId="6" fillId="400" borderId="0" xfId="0" applyFont="1" applyFill="1" applyAlignment="1">
      <alignment horizontal="center" vertical="center"/>
    </xf>
    <xf numFmtId="0" fontId="6" fillId="400" borderId="9" xfId="0" applyFont="1" applyFill="1" applyBorder="1" applyAlignment="1">
      <alignment horizontal="center" vertical="center"/>
    </xf>
    <xf numFmtId="0" fontId="8" fillId="393" borderId="0" xfId="0" applyFont="1" applyFill="1" applyAlignment="1">
      <alignment horizontal="center" vertical="center"/>
    </xf>
    <xf numFmtId="0" fontId="8" fillId="393" borderId="9" xfId="0" applyFont="1" applyFill="1" applyBorder="1" applyAlignment="1">
      <alignment horizontal="center" vertical="center"/>
    </xf>
    <xf numFmtId="0" fontId="9" fillId="392" borderId="0" xfId="0" applyFont="1" applyFill="1" applyAlignment="1">
      <alignment horizontal="center" vertical="center"/>
    </xf>
    <xf numFmtId="0" fontId="7" fillId="398" borderId="0" xfId="0" applyFont="1" applyFill="1" applyAlignment="1">
      <alignment horizontal="center" vertical="center"/>
    </xf>
    <xf numFmtId="0" fontId="7" fillId="395" borderId="0" xfId="0" applyFont="1" applyFill="1" applyAlignment="1">
      <alignment horizontal="center" vertical="center"/>
    </xf>
    <xf numFmtId="0" fontId="0" fillId="401" borderId="0" xfId="0" applyFill="1" applyAlignment="1">
      <alignment horizontal="center"/>
    </xf>
    <xf numFmtId="0" fontId="6" fillId="394" borderId="0" xfId="0" applyFont="1" applyFill="1" applyAlignment="1">
      <alignment horizontal="center" vertical="center"/>
    </xf>
    <xf numFmtId="0" fontId="6" fillId="403" borderId="0" xfId="0" applyFont="1" applyFill="1" applyAlignment="1">
      <alignment horizontal="center" vertical="center"/>
    </xf>
    <xf numFmtId="165" fontId="6" fillId="403" borderId="0" xfId="0" applyNumberFormat="1" applyFont="1" applyFill="1" applyAlignment="1">
      <alignment horizontal="center" vertical="center"/>
    </xf>
    <xf numFmtId="165" fontId="7" fillId="395" borderId="0" xfId="0" applyNumberFormat="1" applyFont="1" applyFill="1" applyAlignment="1">
      <alignment horizontal="center" vertical="center"/>
    </xf>
    <xf numFmtId="165" fontId="8" fillId="393" borderId="0" xfId="0" applyNumberFormat="1" applyFont="1" applyFill="1" applyAlignment="1">
      <alignment horizontal="center" vertical="center"/>
    </xf>
    <xf numFmtId="165" fontId="8" fillId="393" borderId="9" xfId="0" applyNumberFormat="1" applyFont="1" applyFill="1" applyBorder="1" applyAlignment="1">
      <alignment horizontal="center" vertical="center"/>
    </xf>
    <xf numFmtId="165" fontId="9" fillId="392" borderId="0" xfId="0" applyNumberFormat="1" applyFont="1" applyFill="1" applyAlignment="1">
      <alignment horizontal="center" vertical="center"/>
    </xf>
    <xf numFmtId="165" fontId="7" fillId="398" borderId="0" xfId="0" applyNumberFormat="1" applyFont="1" applyFill="1" applyAlignment="1">
      <alignment horizontal="center" vertical="center"/>
    </xf>
    <xf numFmtId="165" fontId="6" fillId="400" borderId="0" xfId="0" applyNumberFormat="1" applyFont="1" applyFill="1" applyAlignment="1">
      <alignment horizontal="center" vertical="center"/>
    </xf>
    <xf numFmtId="165" fontId="6" fillId="400" borderId="9" xfId="0" applyNumberFormat="1" applyFont="1" applyFill="1" applyBorder="1" applyAlignment="1">
      <alignment horizontal="center" vertical="center"/>
    </xf>
    <xf numFmtId="165" fontId="0" fillId="401" borderId="0" xfId="0" applyNumberFormat="1" applyFill="1" applyAlignment="1">
      <alignment horizontal="center"/>
    </xf>
    <xf numFmtId="165" fontId="6" fillId="394" borderId="0" xfId="0" applyNumberFormat="1" applyFont="1" applyFill="1" applyAlignment="1">
      <alignment horizontal="center" vertical="center"/>
    </xf>
    <xf numFmtId="165" fontId="6" fillId="658" borderId="2" xfId="0" applyNumberFormat="1" applyFont="1" applyFill="1" applyBorder="1" applyAlignment="1">
      <alignment horizontal="center" vertical="center"/>
    </xf>
    <xf numFmtId="165" fontId="6" fillId="658" borderId="3" xfId="0" applyNumberFormat="1" applyFont="1" applyFill="1" applyBorder="1" applyAlignment="1">
      <alignment horizontal="center" vertical="center"/>
    </xf>
    <xf numFmtId="165" fontId="6" fillId="405" borderId="0" xfId="0" applyNumberFormat="1" applyFont="1" applyFill="1" applyAlignment="1">
      <alignment horizontal="center" vertical="center"/>
    </xf>
    <xf numFmtId="165" fontId="6" fillId="399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0" fontId="0" fillId="397" borderId="15" xfId="0" applyNumberFormat="1" applyFill="1" applyBorder="1"/>
    <xf numFmtId="0" fontId="0" fillId="397" borderId="16" xfId="0" applyNumberFormat="1" applyFill="1" applyBorder="1"/>
    <xf numFmtId="0" fontId="0" fillId="397" borderId="13" xfId="0" applyNumberFormat="1" applyFill="1" applyBorder="1"/>
    <xf numFmtId="0" fontId="0" fillId="397" borderId="14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0" fontId="0" fillId="395" borderId="1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17CE-2A31-4F42-9607-CC69A7420162}">
  <dimension ref="A1:BM75"/>
  <sheetViews>
    <sheetView tabSelected="1" zoomScale="24" zoomScaleNormal="24" workbookViewId="0">
      <selection activeCell="AI47" sqref="AI47"/>
    </sheetView>
  </sheetViews>
  <sheetFormatPr defaultRowHeight="15" x14ac:dyDescent="0.25"/>
  <cols>
    <col min="38" max="38" width="9.140625" customWidth="1"/>
  </cols>
  <sheetData>
    <row r="1" spans="1:65" x14ac:dyDescent="0.25">
      <c r="A1" s="474">
        <f>ROUND(((AM1-0)/255),4)</f>
        <v>0.1686</v>
      </c>
      <c r="B1" s="474">
        <f t="shared" ref="B1:Y1" si="0">ROUND(((AN1-0)/255),4)</f>
        <v>0.25490000000000002</v>
      </c>
      <c r="C1" s="474">
        <f t="shared" si="0"/>
        <v>0.2157</v>
      </c>
      <c r="D1" s="474">
        <f t="shared" si="0"/>
        <v>0.27060000000000001</v>
      </c>
      <c r="E1" s="474">
        <f t="shared" si="0"/>
        <v>0.38429999999999997</v>
      </c>
      <c r="F1" s="474">
        <f t="shared" si="0"/>
        <v>0.47060000000000002</v>
      </c>
      <c r="G1" s="474">
        <f t="shared" si="0"/>
        <v>0.69799999999999995</v>
      </c>
      <c r="H1" s="474">
        <f t="shared" si="0"/>
        <v>0.94510000000000005</v>
      </c>
      <c r="I1" s="474">
        <f t="shared" si="0"/>
        <v>0.88629999999999998</v>
      </c>
      <c r="J1" s="474">
        <f t="shared" si="0"/>
        <v>0.8196</v>
      </c>
      <c r="K1" s="474">
        <f t="shared" si="0"/>
        <v>0.90200000000000002</v>
      </c>
      <c r="L1" s="474">
        <f t="shared" si="0"/>
        <v>0.85489999999999999</v>
      </c>
      <c r="M1" s="474">
        <f t="shared" si="0"/>
        <v>0.75290000000000001</v>
      </c>
      <c r="N1" s="474">
        <f t="shared" si="0"/>
        <v>0.82750000000000001</v>
      </c>
      <c r="O1" s="474">
        <f t="shared" si="0"/>
        <v>0.87839999999999996</v>
      </c>
      <c r="P1" s="474">
        <f t="shared" si="0"/>
        <v>0.83530000000000004</v>
      </c>
      <c r="Q1" s="474">
        <f t="shared" si="0"/>
        <v>0.88239999999999996</v>
      </c>
      <c r="R1" s="474">
        <f t="shared" si="0"/>
        <v>0.81569999999999998</v>
      </c>
      <c r="S1" s="474">
        <f t="shared" si="0"/>
        <v>0.95289999999999997</v>
      </c>
      <c r="T1" s="474">
        <f t="shared" si="0"/>
        <v>0.90200000000000002</v>
      </c>
      <c r="U1" s="474">
        <f t="shared" si="0"/>
        <v>0.96860000000000002</v>
      </c>
      <c r="V1" s="474">
        <f t="shared" si="0"/>
        <v>0.93730000000000002</v>
      </c>
      <c r="W1" s="474">
        <f t="shared" si="0"/>
        <v>0.79610000000000003</v>
      </c>
      <c r="X1" s="474">
        <f t="shared" si="0"/>
        <v>0.69799999999999995</v>
      </c>
      <c r="Y1" s="474">
        <f t="shared" si="0"/>
        <v>0.80389999999999995</v>
      </c>
      <c r="AM1" s="565">
        <v>43</v>
      </c>
      <c r="AN1" s="267">
        <v>65</v>
      </c>
      <c r="AO1" s="494">
        <v>55</v>
      </c>
      <c r="AP1" s="291">
        <v>69</v>
      </c>
      <c r="AQ1" s="90">
        <v>98</v>
      </c>
      <c r="AR1" s="246">
        <v>120</v>
      </c>
      <c r="AS1" s="120">
        <v>178</v>
      </c>
      <c r="AT1" s="348">
        <v>241</v>
      </c>
      <c r="AU1" s="492">
        <v>226</v>
      </c>
      <c r="AV1" s="62">
        <v>209</v>
      </c>
      <c r="AW1" s="590">
        <v>230</v>
      </c>
      <c r="AX1" s="569">
        <v>218</v>
      </c>
      <c r="AY1" s="10">
        <v>192</v>
      </c>
      <c r="AZ1" s="555">
        <v>211</v>
      </c>
      <c r="BA1" s="578">
        <v>224</v>
      </c>
      <c r="BB1" s="639">
        <v>213</v>
      </c>
      <c r="BC1" s="361">
        <v>225</v>
      </c>
      <c r="BD1" s="611">
        <v>208</v>
      </c>
      <c r="BE1" s="455">
        <v>243</v>
      </c>
      <c r="BF1" s="590">
        <v>230</v>
      </c>
      <c r="BG1" s="666">
        <v>247</v>
      </c>
      <c r="BH1" s="544">
        <v>239</v>
      </c>
      <c r="BI1" s="605">
        <v>203</v>
      </c>
      <c r="BJ1" s="120">
        <v>178</v>
      </c>
      <c r="BK1" s="39">
        <v>205</v>
      </c>
      <c r="BL1" s="421"/>
      <c r="BM1" s="421"/>
    </row>
    <row r="2" spans="1:65" x14ac:dyDescent="0.25">
      <c r="A2" s="474">
        <f t="shared" ref="A2:A65" si="1">ROUND(((AM2-0)/255),4)</f>
        <v>0.48630000000000001</v>
      </c>
      <c r="B2" s="474">
        <f t="shared" ref="B2:B65" si="2">ROUND(((AN2-0)/255),4)</f>
        <v>0.55689999999999995</v>
      </c>
      <c r="C2" s="474">
        <f t="shared" ref="C2:C65" si="3">ROUND(((AO2-0)/255),4)</f>
        <v>0.4824</v>
      </c>
      <c r="D2" s="474">
        <f t="shared" ref="D2:D65" si="4">ROUND(((AP2-0)/255),4)</f>
        <v>0.49020000000000002</v>
      </c>
      <c r="E2" s="474">
        <f t="shared" ref="E2:E65" si="5">ROUND(((AQ2-0)/255),4)</f>
        <v>0.55689999999999995</v>
      </c>
      <c r="F2" s="474">
        <f t="shared" ref="F2:F65" si="6">ROUND(((AR2-0)/255),4)</f>
        <v>0.58430000000000004</v>
      </c>
      <c r="G2" s="474">
        <f t="shared" ref="G2:G65" si="7">ROUND(((AS2-0)/255),4)</f>
        <v>0.76470000000000005</v>
      </c>
      <c r="H2" s="474">
        <f t="shared" ref="H2:H65" si="8">ROUND(((AT2-0)/255),4)</f>
        <v>0.97650000000000003</v>
      </c>
      <c r="I2" s="474">
        <f t="shared" ref="I2:I65" si="9">ROUND(((AU2-0)/255),4)</f>
        <v>0.89019999999999999</v>
      </c>
      <c r="J2" s="474">
        <f t="shared" ref="J2:J65" si="10">ROUND(((AV2-0)/255),4)</f>
        <v>0.81569999999999998</v>
      </c>
      <c r="K2" s="474">
        <f t="shared" ref="K2:K65" si="11">ROUND(((AW2-0)/255),4)</f>
        <v>0.89019999999999999</v>
      </c>
      <c r="L2" s="474">
        <f t="shared" ref="L2:L65" si="12">ROUND(((AX2-0)/255),4)</f>
        <v>0.85489999999999999</v>
      </c>
      <c r="M2" s="474">
        <f t="shared" ref="M2:M65" si="13">ROUND(((AY2-0)/255),4)</f>
        <v>0.76080000000000003</v>
      </c>
      <c r="N2" s="474">
        <f t="shared" ref="N2:N65" si="14">ROUND(((AZ2-0)/255),4)</f>
        <v>0.85489999999999999</v>
      </c>
      <c r="O2" s="474">
        <f t="shared" ref="O2:O65" si="15">ROUND(((BA2-0)/255),4)</f>
        <v>0.92159999999999997</v>
      </c>
      <c r="P2" s="474">
        <f t="shared" ref="P2:P65" si="16">ROUND(((BB2-0)/255),4)</f>
        <v>0.88629999999999998</v>
      </c>
      <c r="Q2" s="474">
        <f t="shared" ref="Q2:Q65" si="17">ROUND(((BC2-0)/255),4)</f>
        <v>0.84309999999999996</v>
      </c>
      <c r="R2" s="474">
        <f t="shared" ref="R2:R65" si="18">ROUND(((BD2-0)/255),4)</f>
        <v>0.77649999999999997</v>
      </c>
      <c r="S2" s="474">
        <f t="shared" ref="S2:S65" si="19">ROUND(((BE2-0)/255),4)</f>
        <v>0.91369999999999996</v>
      </c>
      <c r="T2" s="474">
        <f t="shared" ref="T2:T65" si="20">ROUND(((BF2-0)/255),4)</f>
        <v>0.86670000000000003</v>
      </c>
      <c r="U2" s="474">
        <f t="shared" ref="U2:U65" si="21">ROUND(((BG2-0)/255),4)</f>
        <v>0.93330000000000002</v>
      </c>
      <c r="V2" s="474">
        <f t="shared" ref="V2:V65" si="22">ROUND(((BH2-0)/255),4)</f>
        <v>0.90200000000000002</v>
      </c>
      <c r="W2" s="474">
        <f t="shared" ref="W2:W65" si="23">ROUND(((BI2-0)/255),4)</f>
        <v>0.77249999999999996</v>
      </c>
      <c r="X2" s="474">
        <f t="shared" ref="X2:X65" si="24">ROUND(((BJ2-0)/255),4)</f>
        <v>0.6784</v>
      </c>
      <c r="Y2" s="474">
        <f t="shared" ref="Y2:Y65" si="25">ROUND(((BK2-0)/255),4)</f>
        <v>0.7843</v>
      </c>
      <c r="AM2" s="289">
        <v>124</v>
      </c>
      <c r="AN2" s="130">
        <v>142</v>
      </c>
      <c r="AO2" s="294">
        <v>123</v>
      </c>
      <c r="AP2" s="271">
        <v>125</v>
      </c>
      <c r="AQ2" s="130">
        <v>142</v>
      </c>
      <c r="AR2" s="179">
        <v>149</v>
      </c>
      <c r="AS2" s="47">
        <v>195</v>
      </c>
      <c r="AT2" s="658">
        <v>249</v>
      </c>
      <c r="AU2" s="648">
        <v>227</v>
      </c>
      <c r="AV2" s="582">
        <v>208</v>
      </c>
      <c r="AW2" s="648">
        <v>227</v>
      </c>
      <c r="AX2" s="523">
        <v>218</v>
      </c>
      <c r="AY2" s="107">
        <v>194</v>
      </c>
      <c r="AZ2" s="523">
        <v>218</v>
      </c>
      <c r="BA2" s="625">
        <v>235</v>
      </c>
      <c r="BB2" s="341">
        <v>226</v>
      </c>
      <c r="BC2" s="583">
        <v>215</v>
      </c>
      <c r="BD2" s="50">
        <v>198</v>
      </c>
      <c r="BE2" s="549">
        <v>233</v>
      </c>
      <c r="BF2" s="591">
        <v>221</v>
      </c>
      <c r="BG2" s="607">
        <v>238</v>
      </c>
      <c r="BH2" s="659">
        <v>230</v>
      </c>
      <c r="BI2" s="109">
        <v>197</v>
      </c>
      <c r="BJ2" s="16">
        <v>173</v>
      </c>
      <c r="BK2" s="452">
        <v>200</v>
      </c>
      <c r="BL2" s="421"/>
      <c r="BM2" s="421"/>
    </row>
    <row r="3" spans="1:65" x14ac:dyDescent="0.25">
      <c r="A3" s="474">
        <f t="shared" si="1"/>
        <v>0.18820000000000001</v>
      </c>
      <c r="B3" s="474">
        <f t="shared" si="2"/>
        <v>0.27450000000000002</v>
      </c>
      <c r="C3" s="474">
        <f t="shared" si="3"/>
        <v>0.24310000000000001</v>
      </c>
      <c r="D3" s="474">
        <f t="shared" si="4"/>
        <v>0.29799999999999999</v>
      </c>
      <c r="E3" s="474">
        <f t="shared" si="5"/>
        <v>0.41959999999999997</v>
      </c>
      <c r="F3" s="474">
        <f t="shared" si="6"/>
        <v>0.498</v>
      </c>
      <c r="G3" s="474">
        <f t="shared" si="7"/>
        <v>0.72550000000000003</v>
      </c>
      <c r="H3" s="474">
        <f t="shared" si="8"/>
        <v>0.98429999999999995</v>
      </c>
      <c r="I3" s="474">
        <f t="shared" si="9"/>
        <v>0.90980000000000005</v>
      </c>
      <c r="J3" s="474">
        <f t="shared" si="10"/>
        <v>0.84709999999999996</v>
      </c>
      <c r="K3" s="474">
        <f t="shared" si="11"/>
        <v>0.91759999999999997</v>
      </c>
      <c r="L3" s="474">
        <f t="shared" si="12"/>
        <v>0.86270000000000002</v>
      </c>
      <c r="M3" s="474">
        <f t="shared" si="13"/>
        <v>0.749</v>
      </c>
      <c r="N3" s="474">
        <f t="shared" si="14"/>
        <v>0.82350000000000001</v>
      </c>
      <c r="O3" s="474">
        <f t="shared" si="15"/>
        <v>0.86670000000000003</v>
      </c>
      <c r="P3" s="474">
        <f t="shared" si="16"/>
        <v>0.8196</v>
      </c>
      <c r="Q3" s="474">
        <f t="shared" si="17"/>
        <v>0.84709999999999996</v>
      </c>
      <c r="R3" s="474">
        <f t="shared" si="18"/>
        <v>0.78039999999999998</v>
      </c>
      <c r="S3" s="474">
        <f t="shared" si="19"/>
        <v>0.91759999999999997</v>
      </c>
      <c r="T3" s="474">
        <f t="shared" si="20"/>
        <v>0.87839999999999996</v>
      </c>
      <c r="U3" s="474">
        <f t="shared" si="21"/>
        <v>0.94510000000000005</v>
      </c>
      <c r="V3" s="474">
        <f t="shared" si="22"/>
        <v>0.92159999999999997</v>
      </c>
      <c r="W3" s="474">
        <f t="shared" si="23"/>
        <v>0.78820000000000001</v>
      </c>
      <c r="X3" s="474">
        <f t="shared" si="24"/>
        <v>0.70199999999999996</v>
      </c>
      <c r="Y3" s="474">
        <f t="shared" si="25"/>
        <v>0.80779999999999996</v>
      </c>
      <c r="AM3" s="299">
        <v>48</v>
      </c>
      <c r="AN3" s="537">
        <v>70</v>
      </c>
      <c r="AO3" s="634">
        <v>62</v>
      </c>
      <c r="AP3" s="266">
        <v>76</v>
      </c>
      <c r="AQ3" s="134">
        <v>107</v>
      </c>
      <c r="AR3" s="466">
        <v>127</v>
      </c>
      <c r="AS3" s="136">
        <v>185</v>
      </c>
      <c r="AT3" s="671">
        <v>251</v>
      </c>
      <c r="AU3" s="571">
        <v>232</v>
      </c>
      <c r="AV3" s="501">
        <v>216</v>
      </c>
      <c r="AW3" s="635">
        <v>234</v>
      </c>
      <c r="AX3" s="497">
        <v>220</v>
      </c>
      <c r="AY3" s="88">
        <v>191</v>
      </c>
      <c r="AZ3" s="343">
        <v>210</v>
      </c>
      <c r="BA3" s="498">
        <v>221</v>
      </c>
      <c r="BB3" s="493">
        <v>209</v>
      </c>
      <c r="BC3" s="501">
        <v>216</v>
      </c>
      <c r="BD3" s="585">
        <v>199</v>
      </c>
      <c r="BE3" s="635">
        <v>234</v>
      </c>
      <c r="BF3" s="650">
        <v>224</v>
      </c>
      <c r="BG3" s="655">
        <v>241</v>
      </c>
      <c r="BH3" s="517">
        <v>235</v>
      </c>
      <c r="BI3" s="556">
        <v>201</v>
      </c>
      <c r="BJ3" s="355">
        <v>179</v>
      </c>
      <c r="BK3" s="340">
        <v>206</v>
      </c>
      <c r="BL3" s="421"/>
      <c r="BM3" s="421"/>
    </row>
    <row r="4" spans="1:65" ht="15.75" thickBot="1" x14ac:dyDescent="0.3">
      <c r="A4" s="474">
        <f t="shared" si="1"/>
        <v>0.23530000000000001</v>
      </c>
      <c r="B4" s="474">
        <f t="shared" si="2"/>
        <v>0.27839999999999998</v>
      </c>
      <c r="C4" s="474">
        <f t="shared" si="3"/>
        <v>0.24310000000000001</v>
      </c>
      <c r="D4" s="474">
        <f t="shared" si="4"/>
        <v>0.29409999999999997</v>
      </c>
      <c r="E4" s="474">
        <f t="shared" si="5"/>
        <v>0.54120000000000001</v>
      </c>
      <c r="F4" s="474">
        <f t="shared" si="6"/>
        <v>0.83919999999999995</v>
      </c>
      <c r="G4" s="474">
        <f t="shared" si="7"/>
        <v>0.93730000000000002</v>
      </c>
      <c r="H4" s="474">
        <f t="shared" si="8"/>
        <v>0.75290000000000001</v>
      </c>
      <c r="I4" s="474">
        <f t="shared" si="9"/>
        <v>0.67449999999999999</v>
      </c>
      <c r="J4" s="474">
        <f t="shared" si="10"/>
        <v>0.80779999999999996</v>
      </c>
      <c r="K4" s="474">
        <f t="shared" si="11"/>
        <v>0.87060000000000004</v>
      </c>
      <c r="L4" s="474">
        <f t="shared" si="12"/>
        <v>0.71760000000000002</v>
      </c>
      <c r="M4" s="474">
        <f t="shared" si="13"/>
        <v>0.63139999999999996</v>
      </c>
      <c r="N4" s="474">
        <f t="shared" si="14"/>
        <v>0.6431</v>
      </c>
      <c r="O4" s="474">
        <f t="shared" si="15"/>
        <v>0.58430000000000004</v>
      </c>
      <c r="P4" s="474">
        <f t="shared" si="16"/>
        <v>0.54900000000000004</v>
      </c>
      <c r="Q4" s="474">
        <f t="shared" si="17"/>
        <v>0.5333</v>
      </c>
      <c r="R4" s="474">
        <f t="shared" si="18"/>
        <v>0.72160000000000002</v>
      </c>
      <c r="S4" s="474">
        <f t="shared" si="19"/>
        <v>0.749</v>
      </c>
      <c r="T4" s="474">
        <f t="shared" si="20"/>
        <v>0.82350000000000001</v>
      </c>
      <c r="U4" s="474">
        <f t="shared" si="21"/>
        <v>0.89800000000000002</v>
      </c>
      <c r="V4" s="474">
        <f t="shared" si="22"/>
        <v>0.75690000000000002</v>
      </c>
      <c r="W4" s="474">
        <f t="shared" si="23"/>
        <v>0.71760000000000002</v>
      </c>
      <c r="X4" s="474">
        <f t="shared" si="24"/>
        <v>0.63919999999999999</v>
      </c>
      <c r="Y4" s="474">
        <f t="shared" si="25"/>
        <v>0.82750000000000001</v>
      </c>
      <c r="AM4" s="600">
        <v>60</v>
      </c>
      <c r="AN4" s="342">
        <v>71</v>
      </c>
      <c r="AO4" s="37">
        <v>62</v>
      </c>
      <c r="AP4" s="312">
        <v>75</v>
      </c>
      <c r="AQ4" s="170">
        <v>138</v>
      </c>
      <c r="AR4" s="577">
        <v>214</v>
      </c>
      <c r="AS4" s="544">
        <v>239</v>
      </c>
      <c r="AT4" s="10">
        <v>192</v>
      </c>
      <c r="AU4" s="352">
        <v>172</v>
      </c>
      <c r="AV4" s="632">
        <v>206</v>
      </c>
      <c r="AW4" s="589">
        <v>222</v>
      </c>
      <c r="AX4" s="92">
        <v>183</v>
      </c>
      <c r="AY4" s="366">
        <v>161</v>
      </c>
      <c r="AZ4" s="230">
        <v>164</v>
      </c>
      <c r="BA4" s="540">
        <v>149</v>
      </c>
      <c r="BB4" s="229">
        <v>140</v>
      </c>
      <c r="BC4" s="147">
        <v>136</v>
      </c>
      <c r="BD4" s="268">
        <v>184</v>
      </c>
      <c r="BE4" s="219">
        <v>191</v>
      </c>
      <c r="BF4" s="38">
        <v>210</v>
      </c>
      <c r="BG4" s="604">
        <v>229</v>
      </c>
      <c r="BH4" s="9">
        <v>193</v>
      </c>
      <c r="BI4" s="92">
        <v>183</v>
      </c>
      <c r="BJ4" s="8">
        <v>163</v>
      </c>
      <c r="BK4" s="555">
        <v>211</v>
      </c>
      <c r="BL4" s="421"/>
      <c r="BM4" s="421"/>
    </row>
    <row r="5" spans="1:65" ht="15" customHeight="1" x14ac:dyDescent="0.25">
      <c r="A5" s="474">
        <f t="shared" si="1"/>
        <v>0.52159999999999995</v>
      </c>
      <c r="B5" s="474">
        <f t="shared" si="2"/>
        <v>0.55689999999999995</v>
      </c>
      <c r="C5" s="474">
        <f t="shared" si="3"/>
        <v>0.4824</v>
      </c>
      <c r="D5" s="474">
        <f t="shared" si="4"/>
        <v>0.498</v>
      </c>
      <c r="E5" s="474">
        <f t="shared" si="5"/>
        <v>0.68630000000000002</v>
      </c>
      <c r="F5" s="474">
        <f t="shared" si="6"/>
        <v>0.93730000000000002</v>
      </c>
      <c r="G5" s="474">
        <f t="shared" si="7"/>
        <v>0.98819999999999997</v>
      </c>
      <c r="H5" s="474">
        <f t="shared" si="8"/>
        <v>0.77649999999999997</v>
      </c>
      <c r="I5" s="474">
        <f t="shared" si="9"/>
        <v>0.67059999999999997</v>
      </c>
      <c r="J5" s="474">
        <f t="shared" si="10"/>
        <v>0.78820000000000001</v>
      </c>
      <c r="K5" s="474">
        <f t="shared" si="11"/>
        <v>0.85099999999999998</v>
      </c>
      <c r="L5" s="474">
        <f t="shared" si="12"/>
        <v>0.70979999999999999</v>
      </c>
      <c r="M5" s="474">
        <f t="shared" si="13"/>
        <v>0.63139999999999996</v>
      </c>
      <c r="N5" s="474">
        <f t="shared" si="14"/>
        <v>0.66269999999999996</v>
      </c>
      <c r="O5" s="474">
        <f t="shared" si="15"/>
        <v>0.61570000000000003</v>
      </c>
      <c r="P5" s="474">
        <f t="shared" si="16"/>
        <v>0.59219999999999995</v>
      </c>
      <c r="Q5" s="474">
        <f t="shared" si="17"/>
        <v>0.49409999999999998</v>
      </c>
      <c r="R5" s="474">
        <f t="shared" si="18"/>
        <v>0.68630000000000002</v>
      </c>
      <c r="S5" s="474">
        <f t="shared" si="19"/>
        <v>0.7137</v>
      </c>
      <c r="T5" s="474">
        <f t="shared" si="20"/>
        <v>0.78820000000000001</v>
      </c>
      <c r="U5" s="474">
        <f t="shared" si="21"/>
        <v>0.86270000000000002</v>
      </c>
      <c r="V5" s="474">
        <f t="shared" si="22"/>
        <v>0.73329999999999995</v>
      </c>
      <c r="W5" s="474">
        <f t="shared" si="23"/>
        <v>0.69410000000000005</v>
      </c>
      <c r="X5" s="474">
        <f t="shared" si="24"/>
        <v>0.61960000000000004</v>
      </c>
      <c r="Y5" s="474">
        <f t="shared" si="25"/>
        <v>0.80779999999999996</v>
      </c>
      <c r="AA5" s="761">
        <f>'DENSE1 dan 2'!AS32</f>
        <v>1</v>
      </c>
      <c r="AB5" s="762"/>
      <c r="AC5" s="762"/>
      <c r="AD5" s="761">
        <f>'DENSE1 dan 2'!AT32</f>
        <v>0</v>
      </c>
      <c r="AE5" s="762"/>
      <c r="AF5" s="765"/>
      <c r="AM5" s="155">
        <v>133</v>
      </c>
      <c r="AN5" s="130">
        <v>142</v>
      </c>
      <c r="AO5" s="294">
        <v>123</v>
      </c>
      <c r="AP5" s="515">
        <v>127</v>
      </c>
      <c r="AQ5" s="128">
        <v>175</v>
      </c>
      <c r="AR5" s="654">
        <v>239</v>
      </c>
      <c r="AS5" s="511">
        <v>252</v>
      </c>
      <c r="AT5" s="50">
        <v>198</v>
      </c>
      <c r="AU5" s="181">
        <v>171</v>
      </c>
      <c r="AV5" s="17">
        <v>201</v>
      </c>
      <c r="AW5" s="482">
        <v>217</v>
      </c>
      <c r="AX5" s="108">
        <v>181</v>
      </c>
      <c r="AY5" s="101">
        <v>161</v>
      </c>
      <c r="AZ5" s="104">
        <v>169</v>
      </c>
      <c r="BA5" s="526">
        <v>157</v>
      </c>
      <c r="BB5" s="279">
        <v>151</v>
      </c>
      <c r="BC5" s="307">
        <v>126</v>
      </c>
      <c r="BD5" s="128">
        <v>175</v>
      </c>
      <c r="BE5" s="102">
        <v>182</v>
      </c>
      <c r="BF5" s="17">
        <v>201</v>
      </c>
      <c r="BG5" s="567">
        <v>220</v>
      </c>
      <c r="BH5" s="73">
        <v>187</v>
      </c>
      <c r="BI5" s="127">
        <v>177</v>
      </c>
      <c r="BJ5" s="129">
        <v>158</v>
      </c>
      <c r="BK5" s="67">
        <v>206</v>
      </c>
      <c r="BL5" s="421"/>
      <c r="BM5" s="421"/>
    </row>
    <row r="6" spans="1:65" ht="15" customHeight="1" x14ac:dyDescent="0.25">
      <c r="A6" s="474">
        <f t="shared" si="1"/>
        <v>0.251</v>
      </c>
      <c r="B6" s="474">
        <f t="shared" si="2"/>
        <v>0.29799999999999999</v>
      </c>
      <c r="C6" s="474">
        <f t="shared" si="3"/>
        <v>0.25879999999999997</v>
      </c>
      <c r="D6" s="474">
        <f t="shared" si="4"/>
        <v>0.31759999999999999</v>
      </c>
      <c r="E6" s="474">
        <f t="shared" si="5"/>
        <v>0.55689999999999995</v>
      </c>
      <c r="F6" s="474">
        <f t="shared" si="6"/>
        <v>0.85489999999999999</v>
      </c>
      <c r="G6" s="474">
        <f t="shared" si="7"/>
        <v>0.95289999999999997</v>
      </c>
      <c r="H6" s="474">
        <f t="shared" si="8"/>
        <v>0.77649999999999997</v>
      </c>
      <c r="I6" s="474">
        <f t="shared" si="9"/>
        <v>0.69410000000000005</v>
      </c>
      <c r="J6" s="474">
        <f t="shared" si="10"/>
        <v>0.81569999999999998</v>
      </c>
      <c r="K6" s="474">
        <f t="shared" si="11"/>
        <v>0.87839999999999996</v>
      </c>
      <c r="L6" s="474">
        <f t="shared" si="12"/>
        <v>0.72160000000000002</v>
      </c>
      <c r="M6" s="474">
        <f t="shared" si="13"/>
        <v>0.62350000000000005</v>
      </c>
      <c r="N6" s="474">
        <f t="shared" si="14"/>
        <v>0.63529999999999998</v>
      </c>
      <c r="O6" s="474">
        <f t="shared" si="15"/>
        <v>0.57250000000000001</v>
      </c>
      <c r="P6" s="474">
        <f t="shared" si="16"/>
        <v>0.5373</v>
      </c>
      <c r="Q6" s="474">
        <f t="shared" si="17"/>
        <v>0.498</v>
      </c>
      <c r="R6" s="474">
        <f t="shared" si="18"/>
        <v>0.69020000000000004</v>
      </c>
      <c r="S6" s="474">
        <f t="shared" si="19"/>
        <v>0.71760000000000002</v>
      </c>
      <c r="T6" s="474">
        <f t="shared" si="20"/>
        <v>0.8</v>
      </c>
      <c r="U6" s="474">
        <f t="shared" si="21"/>
        <v>0.87450000000000006</v>
      </c>
      <c r="V6" s="474">
        <f t="shared" si="22"/>
        <v>0.74119999999999997</v>
      </c>
      <c r="W6" s="474">
        <f t="shared" si="23"/>
        <v>0.70979999999999999</v>
      </c>
      <c r="X6" s="474">
        <f t="shared" si="24"/>
        <v>0.63529999999999998</v>
      </c>
      <c r="Y6" s="474">
        <f t="shared" si="25"/>
        <v>0.83140000000000003</v>
      </c>
      <c r="AA6" s="763"/>
      <c r="AB6" s="764"/>
      <c r="AC6" s="764"/>
      <c r="AD6" s="763"/>
      <c r="AE6" s="764"/>
      <c r="AF6" s="766"/>
      <c r="AI6" s="319"/>
      <c r="AM6" s="550">
        <v>64</v>
      </c>
      <c r="AN6" s="266">
        <v>76</v>
      </c>
      <c r="AO6" s="283">
        <v>66</v>
      </c>
      <c r="AP6" s="451">
        <v>81</v>
      </c>
      <c r="AQ6" s="74">
        <v>142</v>
      </c>
      <c r="AR6" s="557">
        <v>218</v>
      </c>
      <c r="AS6" s="564">
        <v>243</v>
      </c>
      <c r="AT6" s="236">
        <v>198</v>
      </c>
      <c r="AU6" s="58">
        <v>177</v>
      </c>
      <c r="AV6" s="27">
        <v>208</v>
      </c>
      <c r="AW6" s="650">
        <v>224</v>
      </c>
      <c r="AX6" s="464">
        <v>184</v>
      </c>
      <c r="AY6" s="87">
        <v>159</v>
      </c>
      <c r="AZ6" s="116">
        <v>162</v>
      </c>
      <c r="BA6" s="522">
        <v>146</v>
      </c>
      <c r="BB6" s="29">
        <v>137</v>
      </c>
      <c r="BC6" s="466">
        <v>127</v>
      </c>
      <c r="BD6" s="432">
        <v>176</v>
      </c>
      <c r="BE6" s="61">
        <v>183</v>
      </c>
      <c r="BF6" s="227">
        <v>204</v>
      </c>
      <c r="BG6" s="623">
        <v>223</v>
      </c>
      <c r="BH6" s="60">
        <v>189</v>
      </c>
      <c r="BI6" s="427">
        <v>181</v>
      </c>
      <c r="BJ6" s="116">
        <v>162</v>
      </c>
      <c r="BK6" s="610">
        <v>212</v>
      </c>
      <c r="BL6" s="421"/>
      <c r="BM6" s="421"/>
    </row>
    <row r="7" spans="1:65" ht="15" customHeight="1" x14ac:dyDescent="0.25">
      <c r="A7" s="474">
        <f t="shared" si="1"/>
        <v>0.30590000000000001</v>
      </c>
      <c r="B7" s="474">
        <f t="shared" si="2"/>
        <v>0.27450000000000002</v>
      </c>
      <c r="C7" s="474">
        <f t="shared" si="3"/>
        <v>0.38040000000000002</v>
      </c>
      <c r="D7" s="474">
        <f t="shared" si="4"/>
        <v>0.62749999999999995</v>
      </c>
      <c r="E7" s="474">
        <f t="shared" si="5"/>
        <v>0.79610000000000003</v>
      </c>
      <c r="F7" s="474">
        <f t="shared" si="6"/>
        <v>0.92159999999999997</v>
      </c>
      <c r="G7" s="474">
        <f t="shared" si="7"/>
        <v>0.94120000000000004</v>
      </c>
      <c r="H7" s="474">
        <f t="shared" si="8"/>
        <v>0.72940000000000005</v>
      </c>
      <c r="I7" s="474">
        <f t="shared" si="9"/>
        <v>0.6431</v>
      </c>
      <c r="J7" s="474">
        <f t="shared" si="10"/>
        <v>0.77649999999999997</v>
      </c>
      <c r="K7" s="474">
        <f t="shared" si="11"/>
        <v>0.6431</v>
      </c>
      <c r="L7" s="474">
        <f t="shared" si="12"/>
        <v>0.34510000000000002</v>
      </c>
      <c r="M7" s="474">
        <f t="shared" si="13"/>
        <v>0.30199999999999999</v>
      </c>
      <c r="N7" s="474">
        <f t="shared" si="14"/>
        <v>0.3216</v>
      </c>
      <c r="O7" s="474">
        <f t="shared" si="15"/>
        <v>0.21179999999999999</v>
      </c>
      <c r="P7" s="474">
        <f t="shared" si="16"/>
        <v>0.23530000000000001</v>
      </c>
      <c r="Q7" s="474">
        <f t="shared" si="17"/>
        <v>0.27839999999999998</v>
      </c>
      <c r="R7" s="474">
        <f t="shared" si="18"/>
        <v>0.498</v>
      </c>
      <c r="S7" s="474">
        <f t="shared" si="19"/>
        <v>0.45490000000000003</v>
      </c>
      <c r="T7" s="474">
        <f t="shared" si="20"/>
        <v>0.63139999999999996</v>
      </c>
      <c r="U7" s="474">
        <f t="shared" si="21"/>
        <v>0.88239999999999996</v>
      </c>
      <c r="V7" s="474">
        <f t="shared" si="22"/>
        <v>0.92159999999999997</v>
      </c>
      <c r="W7" s="474">
        <f t="shared" si="23"/>
        <v>0.84309999999999996</v>
      </c>
      <c r="X7" s="474">
        <f t="shared" si="24"/>
        <v>0.76859999999999995</v>
      </c>
      <c r="Y7" s="474">
        <f t="shared" si="25"/>
        <v>0.85489999999999999</v>
      </c>
      <c r="AA7" s="763"/>
      <c r="AB7" s="764"/>
      <c r="AC7" s="764"/>
      <c r="AD7" s="763"/>
      <c r="AE7" s="764"/>
      <c r="AF7" s="766"/>
      <c r="AM7" s="615">
        <v>78</v>
      </c>
      <c r="AN7" s="598">
        <v>70</v>
      </c>
      <c r="AO7" s="334">
        <v>97</v>
      </c>
      <c r="AP7" s="122">
        <v>160</v>
      </c>
      <c r="AQ7" s="605">
        <v>203</v>
      </c>
      <c r="AR7" s="575">
        <v>235</v>
      </c>
      <c r="AS7" s="570">
        <v>240</v>
      </c>
      <c r="AT7" s="621">
        <v>186</v>
      </c>
      <c r="AU7" s="230">
        <v>164</v>
      </c>
      <c r="AV7" s="5">
        <v>198</v>
      </c>
      <c r="AW7" s="230">
        <v>164</v>
      </c>
      <c r="AX7" s="662">
        <v>88</v>
      </c>
      <c r="AY7" s="217">
        <v>77</v>
      </c>
      <c r="AZ7" s="512">
        <v>82</v>
      </c>
      <c r="BA7" s="190">
        <v>54</v>
      </c>
      <c r="BB7" s="600">
        <v>60</v>
      </c>
      <c r="BC7" s="342">
        <v>71</v>
      </c>
      <c r="BD7" s="534">
        <v>127</v>
      </c>
      <c r="BE7" s="244">
        <v>116</v>
      </c>
      <c r="BF7" s="366">
        <v>161</v>
      </c>
      <c r="BG7" s="361">
        <v>225</v>
      </c>
      <c r="BH7" s="575">
        <v>235</v>
      </c>
      <c r="BI7" s="510">
        <v>215</v>
      </c>
      <c r="BJ7" s="93">
        <v>196</v>
      </c>
      <c r="BK7" s="569">
        <v>218</v>
      </c>
      <c r="BL7" s="421"/>
      <c r="BM7" s="421"/>
    </row>
    <row r="8" spans="1:65" ht="15" customHeight="1" x14ac:dyDescent="0.25">
      <c r="A8" s="474">
        <f t="shared" si="1"/>
        <v>0.54510000000000003</v>
      </c>
      <c r="B8" s="474">
        <f t="shared" si="2"/>
        <v>0.498</v>
      </c>
      <c r="C8" s="474">
        <f t="shared" si="3"/>
        <v>0.57250000000000001</v>
      </c>
      <c r="D8" s="474">
        <f t="shared" si="4"/>
        <v>0.7843</v>
      </c>
      <c r="E8" s="474">
        <f t="shared" si="5"/>
        <v>0.90980000000000005</v>
      </c>
      <c r="F8" s="474">
        <f t="shared" si="6"/>
        <v>0.98819999999999997</v>
      </c>
      <c r="G8" s="474">
        <f t="shared" si="7"/>
        <v>0.96860000000000002</v>
      </c>
      <c r="H8" s="474">
        <f t="shared" si="8"/>
        <v>0.72940000000000005</v>
      </c>
      <c r="I8" s="474">
        <f t="shared" si="9"/>
        <v>0.62350000000000005</v>
      </c>
      <c r="J8" s="474">
        <f t="shared" si="10"/>
        <v>0.73729999999999996</v>
      </c>
      <c r="K8" s="474">
        <f t="shared" si="11"/>
        <v>0.61570000000000003</v>
      </c>
      <c r="L8" s="474">
        <f t="shared" si="12"/>
        <v>0.3216</v>
      </c>
      <c r="M8" s="474">
        <f t="shared" si="13"/>
        <v>0.29799999999999999</v>
      </c>
      <c r="N8" s="474">
        <f t="shared" si="14"/>
        <v>0.32550000000000001</v>
      </c>
      <c r="O8" s="474">
        <f t="shared" si="15"/>
        <v>0.23139999999999999</v>
      </c>
      <c r="P8" s="474">
        <f t="shared" si="16"/>
        <v>0.26669999999999999</v>
      </c>
      <c r="Q8" s="474">
        <f t="shared" si="17"/>
        <v>0.25490000000000002</v>
      </c>
      <c r="R8" s="474">
        <f t="shared" si="18"/>
        <v>0.47449999999999998</v>
      </c>
      <c r="S8" s="474">
        <f t="shared" si="19"/>
        <v>0.43140000000000001</v>
      </c>
      <c r="T8" s="474">
        <f t="shared" si="20"/>
        <v>0.60780000000000001</v>
      </c>
      <c r="U8" s="474">
        <f t="shared" si="21"/>
        <v>0.85880000000000001</v>
      </c>
      <c r="V8" s="474">
        <f t="shared" si="22"/>
        <v>0.89800000000000002</v>
      </c>
      <c r="W8" s="474">
        <f t="shared" si="23"/>
        <v>0.82350000000000001</v>
      </c>
      <c r="X8" s="474">
        <f t="shared" si="24"/>
        <v>0.749</v>
      </c>
      <c r="Y8" s="474">
        <f t="shared" si="25"/>
        <v>0.83530000000000004</v>
      </c>
      <c r="AA8" s="763"/>
      <c r="AB8" s="764"/>
      <c r="AC8" s="764"/>
      <c r="AD8" s="763"/>
      <c r="AE8" s="764"/>
      <c r="AF8" s="766"/>
      <c r="AM8" s="234">
        <v>139</v>
      </c>
      <c r="AN8" s="515">
        <v>127</v>
      </c>
      <c r="AO8" s="304">
        <v>146</v>
      </c>
      <c r="AP8" s="452">
        <v>200</v>
      </c>
      <c r="AQ8" s="470">
        <v>232</v>
      </c>
      <c r="AR8" s="511">
        <v>252</v>
      </c>
      <c r="AS8" s="672">
        <v>247</v>
      </c>
      <c r="AT8" s="48">
        <v>186</v>
      </c>
      <c r="AU8" s="527">
        <v>159</v>
      </c>
      <c r="AV8" s="132">
        <v>188</v>
      </c>
      <c r="AW8" s="526">
        <v>157</v>
      </c>
      <c r="AX8" s="631">
        <v>82</v>
      </c>
      <c r="AY8" s="13">
        <v>76</v>
      </c>
      <c r="AZ8" s="210">
        <v>83</v>
      </c>
      <c r="BA8" s="303">
        <v>59</v>
      </c>
      <c r="BB8" s="66">
        <v>68</v>
      </c>
      <c r="BC8" s="264">
        <v>65</v>
      </c>
      <c r="BD8" s="192">
        <v>121</v>
      </c>
      <c r="BE8" s="156">
        <v>110</v>
      </c>
      <c r="BF8" s="71">
        <v>155</v>
      </c>
      <c r="BG8" s="488">
        <v>219</v>
      </c>
      <c r="BH8" s="592">
        <v>229</v>
      </c>
      <c r="BI8" s="337">
        <v>210</v>
      </c>
      <c r="BJ8" s="618">
        <v>191</v>
      </c>
      <c r="BK8" s="608">
        <v>213</v>
      </c>
      <c r="BL8" s="421"/>
      <c r="BM8" s="421"/>
    </row>
    <row r="9" spans="1:65" ht="15" customHeight="1" x14ac:dyDescent="0.25">
      <c r="A9" s="474">
        <f t="shared" si="1"/>
        <v>0.3216</v>
      </c>
      <c r="B9" s="474">
        <f t="shared" si="2"/>
        <v>0.29020000000000001</v>
      </c>
      <c r="C9" s="474">
        <f t="shared" si="3"/>
        <v>0.38819999999999999</v>
      </c>
      <c r="D9" s="474">
        <f t="shared" si="4"/>
        <v>0.63919999999999999</v>
      </c>
      <c r="E9" s="474">
        <f t="shared" si="5"/>
        <v>0.8</v>
      </c>
      <c r="F9" s="474">
        <f t="shared" si="6"/>
        <v>0.92549999999999999</v>
      </c>
      <c r="G9" s="474">
        <f t="shared" si="7"/>
        <v>0.94120000000000004</v>
      </c>
      <c r="H9" s="474">
        <f t="shared" si="8"/>
        <v>0.72940000000000005</v>
      </c>
      <c r="I9" s="474">
        <f t="shared" si="9"/>
        <v>0.63919999999999999</v>
      </c>
      <c r="J9" s="474">
        <f t="shared" si="10"/>
        <v>0.76859999999999995</v>
      </c>
      <c r="K9" s="474">
        <f t="shared" si="11"/>
        <v>0.6431</v>
      </c>
      <c r="L9" s="474">
        <f t="shared" si="12"/>
        <v>0.33729999999999999</v>
      </c>
      <c r="M9" s="474">
        <f t="shared" si="13"/>
        <v>0.29020000000000001</v>
      </c>
      <c r="N9" s="474">
        <f t="shared" si="14"/>
        <v>0.30590000000000001</v>
      </c>
      <c r="O9" s="474">
        <f t="shared" si="15"/>
        <v>0.2039</v>
      </c>
      <c r="P9" s="474">
        <f t="shared" si="16"/>
        <v>0.2235</v>
      </c>
      <c r="Q9" s="474">
        <f t="shared" si="17"/>
        <v>0.25490000000000002</v>
      </c>
      <c r="R9" s="474">
        <f t="shared" si="18"/>
        <v>0.47449999999999998</v>
      </c>
      <c r="S9" s="474">
        <f t="shared" si="19"/>
        <v>0.43919999999999998</v>
      </c>
      <c r="T9" s="474">
        <f t="shared" si="20"/>
        <v>0.61570000000000003</v>
      </c>
      <c r="U9" s="474">
        <f t="shared" si="21"/>
        <v>0.86670000000000003</v>
      </c>
      <c r="V9" s="474">
        <f t="shared" si="22"/>
        <v>0.90590000000000004</v>
      </c>
      <c r="W9" s="474">
        <f t="shared" si="23"/>
        <v>0.83919999999999995</v>
      </c>
      <c r="X9" s="474">
        <f t="shared" si="24"/>
        <v>0.76470000000000005</v>
      </c>
      <c r="Y9" s="474">
        <f t="shared" si="25"/>
        <v>0.85099999999999998</v>
      </c>
      <c r="AA9" s="763"/>
      <c r="AB9" s="764"/>
      <c r="AC9" s="764"/>
      <c r="AD9" s="763"/>
      <c r="AE9" s="764"/>
      <c r="AF9" s="766"/>
      <c r="AM9" s="256">
        <v>82</v>
      </c>
      <c r="AN9" s="629">
        <v>74</v>
      </c>
      <c r="AO9" s="619">
        <v>99</v>
      </c>
      <c r="AP9" s="83">
        <v>163</v>
      </c>
      <c r="AQ9" s="227">
        <v>204</v>
      </c>
      <c r="AR9" s="667">
        <v>236</v>
      </c>
      <c r="AS9" s="652">
        <v>240</v>
      </c>
      <c r="AT9" s="84">
        <v>186</v>
      </c>
      <c r="AU9" s="83">
        <v>163</v>
      </c>
      <c r="AV9" s="59">
        <v>196</v>
      </c>
      <c r="AW9" s="596">
        <v>164</v>
      </c>
      <c r="AX9" s="110">
        <v>86</v>
      </c>
      <c r="AY9" s="629">
        <v>74</v>
      </c>
      <c r="AZ9" s="238">
        <v>78</v>
      </c>
      <c r="BA9" s="23">
        <v>52</v>
      </c>
      <c r="BB9" s="182">
        <v>57</v>
      </c>
      <c r="BC9" s="169">
        <v>65</v>
      </c>
      <c r="BD9" s="144">
        <v>121</v>
      </c>
      <c r="BE9" s="448">
        <v>112</v>
      </c>
      <c r="BF9" s="142">
        <v>157</v>
      </c>
      <c r="BG9" s="498">
        <v>221</v>
      </c>
      <c r="BH9" s="490">
        <v>231</v>
      </c>
      <c r="BI9" s="626">
        <v>214</v>
      </c>
      <c r="BJ9" s="28">
        <v>195</v>
      </c>
      <c r="BK9" s="670">
        <v>217</v>
      </c>
      <c r="BL9" s="421"/>
      <c r="BM9" s="421"/>
    </row>
    <row r="10" spans="1:65" ht="15" customHeight="1" x14ac:dyDescent="0.25">
      <c r="A10" s="474">
        <f t="shared" si="1"/>
        <v>0.25879999999999997</v>
      </c>
      <c r="B10" s="474">
        <f t="shared" si="2"/>
        <v>0.4627</v>
      </c>
      <c r="C10" s="474">
        <f t="shared" si="3"/>
        <v>0.69799999999999995</v>
      </c>
      <c r="D10" s="474">
        <f t="shared" si="4"/>
        <v>0.90200000000000002</v>
      </c>
      <c r="E10" s="474">
        <f t="shared" si="5"/>
        <v>0.94510000000000005</v>
      </c>
      <c r="F10" s="474">
        <f t="shared" si="6"/>
        <v>0.90590000000000004</v>
      </c>
      <c r="G10" s="474">
        <f t="shared" si="7"/>
        <v>0.76080000000000003</v>
      </c>
      <c r="H10" s="474">
        <f t="shared" si="8"/>
        <v>0.48630000000000001</v>
      </c>
      <c r="I10" s="474">
        <f t="shared" si="9"/>
        <v>0.30590000000000001</v>
      </c>
      <c r="J10" s="474">
        <f t="shared" si="10"/>
        <v>0.38040000000000002</v>
      </c>
      <c r="K10" s="474">
        <f t="shared" si="11"/>
        <v>0.33729999999999999</v>
      </c>
      <c r="L10" s="474">
        <f t="shared" si="12"/>
        <v>0.19220000000000001</v>
      </c>
      <c r="M10" s="474">
        <f t="shared" si="13"/>
        <v>0.20780000000000001</v>
      </c>
      <c r="N10" s="474">
        <f t="shared" si="14"/>
        <v>0.23139999999999999</v>
      </c>
      <c r="O10" s="474">
        <f t="shared" si="15"/>
        <v>0.16470000000000001</v>
      </c>
      <c r="P10" s="474">
        <f t="shared" si="16"/>
        <v>0.23530000000000001</v>
      </c>
      <c r="Q10" s="474">
        <f t="shared" si="17"/>
        <v>0.2</v>
      </c>
      <c r="R10" s="474">
        <f t="shared" si="18"/>
        <v>0.23530000000000001</v>
      </c>
      <c r="S10" s="474">
        <f t="shared" si="19"/>
        <v>0.251</v>
      </c>
      <c r="T10" s="474">
        <f t="shared" si="20"/>
        <v>0.35289999999999999</v>
      </c>
      <c r="U10" s="474">
        <f t="shared" si="21"/>
        <v>0.66669999999999996</v>
      </c>
      <c r="V10" s="474">
        <f t="shared" si="22"/>
        <v>1</v>
      </c>
      <c r="W10" s="474">
        <f t="shared" si="23"/>
        <v>0.93330000000000002</v>
      </c>
      <c r="X10" s="474">
        <f t="shared" si="24"/>
        <v>0.89019999999999999</v>
      </c>
      <c r="Y10" s="474">
        <f t="shared" si="25"/>
        <v>0.91759999999999997</v>
      </c>
      <c r="AA10" s="763"/>
      <c r="AB10" s="764"/>
      <c r="AC10" s="764"/>
      <c r="AD10" s="763"/>
      <c r="AE10" s="764"/>
      <c r="AF10" s="766"/>
      <c r="AM10" s="438">
        <v>66</v>
      </c>
      <c r="AN10" s="35">
        <v>118</v>
      </c>
      <c r="AO10" s="120">
        <v>178</v>
      </c>
      <c r="AP10" s="590">
        <v>230</v>
      </c>
      <c r="AQ10" s="348">
        <v>241</v>
      </c>
      <c r="AR10" s="673">
        <v>231</v>
      </c>
      <c r="AS10" s="559">
        <v>194</v>
      </c>
      <c r="AT10" s="152">
        <v>124</v>
      </c>
      <c r="AU10" s="615">
        <v>78</v>
      </c>
      <c r="AV10" s="334">
        <v>97</v>
      </c>
      <c r="AW10" s="149">
        <v>86</v>
      </c>
      <c r="AX10" s="330">
        <v>49</v>
      </c>
      <c r="AY10" s="446">
        <v>53</v>
      </c>
      <c r="AZ10" s="484">
        <v>59</v>
      </c>
      <c r="BA10" s="324">
        <v>42</v>
      </c>
      <c r="BB10" s="600">
        <v>60</v>
      </c>
      <c r="BC10" s="520">
        <v>51</v>
      </c>
      <c r="BD10" s="600">
        <v>60</v>
      </c>
      <c r="BE10" s="445">
        <v>64</v>
      </c>
      <c r="BF10" s="150">
        <v>90</v>
      </c>
      <c r="BG10" s="174">
        <v>170</v>
      </c>
      <c r="BH10" s="633">
        <v>255</v>
      </c>
      <c r="BI10" s="663">
        <v>238</v>
      </c>
      <c r="BJ10" s="646">
        <v>227</v>
      </c>
      <c r="BK10" s="454">
        <v>234</v>
      </c>
      <c r="BL10" s="421"/>
      <c r="BM10" s="421"/>
    </row>
    <row r="11" spans="1:65" ht="15" customHeight="1" x14ac:dyDescent="0.25">
      <c r="A11" s="474">
        <f t="shared" si="1"/>
        <v>0.43530000000000002</v>
      </c>
      <c r="B11" s="474">
        <f t="shared" si="2"/>
        <v>0.62350000000000005</v>
      </c>
      <c r="C11" s="474">
        <f t="shared" si="3"/>
        <v>0.83530000000000004</v>
      </c>
      <c r="D11" s="474">
        <f t="shared" si="4"/>
        <v>1</v>
      </c>
      <c r="E11" s="474">
        <f t="shared" si="5"/>
        <v>1</v>
      </c>
      <c r="F11" s="474">
        <f t="shared" si="6"/>
        <v>0.93730000000000002</v>
      </c>
      <c r="G11" s="474">
        <f t="shared" si="7"/>
        <v>0.76470000000000005</v>
      </c>
      <c r="H11" s="474">
        <f t="shared" si="8"/>
        <v>0.4627</v>
      </c>
      <c r="I11" s="474">
        <f t="shared" si="9"/>
        <v>0.26269999999999999</v>
      </c>
      <c r="J11" s="474">
        <f t="shared" si="10"/>
        <v>0.33729999999999999</v>
      </c>
      <c r="K11" s="474">
        <f t="shared" si="11"/>
        <v>0.29409999999999997</v>
      </c>
      <c r="L11" s="474">
        <f t="shared" si="12"/>
        <v>0.15690000000000001</v>
      </c>
      <c r="M11" s="474">
        <f t="shared" si="13"/>
        <v>0.19220000000000001</v>
      </c>
      <c r="N11" s="474">
        <f t="shared" si="14"/>
        <v>0.22750000000000001</v>
      </c>
      <c r="O11" s="474">
        <f t="shared" si="15"/>
        <v>0.17249999999999999</v>
      </c>
      <c r="P11" s="474">
        <f t="shared" si="16"/>
        <v>0.24310000000000001</v>
      </c>
      <c r="Q11" s="474">
        <f t="shared" si="17"/>
        <v>0.18429999999999999</v>
      </c>
      <c r="R11" s="474">
        <f t="shared" si="18"/>
        <v>0.21959999999999999</v>
      </c>
      <c r="S11" s="474">
        <f t="shared" si="19"/>
        <v>0.23530000000000001</v>
      </c>
      <c r="T11" s="474">
        <f t="shared" si="20"/>
        <v>0.33729999999999999</v>
      </c>
      <c r="U11" s="474">
        <f t="shared" si="21"/>
        <v>0.65100000000000002</v>
      </c>
      <c r="V11" s="474">
        <f t="shared" si="22"/>
        <v>0.99609999999999999</v>
      </c>
      <c r="W11" s="474">
        <f t="shared" si="23"/>
        <v>0.91759999999999997</v>
      </c>
      <c r="X11" s="474">
        <f t="shared" si="24"/>
        <v>0.88239999999999996</v>
      </c>
      <c r="Y11" s="474">
        <f t="shared" si="25"/>
        <v>0.90980000000000005</v>
      </c>
      <c r="AA11" s="763"/>
      <c r="AB11" s="764"/>
      <c r="AC11" s="764"/>
      <c r="AD11" s="763"/>
      <c r="AE11" s="764"/>
      <c r="AF11" s="766"/>
      <c r="AM11" s="516">
        <v>111</v>
      </c>
      <c r="AN11" s="527">
        <v>159</v>
      </c>
      <c r="AO11" s="608">
        <v>213</v>
      </c>
      <c r="AP11" s="453">
        <v>255</v>
      </c>
      <c r="AQ11" s="453">
        <v>255</v>
      </c>
      <c r="AR11" s="654">
        <v>239</v>
      </c>
      <c r="AS11" s="47">
        <v>195</v>
      </c>
      <c r="AT11" s="162">
        <v>118</v>
      </c>
      <c r="AU11" s="477">
        <v>67</v>
      </c>
      <c r="AV11" s="606">
        <v>86</v>
      </c>
      <c r="AW11" s="287">
        <v>75</v>
      </c>
      <c r="AX11" s="372">
        <v>40</v>
      </c>
      <c r="AY11" s="208">
        <v>49</v>
      </c>
      <c r="AZ11" s="125">
        <v>58</v>
      </c>
      <c r="BA11" s="485">
        <v>44</v>
      </c>
      <c r="BB11" s="461">
        <v>62</v>
      </c>
      <c r="BC11" s="43">
        <v>47</v>
      </c>
      <c r="BD11" s="235">
        <v>56</v>
      </c>
      <c r="BE11" s="380">
        <v>60</v>
      </c>
      <c r="BF11" s="606">
        <v>86</v>
      </c>
      <c r="BG11" s="364">
        <v>166</v>
      </c>
      <c r="BH11" s="664">
        <v>254</v>
      </c>
      <c r="BI11" s="660">
        <v>234</v>
      </c>
      <c r="BJ11" s="580">
        <v>225</v>
      </c>
      <c r="BK11" s="470">
        <v>232</v>
      </c>
      <c r="BL11" s="421"/>
      <c r="BM11" s="421"/>
    </row>
    <row r="12" spans="1:65" ht="15" customHeight="1" x14ac:dyDescent="0.25">
      <c r="A12" s="474">
        <f t="shared" si="1"/>
        <v>0.27450000000000002</v>
      </c>
      <c r="B12" s="474">
        <f t="shared" si="2"/>
        <v>0.4667</v>
      </c>
      <c r="C12" s="474">
        <f t="shared" si="3"/>
        <v>0.70589999999999997</v>
      </c>
      <c r="D12" s="474">
        <f t="shared" si="4"/>
        <v>0.89800000000000002</v>
      </c>
      <c r="E12" s="474">
        <f t="shared" si="5"/>
        <v>0.93730000000000002</v>
      </c>
      <c r="F12" s="474">
        <f t="shared" si="6"/>
        <v>0.88629999999999998</v>
      </c>
      <c r="G12" s="474">
        <f t="shared" si="7"/>
        <v>0.74119999999999997</v>
      </c>
      <c r="H12" s="474">
        <f t="shared" si="8"/>
        <v>0.4627</v>
      </c>
      <c r="I12" s="474">
        <f t="shared" si="9"/>
        <v>0.27839999999999998</v>
      </c>
      <c r="J12" s="474">
        <f t="shared" si="10"/>
        <v>0.36080000000000001</v>
      </c>
      <c r="K12" s="474">
        <f t="shared" si="11"/>
        <v>0.31759999999999999</v>
      </c>
      <c r="L12" s="474">
        <f t="shared" si="12"/>
        <v>0.1686</v>
      </c>
      <c r="M12" s="474">
        <f t="shared" si="13"/>
        <v>0.1961</v>
      </c>
      <c r="N12" s="474">
        <f t="shared" si="14"/>
        <v>0.21959999999999999</v>
      </c>
      <c r="O12" s="474">
        <f t="shared" si="15"/>
        <v>0.1608</v>
      </c>
      <c r="P12" s="474">
        <f t="shared" si="16"/>
        <v>0.2235</v>
      </c>
      <c r="Q12" s="474">
        <f t="shared" si="17"/>
        <v>0.18820000000000001</v>
      </c>
      <c r="R12" s="474">
        <f t="shared" si="18"/>
        <v>0.2235</v>
      </c>
      <c r="S12" s="474">
        <f t="shared" si="19"/>
        <v>0.2392</v>
      </c>
      <c r="T12" s="474">
        <f t="shared" si="20"/>
        <v>0.3412</v>
      </c>
      <c r="U12" s="474">
        <f t="shared" si="21"/>
        <v>0.65490000000000004</v>
      </c>
      <c r="V12" s="474">
        <f t="shared" si="22"/>
        <v>1</v>
      </c>
      <c r="W12" s="474">
        <f t="shared" si="23"/>
        <v>0.92159999999999997</v>
      </c>
      <c r="X12" s="474">
        <f t="shared" si="24"/>
        <v>0.88629999999999998</v>
      </c>
      <c r="Y12" s="474">
        <f t="shared" si="25"/>
        <v>0.91369999999999996</v>
      </c>
      <c r="AA12" s="763"/>
      <c r="AB12" s="764"/>
      <c r="AC12" s="764"/>
      <c r="AD12" s="763"/>
      <c r="AE12" s="764"/>
      <c r="AF12" s="766"/>
      <c r="AM12" s="537">
        <v>70</v>
      </c>
      <c r="AN12" s="514">
        <v>119</v>
      </c>
      <c r="AO12" s="298">
        <v>180</v>
      </c>
      <c r="AP12" s="661">
        <v>229</v>
      </c>
      <c r="AQ12" s="644">
        <v>239</v>
      </c>
      <c r="AR12" s="651">
        <v>226</v>
      </c>
      <c r="AS12" s="60">
        <v>189</v>
      </c>
      <c r="AT12" s="226">
        <v>118</v>
      </c>
      <c r="AU12" s="197">
        <v>71</v>
      </c>
      <c r="AV12" s="374">
        <v>92</v>
      </c>
      <c r="AW12" s="451">
        <v>81</v>
      </c>
      <c r="AX12" s="257">
        <v>43</v>
      </c>
      <c r="AY12" s="620">
        <v>50</v>
      </c>
      <c r="AZ12" s="184">
        <v>56</v>
      </c>
      <c r="BA12" s="369">
        <v>41</v>
      </c>
      <c r="BB12" s="182">
        <v>57</v>
      </c>
      <c r="BC12" s="299">
        <v>48</v>
      </c>
      <c r="BD12" s="182">
        <v>57</v>
      </c>
      <c r="BE12" s="273">
        <v>61</v>
      </c>
      <c r="BF12" s="310">
        <v>87</v>
      </c>
      <c r="BG12" s="34">
        <v>167</v>
      </c>
      <c r="BH12" s="674">
        <v>255</v>
      </c>
      <c r="BI12" s="517">
        <v>235</v>
      </c>
      <c r="BJ12" s="651">
        <v>226</v>
      </c>
      <c r="BK12" s="675">
        <v>233</v>
      </c>
      <c r="BL12" s="421"/>
      <c r="BM12" s="421"/>
    </row>
    <row r="13" spans="1:65" ht="15.75" customHeight="1" thickBot="1" x14ac:dyDescent="0.3">
      <c r="A13" s="474">
        <f t="shared" si="1"/>
        <v>0.43919999999999998</v>
      </c>
      <c r="B13" s="474">
        <f t="shared" si="2"/>
        <v>0.65490000000000004</v>
      </c>
      <c r="C13" s="474">
        <f t="shared" si="3"/>
        <v>0.83140000000000003</v>
      </c>
      <c r="D13" s="474">
        <f t="shared" si="4"/>
        <v>0.96860000000000002</v>
      </c>
      <c r="E13" s="474">
        <f t="shared" si="5"/>
        <v>0.98429999999999995</v>
      </c>
      <c r="F13" s="474">
        <f t="shared" si="6"/>
        <v>0.69799999999999995</v>
      </c>
      <c r="G13" s="474">
        <f t="shared" si="7"/>
        <v>0.4471</v>
      </c>
      <c r="H13" s="474">
        <f t="shared" si="8"/>
        <v>0.32940000000000003</v>
      </c>
      <c r="I13" s="474">
        <f t="shared" si="9"/>
        <v>0.5373</v>
      </c>
      <c r="J13" s="474">
        <f t="shared" si="10"/>
        <v>0.4667</v>
      </c>
      <c r="K13" s="474">
        <f t="shared" si="11"/>
        <v>0.51759999999999995</v>
      </c>
      <c r="L13" s="474">
        <f t="shared" si="12"/>
        <v>0.502</v>
      </c>
      <c r="M13" s="474">
        <f t="shared" si="13"/>
        <v>0.38429999999999997</v>
      </c>
      <c r="N13" s="474">
        <f t="shared" si="14"/>
        <v>0.27450000000000002</v>
      </c>
      <c r="O13" s="474">
        <f t="shared" si="15"/>
        <v>0.20780000000000001</v>
      </c>
      <c r="P13" s="474">
        <f t="shared" si="16"/>
        <v>0.23139999999999999</v>
      </c>
      <c r="Q13" s="474">
        <f t="shared" si="17"/>
        <v>0.21179999999999999</v>
      </c>
      <c r="R13" s="474">
        <f t="shared" si="18"/>
        <v>0.2</v>
      </c>
      <c r="S13" s="474">
        <f t="shared" si="19"/>
        <v>0.24310000000000001</v>
      </c>
      <c r="T13" s="474">
        <f t="shared" si="20"/>
        <v>0.24310000000000001</v>
      </c>
      <c r="U13" s="474">
        <f t="shared" si="21"/>
        <v>0.3569</v>
      </c>
      <c r="V13" s="474">
        <f t="shared" si="22"/>
        <v>0.8196</v>
      </c>
      <c r="W13" s="474">
        <f t="shared" si="23"/>
        <v>0.93330000000000002</v>
      </c>
      <c r="X13" s="474">
        <f t="shared" si="24"/>
        <v>0.92549999999999999</v>
      </c>
      <c r="Y13" s="474">
        <f t="shared" si="25"/>
        <v>0.99609999999999999</v>
      </c>
      <c r="AA13" s="763"/>
      <c r="AB13" s="764"/>
      <c r="AC13" s="764"/>
      <c r="AD13" s="767"/>
      <c r="AE13" s="768"/>
      <c r="AF13" s="769"/>
      <c r="AM13" s="317">
        <v>112</v>
      </c>
      <c r="AN13" s="360">
        <v>167</v>
      </c>
      <c r="AO13" s="579">
        <v>212</v>
      </c>
      <c r="AP13" s="666">
        <v>247</v>
      </c>
      <c r="AQ13" s="472">
        <v>251</v>
      </c>
      <c r="AR13" s="120">
        <v>178</v>
      </c>
      <c r="AS13" s="381">
        <v>114</v>
      </c>
      <c r="AT13" s="460">
        <v>84</v>
      </c>
      <c r="AU13" s="153">
        <v>137</v>
      </c>
      <c r="AV13" s="441">
        <v>119</v>
      </c>
      <c r="AW13" s="240">
        <v>132</v>
      </c>
      <c r="AX13" s="500">
        <v>128</v>
      </c>
      <c r="AY13" s="90">
        <v>98</v>
      </c>
      <c r="AZ13" s="598">
        <v>70</v>
      </c>
      <c r="BA13" s="446">
        <v>53</v>
      </c>
      <c r="BB13" s="484">
        <v>59</v>
      </c>
      <c r="BC13" s="190">
        <v>54</v>
      </c>
      <c r="BD13" s="520">
        <v>51</v>
      </c>
      <c r="BE13" s="37">
        <v>62</v>
      </c>
      <c r="BF13" s="37">
        <v>62</v>
      </c>
      <c r="BG13" s="475">
        <v>91</v>
      </c>
      <c r="BH13" s="62">
        <v>209</v>
      </c>
      <c r="BI13" s="663">
        <v>238</v>
      </c>
      <c r="BJ13" s="657">
        <v>236</v>
      </c>
      <c r="BK13" s="642">
        <v>254</v>
      </c>
      <c r="BL13" s="421"/>
      <c r="BM13" s="421"/>
    </row>
    <row r="14" spans="1:65" x14ac:dyDescent="0.25">
      <c r="A14" s="474">
        <f t="shared" si="1"/>
        <v>0.54900000000000004</v>
      </c>
      <c r="B14" s="474">
        <f t="shared" si="2"/>
        <v>0.75290000000000001</v>
      </c>
      <c r="C14" s="474">
        <f t="shared" si="3"/>
        <v>0.90590000000000004</v>
      </c>
      <c r="D14" s="474">
        <f t="shared" si="4"/>
        <v>1</v>
      </c>
      <c r="E14" s="474">
        <f t="shared" si="5"/>
        <v>1</v>
      </c>
      <c r="F14" s="474">
        <f t="shared" si="6"/>
        <v>0.69799999999999995</v>
      </c>
      <c r="G14" s="474">
        <f t="shared" si="7"/>
        <v>0.42749999999999999</v>
      </c>
      <c r="H14" s="474">
        <f t="shared" si="8"/>
        <v>0.29020000000000001</v>
      </c>
      <c r="I14" s="474">
        <f t="shared" si="9"/>
        <v>0.49020000000000002</v>
      </c>
      <c r="J14" s="474">
        <f t="shared" si="10"/>
        <v>0.4078</v>
      </c>
      <c r="K14" s="474">
        <f t="shared" si="11"/>
        <v>0.47060000000000002</v>
      </c>
      <c r="L14" s="474">
        <f t="shared" si="12"/>
        <v>0.4667</v>
      </c>
      <c r="M14" s="474">
        <f t="shared" si="13"/>
        <v>0.36080000000000001</v>
      </c>
      <c r="N14" s="474">
        <f t="shared" si="14"/>
        <v>0.26669999999999999</v>
      </c>
      <c r="O14" s="474">
        <f t="shared" si="15"/>
        <v>0.20780000000000001</v>
      </c>
      <c r="P14" s="474">
        <f t="shared" si="16"/>
        <v>0.23530000000000001</v>
      </c>
      <c r="Q14" s="474">
        <f t="shared" si="17"/>
        <v>0.21179999999999999</v>
      </c>
      <c r="R14" s="474">
        <f t="shared" si="18"/>
        <v>0.2</v>
      </c>
      <c r="S14" s="474">
        <f t="shared" si="19"/>
        <v>0.24310000000000001</v>
      </c>
      <c r="T14" s="474">
        <f t="shared" si="20"/>
        <v>0.24310000000000001</v>
      </c>
      <c r="U14" s="474">
        <f t="shared" si="21"/>
        <v>0.34899999999999998</v>
      </c>
      <c r="V14" s="474">
        <f t="shared" si="22"/>
        <v>0.81179999999999997</v>
      </c>
      <c r="W14" s="474">
        <f t="shared" si="23"/>
        <v>0.92549999999999999</v>
      </c>
      <c r="X14" s="474">
        <f t="shared" si="24"/>
        <v>0.91759999999999997</v>
      </c>
      <c r="Y14" s="474">
        <f t="shared" si="25"/>
        <v>0.98819999999999997</v>
      </c>
      <c r="AA14" s="761" t="str">
        <f>'DENSE1 dan 2'!AV27</f>
        <v>SEGAR</v>
      </c>
      <c r="AB14" s="762"/>
      <c r="AC14" s="762"/>
      <c r="AD14" s="762"/>
      <c r="AE14" s="762"/>
      <c r="AF14" s="762"/>
      <c r="AG14" s="762"/>
      <c r="AH14" s="762"/>
      <c r="AI14" s="765"/>
      <c r="AM14" s="265">
        <v>140</v>
      </c>
      <c r="AN14" s="68">
        <v>192</v>
      </c>
      <c r="AO14" s="609">
        <v>231</v>
      </c>
      <c r="AP14" s="453">
        <v>255</v>
      </c>
      <c r="AQ14" s="453">
        <v>255</v>
      </c>
      <c r="AR14" s="97">
        <v>178</v>
      </c>
      <c r="AS14" s="617">
        <v>109</v>
      </c>
      <c r="AT14" s="539">
        <v>74</v>
      </c>
      <c r="AU14" s="271">
        <v>125</v>
      </c>
      <c r="AV14" s="370">
        <v>104</v>
      </c>
      <c r="AW14" s="462">
        <v>120</v>
      </c>
      <c r="AX14" s="124">
        <v>119</v>
      </c>
      <c r="AY14" s="616">
        <v>92</v>
      </c>
      <c r="AZ14" s="66">
        <v>68</v>
      </c>
      <c r="BA14" s="232">
        <v>53</v>
      </c>
      <c r="BB14" s="380">
        <v>60</v>
      </c>
      <c r="BC14" s="209">
        <v>54</v>
      </c>
      <c r="BD14" s="385">
        <v>51</v>
      </c>
      <c r="BE14" s="461">
        <v>62</v>
      </c>
      <c r="BF14" s="461">
        <v>62</v>
      </c>
      <c r="BG14" s="521">
        <v>89</v>
      </c>
      <c r="BH14" s="505">
        <v>207</v>
      </c>
      <c r="BI14" s="640">
        <v>236</v>
      </c>
      <c r="BJ14" s="660">
        <v>234</v>
      </c>
      <c r="BK14" s="511">
        <v>252</v>
      </c>
      <c r="BL14" s="421"/>
      <c r="BM14" s="421"/>
    </row>
    <row r="15" spans="1:65" x14ac:dyDescent="0.25">
      <c r="A15" s="474">
        <f t="shared" si="1"/>
        <v>0.45100000000000001</v>
      </c>
      <c r="B15" s="474">
        <f t="shared" si="2"/>
        <v>0.66669999999999996</v>
      </c>
      <c r="C15" s="474">
        <f t="shared" si="3"/>
        <v>0.82750000000000001</v>
      </c>
      <c r="D15" s="474">
        <f t="shared" si="4"/>
        <v>0.95689999999999997</v>
      </c>
      <c r="E15" s="474">
        <f t="shared" si="5"/>
        <v>0.96079999999999999</v>
      </c>
      <c r="F15" s="474">
        <f t="shared" si="6"/>
        <v>0.66669999999999996</v>
      </c>
      <c r="G15" s="474">
        <f t="shared" si="7"/>
        <v>0.4118</v>
      </c>
      <c r="H15" s="474">
        <f t="shared" si="8"/>
        <v>0.2863</v>
      </c>
      <c r="I15" s="474">
        <f t="shared" si="9"/>
        <v>0.49020000000000002</v>
      </c>
      <c r="J15" s="474">
        <f t="shared" si="10"/>
        <v>0.41959999999999997</v>
      </c>
      <c r="K15" s="474">
        <f t="shared" si="11"/>
        <v>0.48630000000000001</v>
      </c>
      <c r="L15" s="474">
        <f t="shared" si="12"/>
        <v>0.47839999999999999</v>
      </c>
      <c r="M15" s="474">
        <f t="shared" si="13"/>
        <v>0.36859999999999998</v>
      </c>
      <c r="N15" s="474">
        <f t="shared" si="14"/>
        <v>0.27839999999999998</v>
      </c>
      <c r="O15" s="474">
        <f t="shared" si="15"/>
        <v>0.2157</v>
      </c>
      <c r="P15" s="474">
        <f t="shared" si="16"/>
        <v>0.24310000000000001</v>
      </c>
      <c r="Q15" s="474">
        <f t="shared" si="17"/>
        <v>0.21179999999999999</v>
      </c>
      <c r="R15" s="474">
        <f t="shared" si="18"/>
        <v>0.2</v>
      </c>
      <c r="S15" s="474">
        <f t="shared" si="19"/>
        <v>0.24310000000000001</v>
      </c>
      <c r="T15" s="474">
        <f t="shared" si="20"/>
        <v>0.24310000000000001</v>
      </c>
      <c r="U15" s="474">
        <f t="shared" si="21"/>
        <v>0.35289999999999999</v>
      </c>
      <c r="V15" s="474">
        <f t="shared" si="22"/>
        <v>0.81569999999999998</v>
      </c>
      <c r="W15" s="474">
        <f t="shared" si="23"/>
        <v>0.9294</v>
      </c>
      <c r="X15" s="474">
        <f t="shared" si="24"/>
        <v>0.92159999999999997</v>
      </c>
      <c r="Y15" s="474">
        <f t="shared" si="25"/>
        <v>0.99219999999999997</v>
      </c>
      <c r="AA15" s="763"/>
      <c r="AB15" s="764"/>
      <c r="AC15" s="764"/>
      <c r="AD15" s="764"/>
      <c r="AE15" s="764"/>
      <c r="AF15" s="764"/>
      <c r="AG15" s="764"/>
      <c r="AH15" s="764"/>
      <c r="AI15" s="766"/>
      <c r="AM15" s="314">
        <v>115</v>
      </c>
      <c r="AN15" s="203">
        <v>170</v>
      </c>
      <c r="AO15" s="593">
        <v>211</v>
      </c>
      <c r="AP15" s="560">
        <v>244</v>
      </c>
      <c r="AQ15" s="563">
        <v>245</v>
      </c>
      <c r="AR15" s="203">
        <v>170</v>
      </c>
      <c r="AS15" s="167">
        <v>105</v>
      </c>
      <c r="AT15" s="315">
        <v>73</v>
      </c>
      <c r="AU15" s="30">
        <v>125</v>
      </c>
      <c r="AV15" s="134">
        <v>107</v>
      </c>
      <c r="AW15" s="140">
        <v>124</v>
      </c>
      <c r="AX15" s="26">
        <v>122</v>
      </c>
      <c r="AY15" s="365">
        <v>94</v>
      </c>
      <c r="AZ15" s="197">
        <v>71</v>
      </c>
      <c r="BA15" s="196">
        <v>55</v>
      </c>
      <c r="BB15" s="634">
        <v>62</v>
      </c>
      <c r="BC15" s="75">
        <v>54</v>
      </c>
      <c r="BD15" s="54">
        <v>51</v>
      </c>
      <c r="BE15" s="634">
        <v>62</v>
      </c>
      <c r="BF15" s="634">
        <v>62</v>
      </c>
      <c r="BG15" s="301">
        <v>90</v>
      </c>
      <c r="BH15" s="27">
        <v>208</v>
      </c>
      <c r="BI15" s="458">
        <v>237</v>
      </c>
      <c r="BJ15" s="517">
        <v>235</v>
      </c>
      <c r="BK15" s="568">
        <v>253</v>
      </c>
      <c r="BL15" s="421"/>
      <c r="BM15" s="421"/>
    </row>
    <row r="16" spans="1:65" x14ac:dyDescent="0.25">
      <c r="A16" s="474">
        <f t="shared" si="1"/>
        <v>0.7137</v>
      </c>
      <c r="B16" s="474">
        <f t="shared" si="2"/>
        <v>0.81179999999999997</v>
      </c>
      <c r="C16" s="474">
        <f t="shared" si="3"/>
        <v>0.82750000000000001</v>
      </c>
      <c r="D16" s="474">
        <f t="shared" si="4"/>
        <v>0.85880000000000001</v>
      </c>
      <c r="E16" s="474">
        <f t="shared" si="5"/>
        <v>0.67449999999999999</v>
      </c>
      <c r="F16" s="474">
        <f t="shared" si="6"/>
        <v>0.31759999999999999</v>
      </c>
      <c r="G16" s="474">
        <f t="shared" si="7"/>
        <v>0.3412</v>
      </c>
      <c r="H16" s="474">
        <f t="shared" si="8"/>
        <v>0.6431</v>
      </c>
      <c r="I16" s="474">
        <f t="shared" si="9"/>
        <v>0.69799999999999995</v>
      </c>
      <c r="J16" s="474">
        <f t="shared" si="10"/>
        <v>0.47449999999999998</v>
      </c>
      <c r="K16" s="474">
        <f t="shared" si="11"/>
        <v>0.58430000000000004</v>
      </c>
      <c r="L16" s="474">
        <f t="shared" si="12"/>
        <v>0.72550000000000003</v>
      </c>
      <c r="M16" s="474">
        <f t="shared" si="13"/>
        <v>0.65490000000000004</v>
      </c>
      <c r="N16" s="474">
        <f t="shared" si="14"/>
        <v>0.57650000000000001</v>
      </c>
      <c r="O16" s="474">
        <f t="shared" si="15"/>
        <v>0.4627</v>
      </c>
      <c r="P16" s="474">
        <f t="shared" si="16"/>
        <v>0.32940000000000003</v>
      </c>
      <c r="Q16" s="474">
        <f t="shared" si="17"/>
        <v>0.27060000000000001</v>
      </c>
      <c r="R16" s="474">
        <f t="shared" si="18"/>
        <v>0.27450000000000002</v>
      </c>
      <c r="S16" s="474">
        <f t="shared" si="19"/>
        <v>0.2235</v>
      </c>
      <c r="T16" s="474">
        <f t="shared" si="20"/>
        <v>0.26269999999999999</v>
      </c>
      <c r="U16" s="474">
        <f t="shared" si="21"/>
        <v>0.251</v>
      </c>
      <c r="V16" s="474">
        <f t="shared" si="22"/>
        <v>0.55289999999999995</v>
      </c>
      <c r="W16" s="474">
        <f t="shared" si="23"/>
        <v>0.9294</v>
      </c>
      <c r="X16" s="474">
        <f t="shared" si="24"/>
        <v>0.90980000000000005</v>
      </c>
      <c r="Y16" s="474">
        <f t="shared" si="25"/>
        <v>0.77249999999999996</v>
      </c>
      <c r="AA16" s="763"/>
      <c r="AB16" s="764"/>
      <c r="AC16" s="764"/>
      <c r="AD16" s="764"/>
      <c r="AE16" s="764"/>
      <c r="AF16" s="764"/>
      <c r="AG16" s="764"/>
      <c r="AH16" s="764"/>
      <c r="AI16" s="766"/>
      <c r="AM16" s="64">
        <v>182</v>
      </c>
      <c r="AN16" s="322">
        <v>207</v>
      </c>
      <c r="AO16" s="555">
        <v>211</v>
      </c>
      <c r="AP16" s="668">
        <v>219</v>
      </c>
      <c r="AQ16" s="352">
        <v>172</v>
      </c>
      <c r="AR16" s="386">
        <v>81</v>
      </c>
      <c r="AS16" s="344">
        <v>87</v>
      </c>
      <c r="AT16" s="230">
        <v>164</v>
      </c>
      <c r="AU16" s="120">
        <v>178</v>
      </c>
      <c r="AV16" s="119">
        <v>121</v>
      </c>
      <c r="AW16" s="540">
        <v>149</v>
      </c>
      <c r="AX16" s="42">
        <v>185</v>
      </c>
      <c r="AY16" s="360">
        <v>167</v>
      </c>
      <c r="AZ16" s="220">
        <v>147</v>
      </c>
      <c r="BA16" s="35">
        <v>118</v>
      </c>
      <c r="BB16" s="460">
        <v>84</v>
      </c>
      <c r="BC16" s="291">
        <v>69</v>
      </c>
      <c r="BD16" s="598">
        <v>70</v>
      </c>
      <c r="BE16" s="433">
        <v>57</v>
      </c>
      <c r="BF16" s="535">
        <v>67</v>
      </c>
      <c r="BG16" s="445">
        <v>64</v>
      </c>
      <c r="BH16" s="277">
        <v>141</v>
      </c>
      <c r="BI16" s="587">
        <v>237</v>
      </c>
      <c r="BJ16" s="656">
        <v>232</v>
      </c>
      <c r="BK16" s="185">
        <v>197</v>
      </c>
      <c r="BL16" s="421"/>
      <c r="BM16" s="421"/>
    </row>
    <row r="17" spans="1:65" x14ac:dyDescent="0.25">
      <c r="A17" s="474">
        <f t="shared" si="1"/>
        <v>0.76470000000000005</v>
      </c>
      <c r="B17" s="474">
        <f t="shared" si="2"/>
        <v>0.85880000000000001</v>
      </c>
      <c r="C17" s="474">
        <f t="shared" si="3"/>
        <v>0.86670000000000003</v>
      </c>
      <c r="D17" s="474">
        <f t="shared" si="4"/>
        <v>0.87060000000000004</v>
      </c>
      <c r="E17" s="474">
        <f t="shared" si="5"/>
        <v>0.67059999999999997</v>
      </c>
      <c r="F17" s="474">
        <f t="shared" si="6"/>
        <v>0.29799999999999999</v>
      </c>
      <c r="G17" s="474">
        <f t="shared" si="7"/>
        <v>0.30590000000000001</v>
      </c>
      <c r="H17" s="474">
        <f t="shared" si="8"/>
        <v>0.6</v>
      </c>
      <c r="I17" s="474">
        <f t="shared" si="9"/>
        <v>0.6431</v>
      </c>
      <c r="J17" s="474">
        <f t="shared" si="10"/>
        <v>0.42749999999999999</v>
      </c>
      <c r="K17" s="474">
        <f t="shared" si="11"/>
        <v>0.54510000000000003</v>
      </c>
      <c r="L17" s="474">
        <f t="shared" si="12"/>
        <v>0.69020000000000004</v>
      </c>
      <c r="M17" s="474">
        <f t="shared" si="13"/>
        <v>0.63529999999999998</v>
      </c>
      <c r="N17" s="474">
        <f t="shared" si="14"/>
        <v>0.57250000000000001</v>
      </c>
      <c r="O17" s="474">
        <f t="shared" si="15"/>
        <v>0.4667</v>
      </c>
      <c r="P17" s="474">
        <f t="shared" si="16"/>
        <v>0.3412</v>
      </c>
      <c r="Q17" s="474">
        <f t="shared" si="17"/>
        <v>0.27450000000000002</v>
      </c>
      <c r="R17" s="474">
        <f t="shared" si="18"/>
        <v>0.27839999999999998</v>
      </c>
      <c r="S17" s="474">
        <f t="shared" si="19"/>
        <v>0.23139999999999999</v>
      </c>
      <c r="T17" s="474">
        <f t="shared" si="20"/>
        <v>0.27060000000000001</v>
      </c>
      <c r="U17" s="474">
        <f t="shared" si="21"/>
        <v>0.25879999999999997</v>
      </c>
      <c r="V17" s="474">
        <f t="shared" si="22"/>
        <v>0.55289999999999995</v>
      </c>
      <c r="W17" s="474">
        <f t="shared" si="23"/>
        <v>0.9294</v>
      </c>
      <c r="X17" s="474">
        <f t="shared" si="24"/>
        <v>0.90980000000000005</v>
      </c>
      <c r="Y17" s="474">
        <f t="shared" si="25"/>
        <v>0.76859999999999995</v>
      </c>
      <c r="AA17" s="763"/>
      <c r="AB17" s="764"/>
      <c r="AC17" s="764"/>
      <c r="AD17" s="764"/>
      <c r="AE17" s="764"/>
      <c r="AF17" s="764"/>
      <c r="AG17" s="764"/>
      <c r="AH17" s="764"/>
      <c r="AI17" s="766"/>
      <c r="AM17" s="47">
        <v>195</v>
      </c>
      <c r="AN17" s="488">
        <v>219</v>
      </c>
      <c r="AO17" s="591">
        <v>221</v>
      </c>
      <c r="AP17" s="612">
        <v>222</v>
      </c>
      <c r="AQ17" s="181">
        <v>171</v>
      </c>
      <c r="AR17" s="13">
        <v>76</v>
      </c>
      <c r="AS17" s="387">
        <v>78</v>
      </c>
      <c r="AT17" s="154">
        <v>153</v>
      </c>
      <c r="AU17" s="72">
        <v>164</v>
      </c>
      <c r="AV17" s="617">
        <v>109</v>
      </c>
      <c r="AW17" s="234">
        <v>139</v>
      </c>
      <c r="AX17" s="100">
        <v>176</v>
      </c>
      <c r="AY17" s="503">
        <v>162</v>
      </c>
      <c r="AZ17" s="304">
        <v>146</v>
      </c>
      <c r="BA17" s="124">
        <v>119</v>
      </c>
      <c r="BB17" s="160">
        <v>87</v>
      </c>
      <c r="BC17" s="247">
        <v>70</v>
      </c>
      <c r="BD17" s="157">
        <v>71</v>
      </c>
      <c r="BE17" s="303">
        <v>59</v>
      </c>
      <c r="BF17" s="177">
        <v>69</v>
      </c>
      <c r="BG17" s="44">
        <v>66</v>
      </c>
      <c r="BH17" s="574">
        <v>141</v>
      </c>
      <c r="BI17" s="653">
        <v>237</v>
      </c>
      <c r="BJ17" s="470">
        <v>232</v>
      </c>
      <c r="BK17" s="15">
        <v>196</v>
      </c>
      <c r="BL17" s="421"/>
      <c r="BM17" s="421"/>
    </row>
    <row r="18" spans="1:65" x14ac:dyDescent="0.25">
      <c r="A18" s="474">
        <f t="shared" si="1"/>
        <v>0.72940000000000005</v>
      </c>
      <c r="B18" s="474">
        <f t="shared" si="2"/>
        <v>0.8196</v>
      </c>
      <c r="C18" s="474">
        <f t="shared" si="3"/>
        <v>0.83140000000000003</v>
      </c>
      <c r="D18" s="474">
        <f t="shared" si="4"/>
        <v>0.84309999999999996</v>
      </c>
      <c r="E18" s="474">
        <f t="shared" si="5"/>
        <v>0.65100000000000002</v>
      </c>
      <c r="F18" s="474">
        <f t="shared" si="6"/>
        <v>0.27450000000000002</v>
      </c>
      <c r="G18" s="474">
        <f t="shared" si="7"/>
        <v>0.2863</v>
      </c>
      <c r="H18" s="474">
        <f t="shared" si="8"/>
        <v>0.59219999999999995</v>
      </c>
      <c r="I18" s="474">
        <f t="shared" si="9"/>
        <v>0.63919999999999999</v>
      </c>
      <c r="J18" s="474">
        <f t="shared" si="10"/>
        <v>0.42749999999999999</v>
      </c>
      <c r="K18" s="474">
        <f t="shared" si="11"/>
        <v>0.54900000000000004</v>
      </c>
      <c r="L18" s="474">
        <f t="shared" si="12"/>
        <v>0.70199999999999996</v>
      </c>
      <c r="M18" s="474">
        <f t="shared" si="13"/>
        <v>0.65100000000000002</v>
      </c>
      <c r="N18" s="474">
        <f t="shared" si="14"/>
        <v>0.59219999999999995</v>
      </c>
      <c r="O18" s="474">
        <f t="shared" si="15"/>
        <v>0.48630000000000001</v>
      </c>
      <c r="P18" s="474">
        <f t="shared" si="16"/>
        <v>0.36080000000000001</v>
      </c>
      <c r="Q18" s="474">
        <f t="shared" si="17"/>
        <v>0.28239999999999998</v>
      </c>
      <c r="R18" s="474">
        <f t="shared" si="18"/>
        <v>0.2863</v>
      </c>
      <c r="S18" s="474">
        <f t="shared" si="19"/>
        <v>0.22750000000000001</v>
      </c>
      <c r="T18" s="474">
        <f t="shared" si="20"/>
        <v>0.26669999999999999</v>
      </c>
      <c r="U18" s="474">
        <f t="shared" si="21"/>
        <v>0.25490000000000002</v>
      </c>
      <c r="V18" s="474">
        <f t="shared" si="22"/>
        <v>0.55289999999999995</v>
      </c>
      <c r="W18" s="474">
        <f t="shared" si="23"/>
        <v>0.92159999999999997</v>
      </c>
      <c r="X18" s="474">
        <f t="shared" si="24"/>
        <v>0.90200000000000002</v>
      </c>
      <c r="Y18" s="474">
        <f t="shared" si="25"/>
        <v>0.76080000000000003</v>
      </c>
      <c r="AA18" s="763"/>
      <c r="AB18" s="764"/>
      <c r="AC18" s="764"/>
      <c r="AD18" s="764"/>
      <c r="AE18" s="764"/>
      <c r="AF18" s="764"/>
      <c r="AG18" s="764"/>
      <c r="AH18" s="764"/>
      <c r="AI18" s="766"/>
      <c r="AM18" s="84">
        <v>186</v>
      </c>
      <c r="AN18" s="493">
        <v>209</v>
      </c>
      <c r="AO18" s="610">
        <v>212</v>
      </c>
      <c r="AP18" s="491">
        <v>215</v>
      </c>
      <c r="AQ18" s="426">
        <v>166</v>
      </c>
      <c r="AR18" s="537">
        <v>70</v>
      </c>
      <c r="AS18" s="315">
        <v>73</v>
      </c>
      <c r="AT18" s="81">
        <v>151</v>
      </c>
      <c r="AU18" s="83">
        <v>163</v>
      </c>
      <c r="AV18" s="272">
        <v>109</v>
      </c>
      <c r="AW18" s="468">
        <v>140</v>
      </c>
      <c r="AX18" s="355">
        <v>179</v>
      </c>
      <c r="AY18" s="426">
        <v>166</v>
      </c>
      <c r="AZ18" s="81">
        <v>151</v>
      </c>
      <c r="BA18" s="140">
        <v>124</v>
      </c>
      <c r="BB18" s="374">
        <v>92</v>
      </c>
      <c r="BC18" s="284">
        <v>72</v>
      </c>
      <c r="BD18" s="315">
        <v>73</v>
      </c>
      <c r="BE18" s="214">
        <v>58</v>
      </c>
      <c r="BF18" s="373">
        <v>68</v>
      </c>
      <c r="BG18" s="169">
        <v>65</v>
      </c>
      <c r="BH18" s="507">
        <v>141</v>
      </c>
      <c r="BI18" s="517">
        <v>235</v>
      </c>
      <c r="BJ18" s="641">
        <v>230</v>
      </c>
      <c r="BK18" s="212">
        <v>194</v>
      </c>
      <c r="BL18" s="421"/>
      <c r="BM18" s="421"/>
    </row>
    <row r="19" spans="1:65" x14ac:dyDescent="0.25">
      <c r="A19" s="474">
        <f t="shared" si="1"/>
        <v>0.79610000000000003</v>
      </c>
      <c r="B19" s="474">
        <f t="shared" si="2"/>
        <v>0.88629999999999998</v>
      </c>
      <c r="C19" s="474">
        <f t="shared" si="3"/>
        <v>0.74119999999999997</v>
      </c>
      <c r="D19" s="474">
        <f t="shared" si="4"/>
        <v>0.4627</v>
      </c>
      <c r="E19" s="474">
        <f t="shared" si="5"/>
        <v>0.28239999999999998</v>
      </c>
      <c r="F19" s="474">
        <f t="shared" si="6"/>
        <v>0.36859999999999998</v>
      </c>
      <c r="G19" s="474">
        <f t="shared" si="7"/>
        <v>0.6784</v>
      </c>
      <c r="H19" s="474">
        <f t="shared" si="8"/>
        <v>0.88239999999999996</v>
      </c>
      <c r="I19" s="474">
        <f t="shared" si="9"/>
        <v>0.79220000000000002</v>
      </c>
      <c r="J19" s="474">
        <f t="shared" si="10"/>
        <v>0.6784</v>
      </c>
      <c r="K19" s="474">
        <f t="shared" si="11"/>
        <v>0.84709999999999996</v>
      </c>
      <c r="L19" s="474">
        <f t="shared" si="12"/>
        <v>1</v>
      </c>
      <c r="M19" s="474">
        <f t="shared" si="13"/>
        <v>0.98429999999999995</v>
      </c>
      <c r="N19" s="474">
        <f t="shared" si="14"/>
        <v>0.94510000000000005</v>
      </c>
      <c r="O19" s="474">
        <f t="shared" si="15"/>
        <v>0.749</v>
      </c>
      <c r="P19" s="474">
        <f t="shared" si="16"/>
        <v>0.49409999999999998</v>
      </c>
      <c r="Q19" s="474">
        <f t="shared" si="17"/>
        <v>0.39219999999999999</v>
      </c>
      <c r="R19" s="474">
        <f t="shared" si="18"/>
        <v>0.2863</v>
      </c>
      <c r="S19" s="474">
        <f t="shared" si="19"/>
        <v>0.18429999999999999</v>
      </c>
      <c r="T19" s="474">
        <f t="shared" si="20"/>
        <v>0.2235</v>
      </c>
      <c r="U19" s="474">
        <f t="shared" si="21"/>
        <v>0.25490000000000002</v>
      </c>
      <c r="V19" s="474">
        <f t="shared" si="22"/>
        <v>0.3765</v>
      </c>
      <c r="W19" s="474">
        <f t="shared" si="23"/>
        <v>0.73729999999999996</v>
      </c>
      <c r="X19" s="474">
        <f t="shared" si="24"/>
        <v>0.83919999999999995</v>
      </c>
      <c r="Y19" s="474">
        <f t="shared" si="25"/>
        <v>0.75690000000000002</v>
      </c>
      <c r="AA19" s="763"/>
      <c r="AB19" s="764"/>
      <c r="AC19" s="764"/>
      <c r="AD19" s="764"/>
      <c r="AE19" s="764"/>
      <c r="AF19" s="764"/>
      <c r="AG19" s="764"/>
      <c r="AH19" s="764"/>
      <c r="AI19" s="766"/>
      <c r="AM19" s="605">
        <v>203</v>
      </c>
      <c r="AN19" s="492">
        <v>226</v>
      </c>
      <c r="AO19" s="118">
        <v>189</v>
      </c>
      <c r="AP19" s="35">
        <v>118</v>
      </c>
      <c r="AQ19" s="3">
        <v>72</v>
      </c>
      <c r="AR19" s="258">
        <v>94</v>
      </c>
      <c r="AS19" s="63">
        <v>173</v>
      </c>
      <c r="AT19" s="361">
        <v>225</v>
      </c>
      <c r="AU19" s="622">
        <v>202</v>
      </c>
      <c r="AV19" s="63">
        <v>173</v>
      </c>
      <c r="AW19" s="603">
        <v>216</v>
      </c>
      <c r="AX19" s="633">
        <v>255</v>
      </c>
      <c r="AY19" s="472">
        <v>251</v>
      </c>
      <c r="AZ19" s="348">
        <v>241</v>
      </c>
      <c r="BA19" s="219">
        <v>191</v>
      </c>
      <c r="BB19" s="91">
        <v>126</v>
      </c>
      <c r="BC19" s="186">
        <v>100</v>
      </c>
      <c r="BD19" s="480">
        <v>73</v>
      </c>
      <c r="BE19" s="311">
        <v>47</v>
      </c>
      <c r="BF19" s="433">
        <v>57</v>
      </c>
      <c r="BG19" s="267">
        <v>65</v>
      </c>
      <c r="BH19" s="465">
        <v>96</v>
      </c>
      <c r="BI19" s="204">
        <v>188</v>
      </c>
      <c r="BJ19" s="577">
        <v>214</v>
      </c>
      <c r="BK19" s="9">
        <v>193</v>
      </c>
      <c r="BL19" s="421"/>
      <c r="BM19" s="421"/>
    </row>
    <row r="20" spans="1:65" x14ac:dyDescent="0.25">
      <c r="A20" s="474">
        <f t="shared" si="1"/>
        <v>0.81179999999999997</v>
      </c>
      <c r="B20" s="474">
        <f t="shared" si="2"/>
        <v>0.90200000000000002</v>
      </c>
      <c r="C20" s="474">
        <f t="shared" si="3"/>
        <v>0.74119999999999997</v>
      </c>
      <c r="D20" s="474">
        <f t="shared" si="4"/>
        <v>0.45879999999999999</v>
      </c>
      <c r="E20" s="474">
        <f t="shared" si="5"/>
        <v>0.26669999999999999</v>
      </c>
      <c r="F20" s="474">
        <f t="shared" si="6"/>
        <v>0.33729999999999999</v>
      </c>
      <c r="G20" s="474">
        <f t="shared" si="7"/>
        <v>0.6431</v>
      </c>
      <c r="H20" s="474">
        <f t="shared" si="8"/>
        <v>0.84709999999999996</v>
      </c>
      <c r="I20" s="474">
        <f t="shared" si="9"/>
        <v>0.75690000000000002</v>
      </c>
      <c r="J20" s="474">
        <f t="shared" si="10"/>
        <v>0.64710000000000001</v>
      </c>
      <c r="K20" s="474">
        <f t="shared" si="11"/>
        <v>0.82750000000000001</v>
      </c>
      <c r="L20" s="474">
        <f t="shared" si="12"/>
        <v>0.98429999999999995</v>
      </c>
      <c r="M20" s="474">
        <f t="shared" si="13"/>
        <v>0.98429999999999995</v>
      </c>
      <c r="N20" s="474">
        <f t="shared" si="14"/>
        <v>0.95689999999999997</v>
      </c>
      <c r="O20" s="474">
        <f t="shared" si="15"/>
        <v>0.76859999999999995</v>
      </c>
      <c r="P20" s="474">
        <f t="shared" si="16"/>
        <v>0.50980000000000003</v>
      </c>
      <c r="Q20" s="474">
        <f t="shared" si="17"/>
        <v>0.41570000000000001</v>
      </c>
      <c r="R20" s="474">
        <f t="shared" si="18"/>
        <v>0.30980000000000002</v>
      </c>
      <c r="S20" s="474">
        <f t="shared" si="19"/>
        <v>0.20780000000000001</v>
      </c>
      <c r="T20" s="474">
        <f t="shared" si="20"/>
        <v>0.2392</v>
      </c>
      <c r="U20" s="474">
        <f t="shared" si="21"/>
        <v>0.27060000000000001</v>
      </c>
      <c r="V20" s="474">
        <f t="shared" si="22"/>
        <v>0.38429999999999997</v>
      </c>
      <c r="W20" s="474">
        <f t="shared" si="23"/>
        <v>0.74509999999999998</v>
      </c>
      <c r="X20" s="474">
        <f t="shared" si="24"/>
        <v>0.83919999999999995</v>
      </c>
      <c r="Y20" s="474">
        <f t="shared" si="25"/>
        <v>0.76080000000000003</v>
      </c>
      <c r="AA20" s="763"/>
      <c r="AB20" s="764"/>
      <c r="AC20" s="764"/>
      <c r="AD20" s="764"/>
      <c r="AE20" s="764"/>
      <c r="AF20" s="764"/>
      <c r="AG20" s="764"/>
      <c r="AH20" s="764"/>
      <c r="AI20" s="766"/>
      <c r="AM20" s="505">
        <v>207</v>
      </c>
      <c r="AN20" s="659">
        <v>230</v>
      </c>
      <c r="AO20" s="193">
        <v>189</v>
      </c>
      <c r="AP20" s="233">
        <v>117</v>
      </c>
      <c r="AQ20" s="66">
        <v>68</v>
      </c>
      <c r="AR20" s="606">
        <v>86</v>
      </c>
      <c r="AS20" s="72">
        <v>164</v>
      </c>
      <c r="AT20" s="581">
        <v>216</v>
      </c>
      <c r="AU20" s="637">
        <v>193</v>
      </c>
      <c r="AV20" s="49">
        <v>165</v>
      </c>
      <c r="AW20" s="45">
        <v>211</v>
      </c>
      <c r="AX20" s="561">
        <v>251</v>
      </c>
      <c r="AY20" s="561">
        <v>251</v>
      </c>
      <c r="AZ20" s="545">
        <v>244</v>
      </c>
      <c r="BA20" s="15">
        <v>196</v>
      </c>
      <c r="BB20" s="297">
        <v>130</v>
      </c>
      <c r="BC20" s="270">
        <v>106</v>
      </c>
      <c r="BD20" s="551">
        <v>79</v>
      </c>
      <c r="BE20" s="232">
        <v>53</v>
      </c>
      <c r="BF20" s="250">
        <v>61</v>
      </c>
      <c r="BG20" s="177">
        <v>69</v>
      </c>
      <c r="BH20" s="98">
        <v>98</v>
      </c>
      <c r="BI20" s="126">
        <v>190</v>
      </c>
      <c r="BJ20" s="584">
        <v>214</v>
      </c>
      <c r="BK20" s="107">
        <v>194</v>
      </c>
      <c r="BL20" s="421"/>
      <c r="BM20" s="421"/>
    </row>
    <row r="21" spans="1:65" x14ac:dyDescent="0.25">
      <c r="A21" s="474">
        <f t="shared" si="1"/>
        <v>0.82350000000000001</v>
      </c>
      <c r="B21" s="474">
        <f t="shared" si="2"/>
        <v>0.91369999999999996</v>
      </c>
      <c r="C21" s="474">
        <f t="shared" si="3"/>
        <v>0.749</v>
      </c>
      <c r="D21" s="474">
        <f t="shared" si="4"/>
        <v>0.45100000000000001</v>
      </c>
      <c r="E21" s="474">
        <f t="shared" si="5"/>
        <v>0.25490000000000002</v>
      </c>
      <c r="F21" s="474">
        <f t="shared" si="6"/>
        <v>0.32550000000000001</v>
      </c>
      <c r="G21" s="474">
        <f t="shared" si="7"/>
        <v>0.62350000000000005</v>
      </c>
      <c r="H21" s="474">
        <f t="shared" si="8"/>
        <v>0.82750000000000001</v>
      </c>
      <c r="I21" s="474">
        <f t="shared" si="9"/>
        <v>0.73729999999999996</v>
      </c>
      <c r="J21" s="474">
        <f t="shared" si="10"/>
        <v>0.63529999999999998</v>
      </c>
      <c r="K21" s="474">
        <f t="shared" si="11"/>
        <v>0.81569999999999998</v>
      </c>
      <c r="L21" s="474">
        <f t="shared" si="12"/>
        <v>0.98819999999999997</v>
      </c>
      <c r="M21" s="474">
        <f t="shared" si="13"/>
        <v>0.99219999999999997</v>
      </c>
      <c r="N21" s="474">
        <f t="shared" si="14"/>
        <v>0.97650000000000003</v>
      </c>
      <c r="O21" s="474">
        <f t="shared" si="15"/>
        <v>0.79220000000000002</v>
      </c>
      <c r="P21" s="474">
        <f t="shared" si="16"/>
        <v>0.54510000000000003</v>
      </c>
      <c r="Q21" s="474">
        <f t="shared" si="17"/>
        <v>0.41570000000000001</v>
      </c>
      <c r="R21" s="474">
        <f t="shared" si="18"/>
        <v>0.30980000000000002</v>
      </c>
      <c r="S21" s="474">
        <f t="shared" si="19"/>
        <v>0.20780000000000001</v>
      </c>
      <c r="T21" s="474">
        <f t="shared" si="20"/>
        <v>0.23530000000000001</v>
      </c>
      <c r="U21" s="474">
        <f t="shared" si="21"/>
        <v>0.26669999999999999</v>
      </c>
      <c r="V21" s="474">
        <f t="shared" si="22"/>
        <v>0.38040000000000002</v>
      </c>
      <c r="W21" s="474">
        <f t="shared" si="23"/>
        <v>0.73329999999999995</v>
      </c>
      <c r="X21" s="474">
        <f t="shared" si="24"/>
        <v>0.83140000000000003</v>
      </c>
      <c r="Y21" s="474">
        <f t="shared" si="25"/>
        <v>0.74119999999999997</v>
      </c>
      <c r="AA21" s="763"/>
      <c r="AB21" s="764"/>
      <c r="AC21" s="764"/>
      <c r="AD21" s="764"/>
      <c r="AE21" s="764"/>
      <c r="AF21" s="764"/>
      <c r="AG21" s="764"/>
      <c r="AH21" s="764"/>
      <c r="AI21" s="766"/>
      <c r="AM21" s="343">
        <v>210</v>
      </c>
      <c r="AN21" s="675">
        <v>233</v>
      </c>
      <c r="AO21" s="88">
        <v>191</v>
      </c>
      <c r="AP21" s="314">
        <v>115</v>
      </c>
      <c r="AQ21" s="169">
        <v>65</v>
      </c>
      <c r="AR21" s="444">
        <v>83</v>
      </c>
      <c r="AS21" s="87">
        <v>159</v>
      </c>
      <c r="AT21" s="593">
        <v>211</v>
      </c>
      <c r="AU21" s="443">
        <v>188</v>
      </c>
      <c r="AV21" s="116">
        <v>162</v>
      </c>
      <c r="AW21" s="27">
        <v>208</v>
      </c>
      <c r="AX21" s="676">
        <v>252</v>
      </c>
      <c r="AY21" s="568">
        <v>253</v>
      </c>
      <c r="AZ21" s="665">
        <v>249</v>
      </c>
      <c r="BA21" s="216">
        <v>202</v>
      </c>
      <c r="BB21" s="137">
        <v>139</v>
      </c>
      <c r="BC21" s="228">
        <v>106</v>
      </c>
      <c r="BD21" s="274">
        <v>79</v>
      </c>
      <c r="BE21" s="20">
        <v>53</v>
      </c>
      <c r="BF21" s="183">
        <v>60</v>
      </c>
      <c r="BG21" s="373">
        <v>68</v>
      </c>
      <c r="BH21" s="300">
        <v>97</v>
      </c>
      <c r="BI21" s="195">
        <v>187</v>
      </c>
      <c r="BJ21" s="610">
        <v>212</v>
      </c>
      <c r="BK21" s="60">
        <v>189</v>
      </c>
      <c r="BL21" s="421"/>
      <c r="BM21" s="421"/>
    </row>
    <row r="22" spans="1:65" ht="15.75" thickBot="1" x14ac:dyDescent="0.3">
      <c r="A22" s="474">
        <f t="shared" si="1"/>
        <v>0.94510000000000005</v>
      </c>
      <c r="B22" s="474">
        <f t="shared" si="2"/>
        <v>0.68630000000000002</v>
      </c>
      <c r="C22" s="474">
        <f t="shared" si="3"/>
        <v>0.3765</v>
      </c>
      <c r="D22" s="474">
        <f t="shared" si="4"/>
        <v>0.26269999999999999</v>
      </c>
      <c r="E22" s="474">
        <f t="shared" si="5"/>
        <v>0.3569</v>
      </c>
      <c r="F22" s="474">
        <f t="shared" si="6"/>
        <v>0.66669999999999996</v>
      </c>
      <c r="G22" s="474">
        <f t="shared" si="7"/>
        <v>0.9294</v>
      </c>
      <c r="H22" s="474">
        <f t="shared" si="8"/>
        <v>0.87450000000000006</v>
      </c>
      <c r="I22" s="474">
        <f t="shared" si="9"/>
        <v>0.77649999999999997</v>
      </c>
      <c r="J22" s="474">
        <f t="shared" si="10"/>
        <v>0.83140000000000003</v>
      </c>
      <c r="K22" s="474">
        <f t="shared" si="11"/>
        <v>0.97250000000000003</v>
      </c>
      <c r="L22" s="474">
        <f t="shared" si="12"/>
        <v>0.91369999999999996</v>
      </c>
      <c r="M22" s="474">
        <f t="shared" si="13"/>
        <v>0.80389999999999995</v>
      </c>
      <c r="N22" s="474">
        <f t="shared" si="14"/>
        <v>0.83530000000000004</v>
      </c>
      <c r="O22" s="474">
        <f t="shared" si="15"/>
        <v>0.77249999999999996</v>
      </c>
      <c r="P22" s="474">
        <f t="shared" si="16"/>
        <v>0.63529999999999998</v>
      </c>
      <c r="Q22" s="474">
        <f t="shared" si="17"/>
        <v>0.61180000000000001</v>
      </c>
      <c r="R22" s="474">
        <f t="shared" si="18"/>
        <v>0.3725</v>
      </c>
      <c r="S22" s="474">
        <f t="shared" si="19"/>
        <v>0.3412</v>
      </c>
      <c r="T22" s="474">
        <f t="shared" si="20"/>
        <v>0.24709999999999999</v>
      </c>
      <c r="U22" s="474">
        <f t="shared" si="21"/>
        <v>0.28239999999999998</v>
      </c>
      <c r="V22" s="474">
        <f t="shared" si="22"/>
        <v>0.29020000000000001</v>
      </c>
      <c r="W22" s="474">
        <f t="shared" si="23"/>
        <v>0.47449999999999998</v>
      </c>
      <c r="X22" s="474">
        <f t="shared" si="24"/>
        <v>0.8196</v>
      </c>
      <c r="Y22" s="474">
        <f t="shared" si="25"/>
        <v>0.83140000000000003</v>
      </c>
      <c r="AA22" s="767"/>
      <c r="AB22" s="768"/>
      <c r="AC22" s="768"/>
      <c r="AD22" s="768"/>
      <c r="AE22" s="768"/>
      <c r="AF22" s="768"/>
      <c r="AG22" s="768"/>
      <c r="AH22" s="768"/>
      <c r="AI22" s="769"/>
      <c r="AM22" s="348">
        <v>241</v>
      </c>
      <c r="AN22" s="191">
        <v>175</v>
      </c>
      <c r="AO22" s="465">
        <v>96</v>
      </c>
      <c r="AP22" s="535">
        <v>67</v>
      </c>
      <c r="AQ22" s="475">
        <v>91</v>
      </c>
      <c r="AR22" s="174">
        <v>170</v>
      </c>
      <c r="AS22" s="587">
        <v>237</v>
      </c>
      <c r="AT22" s="636">
        <v>223</v>
      </c>
      <c r="AU22" s="5">
        <v>198</v>
      </c>
      <c r="AV22" s="579">
        <v>212</v>
      </c>
      <c r="AW22" s="677">
        <v>248</v>
      </c>
      <c r="AX22" s="499">
        <v>233</v>
      </c>
      <c r="AY22" s="39">
        <v>205</v>
      </c>
      <c r="AZ22" s="639">
        <v>213</v>
      </c>
      <c r="BA22" s="185">
        <v>197</v>
      </c>
      <c r="BB22" s="173">
        <v>162</v>
      </c>
      <c r="BC22" s="95">
        <v>156</v>
      </c>
      <c r="BD22" s="148">
        <v>95</v>
      </c>
      <c r="BE22" s="344">
        <v>87</v>
      </c>
      <c r="BF22" s="389">
        <v>63</v>
      </c>
      <c r="BG22" s="3">
        <v>72</v>
      </c>
      <c r="BH22" s="1">
        <v>74</v>
      </c>
      <c r="BI22" s="119">
        <v>121</v>
      </c>
      <c r="BJ22" s="62">
        <v>209</v>
      </c>
      <c r="BK22" s="579">
        <v>212</v>
      </c>
      <c r="BL22" s="421"/>
      <c r="BM22" s="421"/>
    </row>
    <row r="23" spans="1:65" x14ac:dyDescent="0.25">
      <c r="A23" s="474">
        <f t="shared" si="1"/>
        <v>0.93730000000000002</v>
      </c>
      <c r="B23" s="474">
        <f t="shared" si="2"/>
        <v>0.68240000000000001</v>
      </c>
      <c r="C23" s="474">
        <f t="shared" si="3"/>
        <v>0.36470000000000002</v>
      </c>
      <c r="D23" s="474">
        <f t="shared" si="4"/>
        <v>0.25490000000000002</v>
      </c>
      <c r="E23" s="474">
        <f t="shared" si="5"/>
        <v>0.3412</v>
      </c>
      <c r="F23" s="474">
        <f t="shared" si="6"/>
        <v>0.64710000000000001</v>
      </c>
      <c r="G23" s="474">
        <f t="shared" si="7"/>
        <v>0.90980000000000005</v>
      </c>
      <c r="H23" s="474">
        <f t="shared" si="8"/>
        <v>0.85489999999999999</v>
      </c>
      <c r="I23" s="474">
        <f t="shared" si="9"/>
        <v>0.76470000000000005</v>
      </c>
      <c r="J23" s="474">
        <f t="shared" si="10"/>
        <v>0.82750000000000001</v>
      </c>
      <c r="K23" s="474">
        <f t="shared" si="11"/>
        <v>0.97650000000000003</v>
      </c>
      <c r="L23" s="474">
        <f t="shared" si="12"/>
        <v>0.92159999999999997</v>
      </c>
      <c r="M23" s="474">
        <f t="shared" si="13"/>
        <v>0.82350000000000001</v>
      </c>
      <c r="N23" s="474">
        <f t="shared" si="14"/>
        <v>0.86270000000000002</v>
      </c>
      <c r="O23" s="474">
        <f t="shared" si="15"/>
        <v>0.80779999999999996</v>
      </c>
      <c r="P23" s="474">
        <f t="shared" si="16"/>
        <v>0.67449999999999999</v>
      </c>
      <c r="Q23" s="474">
        <f t="shared" si="17"/>
        <v>0.64710000000000001</v>
      </c>
      <c r="R23" s="474">
        <f t="shared" si="18"/>
        <v>0.4078</v>
      </c>
      <c r="S23" s="474">
        <f t="shared" si="19"/>
        <v>0.3765</v>
      </c>
      <c r="T23" s="474">
        <f t="shared" si="20"/>
        <v>0.27060000000000001</v>
      </c>
      <c r="U23" s="474">
        <f t="shared" si="21"/>
        <v>0.30590000000000001</v>
      </c>
      <c r="V23" s="474">
        <f t="shared" si="22"/>
        <v>0.30980000000000002</v>
      </c>
      <c r="W23" s="474">
        <f t="shared" si="23"/>
        <v>0.49409999999999998</v>
      </c>
      <c r="X23" s="474">
        <f t="shared" si="24"/>
        <v>0.82750000000000001</v>
      </c>
      <c r="Y23" s="474">
        <f t="shared" si="25"/>
        <v>0.83919999999999995</v>
      </c>
      <c r="AA23" s="770">
        <f>((IF('DENSE1 dan 2'!AS31&gt;'DENSE1 dan 2'!AT31,'DENSE1 dan 2'!AS31,'DENSE1 dan 2'!AT31))*100)</f>
        <v>99.669919136921521</v>
      </c>
      <c r="AB23" s="771"/>
      <c r="AC23" s="771"/>
      <c r="AD23" s="771"/>
      <c r="AE23" s="771"/>
      <c r="AF23" s="771"/>
      <c r="AG23" s="771"/>
      <c r="AH23" s="771"/>
      <c r="AI23" s="772"/>
      <c r="AM23" s="654">
        <v>239</v>
      </c>
      <c r="AN23" s="425">
        <v>174</v>
      </c>
      <c r="AO23" s="180">
        <v>93</v>
      </c>
      <c r="AP23" s="264">
        <v>65</v>
      </c>
      <c r="AQ23" s="160">
        <v>87</v>
      </c>
      <c r="AR23" s="49">
        <v>165</v>
      </c>
      <c r="AS23" s="470">
        <v>232</v>
      </c>
      <c r="AT23" s="523">
        <v>218</v>
      </c>
      <c r="AU23" s="47">
        <v>195</v>
      </c>
      <c r="AV23" s="45">
        <v>211</v>
      </c>
      <c r="AW23" s="658">
        <v>249</v>
      </c>
      <c r="AX23" s="625">
        <v>235</v>
      </c>
      <c r="AY23" s="337">
        <v>210</v>
      </c>
      <c r="AZ23" s="567">
        <v>220</v>
      </c>
      <c r="BA23" s="67">
        <v>206</v>
      </c>
      <c r="BB23" s="368">
        <v>172</v>
      </c>
      <c r="BC23" s="49">
        <v>165</v>
      </c>
      <c r="BD23" s="370">
        <v>104</v>
      </c>
      <c r="BE23" s="207">
        <v>96</v>
      </c>
      <c r="BF23" s="177">
        <v>69</v>
      </c>
      <c r="BG23" s="387">
        <v>78</v>
      </c>
      <c r="BH23" s="551">
        <v>79</v>
      </c>
      <c r="BI23" s="307">
        <v>126</v>
      </c>
      <c r="BJ23" s="45">
        <v>211</v>
      </c>
      <c r="BK23" s="584">
        <v>214</v>
      </c>
      <c r="BL23" s="421"/>
      <c r="BM23" s="421"/>
    </row>
    <row r="24" spans="1:65" x14ac:dyDescent="0.25">
      <c r="A24" s="474">
        <f t="shared" si="1"/>
        <v>0.98040000000000005</v>
      </c>
      <c r="B24" s="474">
        <f t="shared" si="2"/>
        <v>0.7137</v>
      </c>
      <c r="C24" s="474">
        <f t="shared" si="3"/>
        <v>0.39219999999999999</v>
      </c>
      <c r="D24" s="474">
        <f t="shared" si="4"/>
        <v>0.26669999999999999</v>
      </c>
      <c r="E24" s="474">
        <f t="shared" si="5"/>
        <v>0.34510000000000002</v>
      </c>
      <c r="F24" s="474">
        <f t="shared" si="6"/>
        <v>0.63529999999999998</v>
      </c>
      <c r="G24" s="474">
        <f t="shared" si="7"/>
        <v>0.89410000000000001</v>
      </c>
      <c r="H24" s="474">
        <f t="shared" si="8"/>
        <v>0.83140000000000003</v>
      </c>
      <c r="I24" s="474">
        <f t="shared" si="9"/>
        <v>0.73729999999999996</v>
      </c>
      <c r="J24" s="474">
        <f t="shared" si="10"/>
        <v>0.80779999999999996</v>
      </c>
      <c r="K24" s="474">
        <f t="shared" si="11"/>
        <v>0.95689999999999997</v>
      </c>
      <c r="L24" s="474">
        <f t="shared" si="12"/>
        <v>0.91759999999999997</v>
      </c>
      <c r="M24" s="474">
        <f t="shared" si="13"/>
        <v>0.83530000000000004</v>
      </c>
      <c r="N24" s="474">
        <f t="shared" si="14"/>
        <v>0.88629999999999998</v>
      </c>
      <c r="O24" s="474">
        <f t="shared" si="15"/>
        <v>0.83530000000000004</v>
      </c>
      <c r="P24" s="474">
        <f t="shared" si="16"/>
        <v>0.70979999999999999</v>
      </c>
      <c r="Q24" s="474">
        <f t="shared" si="17"/>
        <v>0.6431</v>
      </c>
      <c r="R24" s="474">
        <f t="shared" si="18"/>
        <v>0.40389999999999998</v>
      </c>
      <c r="S24" s="474">
        <f t="shared" si="19"/>
        <v>0.3725</v>
      </c>
      <c r="T24" s="474">
        <f t="shared" si="20"/>
        <v>0.26269999999999999</v>
      </c>
      <c r="U24" s="474">
        <f t="shared" si="21"/>
        <v>0.29799999999999999</v>
      </c>
      <c r="V24" s="474">
        <f t="shared" si="22"/>
        <v>0.29409999999999997</v>
      </c>
      <c r="W24" s="474">
        <f t="shared" si="23"/>
        <v>0.47839999999999999</v>
      </c>
      <c r="X24" s="474">
        <f t="shared" si="24"/>
        <v>0.80779999999999996</v>
      </c>
      <c r="Y24" s="474">
        <f t="shared" si="25"/>
        <v>0.8196</v>
      </c>
      <c r="AA24" s="773"/>
      <c r="AB24" s="774"/>
      <c r="AC24" s="774"/>
      <c r="AD24" s="774"/>
      <c r="AE24" s="774"/>
      <c r="AF24" s="774"/>
      <c r="AG24" s="774"/>
      <c r="AH24" s="774"/>
      <c r="AI24" s="775"/>
      <c r="AM24" s="471">
        <v>250</v>
      </c>
      <c r="AN24" s="435">
        <v>182</v>
      </c>
      <c r="AO24" s="669">
        <v>100</v>
      </c>
      <c r="AP24" s="373">
        <v>68</v>
      </c>
      <c r="AQ24" s="383">
        <v>88</v>
      </c>
      <c r="AR24" s="116">
        <v>162</v>
      </c>
      <c r="AS24" s="649">
        <v>228</v>
      </c>
      <c r="AT24" s="610">
        <v>212</v>
      </c>
      <c r="AU24" s="443">
        <v>188</v>
      </c>
      <c r="AV24" s="340">
        <v>206</v>
      </c>
      <c r="AW24" s="560">
        <v>244</v>
      </c>
      <c r="AX24" s="635">
        <v>234</v>
      </c>
      <c r="AY24" s="548">
        <v>213</v>
      </c>
      <c r="AZ24" s="651">
        <v>226</v>
      </c>
      <c r="BA24" s="548">
        <v>213</v>
      </c>
      <c r="BB24" s="427">
        <v>181</v>
      </c>
      <c r="BC24" s="596">
        <v>164</v>
      </c>
      <c r="BD24" s="546">
        <v>103</v>
      </c>
      <c r="BE24" s="572">
        <v>95</v>
      </c>
      <c r="BF24" s="281">
        <v>67</v>
      </c>
      <c r="BG24" s="266">
        <v>76</v>
      </c>
      <c r="BH24" s="25">
        <v>75</v>
      </c>
      <c r="BI24" s="26">
        <v>122</v>
      </c>
      <c r="BJ24" s="340">
        <v>206</v>
      </c>
      <c r="BK24" s="493">
        <v>209</v>
      </c>
      <c r="BL24" s="421"/>
      <c r="BM24" s="421"/>
    </row>
    <row r="25" spans="1:65" x14ac:dyDescent="0.25">
      <c r="A25" s="474">
        <f t="shared" si="1"/>
        <v>0.74509999999999998</v>
      </c>
      <c r="B25" s="474">
        <f t="shared" si="2"/>
        <v>0.42349999999999999</v>
      </c>
      <c r="C25" s="474">
        <f t="shared" si="3"/>
        <v>0.25490000000000002</v>
      </c>
      <c r="D25" s="474">
        <f t="shared" si="4"/>
        <v>0.33329999999999999</v>
      </c>
      <c r="E25" s="474">
        <f t="shared" si="5"/>
        <v>0.60780000000000001</v>
      </c>
      <c r="F25" s="474">
        <f t="shared" si="6"/>
        <v>0.85880000000000001</v>
      </c>
      <c r="G25" s="474">
        <f t="shared" si="7"/>
        <v>0.86670000000000003</v>
      </c>
      <c r="H25" s="474">
        <f t="shared" si="8"/>
        <v>0.69799999999999995</v>
      </c>
      <c r="I25" s="474">
        <f t="shared" si="9"/>
        <v>0.64710000000000001</v>
      </c>
      <c r="J25" s="474">
        <f t="shared" si="10"/>
        <v>0.63919999999999999</v>
      </c>
      <c r="K25" s="474">
        <f t="shared" si="11"/>
        <v>0.80389999999999995</v>
      </c>
      <c r="L25" s="474">
        <f t="shared" si="12"/>
        <v>0.79610000000000003</v>
      </c>
      <c r="M25" s="474">
        <f t="shared" si="13"/>
        <v>0.59219999999999995</v>
      </c>
      <c r="N25" s="474">
        <f t="shared" si="14"/>
        <v>0.57250000000000001</v>
      </c>
      <c r="O25" s="474">
        <f t="shared" si="15"/>
        <v>0.60780000000000001</v>
      </c>
      <c r="P25" s="474">
        <f t="shared" si="16"/>
        <v>0.58040000000000003</v>
      </c>
      <c r="Q25" s="474">
        <f t="shared" si="17"/>
        <v>0.63139999999999996</v>
      </c>
      <c r="R25" s="474">
        <f t="shared" si="18"/>
        <v>0.57250000000000001</v>
      </c>
      <c r="S25" s="474">
        <f t="shared" si="19"/>
        <v>0.36470000000000002</v>
      </c>
      <c r="T25" s="474">
        <f t="shared" si="20"/>
        <v>0.32550000000000001</v>
      </c>
      <c r="U25" s="474">
        <f t="shared" si="21"/>
        <v>0.26269999999999999</v>
      </c>
      <c r="V25" s="474">
        <f t="shared" si="22"/>
        <v>0.31759999999999999</v>
      </c>
      <c r="W25" s="474">
        <f t="shared" si="23"/>
        <v>0.38819999999999999</v>
      </c>
      <c r="X25" s="474">
        <f t="shared" si="24"/>
        <v>0.61960000000000004</v>
      </c>
      <c r="Y25" s="474">
        <f t="shared" si="25"/>
        <v>0.67059999999999997</v>
      </c>
      <c r="AA25" s="773"/>
      <c r="AB25" s="774"/>
      <c r="AC25" s="774"/>
      <c r="AD25" s="774"/>
      <c r="AE25" s="774"/>
      <c r="AF25" s="774"/>
      <c r="AG25" s="774"/>
      <c r="AH25" s="774"/>
      <c r="AI25" s="775"/>
      <c r="AM25" s="347">
        <v>190</v>
      </c>
      <c r="AN25" s="377">
        <v>108</v>
      </c>
      <c r="AO25" s="267">
        <v>65</v>
      </c>
      <c r="AP25" s="628">
        <v>85</v>
      </c>
      <c r="AQ25" s="356">
        <v>155</v>
      </c>
      <c r="AR25" s="668">
        <v>219</v>
      </c>
      <c r="AS25" s="359">
        <v>221</v>
      </c>
      <c r="AT25" s="120">
        <v>178</v>
      </c>
      <c r="AU25" s="351">
        <v>165</v>
      </c>
      <c r="AV25" s="8">
        <v>163</v>
      </c>
      <c r="AW25" s="39">
        <v>205</v>
      </c>
      <c r="AX25" s="605">
        <v>203</v>
      </c>
      <c r="AY25" s="554">
        <v>151</v>
      </c>
      <c r="AZ25" s="285">
        <v>146</v>
      </c>
      <c r="BA25" s="356">
        <v>155</v>
      </c>
      <c r="BB25" s="260">
        <v>148</v>
      </c>
      <c r="BC25" s="366">
        <v>161</v>
      </c>
      <c r="BD25" s="285">
        <v>146</v>
      </c>
      <c r="BE25" s="171">
        <v>93</v>
      </c>
      <c r="BF25" s="187">
        <v>83</v>
      </c>
      <c r="BG25" s="535">
        <v>67</v>
      </c>
      <c r="BH25" s="386">
        <v>81</v>
      </c>
      <c r="BI25" s="151">
        <v>99</v>
      </c>
      <c r="BJ25" s="94">
        <v>158</v>
      </c>
      <c r="BK25" s="146">
        <v>171</v>
      </c>
      <c r="BL25" s="421"/>
      <c r="BM25" s="421"/>
    </row>
    <row r="26" spans="1:65" x14ac:dyDescent="0.25">
      <c r="A26" s="474">
        <f t="shared" si="1"/>
        <v>0.73729999999999996</v>
      </c>
      <c r="B26" s="474">
        <f t="shared" si="2"/>
        <v>0.41570000000000001</v>
      </c>
      <c r="C26" s="474">
        <f t="shared" si="3"/>
        <v>0.251</v>
      </c>
      <c r="D26" s="474">
        <f t="shared" si="4"/>
        <v>0.32940000000000003</v>
      </c>
      <c r="E26" s="474">
        <f t="shared" si="5"/>
        <v>0.60780000000000001</v>
      </c>
      <c r="F26" s="474">
        <f t="shared" si="6"/>
        <v>0.85880000000000001</v>
      </c>
      <c r="G26" s="474">
        <f t="shared" si="7"/>
        <v>0.87060000000000004</v>
      </c>
      <c r="H26" s="474">
        <f t="shared" si="8"/>
        <v>0.70979999999999999</v>
      </c>
      <c r="I26" s="474">
        <f t="shared" si="9"/>
        <v>0.65880000000000005</v>
      </c>
      <c r="J26" s="474">
        <f t="shared" si="10"/>
        <v>0.65880000000000005</v>
      </c>
      <c r="K26" s="474">
        <f t="shared" si="11"/>
        <v>0.82750000000000001</v>
      </c>
      <c r="L26" s="474">
        <f t="shared" si="12"/>
        <v>0.83140000000000003</v>
      </c>
      <c r="M26" s="474">
        <f t="shared" si="13"/>
        <v>0.63919999999999999</v>
      </c>
      <c r="N26" s="474">
        <f t="shared" si="14"/>
        <v>0.61570000000000003</v>
      </c>
      <c r="O26" s="474">
        <f t="shared" si="15"/>
        <v>0.65880000000000005</v>
      </c>
      <c r="P26" s="474">
        <f t="shared" si="16"/>
        <v>0.63919999999999999</v>
      </c>
      <c r="Q26" s="474">
        <f t="shared" si="17"/>
        <v>0.67059999999999997</v>
      </c>
      <c r="R26" s="474">
        <f t="shared" si="18"/>
        <v>0.60780000000000001</v>
      </c>
      <c r="S26" s="474">
        <f t="shared" si="19"/>
        <v>0.4</v>
      </c>
      <c r="T26" s="474">
        <f t="shared" si="20"/>
        <v>0.36080000000000001</v>
      </c>
      <c r="U26" s="474">
        <f t="shared" si="21"/>
        <v>0.2863</v>
      </c>
      <c r="V26" s="474">
        <f t="shared" si="22"/>
        <v>0.3412</v>
      </c>
      <c r="W26" s="474">
        <f t="shared" si="23"/>
        <v>0.4078</v>
      </c>
      <c r="X26" s="474">
        <f t="shared" si="24"/>
        <v>0.63919999999999999</v>
      </c>
      <c r="Y26" s="474">
        <f t="shared" si="25"/>
        <v>0.6784</v>
      </c>
      <c r="AA26" s="773"/>
      <c r="AB26" s="774"/>
      <c r="AC26" s="774"/>
      <c r="AD26" s="774"/>
      <c r="AE26" s="774"/>
      <c r="AF26" s="774"/>
      <c r="AG26" s="774"/>
      <c r="AH26" s="774"/>
      <c r="AI26" s="775"/>
      <c r="AM26" s="132">
        <v>188</v>
      </c>
      <c r="AN26" s="270">
        <v>106</v>
      </c>
      <c r="AO26" s="158">
        <v>64</v>
      </c>
      <c r="AP26" s="222">
        <v>84</v>
      </c>
      <c r="AQ26" s="71">
        <v>155</v>
      </c>
      <c r="AR26" s="488">
        <v>219</v>
      </c>
      <c r="AS26" s="612">
        <v>222</v>
      </c>
      <c r="AT26" s="108">
        <v>181</v>
      </c>
      <c r="AU26" s="69">
        <v>168</v>
      </c>
      <c r="AV26" s="69">
        <v>168</v>
      </c>
      <c r="AW26" s="45">
        <v>211</v>
      </c>
      <c r="AX26" s="46">
        <v>212</v>
      </c>
      <c r="AY26" s="65">
        <v>163</v>
      </c>
      <c r="AZ26" s="526">
        <v>157</v>
      </c>
      <c r="BA26" s="69">
        <v>168</v>
      </c>
      <c r="BB26" s="65">
        <v>163</v>
      </c>
      <c r="BC26" s="181">
        <v>171</v>
      </c>
      <c r="BD26" s="71">
        <v>155</v>
      </c>
      <c r="BE26" s="601">
        <v>102</v>
      </c>
      <c r="BF26" s="616">
        <v>92</v>
      </c>
      <c r="BG26" s="379">
        <v>73</v>
      </c>
      <c r="BH26" s="160">
        <v>87</v>
      </c>
      <c r="BI26" s="370">
        <v>104</v>
      </c>
      <c r="BJ26" s="65">
        <v>163</v>
      </c>
      <c r="BK26" s="16">
        <v>173</v>
      </c>
      <c r="BL26" s="421"/>
      <c r="BM26" s="421"/>
    </row>
    <row r="27" spans="1:65" x14ac:dyDescent="0.25">
      <c r="A27" s="474">
        <f t="shared" si="1"/>
        <v>0.78820000000000001</v>
      </c>
      <c r="B27" s="474">
        <f t="shared" si="2"/>
        <v>0.45879999999999999</v>
      </c>
      <c r="C27" s="474">
        <f t="shared" si="3"/>
        <v>0.28239999999999998</v>
      </c>
      <c r="D27" s="474">
        <f t="shared" si="4"/>
        <v>0.34899999999999998</v>
      </c>
      <c r="E27" s="474">
        <f t="shared" si="5"/>
        <v>0.61570000000000003</v>
      </c>
      <c r="F27" s="474">
        <f t="shared" si="6"/>
        <v>0.85099999999999998</v>
      </c>
      <c r="G27" s="474">
        <f t="shared" si="7"/>
        <v>0.84709999999999996</v>
      </c>
      <c r="H27" s="474">
        <f t="shared" si="8"/>
        <v>0.68240000000000001</v>
      </c>
      <c r="I27" s="474">
        <f t="shared" si="9"/>
        <v>0.63139999999999996</v>
      </c>
      <c r="J27" s="474">
        <f t="shared" si="10"/>
        <v>0.63139999999999996</v>
      </c>
      <c r="K27" s="474">
        <f t="shared" si="11"/>
        <v>0.81179999999999997</v>
      </c>
      <c r="L27" s="474">
        <f t="shared" si="12"/>
        <v>0.8196</v>
      </c>
      <c r="M27" s="474">
        <f t="shared" si="13"/>
        <v>0.63919999999999999</v>
      </c>
      <c r="N27" s="474">
        <f t="shared" si="14"/>
        <v>0.63139999999999996</v>
      </c>
      <c r="O27" s="474">
        <f t="shared" si="15"/>
        <v>0.68240000000000001</v>
      </c>
      <c r="P27" s="474">
        <f t="shared" si="16"/>
        <v>0.66669999999999996</v>
      </c>
      <c r="Q27" s="474">
        <f t="shared" si="17"/>
        <v>0.66669999999999996</v>
      </c>
      <c r="R27" s="474">
        <f t="shared" si="18"/>
        <v>0.60389999999999999</v>
      </c>
      <c r="S27" s="474">
        <f t="shared" si="19"/>
        <v>0.39610000000000001</v>
      </c>
      <c r="T27" s="474">
        <f t="shared" si="20"/>
        <v>0.34899999999999998</v>
      </c>
      <c r="U27" s="474">
        <f t="shared" si="21"/>
        <v>0.27839999999999998</v>
      </c>
      <c r="V27" s="474">
        <f t="shared" si="22"/>
        <v>0.32550000000000001</v>
      </c>
      <c r="W27" s="474">
        <f t="shared" si="23"/>
        <v>0.39219999999999999</v>
      </c>
      <c r="X27" s="474">
        <f t="shared" si="24"/>
        <v>0.61570000000000003</v>
      </c>
      <c r="Y27" s="474">
        <f t="shared" si="25"/>
        <v>0.65880000000000005</v>
      </c>
      <c r="AA27" s="773"/>
      <c r="AB27" s="774"/>
      <c r="AC27" s="774"/>
      <c r="AD27" s="774"/>
      <c r="AE27" s="774"/>
      <c r="AF27" s="774"/>
      <c r="AG27" s="774"/>
      <c r="AH27" s="774"/>
      <c r="AI27" s="775"/>
      <c r="AM27" s="556">
        <v>201</v>
      </c>
      <c r="AN27" s="215">
        <v>117</v>
      </c>
      <c r="AO27" s="284">
        <v>72</v>
      </c>
      <c r="AP27" s="457">
        <v>89</v>
      </c>
      <c r="AQ27" s="142">
        <v>157</v>
      </c>
      <c r="AR27" s="670">
        <v>217</v>
      </c>
      <c r="AS27" s="501">
        <v>216</v>
      </c>
      <c r="AT27" s="276">
        <v>174</v>
      </c>
      <c r="AU27" s="358">
        <v>161</v>
      </c>
      <c r="AV27" s="358">
        <v>161</v>
      </c>
      <c r="AW27" s="562">
        <v>207</v>
      </c>
      <c r="AX27" s="493">
        <v>209</v>
      </c>
      <c r="AY27" s="83">
        <v>163</v>
      </c>
      <c r="AZ27" s="358">
        <v>161</v>
      </c>
      <c r="BA27" s="276">
        <v>174</v>
      </c>
      <c r="BB27" s="203">
        <v>170</v>
      </c>
      <c r="BC27" s="203">
        <v>170</v>
      </c>
      <c r="BD27" s="391">
        <v>154</v>
      </c>
      <c r="BE27" s="595">
        <v>101</v>
      </c>
      <c r="BF27" s="457">
        <v>89</v>
      </c>
      <c r="BG27" s="197">
        <v>71</v>
      </c>
      <c r="BH27" s="444">
        <v>83</v>
      </c>
      <c r="BI27" s="669">
        <v>100</v>
      </c>
      <c r="BJ27" s="142">
        <v>157</v>
      </c>
      <c r="BK27" s="428">
        <v>168</v>
      </c>
      <c r="BL27" s="421"/>
      <c r="BM27" s="421"/>
    </row>
    <row r="28" spans="1:65" ht="15.75" thickBot="1" x14ac:dyDescent="0.3">
      <c r="A28" s="474">
        <f t="shared" si="1"/>
        <v>0.47449999999999998</v>
      </c>
      <c r="B28" s="474">
        <f t="shared" si="2"/>
        <v>0.23530000000000001</v>
      </c>
      <c r="C28" s="474">
        <f t="shared" si="3"/>
        <v>0.24709999999999999</v>
      </c>
      <c r="D28" s="474">
        <f t="shared" si="4"/>
        <v>0.47060000000000002</v>
      </c>
      <c r="E28" s="474">
        <f t="shared" si="5"/>
        <v>0.70979999999999999</v>
      </c>
      <c r="F28" s="474">
        <f t="shared" si="6"/>
        <v>0.79610000000000003</v>
      </c>
      <c r="G28" s="474">
        <f t="shared" si="7"/>
        <v>0.70199999999999996</v>
      </c>
      <c r="H28" s="474">
        <f t="shared" si="8"/>
        <v>0.57650000000000001</v>
      </c>
      <c r="I28" s="474">
        <f t="shared" si="9"/>
        <v>0.29799999999999999</v>
      </c>
      <c r="J28" s="474">
        <f t="shared" si="10"/>
        <v>0.26669999999999999</v>
      </c>
      <c r="K28" s="474">
        <f t="shared" si="11"/>
        <v>0.24709999999999999</v>
      </c>
      <c r="L28" s="474">
        <f t="shared" si="12"/>
        <v>0.51370000000000005</v>
      </c>
      <c r="M28" s="474">
        <f t="shared" si="13"/>
        <v>0.39219999999999999</v>
      </c>
      <c r="N28" s="474">
        <f t="shared" si="14"/>
        <v>0.52549999999999997</v>
      </c>
      <c r="O28" s="474">
        <f t="shared" si="15"/>
        <v>0.52939999999999998</v>
      </c>
      <c r="P28" s="474">
        <f t="shared" si="16"/>
        <v>0.61180000000000001</v>
      </c>
      <c r="Q28" s="474">
        <f t="shared" si="17"/>
        <v>0.56469999999999998</v>
      </c>
      <c r="R28" s="474">
        <f t="shared" si="18"/>
        <v>0.60389999999999999</v>
      </c>
      <c r="S28" s="474">
        <f t="shared" si="19"/>
        <v>0.58819999999999995</v>
      </c>
      <c r="T28" s="474">
        <f t="shared" si="20"/>
        <v>0.36470000000000002</v>
      </c>
      <c r="U28" s="474">
        <f t="shared" si="21"/>
        <v>0.27060000000000001</v>
      </c>
      <c r="V28" s="474">
        <f t="shared" si="22"/>
        <v>0.21959999999999999</v>
      </c>
      <c r="W28" s="474">
        <f t="shared" si="23"/>
        <v>0.38040000000000002</v>
      </c>
      <c r="X28" s="474">
        <f t="shared" si="24"/>
        <v>0.51759999999999995</v>
      </c>
      <c r="Y28" s="474">
        <f t="shared" si="25"/>
        <v>0.42349999999999999</v>
      </c>
      <c r="AA28" s="776"/>
      <c r="AB28" s="777"/>
      <c r="AC28" s="777"/>
      <c r="AD28" s="777"/>
      <c r="AE28" s="777"/>
      <c r="AF28" s="777"/>
      <c r="AG28" s="777"/>
      <c r="AH28" s="777"/>
      <c r="AI28" s="778"/>
      <c r="AM28" s="119">
        <v>121</v>
      </c>
      <c r="AN28" s="600">
        <v>60</v>
      </c>
      <c r="AO28" s="389">
        <v>63</v>
      </c>
      <c r="AP28" s="246">
        <v>120</v>
      </c>
      <c r="AQ28" s="7">
        <v>181</v>
      </c>
      <c r="AR28" s="605">
        <v>203</v>
      </c>
      <c r="AS28" s="40">
        <v>179</v>
      </c>
      <c r="AT28" s="220">
        <v>147</v>
      </c>
      <c r="AU28" s="439">
        <v>76</v>
      </c>
      <c r="AV28" s="384">
        <v>68</v>
      </c>
      <c r="AW28" s="389">
        <v>63</v>
      </c>
      <c r="AX28" s="259">
        <v>131</v>
      </c>
      <c r="AY28" s="186">
        <v>100</v>
      </c>
      <c r="AZ28" s="613">
        <v>134</v>
      </c>
      <c r="BA28" s="269">
        <v>135</v>
      </c>
      <c r="BB28" s="95">
        <v>156</v>
      </c>
      <c r="BC28" s="296">
        <v>144</v>
      </c>
      <c r="BD28" s="189">
        <v>154</v>
      </c>
      <c r="BE28" s="172">
        <v>150</v>
      </c>
      <c r="BF28" s="171">
        <v>93</v>
      </c>
      <c r="BG28" s="291">
        <v>69</v>
      </c>
      <c r="BH28" s="436">
        <v>56</v>
      </c>
      <c r="BI28" s="334">
        <v>97</v>
      </c>
      <c r="BJ28" s="240">
        <v>132</v>
      </c>
      <c r="BK28" s="377">
        <v>108</v>
      </c>
      <c r="BL28" s="421"/>
      <c r="BM28" s="421"/>
    </row>
    <row r="29" spans="1:65" x14ac:dyDescent="0.25">
      <c r="A29" s="474">
        <f t="shared" si="1"/>
        <v>0.47449999999999998</v>
      </c>
      <c r="B29" s="474">
        <f t="shared" si="2"/>
        <v>0.23530000000000001</v>
      </c>
      <c r="C29" s="474">
        <f t="shared" si="3"/>
        <v>0.24709999999999999</v>
      </c>
      <c r="D29" s="474">
        <f t="shared" si="4"/>
        <v>0.4824</v>
      </c>
      <c r="E29" s="474">
        <f t="shared" si="5"/>
        <v>0.72550000000000003</v>
      </c>
      <c r="F29" s="474">
        <f t="shared" si="6"/>
        <v>0.8196</v>
      </c>
      <c r="G29" s="474">
        <f t="shared" si="7"/>
        <v>0.72550000000000003</v>
      </c>
      <c r="H29" s="474">
        <f t="shared" si="8"/>
        <v>0.61570000000000003</v>
      </c>
      <c r="I29" s="474">
        <f t="shared" si="9"/>
        <v>0.3412</v>
      </c>
      <c r="J29" s="474">
        <f t="shared" si="10"/>
        <v>0.30980000000000002</v>
      </c>
      <c r="K29" s="474">
        <f t="shared" si="11"/>
        <v>0.29799999999999999</v>
      </c>
      <c r="L29" s="474">
        <f t="shared" si="12"/>
        <v>0.57250000000000001</v>
      </c>
      <c r="M29" s="474">
        <f t="shared" si="13"/>
        <v>0.4471</v>
      </c>
      <c r="N29" s="474">
        <f t="shared" si="14"/>
        <v>0.58819999999999995</v>
      </c>
      <c r="O29" s="474">
        <f t="shared" si="15"/>
        <v>0.58819999999999995</v>
      </c>
      <c r="P29" s="474">
        <f t="shared" si="16"/>
        <v>0.67059999999999997</v>
      </c>
      <c r="Q29" s="474">
        <f t="shared" si="17"/>
        <v>0.60389999999999999</v>
      </c>
      <c r="R29" s="474">
        <f t="shared" si="18"/>
        <v>0.6431</v>
      </c>
      <c r="S29" s="474">
        <f t="shared" si="19"/>
        <v>0.62350000000000005</v>
      </c>
      <c r="T29" s="474">
        <f t="shared" si="20"/>
        <v>0.4</v>
      </c>
      <c r="U29" s="474">
        <f t="shared" si="21"/>
        <v>0.30590000000000001</v>
      </c>
      <c r="V29" s="474">
        <f t="shared" si="22"/>
        <v>0.24310000000000001</v>
      </c>
      <c r="W29" s="474">
        <f t="shared" si="23"/>
        <v>0.40389999999999998</v>
      </c>
      <c r="X29" s="474">
        <f t="shared" si="24"/>
        <v>0.5373</v>
      </c>
      <c r="Y29" s="474">
        <f t="shared" si="25"/>
        <v>0.44309999999999999</v>
      </c>
      <c r="AM29" s="192">
        <v>121</v>
      </c>
      <c r="AN29" s="380">
        <v>60</v>
      </c>
      <c r="AO29" s="479">
        <v>63</v>
      </c>
      <c r="AP29" s="294">
        <v>123</v>
      </c>
      <c r="AQ29" s="123">
        <v>185</v>
      </c>
      <c r="AR29" s="18">
        <v>209</v>
      </c>
      <c r="AS29" s="123">
        <v>185</v>
      </c>
      <c r="AT29" s="526">
        <v>157</v>
      </c>
      <c r="AU29" s="160">
        <v>87</v>
      </c>
      <c r="AV29" s="551">
        <v>79</v>
      </c>
      <c r="AW29" s="13">
        <v>76</v>
      </c>
      <c r="AX29" s="304">
        <v>146</v>
      </c>
      <c r="AY29" s="161">
        <v>114</v>
      </c>
      <c r="AZ29" s="552">
        <v>150</v>
      </c>
      <c r="BA29" s="552">
        <v>150</v>
      </c>
      <c r="BB29" s="181">
        <v>171</v>
      </c>
      <c r="BC29" s="106">
        <v>154</v>
      </c>
      <c r="BD29" s="72">
        <v>164</v>
      </c>
      <c r="BE29" s="527">
        <v>159</v>
      </c>
      <c r="BF29" s="601">
        <v>102</v>
      </c>
      <c r="BG29" s="387">
        <v>78</v>
      </c>
      <c r="BH29" s="461">
        <v>62</v>
      </c>
      <c r="BI29" s="456">
        <v>103</v>
      </c>
      <c r="BJ29" s="353">
        <v>137</v>
      </c>
      <c r="BK29" s="262">
        <v>113</v>
      </c>
      <c r="BL29" s="421"/>
      <c r="BM29" s="421"/>
    </row>
    <row r="30" spans="1:65" x14ac:dyDescent="0.25">
      <c r="A30" s="474">
        <f t="shared" si="1"/>
        <v>0.52159999999999995</v>
      </c>
      <c r="B30" s="474">
        <f t="shared" si="2"/>
        <v>0.27450000000000002</v>
      </c>
      <c r="C30" s="474">
        <f t="shared" si="3"/>
        <v>0.27839999999999998</v>
      </c>
      <c r="D30" s="474">
        <f t="shared" si="4"/>
        <v>0.502</v>
      </c>
      <c r="E30" s="474">
        <f t="shared" si="5"/>
        <v>0.72940000000000005</v>
      </c>
      <c r="F30" s="474">
        <f t="shared" si="6"/>
        <v>0.81179999999999997</v>
      </c>
      <c r="G30" s="474">
        <f t="shared" si="7"/>
        <v>0.70979999999999999</v>
      </c>
      <c r="H30" s="474">
        <f t="shared" si="8"/>
        <v>0.58430000000000004</v>
      </c>
      <c r="I30" s="474">
        <f t="shared" si="9"/>
        <v>0.30980000000000002</v>
      </c>
      <c r="J30" s="474">
        <f t="shared" si="10"/>
        <v>0.27839999999999998</v>
      </c>
      <c r="K30" s="474">
        <f t="shared" si="11"/>
        <v>0.27060000000000001</v>
      </c>
      <c r="L30" s="474">
        <f t="shared" si="12"/>
        <v>0.56079999999999997</v>
      </c>
      <c r="M30" s="474">
        <f t="shared" si="13"/>
        <v>0.4471</v>
      </c>
      <c r="N30" s="474">
        <f t="shared" si="14"/>
        <v>0.58819999999999995</v>
      </c>
      <c r="O30" s="474">
        <f t="shared" si="15"/>
        <v>0.6</v>
      </c>
      <c r="P30" s="474">
        <f t="shared" si="16"/>
        <v>0.69020000000000004</v>
      </c>
      <c r="Q30" s="474">
        <f t="shared" si="17"/>
        <v>0.6</v>
      </c>
      <c r="R30" s="474">
        <f t="shared" si="18"/>
        <v>0.63919999999999999</v>
      </c>
      <c r="S30" s="474">
        <f t="shared" si="19"/>
        <v>0.61960000000000004</v>
      </c>
      <c r="T30" s="474">
        <f t="shared" si="20"/>
        <v>0.38819999999999999</v>
      </c>
      <c r="U30" s="474">
        <f t="shared" si="21"/>
        <v>0.29409999999999997</v>
      </c>
      <c r="V30" s="474">
        <f t="shared" si="22"/>
        <v>0.23530000000000001</v>
      </c>
      <c r="W30" s="474">
        <f t="shared" si="23"/>
        <v>0.38819999999999999</v>
      </c>
      <c r="X30" s="474">
        <f t="shared" si="24"/>
        <v>0.52159999999999995</v>
      </c>
      <c r="Y30" s="474">
        <f t="shared" si="25"/>
        <v>0.41959999999999997</v>
      </c>
      <c r="AM30" s="113">
        <v>133</v>
      </c>
      <c r="AN30" s="537">
        <v>70</v>
      </c>
      <c r="AO30" s="197">
        <v>71</v>
      </c>
      <c r="AP30" s="80">
        <v>128</v>
      </c>
      <c r="AQ30" s="84">
        <v>186</v>
      </c>
      <c r="AR30" s="562">
        <v>207</v>
      </c>
      <c r="AS30" s="427">
        <v>181</v>
      </c>
      <c r="AT30" s="508">
        <v>149</v>
      </c>
      <c r="AU30" s="274">
        <v>79</v>
      </c>
      <c r="AV30" s="197">
        <v>71</v>
      </c>
      <c r="AW30" s="55">
        <v>69</v>
      </c>
      <c r="AX30" s="483">
        <v>143</v>
      </c>
      <c r="AY30" s="111">
        <v>114</v>
      </c>
      <c r="AZ30" s="117">
        <v>150</v>
      </c>
      <c r="BA30" s="82">
        <v>153</v>
      </c>
      <c r="BB30" s="432">
        <v>176</v>
      </c>
      <c r="BC30" s="82">
        <v>153</v>
      </c>
      <c r="BD30" s="83">
        <v>163</v>
      </c>
      <c r="BE30" s="200">
        <v>158</v>
      </c>
      <c r="BF30" s="619">
        <v>99</v>
      </c>
      <c r="BG30" s="25">
        <v>75</v>
      </c>
      <c r="BH30" s="183">
        <v>60</v>
      </c>
      <c r="BI30" s="619">
        <v>99</v>
      </c>
      <c r="BJ30" s="113">
        <v>133</v>
      </c>
      <c r="BK30" s="134">
        <v>107</v>
      </c>
      <c r="BL30" s="421"/>
      <c r="BM30" s="421"/>
    </row>
    <row r="31" spans="1:65" x14ac:dyDescent="0.25">
      <c r="A31" s="474">
        <f t="shared" si="1"/>
        <v>0.35289999999999999</v>
      </c>
      <c r="B31" s="474">
        <f t="shared" si="2"/>
        <v>0.2235</v>
      </c>
      <c r="C31" s="474">
        <f t="shared" si="3"/>
        <v>0.35289999999999999</v>
      </c>
      <c r="D31" s="474">
        <f t="shared" si="4"/>
        <v>0.62350000000000005</v>
      </c>
      <c r="E31" s="474">
        <f t="shared" si="5"/>
        <v>0.76470000000000005</v>
      </c>
      <c r="F31" s="474">
        <f t="shared" si="6"/>
        <v>0.70979999999999999</v>
      </c>
      <c r="G31" s="474">
        <f t="shared" si="7"/>
        <v>0.42349999999999999</v>
      </c>
      <c r="H31" s="474">
        <f t="shared" si="8"/>
        <v>0.251</v>
      </c>
      <c r="I31" s="474">
        <f t="shared" si="9"/>
        <v>0.3216</v>
      </c>
      <c r="J31" s="474">
        <f t="shared" si="10"/>
        <v>0.25879999999999997</v>
      </c>
      <c r="K31" s="474">
        <f t="shared" si="11"/>
        <v>0.1961</v>
      </c>
      <c r="L31" s="474">
        <f t="shared" si="12"/>
        <v>0.36859999999999998</v>
      </c>
      <c r="M31" s="474">
        <f t="shared" si="13"/>
        <v>0.4078</v>
      </c>
      <c r="N31" s="474">
        <f t="shared" si="14"/>
        <v>0.38040000000000002</v>
      </c>
      <c r="O31" s="474">
        <f t="shared" si="15"/>
        <v>0.54900000000000004</v>
      </c>
      <c r="P31" s="474">
        <f t="shared" si="16"/>
        <v>0.68240000000000001</v>
      </c>
      <c r="Q31" s="474">
        <f t="shared" si="17"/>
        <v>0.62350000000000005</v>
      </c>
      <c r="R31" s="474">
        <f t="shared" si="18"/>
        <v>0.61570000000000003</v>
      </c>
      <c r="S31" s="474">
        <f t="shared" si="19"/>
        <v>0.63529999999999998</v>
      </c>
      <c r="T31" s="474">
        <f t="shared" si="20"/>
        <v>0.45490000000000003</v>
      </c>
      <c r="U31" s="474">
        <f t="shared" si="21"/>
        <v>0.38040000000000002</v>
      </c>
      <c r="V31" s="474">
        <f t="shared" si="22"/>
        <v>0.30980000000000002</v>
      </c>
      <c r="W31" s="474">
        <f t="shared" si="23"/>
        <v>0.41959999999999997</v>
      </c>
      <c r="X31" s="474">
        <f t="shared" si="24"/>
        <v>0.42349999999999999</v>
      </c>
      <c r="Y31" s="474">
        <f t="shared" si="25"/>
        <v>0.43919999999999998</v>
      </c>
      <c r="AH31" s="473">
        <v>0.99914159999999996</v>
      </c>
      <c r="AI31" s="473">
        <f>AH31*100</f>
        <v>99.914159999999995</v>
      </c>
      <c r="AM31" s="150">
        <v>90</v>
      </c>
      <c r="AN31" s="433">
        <v>57</v>
      </c>
      <c r="AO31" s="150">
        <v>90</v>
      </c>
      <c r="AP31" s="121">
        <v>159</v>
      </c>
      <c r="AQ31" s="597">
        <v>195</v>
      </c>
      <c r="AR31" s="7">
        <v>181</v>
      </c>
      <c r="AS31" s="377">
        <v>108</v>
      </c>
      <c r="AT31" s="445">
        <v>64</v>
      </c>
      <c r="AU31" s="512">
        <v>82</v>
      </c>
      <c r="AV31" s="438">
        <v>66</v>
      </c>
      <c r="AW31" s="594">
        <v>50</v>
      </c>
      <c r="AX31" s="258">
        <v>94</v>
      </c>
      <c r="AY31" s="335">
        <v>104</v>
      </c>
      <c r="AZ31" s="334">
        <v>97</v>
      </c>
      <c r="BA31" s="229">
        <v>140</v>
      </c>
      <c r="BB31" s="357">
        <v>174</v>
      </c>
      <c r="BC31" s="121">
        <v>159</v>
      </c>
      <c r="BD31" s="96">
        <v>157</v>
      </c>
      <c r="BE31" s="173">
        <v>162</v>
      </c>
      <c r="BF31" s="244">
        <v>116</v>
      </c>
      <c r="BG31" s="334">
        <v>97</v>
      </c>
      <c r="BH31" s="302">
        <v>79</v>
      </c>
      <c r="BI31" s="519">
        <v>107</v>
      </c>
      <c r="BJ31" s="377">
        <v>108</v>
      </c>
      <c r="BK31" s="317">
        <v>112</v>
      </c>
      <c r="BL31" s="421"/>
      <c r="BM31" s="421"/>
    </row>
    <row r="32" spans="1:65" x14ac:dyDescent="0.25">
      <c r="A32" s="474">
        <f t="shared" si="1"/>
        <v>0.36470000000000002</v>
      </c>
      <c r="B32" s="474">
        <f t="shared" si="2"/>
        <v>0.23530000000000001</v>
      </c>
      <c r="C32" s="474">
        <f t="shared" si="3"/>
        <v>0.36859999999999998</v>
      </c>
      <c r="D32" s="474">
        <f t="shared" si="4"/>
        <v>0.6431</v>
      </c>
      <c r="E32" s="474">
        <f t="shared" si="5"/>
        <v>0.8</v>
      </c>
      <c r="F32" s="474">
        <f t="shared" si="6"/>
        <v>0.749</v>
      </c>
      <c r="G32" s="474">
        <f t="shared" si="7"/>
        <v>0.47060000000000002</v>
      </c>
      <c r="H32" s="474">
        <f t="shared" si="8"/>
        <v>0.29799999999999999</v>
      </c>
      <c r="I32" s="474">
        <f t="shared" si="9"/>
        <v>0.38040000000000002</v>
      </c>
      <c r="J32" s="474">
        <f t="shared" si="10"/>
        <v>0.31759999999999999</v>
      </c>
      <c r="K32" s="474">
        <f t="shared" si="11"/>
        <v>0.25879999999999997</v>
      </c>
      <c r="L32" s="474">
        <f t="shared" si="12"/>
        <v>0.43140000000000001</v>
      </c>
      <c r="M32" s="474">
        <f t="shared" si="13"/>
        <v>0.47060000000000002</v>
      </c>
      <c r="N32" s="474">
        <f t="shared" si="14"/>
        <v>0.44309999999999999</v>
      </c>
      <c r="O32" s="474">
        <f t="shared" si="15"/>
        <v>0.61180000000000001</v>
      </c>
      <c r="P32" s="474">
        <f t="shared" si="16"/>
        <v>0.74509999999999998</v>
      </c>
      <c r="Q32" s="474">
        <f t="shared" si="17"/>
        <v>0.65880000000000005</v>
      </c>
      <c r="R32" s="474">
        <f t="shared" si="18"/>
        <v>0.65100000000000002</v>
      </c>
      <c r="S32" s="474">
        <f t="shared" si="19"/>
        <v>0.67059999999999997</v>
      </c>
      <c r="T32" s="474">
        <f t="shared" si="20"/>
        <v>0.49020000000000002</v>
      </c>
      <c r="U32" s="474">
        <f t="shared" si="21"/>
        <v>0.41570000000000001</v>
      </c>
      <c r="V32" s="474">
        <f t="shared" si="22"/>
        <v>0.33329999999999999</v>
      </c>
      <c r="W32" s="474">
        <f t="shared" si="23"/>
        <v>0.44309999999999999</v>
      </c>
      <c r="X32" s="474">
        <f t="shared" si="24"/>
        <v>0.4471</v>
      </c>
      <c r="Y32" s="474">
        <f t="shared" si="25"/>
        <v>0.45879999999999999</v>
      </c>
      <c r="AM32" s="180">
        <v>93</v>
      </c>
      <c r="AN32" s="380">
        <v>60</v>
      </c>
      <c r="AO32" s="333">
        <v>94</v>
      </c>
      <c r="AP32" s="72">
        <v>164</v>
      </c>
      <c r="AQ32" s="293">
        <v>204</v>
      </c>
      <c r="AR32" s="618">
        <v>191</v>
      </c>
      <c r="AS32" s="462">
        <v>120</v>
      </c>
      <c r="AT32" s="13">
        <v>76</v>
      </c>
      <c r="AU32" s="481">
        <v>97</v>
      </c>
      <c r="AV32" s="176">
        <v>81</v>
      </c>
      <c r="AW32" s="44">
        <v>66</v>
      </c>
      <c r="AX32" s="156">
        <v>110</v>
      </c>
      <c r="AY32" s="462">
        <v>120</v>
      </c>
      <c r="AZ32" s="262">
        <v>113</v>
      </c>
      <c r="BA32" s="105">
        <v>156</v>
      </c>
      <c r="BB32" s="126">
        <v>190</v>
      </c>
      <c r="BC32" s="69">
        <v>168</v>
      </c>
      <c r="BD32" s="364">
        <v>166</v>
      </c>
      <c r="BE32" s="181">
        <v>171</v>
      </c>
      <c r="BF32" s="271">
        <v>125</v>
      </c>
      <c r="BG32" s="270">
        <v>106</v>
      </c>
      <c r="BH32" s="392">
        <v>85</v>
      </c>
      <c r="BI32" s="262">
        <v>113</v>
      </c>
      <c r="BJ32" s="161">
        <v>114</v>
      </c>
      <c r="BK32" s="233">
        <v>117</v>
      </c>
      <c r="BL32" s="421"/>
      <c r="BM32" s="421"/>
    </row>
    <row r="33" spans="1:65" x14ac:dyDescent="0.25">
      <c r="A33" s="474">
        <f t="shared" si="1"/>
        <v>0.38429999999999997</v>
      </c>
      <c r="B33" s="474">
        <f t="shared" si="2"/>
        <v>0.25490000000000002</v>
      </c>
      <c r="C33" s="474">
        <f t="shared" si="3"/>
        <v>0.38040000000000002</v>
      </c>
      <c r="D33" s="474">
        <f t="shared" si="4"/>
        <v>0.65490000000000004</v>
      </c>
      <c r="E33" s="474">
        <f t="shared" si="5"/>
        <v>0.79610000000000003</v>
      </c>
      <c r="F33" s="474">
        <f t="shared" si="6"/>
        <v>0.74509999999999998</v>
      </c>
      <c r="G33" s="474">
        <f t="shared" si="7"/>
        <v>0.45490000000000003</v>
      </c>
      <c r="H33" s="474">
        <f t="shared" si="8"/>
        <v>0.28239999999999998</v>
      </c>
      <c r="I33" s="474">
        <f t="shared" si="9"/>
        <v>0.36080000000000001</v>
      </c>
      <c r="J33" s="474">
        <f t="shared" si="10"/>
        <v>0.29799999999999999</v>
      </c>
      <c r="K33" s="474">
        <f t="shared" si="11"/>
        <v>0.24709999999999999</v>
      </c>
      <c r="L33" s="474">
        <f t="shared" si="12"/>
        <v>0.41959999999999997</v>
      </c>
      <c r="M33" s="474">
        <f t="shared" si="13"/>
        <v>0.4667</v>
      </c>
      <c r="N33" s="474">
        <f t="shared" si="14"/>
        <v>0.44309999999999999</v>
      </c>
      <c r="O33" s="474">
        <f t="shared" si="15"/>
        <v>0.61180000000000001</v>
      </c>
      <c r="P33" s="474">
        <f t="shared" si="16"/>
        <v>0.74509999999999998</v>
      </c>
      <c r="Q33" s="474">
        <f t="shared" si="17"/>
        <v>0.65490000000000004</v>
      </c>
      <c r="R33" s="474">
        <f t="shared" si="18"/>
        <v>0.64710000000000001</v>
      </c>
      <c r="S33" s="474">
        <f t="shared" si="19"/>
        <v>0.65880000000000005</v>
      </c>
      <c r="T33" s="474">
        <f t="shared" si="20"/>
        <v>0.47839999999999999</v>
      </c>
      <c r="U33" s="474">
        <f t="shared" si="21"/>
        <v>0.40389999999999998</v>
      </c>
      <c r="V33" s="474">
        <f t="shared" si="22"/>
        <v>0.32550000000000001</v>
      </c>
      <c r="W33" s="474">
        <f t="shared" si="23"/>
        <v>0.42749999999999999</v>
      </c>
      <c r="X33" s="474">
        <f t="shared" si="24"/>
        <v>0.43140000000000001</v>
      </c>
      <c r="Y33" s="474">
        <f t="shared" si="25"/>
        <v>0.44309999999999999</v>
      </c>
      <c r="AM33" s="51">
        <v>98</v>
      </c>
      <c r="AN33" s="169">
        <v>65</v>
      </c>
      <c r="AO33" s="300">
        <v>97</v>
      </c>
      <c r="AP33" s="34">
        <v>167</v>
      </c>
      <c r="AQ33" s="313">
        <v>203</v>
      </c>
      <c r="AR33" s="57">
        <v>190</v>
      </c>
      <c r="AS33" s="139">
        <v>116</v>
      </c>
      <c r="AT33" s="284">
        <v>72</v>
      </c>
      <c r="AU33" s="374">
        <v>92</v>
      </c>
      <c r="AV33" s="266">
        <v>76</v>
      </c>
      <c r="AW33" s="78">
        <v>63</v>
      </c>
      <c r="AX33" s="134">
        <v>107</v>
      </c>
      <c r="AY33" s="514">
        <v>119</v>
      </c>
      <c r="AZ33" s="79">
        <v>113</v>
      </c>
      <c r="BA33" s="558">
        <v>156</v>
      </c>
      <c r="BB33" s="57">
        <v>190</v>
      </c>
      <c r="BC33" s="34">
        <v>167</v>
      </c>
      <c r="BD33" s="31">
        <v>165</v>
      </c>
      <c r="BE33" s="428">
        <v>168</v>
      </c>
      <c r="BF33" s="26">
        <v>122</v>
      </c>
      <c r="BG33" s="546">
        <v>103</v>
      </c>
      <c r="BH33" s="444">
        <v>83</v>
      </c>
      <c r="BI33" s="272">
        <v>109</v>
      </c>
      <c r="BJ33" s="138">
        <v>110</v>
      </c>
      <c r="BK33" s="79">
        <v>113</v>
      </c>
      <c r="BL33" s="421"/>
      <c r="BM33" s="421"/>
    </row>
    <row r="34" spans="1:65" x14ac:dyDescent="0.25">
      <c r="A34" s="474">
        <f t="shared" si="1"/>
        <v>0.26669999999999999</v>
      </c>
      <c r="B34" s="474">
        <f t="shared" si="2"/>
        <v>0.251</v>
      </c>
      <c r="C34" s="474">
        <f t="shared" si="3"/>
        <v>0.42749999999999999</v>
      </c>
      <c r="D34" s="474">
        <f t="shared" si="4"/>
        <v>0.65880000000000005</v>
      </c>
      <c r="E34" s="474">
        <f t="shared" si="5"/>
        <v>0.77649999999999997</v>
      </c>
      <c r="F34" s="474">
        <f t="shared" si="6"/>
        <v>0.74509999999999998</v>
      </c>
      <c r="G34" s="474">
        <f t="shared" si="7"/>
        <v>0.34899999999999998</v>
      </c>
      <c r="H34" s="474">
        <f t="shared" si="8"/>
        <v>0.10979999999999999</v>
      </c>
      <c r="I34" s="474">
        <f t="shared" si="9"/>
        <v>0.32940000000000003</v>
      </c>
      <c r="J34" s="474">
        <f t="shared" si="10"/>
        <v>0.33729999999999999</v>
      </c>
      <c r="K34" s="474">
        <f t="shared" si="11"/>
        <v>0.2157</v>
      </c>
      <c r="L34" s="474">
        <f t="shared" si="12"/>
        <v>0.20780000000000001</v>
      </c>
      <c r="M34" s="474">
        <f t="shared" si="13"/>
        <v>0.31369999999999998</v>
      </c>
      <c r="N34" s="474">
        <f t="shared" si="14"/>
        <v>0.23139999999999999</v>
      </c>
      <c r="O34" s="474">
        <f t="shared" si="15"/>
        <v>0.48630000000000001</v>
      </c>
      <c r="P34" s="474">
        <f t="shared" si="16"/>
        <v>0.58430000000000004</v>
      </c>
      <c r="Q34" s="474">
        <f t="shared" si="17"/>
        <v>0.66669999999999996</v>
      </c>
      <c r="R34" s="474">
        <f t="shared" si="18"/>
        <v>0.60389999999999999</v>
      </c>
      <c r="S34" s="474">
        <f t="shared" si="19"/>
        <v>0.61570000000000003</v>
      </c>
      <c r="T34" s="474">
        <f t="shared" si="20"/>
        <v>0.66269999999999996</v>
      </c>
      <c r="U34" s="474">
        <f t="shared" si="21"/>
        <v>0.54120000000000001</v>
      </c>
      <c r="V34" s="474">
        <f t="shared" si="22"/>
        <v>0.47839999999999999</v>
      </c>
      <c r="W34" s="474">
        <f t="shared" si="23"/>
        <v>0.43530000000000002</v>
      </c>
      <c r="X34" s="474">
        <f t="shared" si="24"/>
        <v>0.40389999999999998</v>
      </c>
      <c r="Y34" s="474">
        <f t="shared" si="25"/>
        <v>0.41959999999999997</v>
      </c>
      <c r="AM34" s="384">
        <v>68</v>
      </c>
      <c r="AN34" s="445">
        <v>64</v>
      </c>
      <c r="AO34" s="345">
        <v>109</v>
      </c>
      <c r="AP34" s="41">
        <v>168</v>
      </c>
      <c r="AQ34" s="5">
        <v>198</v>
      </c>
      <c r="AR34" s="347">
        <v>190</v>
      </c>
      <c r="AS34" s="309">
        <v>89</v>
      </c>
      <c r="AT34" s="524">
        <v>28</v>
      </c>
      <c r="AU34" s="460">
        <v>84</v>
      </c>
      <c r="AV34" s="149">
        <v>86</v>
      </c>
      <c r="AW34" s="494">
        <v>55</v>
      </c>
      <c r="AX34" s="446">
        <v>53</v>
      </c>
      <c r="AY34" s="459">
        <v>80</v>
      </c>
      <c r="AZ34" s="484">
        <v>59</v>
      </c>
      <c r="BA34" s="152">
        <v>124</v>
      </c>
      <c r="BB34" s="540">
        <v>149</v>
      </c>
      <c r="BC34" s="174">
        <v>170</v>
      </c>
      <c r="BD34" s="189">
        <v>154</v>
      </c>
      <c r="BE34" s="96">
        <v>157</v>
      </c>
      <c r="BF34" s="188">
        <v>169</v>
      </c>
      <c r="BG34" s="170">
        <v>138</v>
      </c>
      <c r="BH34" s="553">
        <v>122</v>
      </c>
      <c r="BI34" s="376">
        <v>111</v>
      </c>
      <c r="BJ34" s="509">
        <v>103</v>
      </c>
      <c r="BK34" s="519">
        <v>107</v>
      </c>
      <c r="BL34" s="421"/>
      <c r="BM34" s="421"/>
    </row>
    <row r="35" spans="1:65" x14ac:dyDescent="0.25">
      <c r="A35" s="474">
        <f t="shared" si="1"/>
        <v>0.28239999999999998</v>
      </c>
      <c r="B35" s="474">
        <f t="shared" si="2"/>
        <v>0.27450000000000002</v>
      </c>
      <c r="C35" s="474">
        <f t="shared" si="3"/>
        <v>0.45100000000000001</v>
      </c>
      <c r="D35" s="474">
        <f t="shared" si="4"/>
        <v>0.69410000000000005</v>
      </c>
      <c r="E35" s="474">
        <f t="shared" si="5"/>
        <v>0.81569999999999998</v>
      </c>
      <c r="F35" s="474">
        <f t="shared" si="6"/>
        <v>0.79220000000000002</v>
      </c>
      <c r="G35" s="474">
        <f t="shared" si="7"/>
        <v>0.40389999999999998</v>
      </c>
      <c r="H35" s="474">
        <f t="shared" si="8"/>
        <v>0.16470000000000001</v>
      </c>
      <c r="I35" s="474">
        <f t="shared" si="9"/>
        <v>0.39219999999999999</v>
      </c>
      <c r="J35" s="474">
        <f t="shared" si="10"/>
        <v>0.4</v>
      </c>
      <c r="K35" s="474">
        <f t="shared" si="11"/>
        <v>0.27839999999999998</v>
      </c>
      <c r="L35" s="474">
        <f t="shared" si="12"/>
        <v>0.26269999999999999</v>
      </c>
      <c r="M35" s="474">
        <f t="shared" si="13"/>
        <v>0.36859999999999998</v>
      </c>
      <c r="N35" s="474">
        <f t="shared" si="14"/>
        <v>0.27839999999999998</v>
      </c>
      <c r="O35" s="474">
        <f t="shared" si="15"/>
        <v>0.5333</v>
      </c>
      <c r="P35" s="474">
        <f t="shared" si="16"/>
        <v>0.62350000000000005</v>
      </c>
      <c r="Q35" s="474">
        <f t="shared" si="17"/>
        <v>0.70199999999999996</v>
      </c>
      <c r="R35" s="474">
        <f t="shared" si="18"/>
        <v>0.63919999999999999</v>
      </c>
      <c r="S35" s="474">
        <f t="shared" si="19"/>
        <v>0.65100000000000002</v>
      </c>
      <c r="T35" s="474">
        <f t="shared" si="20"/>
        <v>0.69799999999999995</v>
      </c>
      <c r="U35" s="474">
        <f t="shared" si="21"/>
        <v>0.57650000000000001</v>
      </c>
      <c r="V35" s="474">
        <f t="shared" si="22"/>
        <v>0.502</v>
      </c>
      <c r="W35" s="474">
        <f t="shared" si="23"/>
        <v>0.45879999999999999</v>
      </c>
      <c r="X35" s="474">
        <f t="shared" si="24"/>
        <v>0.42749999999999999</v>
      </c>
      <c r="Y35" s="474">
        <f t="shared" si="25"/>
        <v>0.44309999999999999</v>
      </c>
      <c r="AM35" s="159">
        <v>72</v>
      </c>
      <c r="AN35" s="247">
        <v>70</v>
      </c>
      <c r="AO35" s="506">
        <v>115</v>
      </c>
      <c r="AP35" s="127">
        <v>177</v>
      </c>
      <c r="AQ35" s="582">
        <v>208</v>
      </c>
      <c r="AR35" s="211">
        <v>202</v>
      </c>
      <c r="AS35" s="456">
        <v>103</v>
      </c>
      <c r="AT35" s="331">
        <v>42</v>
      </c>
      <c r="AU35" s="463">
        <v>100</v>
      </c>
      <c r="AV35" s="601">
        <v>102</v>
      </c>
      <c r="AW35" s="157">
        <v>71</v>
      </c>
      <c r="AX35" s="477">
        <v>67</v>
      </c>
      <c r="AY35" s="333">
        <v>94</v>
      </c>
      <c r="AZ35" s="157">
        <v>71</v>
      </c>
      <c r="BA35" s="338">
        <v>136</v>
      </c>
      <c r="BB35" s="527">
        <v>159</v>
      </c>
      <c r="BC35" s="70">
        <v>179</v>
      </c>
      <c r="BD35" s="65">
        <v>163</v>
      </c>
      <c r="BE35" s="364">
        <v>166</v>
      </c>
      <c r="BF35" s="97">
        <v>178</v>
      </c>
      <c r="BG35" s="131">
        <v>147</v>
      </c>
      <c r="BH35" s="99">
        <v>128</v>
      </c>
      <c r="BI35" s="233">
        <v>117</v>
      </c>
      <c r="BJ35" s="617">
        <v>109</v>
      </c>
      <c r="BK35" s="262">
        <v>113</v>
      </c>
      <c r="BL35" s="421"/>
      <c r="BM35" s="421"/>
    </row>
    <row r="36" spans="1:65" x14ac:dyDescent="0.25">
      <c r="A36" s="474">
        <f t="shared" si="1"/>
        <v>0.27839999999999998</v>
      </c>
      <c r="B36" s="474">
        <f t="shared" si="2"/>
        <v>0.26669999999999999</v>
      </c>
      <c r="C36" s="474">
        <f t="shared" si="3"/>
        <v>0.44309999999999999</v>
      </c>
      <c r="D36" s="474">
        <f t="shared" si="4"/>
        <v>0.69020000000000004</v>
      </c>
      <c r="E36" s="474">
        <f t="shared" si="5"/>
        <v>0.81179999999999997</v>
      </c>
      <c r="F36" s="474">
        <f t="shared" si="6"/>
        <v>0.7843</v>
      </c>
      <c r="G36" s="474">
        <f t="shared" si="7"/>
        <v>0.40389999999999998</v>
      </c>
      <c r="H36" s="474">
        <f t="shared" si="8"/>
        <v>0.16470000000000001</v>
      </c>
      <c r="I36" s="474">
        <f t="shared" si="9"/>
        <v>0.38819999999999999</v>
      </c>
      <c r="J36" s="474">
        <f t="shared" si="10"/>
        <v>0.39610000000000001</v>
      </c>
      <c r="K36" s="474">
        <f t="shared" si="11"/>
        <v>0.27450000000000002</v>
      </c>
      <c r="L36" s="474">
        <f t="shared" si="12"/>
        <v>0.26269999999999999</v>
      </c>
      <c r="M36" s="474">
        <f t="shared" si="13"/>
        <v>0.36859999999999998</v>
      </c>
      <c r="N36" s="474">
        <f t="shared" si="14"/>
        <v>0.27839999999999998</v>
      </c>
      <c r="O36" s="474">
        <f t="shared" si="15"/>
        <v>0.52549999999999997</v>
      </c>
      <c r="P36" s="474">
        <f t="shared" si="16"/>
        <v>0.61960000000000004</v>
      </c>
      <c r="Q36" s="474">
        <f t="shared" si="17"/>
        <v>0.69020000000000004</v>
      </c>
      <c r="R36" s="474">
        <f t="shared" si="18"/>
        <v>0.62749999999999995</v>
      </c>
      <c r="S36" s="474">
        <f t="shared" si="19"/>
        <v>0.63919999999999999</v>
      </c>
      <c r="T36" s="474">
        <f t="shared" si="20"/>
        <v>0.68630000000000002</v>
      </c>
      <c r="U36" s="474">
        <f t="shared" si="21"/>
        <v>0.56469999999999998</v>
      </c>
      <c r="V36" s="474">
        <f t="shared" si="22"/>
        <v>0.49409999999999998</v>
      </c>
      <c r="W36" s="474">
        <f t="shared" si="23"/>
        <v>0.45100000000000001</v>
      </c>
      <c r="X36" s="474">
        <f t="shared" si="24"/>
        <v>0.41959999999999997</v>
      </c>
      <c r="Y36" s="474">
        <f t="shared" si="25"/>
        <v>0.43530000000000002</v>
      </c>
      <c r="AM36" s="197">
        <v>71</v>
      </c>
      <c r="AN36" s="373">
        <v>68</v>
      </c>
      <c r="AO36" s="79">
        <v>113</v>
      </c>
      <c r="AP36" s="432">
        <v>176</v>
      </c>
      <c r="AQ36" s="562">
        <v>207</v>
      </c>
      <c r="AR36" s="678">
        <v>200</v>
      </c>
      <c r="AS36" s="546">
        <v>103</v>
      </c>
      <c r="AT36" s="213">
        <v>42</v>
      </c>
      <c r="AU36" s="619">
        <v>99</v>
      </c>
      <c r="AV36" s="595">
        <v>101</v>
      </c>
      <c r="AW36" s="537">
        <v>70</v>
      </c>
      <c r="AX36" s="281">
        <v>67</v>
      </c>
      <c r="AY36" s="365">
        <v>94</v>
      </c>
      <c r="AZ36" s="197">
        <v>71</v>
      </c>
      <c r="BA36" s="115">
        <v>134</v>
      </c>
      <c r="BB36" s="200">
        <v>158</v>
      </c>
      <c r="BC36" s="432">
        <v>176</v>
      </c>
      <c r="BD36" s="56">
        <v>160</v>
      </c>
      <c r="BE36" s="83">
        <v>163</v>
      </c>
      <c r="BF36" s="33">
        <v>175</v>
      </c>
      <c r="BG36" s="165">
        <v>144</v>
      </c>
      <c r="BH36" s="114">
        <v>126</v>
      </c>
      <c r="BI36" s="314">
        <v>115</v>
      </c>
      <c r="BJ36" s="134">
        <v>107</v>
      </c>
      <c r="BK36" s="112">
        <v>111</v>
      </c>
      <c r="BL36" s="421"/>
      <c r="BM36" s="421"/>
    </row>
    <row r="37" spans="1:65" x14ac:dyDescent="0.25">
      <c r="A37" s="474">
        <f t="shared" si="1"/>
        <v>0.25879999999999997</v>
      </c>
      <c r="B37" s="474">
        <f t="shared" si="2"/>
        <v>0.29799999999999999</v>
      </c>
      <c r="C37" s="474">
        <f t="shared" si="3"/>
        <v>0.498</v>
      </c>
      <c r="D37" s="474">
        <f t="shared" si="4"/>
        <v>0.70589999999999997</v>
      </c>
      <c r="E37" s="474">
        <f t="shared" si="5"/>
        <v>0.76080000000000003</v>
      </c>
      <c r="F37" s="474">
        <f t="shared" si="6"/>
        <v>0.7137</v>
      </c>
      <c r="G37" s="474">
        <f t="shared" si="7"/>
        <v>0.2863</v>
      </c>
      <c r="H37" s="474">
        <f t="shared" si="8"/>
        <v>0.1333</v>
      </c>
      <c r="I37" s="474">
        <f t="shared" si="9"/>
        <v>0.27060000000000001</v>
      </c>
      <c r="J37" s="474">
        <f t="shared" si="10"/>
        <v>0.41570000000000001</v>
      </c>
      <c r="K37" s="474">
        <f t="shared" si="11"/>
        <v>0.1804</v>
      </c>
      <c r="L37" s="474">
        <f t="shared" si="12"/>
        <v>0.2039</v>
      </c>
      <c r="M37" s="474">
        <f t="shared" si="13"/>
        <v>0.26669999999999999</v>
      </c>
      <c r="N37" s="474">
        <f t="shared" si="14"/>
        <v>0.45100000000000001</v>
      </c>
      <c r="O37" s="474">
        <f t="shared" si="15"/>
        <v>0.61570000000000003</v>
      </c>
      <c r="P37" s="474">
        <f t="shared" si="16"/>
        <v>0.65490000000000004</v>
      </c>
      <c r="Q37" s="474">
        <f t="shared" si="17"/>
        <v>0.66269999999999996</v>
      </c>
      <c r="R37" s="474">
        <f t="shared" si="18"/>
        <v>0.67449999999999999</v>
      </c>
      <c r="S37" s="474">
        <f t="shared" si="19"/>
        <v>0.76470000000000005</v>
      </c>
      <c r="T37" s="474">
        <f t="shared" si="20"/>
        <v>0.75690000000000002</v>
      </c>
      <c r="U37" s="474">
        <f t="shared" si="21"/>
        <v>0.57250000000000001</v>
      </c>
      <c r="V37" s="474">
        <f t="shared" si="22"/>
        <v>0.42749999999999999</v>
      </c>
      <c r="W37" s="474">
        <f t="shared" si="23"/>
        <v>0.4078</v>
      </c>
      <c r="X37" s="474">
        <f t="shared" si="24"/>
        <v>0.38819999999999999</v>
      </c>
      <c r="Y37" s="474">
        <f t="shared" si="25"/>
        <v>0.34899999999999998</v>
      </c>
      <c r="AM37" s="438">
        <v>66</v>
      </c>
      <c r="AN37" s="439">
        <v>76</v>
      </c>
      <c r="AO37" s="534">
        <v>127</v>
      </c>
      <c r="AP37" s="89">
        <v>180</v>
      </c>
      <c r="AQ37" s="559">
        <v>194</v>
      </c>
      <c r="AR37" s="64">
        <v>182</v>
      </c>
      <c r="AS37" s="480">
        <v>73</v>
      </c>
      <c r="AT37" s="532">
        <v>34</v>
      </c>
      <c r="AU37" s="291">
        <v>69</v>
      </c>
      <c r="AV37" s="346">
        <v>106</v>
      </c>
      <c r="AW37" s="327">
        <v>46</v>
      </c>
      <c r="AX37" s="393">
        <v>52</v>
      </c>
      <c r="AY37" s="384">
        <v>68</v>
      </c>
      <c r="AZ37" s="206">
        <v>115</v>
      </c>
      <c r="BA37" s="96">
        <v>157</v>
      </c>
      <c r="BB37" s="360">
        <v>167</v>
      </c>
      <c r="BC37" s="188">
        <v>169</v>
      </c>
      <c r="BD37" s="352">
        <v>172</v>
      </c>
      <c r="BE37" s="597">
        <v>195</v>
      </c>
      <c r="BF37" s="9">
        <v>193</v>
      </c>
      <c r="BG37" s="285">
        <v>146</v>
      </c>
      <c r="BH37" s="345">
        <v>109</v>
      </c>
      <c r="BI37" s="335">
        <v>104</v>
      </c>
      <c r="BJ37" s="151">
        <v>99</v>
      </c>
      <c r="BK37" s="309">
        <v>89</v>
      </c>
      <c r="BL37" s="421"/>
      <c r="BM37" s="421"/>
    </row>
    <row r="38" spans="1:65" x14ac:dyDescent="0.25">
      <c r="A38" s="474">
        <f t="shared" si="1"/>
        <v>0.28239999999999998</v>
      </c>
      <c r="B38" s="474">
        <f t="shared" si="2"/>
        <v>0.3216</v>
      </c>
      <c r="C38" s="474">
        <f t="shared" si="3"/>
        <v>0.52549999999999997</v>
      </c>
      <c r="D38" s="474">
        <f t="shared" si="4"/>
        <v>0.74119999999999997</v>
      </c>
      <c r="E38" s="474">
        <f t="shared" si="5"/>
        <v>0.8</v>
      </c>
      <c r="F38" s="474">
        <f t="shared" si="6"/>
        <v>0.76080000000000003</v>
      </c>
      <c r="G38" s="474">
        <f t="shared" si="7"/>
        <v>0.3412</v>
      </c>
      <c r="H38" s="474">
        <f t="shared" si="8"/>
        <v>0.18820000000000001</v>
      </c>
      <c r="I38" s="474">
        <f t="shared" si="9"/>
        <v>0.32550000000000001</v>
      </c>
      <c r="J38" s="474">
        <f t="shared" si="10"/>
        <v>0.47060000000000002</v>
      </c>
      <c r="K38" s="474">
        <f t="shared" si="11"/>
        <v>0.2235</v>
      </c>
      <c r="L38" s="474">
        <f t="shared" si="12"/>
        <v>0.24310000000000001</v>
      </c>
      <c r="M38" s="474">
        <f t="shared" si="13"/>
        <v>0.29799999999999999</v>
      </c>
      <c r="N38" s="474">
        <f t="shared" si="14"/>
        <v>0.47449999999999998</v>
      </c>
      <c r="O38" s="474">
        <f t="shared" si="15"/>
        <v>0.63139999999999996</v>
      </c>
      <c r="P38" s="474">
        <f t="shared" si="16"/>
        <v>0.67449999999999999</v>
      </c>
      <c r="Q38" s="474">
        <f t="shared" si="17"/>
        <v>0.68630000000000002</v>
      </c>
      <c r="R38" s="474">
        <f t="shared" si="18"/>
        <v>0.69799999999999995</v>
      </c>
      <c r="S38" s="474">
        <f t="shared" si="19"/>
        <v>0.78820000000000001</v>
      </c>
      <c r="T38" s="474">
        <f t="shared" si="20"/>
        <v>0.78039999999999998</v>
      </c>
      <c r="U38" s="474">
        <f t="shared" si="21"/>
        <v>0.59609999999999996</v>
      </c>
      <c r="V38" s="474">
        <f t="shared" si="22"/>
        <v>0.45100000000000001</v>
      </c>
      <c r="W38" s="474">
        <f t="shared" si="23"/>
        <v>0.43140000000000001</v>
      </c>
      <c r="X38" s="474">
        <f t="shared" si="24"/>
        <v>0.42349999999999999</v>
      </c>
      <c r="Y38" s="474">
        <f t="shared" si="25"/>
        <v>0.38429999999999997</v>
      </c>
      <c r="AM38" s="159">
        <v>72</v>
      </c>
      <c r="AN38" s="631">
        <v>82</v>
      </c>
      <c r="AO38" s="487">
        <v>134</v>
      </c>
      <c r="AP38" s="193">
        <v>189</v>
      </c>
      <c r="AQ38" s="293">
        <v>204</v>
      </c>
      <c r="AR38" s="107">
        <v>194</v>
      </c>
      <c r="AS38" s="160">
        <v>87</v>
      </c>
      <c r="AT38" s="278">
        <v>48</v>
      </c>
      <c r="AU38" s="210">
        <v>83</v>
      </c>
      <c r="AV38" s="462">
        <v>120</v>
      </c>
      <c r="AW38" s="536">
        <v>57</v>
      </c>
      <c r="AX38" s="461">
        <v>62</v>
      </c>
      <c r="AY38" s="13">
        <v>76</v>
      </c>
      <c r="AZ38" s="192">
        <v>121</v>
      </c>
      <c r="BA38" s="101">
        <v>161</v>
      </c>
      <c r="BB38" s="368">
        <v>172</v>
      </c>
      <c r="BC38" s="128">
        <v>175</v>
      </c>
      <c r="BD38" s="97">
        <v>178</v>
      </c>
      <c r="BE38" s="17">
        <v>201</v>
      </c>
      <c r="BF38" s="133">
        <v>199</v>
      </c>
      <c r="BG38" s="103">
        <v>152</v>
      </c>
      <c r="BH38" s="506">
        <v>115</v>
      </c>
      <c r="BI38" s="156">
        <v>110</v>
      </c>
      <c r="BJ38" s="308">
        <v>108</v>
      </c>
      <c r="BK38" s="98">
        <v>98</v>
      </c>
      <c r="BL38" s="421"/>
      <c r="BM38" s="421"/>
    </row>
    <row r="39" spans="1:65" x14ac:dyDescent="0.25">
      <c r="A39" s="474">
        <f t="shared" si="1"/>
        <v>0.24310000000000001</v>
      </c>
      <c r="B39" s="474">
        <f t="shared" si="2"/>
        <v>0.28239999999999998</v>
      </c>
      <c r="C39" s="474">
        <f t="shared" si="3"/>
        <v>0.49409999999999998</v>
      </c>
      <c r="D39" s="474">
        <f t="shared" si="4"/>
        <v>0.72160000000000002</v>
      </c>
      <c r="E39" s="474">
        <f t="shared" si="5"/>
        <v>0.79610000000000003</v>
      </c>
      <c r="F39" s="474">
        <f t="shared" si="6"/>
        <v>0.76080000000000003</v>
      </c>
      <c r="G39" s="474">
        <f t="shared" si="7"/>
        <v>0.34510000000000002</v>
      </c>
      <c r="H39" s="474">
        <f t="shared" si="8"/>
        <v>0.2</v>
      </c>
      <c r="I39" s="474">
        <f t="shared" si="9"/>
        <v>0.33729999999999999</v>
      </c>
      <c r="J39" s="474">
        <f t="shared" si="10"/>
        <v>0.4824</v>
      </c>
      <c r="K39" s="474">
        <f t="shared" si="11"/>
        <v>0.2392</v>
      </c>
      <c r="L39" s="474">
        <f t="shared" si="12"/>
        <v>0.251</v>
      </c>
      <c r="M39" s="474">
        <f t="shared" si="13"/>
        <v>0.30590000000000001</v>
      </c>
      <c r="N39" s="474">
        <f t="shared" si="14"/>
        <v>0.4667</v>
      </c>
      <c r="O39" s="474">
        <f t="shared" si="15"/>
        <v>0.62749999999999995</v>
      </c>
      <c r="P39" s="474">
        <f t="shared" si="16"/>
        <v>0.65880000000000005</v>
      </c>
      <c r="Q39" s="474">
        <f t="shared" si="17"/>
        <v>0.6784</v>
      </c>
      <c r="R39" s="474">
        <f t="shared" si="18"/>
        <v>0.69020000000000004</v>
      </c>
      <c r="S39" s="474">
        <f t="shared" si="19"/>
        <v>0.78039999999999998</v>
      </c>
      <c r="T39" s="474">
        <f t="shared" si="20"/>
        <v>0.77249999999999996</v>
      </c>
      <c r="U39" s="474">
        <f t="shared" si="21"/>
        <v>0.58819999999999995</v>
      </c>
      <c r="V39" s="474">
        <f t="shared" si="22"/>
        <v>0.44309999999999999</v>
      </c>
      <c r="W39" s="474">
        <f t="shared" si="23"/>
        <v>0.42349999999999999</v>
      </c>
      <c r="X39" s="474">
        <f t="shared" si="24"/>
        <v>0.4118</v>
      </c>
      <c r="Y39" s="474">
        <f t="shared" si="25"/>
        <v>0.3725</v>
      </c>
      <c r="AM39" s="634">
        <v>62</v>
      </c>
      <c r="AN39" s="284">
        <v>72</v>
      </c>
      <c r="AO39" s="114">
        <v>126</v>
      </c>
      <c r="AP39" s="464">
        <v>184</v>
      </c>
      <c r="AQ39" s="313">
        <v>203</v>
      </c>
      <c r="AR39" s="212">
        <v>194</v>
      </c>
      <c r="AS39" s="383">
        <v>88</v>
      </c>
      <c r="AT39" s="54">
        <v>51</v>
      </c>
      <c r="AU39" s="110">
        <v>86</v>
      </c>
      <c r="AV39" s="86">
        <v>123</v>
      </c>
      <c r="AW39" s="273">
        <v>61</v>
      </c>
      <c r="AX39" s="550">
        <v>64</v>
      </c>
      <c r="AY39" s="238">
        <v>78</v>
      </c>
      <c r="AZ39" s="514">
        <v>119</v>
      </c>
      <c r="BA39" s="56">
        <v>160</v>
      </c>
      <c r="BB39" s="428">
        <v>168</v>
      </c>
      <c r="BC39" s="32">
        <v>173</v>
      </c>
      <c r="BD39" s="432">
        <v>176</v>
      </c>
      <c r="BE39" s="585">
        <v>199</v>
      </c>
      <c r="BF39" s="586">
        <v>197</v>
      </c>
      <c r="BG39" s="117">
        <v>150</v>
      </c>
      <c r="BH39" s="79">
        <v>113</v>
      </c>
      <c r="BI39" s="275">
        <v>108</v>
      </c>
      <c r="BJ39" s="167">
        <v>105</v>
      </c>
      <c r="BK39" s="572">
        <v>95</v>
      </c>
      <c r="BL39" s="421"/>
      <c r="BM39" s="421"/>
    </row>
    <row r="40" spans="1:65" x14ac:dyDescent="0.25">
      <c r="A40" s="474">
        <f t="shared" si="1"/>
        <v>0.33329999999999999</v>
      </c>
      <c r="B40" s="474">
        <f t="shared" si="2"/>
        <v>0.35289999999999999</v>
      </c>
      <c r="C40" s="474">
        <f t="shared" si="3"/>
        <v>0.58040000000000003</v>
      </c>
      <c r="D40" s="474">
        <f t="shared" si="4"/>
        <v>0.80389999999999995</v>
      </c>
      <c r="E40" s="474">
        <f t="shared" si="5"/>
        <v>0.75290000000000001</v>
      </c>
      <c r="F40" s="474">
        <f t="shared" si="6"/>
        <v>0.6</v>
      </c>
      <c r="G40" s="474">
        <f t="shared" si="7"/>
        <v>0.15690000000000001</v>
      </c>
      <c r="H40" s="474">
        <f t="shared" si="8"/>
        <v>0.1608</v>
      </c>
      <c r="I40" s="474">
        <f t="shared" si="9"/>
        <v>0.18429999999999999</v>
      </c>
      <c r="J40" s="474">
        <f t="shared" si="10"/>
        <v>0.38040000000000002</v>
      </c>
      <c r="K40" s="474">
        <f t="shared" si="11"/>
        <v>0.28239999999999998</v>
      </c>
      <c r="L40" s="474">
        <f t="shared" si="12"/>
        <v>0.16470000000000001</v>
      </c>
      <c r="M40" s="474">
        <f t="shared" si="13"/>
        <v>0.25879999999999997</v>
      </c>
      <c r="N40" s="474">
        <f t="shared" si="14"/>
        <v>0.4471</v>
      </c>
      <c r="O40" s="474">
        <f t="shared" si="15"/>
        <v>0.67449999999999999</v>
      </c>
      <c r="P40" s="474">
        <f t="shared" si="16"/>
        <v>0.69410000000000005</v>
      </c>
      <c r="Q40" s="474">
        <f t="shared" si="17"/>
        <v>0.749</v>
      </c>
      <c r="R40" s="474">
        <f t="shared" si="18"/>
        <v>0.74119999999999997</v>
      </c>
      <c r="S40" s="474">
        <f t="shared" si="19"/>
        <v>0.79220000000000002</v>
      </c>
      <c r="T40" s="474">
        <f t="shared" si="20"/>
        <v>0.4824</v>
      </c>
      <c r="U40" s="474">
        <f t="shared" si="21"/>
        <v>0.4078</v>
      </c>
      <c r="V40" s="474">
        <f t="shared" si="22"/>
        <v>0.25490000000000002</v>
      </c>
      <c r="W40" s="474">
        <f t="shared" si="23"/>
        <v>0.39610000000000001</v>
      </c>
      <c r="X40" s="474">
        <f t="shared" si="24"/>
        <v>0.3569</v>
      </c>
      <c r="Y40" s="474">
        <f t="shared" si="25"/>
        <v>0.3725</v>
      </c>
      <c r="AM40" s="628">
        <v>85</v>
      </c>
      <c r="AN40" s="150">
        <v>90</v>
      </c>
      <c r="AO40" s="260">
        <v>148</v>
      </c>
      <c r="AP40" s="39">
        <v>205</v>
      </c>
      <c r="AQ40" s="10">
        <v>192</v>
      </c>
      <c r="AR40" s="529">
        <v>153</v>
      </c>
      <c r="AS40" s="602">
        <v>40</v>
      </c>
      <c r="AT40" s="321">
        <v>41</v>
      </c>
      <c r="AU40" s="311">
        <v>47</v>
      </c>
      <c r="AV40" s="334">
        <v>97</v>
      </c>
      <c r="AW40" s="3">
        <v>72</v>
      </c>
      <c r="AX40" s="324">
        <v>42</v>
      </c>
      <c r="AY40" s="438">
        <v>66</v>
      </c>
      <c r="AZ40" s="381">
        <v>114</v>
      </c>
      <c r="BA40" s="352">
        <v>172</v>
      </c>
      <c r="BB40" s="378">
        <v>177</v>
      </c>
      <c r="BC40" s="219">
        <v>191</v>
      </c>
      <c r="BD40" s="118">
        <v>189</v>
      </c>
      <c r="BE40" s="622">
        <v>202</v>
      </c>
      <c r="BF40" s="205">
        <v>123</v>
      </c>
      <c r="BG40" s="335">
        <v>104</v>
      </c>
      <c r="BH40" s="267">
        <v>65</v>
      </c>
      <c r="BI40" s="437">
        <v>101</v>
      </c>
      <c r="BJ40" s="475">
        <v>91</v>
      </c>
      <c r="BK40" s="148">
        <v>95</v>
      </c>
      <c r="BL40" s="421"/>
      <c r="BM40" s="421"/>
    </row>
    <row r="41" spans="1:65" x14ac:dyDescent="0.25">
      <c r="A41" s="474">
        <f t="shared" si="1"/>
        <v>0.34899999999999998</v>
      </c>
      <c r="B41" s="474">
        <f t="shared" si="2"/>
        <v>0.38040000000000002</v>
      </c>
      <c r="C41" s="474">
        <f t="shared" si="3"/>
        <v>0.60389999999999999</v>
      </c>
      <c r="D41" s="474">
        <f t="shared" si="4"/>
        <v>0.84309999999999996</v>
      </c>
      <c r="E41" s="474">
        <f t="shared" si="5"/>
        <v>0.79610000000000003</v>
      </c>
      <c r="F41" s="474">
        <f t="shared" si="6"/>
        <v>0.6431</v>
      </c>
      <c r="G41" s="474">
        <f t="shared" si="7"/>
        <v>0.2</v>
      </c>
      <c r="H41" s="474">
        <f t="shared" si="8"/>
        <v>0.2</v>
      </c>
      <c r="I41" s="474">
        <f t="shared" si="9"/>
        <v>0.2235</v>
      </c>
      <c r="J41" s="474">
        <f t="shared" si="10"/>
        <v>0.41570000000000001</v>
      </c>
      <c r="K41" s="474">
        <f t="shared" si="11"/>
        <v>0.30980000000000002</v>
      </c>
      <c r="L41" s="474">
        <f t="shared" si="12"/>
        <v>0.17649999999999999</v>
      </c>
      <c r="M41" s="474">
        <f t="shared" si="13"/>
        <v>0.26269999999999999</v>
      </c>
      <c r="N41" s="474">
        <f t="shared" si="14"/>
        <v>0.44309999999999999</v>
      </c>
      <c r="O41" s="474">
        <f t="shared" si="15"/>
        <v>0.65880000000000005</v>
      </c>
      <c r="P41" s="474">
        <f t="shared" si="16"/>
        <v>0.67449999999999999</v>
      </c>
      <c r="Q41" s="474">
        <f t="shared" si="17"/>
        <v>0.76859999999999995</v>
      </c>
      <c r="R41" s="474">
        <f t="shared" si="18"/>
        <v>0.76080000000000003</v>
      </c>
      <c r="S41" s="474">
        <f t="shared" si="19"/>
        <v>0.80779999999999996</v>
      </c>
      <c r="T41" s="474">
        <f t="shared" si="20"/>
        <v>0.50590000000000002</v>
      </c>
      <c r="U41" s="474">
        <f t="shared" si="21"/>
        <v>0.43140000000000001</v>
      </c>
      <c r="V41" s="474">
        <f t="shared" si="22"/>
        <v>0.27839999999999998</v>
      </c>
      <c r="W41" s="474">
        <f t="shared" si="23"/>
        <v>0.41959999999999997</v>
      </c>
      <c r="X41" s="474">
        <f t="shared" si="24"/>
        <v>0.39219999999999999</v>
      </c>
      <c r="Y41" s="474">
        <f t="shared" si="25"/>
        <v>0.4078</v>
      </c>
      <c r="AM41" s="521">
        <v>89</v>
      </c>
      <c r="AN41" s="481">
        <v>97</v>
      </c>
      <c r="AO41" s="106">
        <v>154</v>
      </c>
      <c r="AP41" s="583">
        <v>215</v>
      </c>
      <c r="AQ41" s="288">
        <v>203</v>
      </c>
      <c r="AR41" s="72">
        <v>164</v>
      </c>
      <c r="AS41" s="385">
        <v>51</v>
      </c>
      <c r="AT41" s="385">
        <v>51</v>
      </c>
      <c r="AU41" s="536">
        <v>57</v>
      </c>
      <c r="AV41" s="270">
        <v>106</v>
      </c>
      <c r="AW41" s="551">
        <v>79</v>
      </c>
      <c r="AX41" s="175">
        <v>45</v>
      </c>
      <c r="AY41" s="477">
        <v>67</v>
      </c>
      <c r="AZ41" s="262">
        <v>113</v>
      </c>
      <c r="BA41" s="69">
        <v>168</v>
      </c>
      <c r="BB41" s="368">
        <v>172</v>
      </c>
      <c r="BC41" s="15">
        <v>196</v>
      </c>
      <c r="BD41" s="107">
        <v>194</v>
      </c>
      <c r="BE41" s="67">
        <v>206</v>
      </c>
      <c r="BF41" s="478">
        <v>129</v>
      </c>
      <c r="BG41" s="156">
        <v>110</v>
      </c>
      <c r="BH41" s="157">
        <v>71</v>
      </c>
      <c r="BI41" s="624">
        <v>107</v>
      </c>
      <c r="BJ41" s="463">
        <v>100</v>
      </c>
      <c r="BK41" s="370">
        <v>104</v>
      </c>
      <c r="BL41" s="421"/>
      <c r="BM41" s="421"/>
    </row>
    <row r="42" spans="1:65" x14ac:dyDescent="0.25">
      <c r="A42" s="474">
        <f t="shared" si="1"/>
        <v>0.28239999999999998</v>
      </c>
      <c r="B42" s="474">
        <f t="shared" si="2"/>
        <v>0.31759999999999999</v>
      </c>
      <c r="C42" s="474">
        <f t="shared" si="3"/>
        <v>0.55689999999999995</v>
      </c>
      <c r="D42" s="474">
        <f t="shared" si="4"/>
        <v>0.80779999999999996</v>
      </c>
      <c r="E42" s="474">
        <f t="shared" si="5"/>
        <v>0.78039999999999998</v>
      </c>
      <c r="F42" s="474">
        <f t="shared" si="6"/>
        <v>0.65100000000000002</v>
      </c>
      <c r="G42" s="474">
        <f t="shared" si="7"/>
        <v>0.2235</v>
      </c>
      <c r="H42" s="474">
        <f t="shared" si="8"/>
        <v>0.23530000000000001</v>
      </c>
      <c r="I42" s="474">
        <f t="shared" si="9"/>
        <v>0.26269999999999999</v>
      </c>
      <c r="J42" s="474">
        <f t="shared" si="10"/>
        <v>0.45100000000000001</v>
      </c>
      <c r="K42" s="474">
        <f t="shared" si="11"/>
        <v>0.3412</v>
      </c>
      <c r="L42" s="474">
        <f t="shared" si="12"/>
        <v>0.1961</v>
      </c>
      <c r="M42" s="474">
        <f t="shared" si="13"/>
        <v>0.27060000000000001</v>
      </c>
      <c r="N42" s="474">
        <f t="shared" si="14"/>
        <v>0.43530000000000002</v>
      </c>
      <c r="O42" s="474">
        <f t="shared" si="15"/>
        <v>0.64710000000000001</v>
      </c>
      <c r="P42" s="474">
        <f t="shared" si="16"/>
        <v>0.65880000000000005</v>
      </c>
      <c r="Q42" s="474">
        <f t="shared" si="17"/>
        <v>0.75290000000000001</v>
      </c>
      <c r="R42" s="474">
        <f t="shared" si="18"/>
        <v>0.74509999999999998</v>
      </c>
      <c r="S42" s="474">
        <f t="shared" si="19"/>
        <v>0.80389999999999995</v>
      </c>
      <c r="T42" s="474">
        <f t="shared" si="20"/>
        <v>0.498</v>
      </c>
      <c r="U42" s="474">
        <f t="shared" si="21"/>
        <v>0.42349999999999999</v>
      </c>
      <c r="V42" s="474">
        <f t="shared" si="22"/>
        <v>0.27060000000000001</v>
      </c>
      <c r="W42" s="474">
        <f t="shared" si="23"/>
        <v>0.41959999999999997</v>
      </c>
      <c r="X42" s="474">
        <f t="shared" si="24"/>
        <v>0.38819999999999999</v>
      </c>
      <c r="Y42" s="474">
        <f t="shared" si="25"/>
        <v>0.40389999999999998</v>
      </c>
      <c r="AM42" s="284">
        <v>72</v>
      </c>
      <c r="AN42" s="451">
        <v>81</v>
      </c>
      <c r="AO42" s="74">
        <v>142</v>
      </c>
      <c r="AP42" s="340">
        <v>206</v>
      </c>
      <c r="AQ42" s="585">
        <v>199</v>
      </c>
      <c r="AR42" s="426">
        <v>166</v>
      </c>
      <c r="AS42" s="182">
        <v>57</v>
      </c>
      <c r="AT42" s="183">
        <v>60</v>
      </c>
      <c r="AU42" s="281">
        <v>67</v>
      </c>
      <c r="AV42" s="314">
        <v>115</v>
      </c>
      <c r="AW42" s="310">
        <v>87</v>
      </c>
      <c r="AX42" s="620">
        <v>50</v>
      </c>
      <c r="AY42" s="55">
        <v>69</v>
      </c>
      <c r="AZ42" s="112">
        <v>111</v>
      </c>
      <c r="BA42" s="31">
        <v>165</v>
      </c>
      <c r="BB42" s="428">
        <v>168</v>
      </c>
      <c r="BC42" s="251">
        <v>192</v>
      </c>
      <c r="BD42" s="57">
        <v>190</v>
      </c>
      <c r="BE42" s="573">
        <v>205</v>
      </c>
      <c r="BF42" s="466">
        <v>127</v>
      </c>
      <c r="BG42" s="275">
        <v>108</v>
      </c>
      <c r="BH42" s="55">
        <v>69</v>
      </c>
      <c r="BI42" s="134">
        <v>107</v>
      </c>
      <c r="BJ42" s="619">
        <v>99</v>
      </c>
      <c r="BK42" s="546">
        <v>103</v>
      </c>
      <c r="BL42" s="421"/>
      <c r="BM42" s="421"/>
    </row>
    <row r="43" spans="1:65" x14ac:dyDescent="0.25">
      <c r="A43" s="474">
        <f t="shared" si="1"/>
        <v>0.32940000000000003</v>
      </c>
      <c r="B43" s="474">
        <f t="shared" si="2"/>
        <v>0.35289999999999999</v>
      </c>
      <c r="C43" s="474">
        <f t="shared" si="3"/>
        <v>0.57250000000000001</v>
      </c>
      <c r="D43" s="474">
        <f t="shared" si="4"/>
        <v>0.8196</v>
      </c>
      <c r="E43" s="474">
        <f t="shared" si="5"/>
        <v>0.78820000000000001</v>
      </c>
      <c r="F43" s="474">
        <f t="shared" si="6"/>
        <v>0.66269999999999996</v>
      </c>
      <c r="G43" s="474">
        <f t="shared" si="7"/>
        <v>0.18820000000000001</v>
      </c>
      <c r="H43" s="474">
        <f t="shared" si="8"/>
        <v>0.2235</v>
      </c>
      <c r="I43" s="474">
        <f t="shared" si="9"/>
        <v>0.24709999999999999</v>
      </c>
      <c r="J43" s="474">
        <f t="shared" si="10"/>
        <v>0.36470000000000002</v>
      </c>
      <c r="K43" s="474">
        <f t="shared" si="11"/>
        <v>0.4471</v>
      </c>
      <c r="L43" s="474">
        <f t="shared" si="12"/>
        <v>0.2</v>
      </c>
      <c r="M43" s="474">
        <f t="shared" si="13"/>
        <v>0.32550000000000001</v>
      </c>
      <c r="N43" s="474">
        <f t="shared" si="14"/>
        <v>0.36859999999999998</v>
      </c>
      <c r="O43" s="474">
        <f t="shared" si="15"/>
        <v>0.66669999999999996</v>
      </c>
      <c r="P43" s="474">
        <f t="shared" si="16"/>
        <v>0.71760000000000002</v>
      </c>
      <c r="Q43" s="474">
        <f t="shared" si="17"/>
        <v>0.74119999999999997</v>
      </c>
      <c r="R43" s="474">
        <f t="shared" si="18"/>
        <v>0.63919999999999999</v>
      </c>
      <c r="S43" s="474">
        <f t="shared" si="19"/>
        <v>0.55689999999999995</v>
      </c>
      <c r="T43" s="474">
        <f t="shared" si="20"/>
        <v>0.2039</v>
      </c>
      <c r="U43" s="474">
        <f t="shared" si="21"/>
        <v>0.27060000000000001</v>
      </c>
      <c r="V43" s="474">
        <f t="shared" si="22"/>
        <v>0.18820000000000001</v>
      </c>
      <c r="W43" s="474">
        <f t="shared" si="23"/>
        <v>0.3569</v>
      </c>
      <c r="X43" s="474">
        <f t="shared" si="24"/>
        <v>0.33729999999999999</v>
      </c>
      <c r="Y43" s="474">
        <f t="shared" si="25"/>
        <v>0.31369999999999998</v>
      </c>
      <c r="AM43" s="460">
        <v>84</v>
      </c>
      <c r="AN43" s="150">
        <v>90</v>
      </c>
      <c r="AO43" s="285">
        <v>146</v>
      </c>
      <c r="AP43" s="62">
        <v>209</v>
      </c>
      <c r="AQ43" s="6">
        <v>201</v>
      </c>
      <c r="AR43" s="188">
        <v>169</v>
      </c>
      <c r="AS43" s="538">
        <v>48</v>
      </c>
      <c r="AT43" s="433">
        <v>57</v>
      </c>
      <c r="AU43" s="389">
        <v>63</v>
      </c>
      <c r="AV43" s="171">
        <v>93</v>
      </c>
      <c r="AW43" s="381">
        <v>114</v>
      </c>
      <c r="AX43" s="520">
        <v>51</v>
      </c>
      <c r="AY43" s="187">
        <v>83</v>
      </c>
      <c r="AZ43" s="258">
        <v>94</v>
      </c>
      <c r="BA43" s="174">
        <v>170</v>
      </c>
      <c r="BB43" s="92">
        <v>183</v>
      </c>
      <c r="BC43" s="118">
        <v>189</v>
      </c>
      <c r="BD43" s="8">
        <v>163</v>
      </c>
      <c r="BE43" s="243">
        <v>142</v>
      </c>
      <c r="BF43" s="393">
        <v>52</v>
      </c>
      <c r="BG43" s="291">
        <v>69</v>
      </c>
      <c r="BH43" s="538">
        <v>48</v>
      </c>
      <c r="BI43" s="475">
        <v>91</v>
      </c>
      <c r="BJ43" s="149">
        <v>86</v>
      </c>
      <c r="BK43" s="459">
        <v>80</v>
      </c>
      <c r="BL43" s="421"/>
      <c r="BM43" s="421"/>
    </row>
    <row r="44" spans="1:65" x14ac:dyDescent="0.25">
      <c r="A44" s="474">
        <f t="shared" si="1"/>
        <v>0.34510000000000002</v>
      </c>
      <c r="B44" s="474">
        <f t="shared" si="2"/>
        <v>0.3725</v>
      </c>
      <c r="C44" s="474">
        <f t="shared" si="3"/>
        <v>0.6</v>
      </c>
      <c r="D44" s="474">
        <f t="shared" si="4"/>
        <v>0.85099999999999998</v>
      </c>
      <c r="E44" s="474">
        <f t="shared" si="5"/>
        <v>0.82350000000000001</v>
      </c>
      <c r="F44" s="474">
        <f t="shared" si="6"/>
        <v>0.70199999999999996</v>
      </c>
      <c r="G44" s="474">
        <f t="shared" si="7"/>
        <v>0.2235</v>
      </c>
      <c r="H44" s="474">
        <f t="shared" si="8"/>
        <v>0.25490000000000002</v>
      </c>
      <c r="I44" s="474">
        <f t="shared" si="9"/>
        <v>0.27839999999999998</v>
      </c>
      <c r="J44" s="474">
        <f t="shared" si="10"/>
        <v>0.3765</v>
      </c>
      <c r="K44" s="474">
        <f t="shared" si="11"/>
        <v>0.45490000000000003</v>
      </c>
      <c r="L44" s="474">
        <f t="shared" si="12"/>
        <v>0.1961</v>
      </c>
      <c r="M44" s="474">
        <f t="shared" si="13"/>
        <v>0.30590000000000001</v>
      </c>
      <c r="N44" s="474">
        <f t="shared" si="14"/>
        <v>0.33329999999999999</v>
      </c>
      <c r="O44" s="474">
        <f t="shared" si="15"/>
        <v>0.62350000000000005</v>
      </c>
      <c r="P44" s="474">
        <f t="shared" si="16"/>
        <v>0.67449999999999999</v>
      </c>
      <c r="Q44" s="474">
        <f t="shared" si="17"/>
        <v>0.749</v>
      </c>
      <c r="R44" s="474">
        <f t="shared" si="18"/>
        <v>0.65880000000000005</v>
      </c>
      <c r="S44" s="474">
        <f t="shared" si="19"/>
        <v>0.57650000000000001</v>
      </c>
      <c r="T44" s="474">
        <f t="shared" si="20"/>
        <v>0.21959999999999999</v>
      </c>
      <c r="U44" s="474">
        <f t="shared" si="21"/>
        <v>0.2863</v>
      </c>
      <c r="V44" s="474">
        <f t="shared" si="22"/>
        <v>0.21179999999999999</v>
      </c>
      <c r="W44" s="474">
        <f t="shared" si="23"/>
        <v>0.38040000000000002</v>
      </c>
      <c r="X44" s="474">
        <f t="shared" si="24"/>
        <v>0.3725</v>
      </c>
      <c r="Y44" s="474">
        <f t="shared" si="25"/>
        <v>0.34510000000000002</v>
      </c>
      <c r="AM44" s="476">
        <v>88</v>
      </c>
      <c r="AN44" s="495">
        <v>95</v>
      </c>
      <c r="AO44" s="154">
        <v>153</v>
      </c>
      <c r="AP44" s="482">
        <v>217</v>
      </c>
      <c r="AQ44" s="337">
        <v>210</v>
      </c>
      <c r="AR44" s="70">
        <v>179</v>
      </c>
      <c r="AS44" s="536">
        <v>57</v>
      </c>
      <c r="AT44" s="264">
        <v>65</v>
      </c>
      <c r="AU44" s="157">
        <v>71</v>
      </c>
      <c r="AV44" s="207">
        <v>96</v>
      </c>
      <c r="AW44" s="249">
        <v>116</v>
      </c>
      <c r="AX44" s="530">
        <v>50</v>
      </c>
      <c r="AY44" s="387">
        <v>78</v>
      </c>
      <c r="AZ44" s="392">
        <v>85</v>
      </c>
      <c r="BA44" s="527">
        <v>159</v>
      </c>
      <c r="BB44" s="368">
        <v>172</v>
      </c>
      <c r="BC44" s="618">
        <v>191</v>
      </c>
      <c r="BD44" s="69">
        <v>168</v>
      </c>
      <c r="BE44" s="131">
        <v>147</v>
      </c>
      <c r="BF44" s="235">
        <v>56</v>
      </c>
      <c r="BG44" s="379">
        <v>73</v>
      </c>
      <c r="BH44" s="209">
        <v>54</v>
      </c>
      <c r="BI44" s="481">
        <v>97</v>
      </c>
      <c r="BJ44" s="495">
        <v>95</v>
      </c>
      <c r="BK44" s="476">
        <v>88</v>
      </c>
      <c r="BL44" s="421"/>
      <c r="BM44" s="421"/>
    </row>
    <row r="45" spans="1:65" x14ac:dyDescent="0.25">
      <c r="A45" s="474">
        <f t="shared" si="1"/>
        <v>0.25490000000000002</v>
      </c>
      <c r="B45" s="474">
        <f t="shared" si="2"/>
        <v>0.2863</v>
      </c>
      <c r="C45" s="474">
        <f t="shared" si="3"/>
        <v>0.5373</v>
      </c>
      <c r="D45" s="474">
        <f t="shared" si="4"/>
        <v>0.80779999999999996</v>
      </c>
      <c r="E45" s="474">
        <f t="shared" si="5"/>
        <v>0.81179999999999997</v>
      </c>
      <c r="F45" s="474">
        <f t="shared" si="6"/>
        <v>0.70979999999999999</v>
      </c>
      <c r="G45" s="474">
        <f t="shared" si="7"/>
        <v>0.25879999999999997</v>
      </c>
      <c r="H45" s="474">
        <f t="shared" si="8"/>
        <v>0.30590000000000001</v>
      </c>
      <c r="I45" s="474">
        <f t="shared" si="9"/>
        <v>0.32940000000000003</v>
      </c>
      <c r="J45" s="474">
        <f t="shared" si="10"/>
        <v>0.43530000000000002</v>
      </c>
      <c r="K45" s="474">
        <f t="shared" si="11"/>
        <v>0.502</v>
      </c>
      <c r="L45" s="474">
        <f t="shared" si="12"/>
        <v>0.22750000000000001</v>
      </c>
      <c r="M45" s="474">
        <f t="shared" si="13"/>
        <v>0.3216</v>
      </c>
      <c r="N45" s="474">
        <f t="shared" si="14"/>
        <v>0.33729999999999999</v>
      </c>
      <c r="O45" s="474">
        <f t="shared" si="15"/>
        <v>0.61570000000000003</v>
      </c>
      <c r="P45" s="474">
        <f t="shared" si="16"/>
        <v>0.65880000000000005</v>
      </c>
      <c r="Q45" s="474">
        <f t="shared" si="17"/>
        <v>0.73729999999999996</v>
      </c>
      <c r="R45" s="474">
        <f t="shared" si="18"/>
        <v>0.6431</v>
      </c>
      <c r="S45" s="474">
        <f t="shared" si="19"/>
        <v>0.56079999999999997</v>
      </c>
      <c r="T45" s="474">
        <f t="shared" si="20"/>
        <v>0.2157</v>
      </c>
      <c r="U45" s="474">
        <f t="shared" si="21"/>
        <v>0.28239999999999998</v>
      </c>
      <c r="V45" s="474">
        <f t="shared" si="22"/>
        <v>0.2039</v>
      </c>
      <c r="W45" s="474">
        <f t="shared" si="23"/>
        <v>0.38040000000000002</v>
      </c>
      <c r="X45" s="474">
        <f t="shared" si="24"/>
        <v>0.36859999999999998</v>
      </c>
      <c r="Y45" s="474">
        <f t="shared" si="25"/>
        <v>0.35289999999999999</v>
      </c>
      <c r="AM45" s="169">
        <v>65</v>
      </c>
      <c r="AN45" s="315">
        <v>73</v>
      </c>
      <c r="AO45" s="29">
        <v>137</v>
      </c>
      <c r="AP45" s="340">
        <v>206</v>
      </c>
      <c r="AQ45" s="562">
        <v>207</v>
      </c>
      <c r="AR45" s="427">
        <v>181</v>
      </c>
      <c r="AS45" s="283">
        <v>66</v>
      </c>
      <c r="AT45" s="238">
        <v>78</v>
      </c>
      <c r="AU45" s="237">
        <v>84</v>
      </c>
      <c r="AV45" s="112">
        <v>111</v>
      </c>
      <c r="AW45" s="80">
        <v>128</v>
      </c>
      <c r="AX45" s="214">
        <v>58</v>
      </c>
      <c r="AY45" s="256">
        <v>82</v>
      </c>
      <c r="AZ45" s="110">
        <v>86</v>
      </c>
      <c r="BA45" s="142">
        <v>157</v>
      </c>
      <c r="BB45" s="428">
        <v>168</v>
      </c>
      <c r="BC45" s="443">
        <v>188</v>
      </c>
      <c r="BD45" s="596">
        <v>164</v>
      </c>
      <c r="BE45" s="483">
        <v>143</v>
      </c>
      <c r="BF45" s="196">
        <v>55</v>
      </c>
      <c r="BG45" s="284">
        <v>72</v>
      </c>
      <c r="BH45" s="23">
        <v>52</v>
      </c>
      <c r="BI45" s="300">
        <v>97</v>
      </c>
      <c r="BJ45" s="365">
        <v>94</v>
      </c>
      <c r="BK45" s="301">
        <v>90</v>
      </c>
      <c r="BL45" s="421"/>
      <c r="BM45" s="421"/>
    </row>
    <row r="46" spans="1:65" x14ac:dyDescent="0.25">
      <c r="A46" s="474">
        <f t="shared" si="1"/>
        <v>0.38040000000000002</v>
      </c>
      <c r="B46" s="474">
        <f t="shared" si="2"/>
        <v>0.4118</v>
      </c>
      <c r="C46" s="474">
        <f t="shared" si="3"/>
        <v>0.58430000000000004</v>
      </c>
      <c r="D46" s="474">
        <f t="shared" si="4"/>
        <v>0.78039999999999998</v>
      </c>
      <c r="E46" s="474">
        <f t="shared" si="5"/>
        <v>0.80779999999999996</v>
      </c>
      <c r="F46" s="474">
        <f t="shared" si="6"/>
        <v>0.78039999999999998</v>
      </c>
      <c r="G46" s="474">
        <f t="shared" si="7"/>
        <v>0.24310000000000001</v>
      </c>
      <c r="H46" s="474">
        <f t="shared" si="8"/>
        <v>0.1804</v>
      </c>
      <c r="I46" s="474">
        <f t="shared" si="9"/>
        <v>0.25879999999999997</v>
      </c>
      <c r="J46" s="474">
        <f t="shared" si="10"/>
        <v>0.27450000000000002</v>
      </c>
      <c r="K46" s="474">
        <f t="shared" si="11"/>
        <v>0.30199999999999999</v>
      </c>
      <c r="L46" s="474">
        <f t="shared" si="12"/>
        <v>0.251</v>
      </c>
      <c r="M46" s="474">
        <f t="shared" si="13"/>
        <v>0.29799999999999999</v>
      </c>
      <c r="N46" s="474">
        <f t="shared" si="14"/>
        <v>0.45490000000000003</v>
      </c>
      <c r="O46" s="474">
        <f t="shared" si="15"/>
        <v>0.60389999999999999</v>
      </c>
      <c r="P46" s="474">
        <f t="shared" si="16"/>
        <v>0.72550000000000003</v>
      </c>
      <c r="Q46" s="474">
        <f t="shared" si="17"/>
        <v>0.5333</v>
      </c>
      <c r="R46" s="474">
        <f t="shared" si="18"/>
        <v>0.4667</v>
      </c>
      <c r="S46" s="474">
        <f t="shared" si="19"/>
        <v>0.34899999999999998</v>
      </c>
      <c r="T46" s="474">
        <f t="shared" si="20"/>
        <v>0.2039</v>
      </c>
      <c r="U46" s="474">
        <f t="shared" si="21"/>
        <v>0.251</v>
      </c>
      <c r="V46" s="474">
        <f t="shared" si="22"/>
        <v>0.2039</v>
      </c>
      <c r="W46" s="474">
        <f t="shared" si="23"/>
        <v>0.26669999999999999</v>
      </c>
      <c r="X46" s="474">
        <f t="shared" si="24"/>
        <v>0.34899999999999998</v>
      </c>
      <c r="Y46" s="474">
        <f t="shared" si="25"/>
        <v>0.2863</v>
      </c>
      <c r="AM46" s="334">
        <v>97</v>
      </c>
      <c r="AN46" s="588">
        <v>105</v>
      </c>
      <c r="AO46" s="540">
        <v>149</v>
      </c>
      <c r="AP46" s="614">
        <v>199</v>
      </c>
      <c r="AQ46" s="632">
        <v>206</v>
      </c>
      <c r="AR46" s="614">
        <v>199</v>
      </c>
      <c r="AS46" s="37">
        <v>62</v>
      </c>
      <c r="AT46" s="327">
        <v>46</v>
      </c>
      <c r="AU46" s="438">
        <v>66</v>
      </c>
      <c r="AV46" s="598">
        <v>70</v>
      </c>
      <c r="AW46" s="217">
        <v>77</v>
      </c>
      <c r="AX46" s="445">
        <v>64</v>
      </c>
      <c r="AY46" s="439">
        <v>76</v>
      </c>
      <c r="AZ46" s="244">
        <v>116</v>
      </c>
      <c r="BA46" s="189">
        <v>154</v>
      </c>
      <c r="BB46" s="42">
        <v>185</v>
      </c>
      <c r="BC46" s="147">
        <v>136</v>
      </c>
      <c r="BD46" s="441">
        <v>119</v>
      </c>
      <c r="BE46" s="309">
        <v>89</v>
      </c>
      <c r="BF46" s="393">
        <v>52</v>
      </c>
      <c r="BG46" s="445">
        <v>64</v>
      </c>
      <c r="BH46" s="393">
        <v>52</v>
      </c>
      <c r="BI46" s="384">
        <v>68</v>
      </c>
      <c r="BJ46" s="309">
        <v>89</v>
      </c>
      <c r="BK46" s="480">
        <v>73</v>
      </c>
      <c r="BL46" s="421"/>
      <c r="BM46" s="421"/>
    </row>
    <row r="47" spans="1:65" x14ac:dyDescent="0.25">
      <c r="A47" s="474">
        <f t="shared" si="1"/>
        <v>0.39610000000000001</v>
      </c>
      <c r="B47" s="474">
        <f t="shared" si="2"/>
        <v>0.42749999999999999</v>
      </c>
      <c r="C47" s="474">
        <f t="shared" si="3"/>
        <v>0.6</v>
      </c>
      <c r="D47" s="474">
        <f t="shared" si="4"/>
        <v>0.80389999999999995</v>
      </c>
      <c r="E47" s="474">
        <f t="shared" si="5"/>
        <v>0.83140000000000003</v>
      </c>
      <c r="F47" s="474">
        <f t="shared" si="6"/>
        <v>0.81179999999999997</v>
      </c>
      <c r="G47" s="474">
        <f t="shared" si="7"/>
        <v>0.27839999999999998</v>
      </c>
      <c r="H47" s="474">
        <f t="shared" si="8"/>
        <v>0.2039</v>
      </c>
      <c r="I47" s="474">
        <f t="shared" si="9"/>
        <v>0.28239999999999998</v>
      </c>
      <c r="J47" s="474">
        <f t="shared" si="10"/>
        <v>0.28239999999999998</v>
      </c>
      <c r="K47" s="474">
        <f t="shared" si="11"/>
        <v>0.29409999999999997</v>
      </c>
      <c r="L47" s="474">
        <f t="shared" si="12"/>
        <v>0.22750000000000001</v>
      </c>
      <c r="M47" s="474">
        <f t="shared" si="13"/>
        <v>0.26269999999999999</v>
      </c>
      <c r="N47" s="474">
        <f t="shared" si="14"/>
        <v>0.4078</v>
      </c>
      <c r="O47" s="474">
        <f t="shared" si="15"/>
        <v>0.54510000000000003</v>
      </c>
      <c r="P47" s="474">
        <f t="shared" si="16"/>
        <v>0.66669999999999996</v>
      </c>
      <c r="Q47" s="474">
        <f t="shared" si="17"/>
        <v>0.54120000000000001</v>
      </c>
      <c r="R47" s="474">
        <f t="shared" si="18"/>
        <v>0.47449999999999998</v>
      </c>
      <c r="S47" s="474">
        <f t="shared" si="19"/>
        <v>0.3569</v>
      </c>
      <c r="T47" s="474">
        <f t="shared" si="20"/>
        <v>0.21959999999999999</v>
      </c>
      <c r="U47" s="474">
        <f t="shared" si="21"/>
        <v>0.26669999999999999</v>
      </c>
      <c r="V47" s="474">
        <f t="shared" si="22"/>
        <v>0.22750000000000001</v>
      </c>
      <c r="W47" s="474">
        <f t="shared" si="23"/>
        <v>0.29020000000000001</v>
      </c>
      <c r="X47" s="474">
        <f t="shared" si="24"/>
        <v>0.38040000000000002</v>
      </c>
      <c r="Y47" s="474">
        <f t="shared" si="25"/>
        <v>0.32550000000000001</v>
      </c>
      <c r="AM47" s="306">
        <v>101</v>
      </c>
      <c r="AN47" s="617">
        <v>109</v>
      </c>
      <c r="AO47" s="154">
        <v>153</v>
      </c>
      <c r="AP47" s="19">
        <v>205</v>
      </c>
      <c r="AQ47" s="46">
        <v>212</v>
      </c>
      <c r="AR47" s="505">
        <v>207</v>
      </c>
      <c r="AS47" s="157">
        <v>71</v>
      </c>
      <c r="AT47" s="261">
        <v>52</v>
      </c>
      <c r="AU47" s="159">
        <v>72</v>
      </c>
      <c r="AV47" s="159">
        <v>72</v>
      </c>
      <c r="AW47" s="287">
        <v>75</v>
      </c>
      <c r="AX47" s="125">
        <v>58</v>
      </c>
      <c r="AY47" s="477">
        <v>67</v>
      </c>
      <c r="AZ47" s="370">
        <v>104</v>
      </c>
      <c r="BA47" s="234">
        <v>139</v>
      </c>
      <c r="BB47" s="362">
        <v>170</v>
      </c>
      <c r="BC47" s="194">
        <v>138</v>
      </c>
      <c r="BD47" s="192">
        <v>121</v>
      </c>
      <c r="BE47" s="643">
        <v>91</v>
      </c>
      <c r="BF47" s="235">
        <v>56</v>
      </c>
      <c r="BG47" s="66">
        <v>68</v>
      </c>
      <c r="BH47" s="125">
        <v>58</v>
      </c>
      <c r="BI47" s="539">
        <v>74</v>
      </c>
      <c r="BJ47" s="481">
        <v>97</v>
      </c>
      <c r="BK47" s="210">
        <v>83</v>
      </c>
      <c r="BL47" s="421"/>
      <c r="BM47" s="421"/>
    </row>
    <row r="48" spans="1:65" x14ac:dyDescent="0.25">
      <c r="A48" s="474">
        <f t="shared" si="1"/>
        <v>0.29799999999999999</v>
      </c>
      <c r="B48" s="474">
        <f t="shared" si="2"/>
        <v>0.33729999999999999</v>
      </c>
      <c r="C48" s="474">
        <f t="shared" si="3"/>
        <v>0.5333</v>
      </c>
      <c r="D48" s="474">
        <f t="shared" si="4"/>
        <v>0.75690000000000002</v>
      </c>
      <c r="E48" s="474">
        <f t="shared" si="5"/>
        <v>0.81569999999999998</v>
      </c>
      <c r="F48" s="474">
        <f t="shared" si="6"/>
        <v>0.82350000000000001</v>
      </c>
      <c r="G48" s="474">
        <f t="shared" si="7"/>
        <v>0.31369999999999998</v>
      </c>
      <c r="H48" s="474">
        <f t="shared" si="8"/>
        <v>0.25879999999999997</v>
      </c>
      <c r="I48" s="474">
        <f t="shared" si="9"/>
        <v>0.34510000000000002</v>
      </c>
      <c r="J48" s="474">
        <f t="shared" si="10"/>
        <v>0.3412</v>
      </c>
      <c r="K48" s="474">
        <f t="shared" si="11"/>
        <v>0.34899999999999998</v>
      </c>
      <c r="L48" s="474">
        <f t="shared" si="12"/>
        <v>0.26669999999999999</v>
      </c>
      <c r="M48" s="474">
        <f t="shared" si="13"/>
        <v>0.28239999999999998</v>
      </c>
      <c r="N48" s="474">
        <f t="shared" si="14"/>
        <v>0.4078</v>
      </c>
      <c r="O48" s="474">
        <f t="shared" si="15"/>
        <v>0.5333</v>
      </c>
      <c r="P48" s="474">
        <f t="shared" si="16"/>
        <v>0.64710000000000001</v>
      </c>
      <c r="Q48" s="474">
        <f t="shared" si="17"/>
        <v>0.52939999999999998</v>
      </c>
      <c r="R48" s="474">
        <f t="shared" si="18"/>
        <v>0.4627</v>
      </c>
      <c r="S48" s="474">
        <f t="shared" si="19"/>
        <v>0.34510000000000002</v>
      </c>
      <c r="T48" s="474">
        <f t="shared" si="20"/>
        <v>0.2157</v>
      </c>
      <c r="U48" s="474">
        <f t="shared" si="21"/>
        <v>0.26269999999999999</v>
      </c>
      <c r="V48" s="474">
        <f t="shared" si="22"/>
        <v>0.22750000000000001</v>
      </c>
      <c r="W48" s="474">
        <f t="shared" si="23"/>
        <v>0.29020000000000001</v>
      </c>
      <c r="X48" s="474">
        <f t="shared" si="24"/>
        <v>0.38819999999999999</v>
      </c>
      <c r="Y48" s="474">
        <f t="shared" si="25"/>
        <v>0.32940000000000003</v>
      </c>
      <c r="AM48" s="266">
        <v>76</v>
      </c>
      <c r="AN48" s="110">
        <v>86</v>
      </c>
      <c r="AO48" s="143">
        <v>136</v>
      </c>
      <c r="AP48" s="290">
        <v>193</v>
      </c>
      <c r="AQ48" s="27">
        <v>208</v>
      </c>
      <c r="AR48" s="343">
        <v>210</v>
      </c>
      <c r="AS48" s="502">
        <v>80</v>
      </c>
      <c r="AT48" s="283">
        <v>66</v>
      </c>
      <c r="AU48" s="383">
        <v>88</v>
      </c>
      <c r="AV48" s="310">
        <v>87</v>
      </c>
      <c r="AW48" s="457">
        <v>89</v>
      </c>
      <c r="AX48" s="373">
        <v>68</v>
      </c>
      <c r="AY48" s="284">
        <v>72</v>
      </c>
      <c r="AZ48" s="467">
        <v>104</v>
      </c>
      <c r="BA48" s="143">
        <v>136</v>
      </c>
      <c r="BB48" s="31">
        <v>165</v>
      </c>
      <c r="BC48" s="440">
        <v>135</v>
      </c>
      <c r="BD48" s="226">
        <v>118</v>
      </c>
      <c r="BE48" s="383">
        <v>88</v>
      </c>
      <c r="BF48" s="196">
        <v>55</v>
      </c>
      <c r="BG48" s="281">
        <v>67</v>
      </c>
      <c r="BH48" s="214">
        <v>58</v>
      </c>
      <c r="BI48" s="629">
        <v>74</v>
      </c>
      <c r="BJ48" s="619">
        <v>99</v>
      </c>
      <c r="BK48" s="237">
        <v>84</v>
      </c>
      <c r="BL48" s="421"/>
      <c r="BM48" s="421"/>
    </row>
    <row r="49" spans="1:65" x14ac:dyDescent="0.25">
      <c r="A49" s="474">
        <f t="shared" si="1"/>
        <v>0.39219999999999999</v>
      </c>
      <c r="B49" s="474">
        <f t="shared" si="2"/>
        <v>0.34899999999999998</v>
      </c>
      <c r="C49" s="474">
        <f t="shared" si="3"/>
        <v>0.52159999999999995</v>
      </c>
      <c r="D49" s="474">
        <f t="shared" si="4"/>
        <v>0.72160000000000002</v>
      </c>
      <c r="E49" s="474">
        <f t="shared" si="5"/>
        <v>0.76859999999999995</v>
      </c>
      <c r="F49" s="474">
        <f t="shared" si="6"/>
        <v>0.80779999999999996</v>
      </c>
      <c r="G49" s="474">
        <f t="shared" si="7"/>
        <v>0.65100000000000002</v>
      </c>
      <c r="H49" s="474">
        <f t="shared" si="8"/>
        <v>0.30590000000000001</v>
      </c>
      <c r="I49" s="474">
        <f t="shared" si="9"/>
        <v>0.20780000000000001</v>
      </c>
      <c r="J49" s="474">
        <f t="shared" si="10"/>
        <v>0.2</v>
      </c>
      <c r="K49" s="474">
        <f t="shared" si="11"/>
        <v>0.3412</v>
      </c>
      <c r="L49" s="474">
        <f t="shared" si="12"/>
        <v>0.2235</v>
      </c>
      <c r="M49" s="474">
        <f t="shared" si="13"/>
        <v>0.30980000000000002</v>
      </c>
      <c r="N49" s="474">
        <f t="shared" si="14"/>
        <v>0.62350000000000005</v>
      </c>
      <c r="O49" s="474">
        <f t="shared" si="15"/>
        <v>0.61570000000000003</v>
      </c>
      <c r="P49" s="474">
        <f t="shared" si="16"/>
        <v>0.61960000000000004</v>
      </c>
      <c r="Q49" s="474">
        <f t="shared" si="17"/>
        <v>0.5333</v>
      </c>
      <c r="R49" s="474">
        <f t="shared" si="18"/>
        <v>0.39610000000000001</v>
      </c>
      <c r="S49" s="474">
        <f t="shared" si="19"/>
        <v>0.16470000000000001</v>
      </c>
      <c r="T49" s="474">
        <f t="shared" si="20"/>
        <v>0.14899999999999999</v>
      </c>
      <c r="U49" s="474">
        <f t="shared" si="21"/>
        <v>0.17649999999999999</v>
      </c>
      <c r="V49" s="474">
        <f t="shared" si="22"/>
        <v>0.18820000000000001</v>
      </c>
      <c r="W49" s="474">
        <f t="shared" si="23"/>
        <v>0.30199999999999999</v>
      </c>
      <c r="X49" s="474">
        <f t="shared" si="24"/>
        <v>0.2863</v>
      </c>
      <c r="Y49" s="474">
        <f t="shared" si="25"/>
        <v>0.30590000000000001</v>
      </c>
      <c r="AM49" s="186">
        <v>100</v>
      </c>
      <c r="AN49" s="309">
        <v>89</v>
      </c>
      <c r="AO49" s="286">
        <v>133</v>
      </c>
      <c r="AP49" s="268">
        <v>184</v>
      </c>
      <c r="AQ49" s="93">
        <v>196</v>
      </c>
      <c r="AR49" s="632">
        <v>206</v>
      </c>
      <c r="AS49" s="363">
        <v>166</v>
      </c>
      <c r="AT49" s="615">
        <v>78</v>
      </c>
      <c r="AU49" s="446">
        <v>53</v>
      </c>
      <c r="AV49" s="520">
        <v>51</v>
      </c>
      <c r="AW49" s="344">
        <v>87</v>
      </c>
      <c r="AX49" s="433">
        <v>57</v>
      </c>
      <c r="AY49" s="302">
        <v>79</v>
      </c>
      <c r="AZ49" s="121">
        <v>159</v>
      </c>
      <c r="BA49" s="96">
        <v>157</v>
      </c>
      <c r="BB49" s="94">
        <v>158</v>
      </c>
      <c r="BC49" s="147">
        <v>136</v>
      </c>
      <c r="BD49" s="437">
        <v>101</v>
      </c>
      <c r="BE49" s="324">
        <v>42</v>
      </c>
      <c r="BF49" s="36">
        <v>38</v>
      </c>
      <c r="BG49" s="434">
        <v>45</v>
      </c>
      <c r="BH49" s="538">
        <v>48</v>
      </c>
      <c r="BI49" s="217">
        <v>77</v>
      </c>
      <c r="BJ49" s="480">
        <v>73</v>
      </c>
      <c r="BK49" s="615">
        <v>78</v>
      </c>
      <c r="BL49" s="421"/>
      <c r="BM49" s="421"/>
    </row>
    <row r="50" spans="1:65" x14ac:dyDescent="0.25">
      <c r="A50" s="474">
        <f t="shared" si="1"/>
        <v>0.4078</v>
      </c>
      <c r="B50" s="474">
        <f t="shared" si="2"/>
        <v>0.36470000000000002</v>
      </c>
      <c r="C50" s="474">
        <f t="shared" si="3"/>
        <v>0.5373</v>
      </c>
      <c r="D50" s="474">
        <f t="shared" si="4"/>
        <v>0.73329999999999995</v>
      </c>
      <c r="E50" s="474">
        <f t="shared" si="5"/>
        <v>0.78039999999999998</v>
      </c>
      <c r="F50" s="474">
        <f t="shared" si="6"/>
        <v>0.81179999999999997</v>
      </c>
      <c r="G50" s="474">
        <f t="shared" si="7"/>
        <v>0.65490000000000004</v>
      </c>
      <c r="H50" s="474">
        <f t="shared" si="8"/>
        <v>0.29799999999999999</v>
      </c>
      <c r="I50" s="474">
        <f t="shared" si="9"/>
        <v>0.2</v>
      </c>
      <c r="J50" s="474">
        <f t="shared" si="10"/>
        <v>0.18429999999999999</v>
      </c>
      <c r="K50" s="474">
        <f t="shared" si="11"/>
        <v>0.31369999999999998</v>
      </c>
      <c r="L50" s="474">
        <f t="shared" si="12"/>
        <v>0.1961</v>
      </c>
      <c r="M50" s="474">
        <f t="shared" si="13"/>
        <v>0.28239999999999998</v>
      </c>
      <c r="N50" s="474">
        <f t="shared" si="14"/>
        <v>0.58819999999999995</v>
      </c>
      <c r="O50" s="474">
        <f t="shared" si="15"/>
        <v>0.58040000000000003</v>
      </c>
      <c r="P50" s="474">
        <f t="shared" si="16"/>
        <v>0.58430000000000004</v>
      </c>
      <c r="Q50" s="474">
        <f t="shared" si="17"/>
        <v>0.54900000000000004</v>
      </c>
      <c r="R50" s="474">
        <f t="shared" si="18"/>
        <v>0.4118</v>
      </c>
      <c r="S50" s="474">
        <f t="shared" si="19"/>
        <v>0.1804</v>
      </c>
      <c r="T50" s="474">
        <f t="shared" si="20"/>
        <v>0.16470000000000001</v>
      </c>
      <c r="U50" s="474">
        <f t="shared" si="21"/>
        <v>0.19220000000000001</v>
      </c>
      <c r="V50" s="474">
        <f t="shared" si="22"/>
        <v>0.2039</v>
      </c>
      <c r="W50" s="474">
        <f t="shared" si="23"/>
        <v>0.31759999999999999</v>
      </c>
      <c r="X50" s="474">
        <f t="shared" si="24"/>
        <v>0.30199999999999999</v>
      </c>
      <c r="Y50" s="474">
        <f t="shared" si="25"/>
        <v>0.32940000000000003</v>
      </c>
      <c r="AM50" s="370">
        <v>104</v>
      </c>
      <c r="AN50" s="180">
        <v>93</v>
      </c>
      <c r="AO50" s="353">
        <v>137</v>
      </c>
      <c r="AP50" s="73">
        <v>187</v>
      </c>
      <c r="AQ50" s="133">
        <v>199</v>
      </c>
      <c r="AR50" s="505">
        <v>207</v>
      </c>
      <c r="AS50" s="178">
        <v>167</v>
      </c>
      <c r="AT50" s="13">
        <v>76</v>
      </c>
      <c r="AU50" s="385">
        <v>51</v>
      </c>
      <c r="AV50" s="43">
        <v>47</v>
      </c>
      <c r="AW50" s="14">
        <v>80</v>
      </c>
      <c r="AX50" s="530">
        <v>50</v>
      </c>
      <c r="AY50" s="159">
        <v>72</v>
      </c>
      <c r="AZ50" s="552">
        <v>150</v>
      </c>
      <c r="BA50" s="292">
        <v>148</v>
      </c>
      <c r="BB50" s="179">
        <v>149</v>
      </c>
      <c r="BC50" s="265">
        <v>140</v>
      </c>
      <c r="BD50" s="442">
        <v>105</v>
      </c>
      <c r="BE50" s="326">
        <v>46</v>
      </c>
      <c r="BF50" s="331">
        <v>42</v>
      </c>
      <c r="BG50" s="208">
        <v>49</v>
      </c>
      <c r="BH50" s="261">
        <v>52</v>
      </c>
      <c r="BI50" s="176">
        <v>81</v>
      </c>
      <c r="BJ50" s="371">
        <v>77</v>
      </c>
      <c r="BK50" s="222">
        <v>84</v>
      </c>
      <c r="BL50" s="421"/>
      <c r="BM50" s="421"/>
    </row>
    <row r="51" spans="1:65" x14ac:dyDescent="0.25">
      <c r="A51" s="474">
        <f t="shared" si="1"/>
        <v>0.3412</v>
      </c>
      <c r="B51" s="474">
        <f t="shared" si="2"/>
        <v>0.29799999999999999</v>
      </c>
      <c r="C51" s="474">
        <f t="shared" si="3"/>
        <v>0.47060000000000002</v>
      </c>
      <c r="D51" s="474">
        <f t="shared" si="4"/>
        <v>0.66669999999999996</v>
      </c>
      <c r="E51" s="474">
        <f t="shared" si="5"/>
        <v>0.7137</v>
      </c>
      <c r="F51" s="474">
        <f t="shared" si="6"/>
        <v>0.75690000000000002</v>
      </c>
      <c r="G51" s="474">
        <f t="shared" si="7"/>
        <v>0.6</v>
      </c>
      <c r="H51" s="474">
        <f t="shared" si="8"/>
        <v>0.24709999999999999</v>
      </c>
      <c r="I51" s="474">
        <f t="shared" si="9"/>
        <v>0.15290000000000001</v>
      </c>
      <c r="J51" s="474">
        <f t="shared" si="10"/>
        <v>0.14119999999999999</v>
      </c>
      <c r="K51" s="474">
        <f t="shared" si="11"/>
        <v>0.27450000000000002</v>
      </c>
      <c r="L51" s="474">
        <f t="shared" si="12"/>
        <v>0.15690000000000001</v>
      </c>
      <c r="M51" s="474">
        <f t="shared" si="13"/>
        <v>0.251</v>
      </c>
      <c r="N51" s="474">
        <f t="shared" si="14"/>
        <v>0.56079999999999997</v>
      </c>
      <c r="O51" s="474">
        <f t="shared" si="15"/>
        <v>0.55289999999999995</v>
      </c>
      <c r="P51" s="474">
        <f t="shared" si="16"/>
        <v>0.55689999999999995</v>
      </c>
      <c r="Q51" s="474">
        <f t="shared" si="17"/>
        <v>0.54510000000000003</v>
      </c>
      <c r="R51" s="474">
        <f t="shared" si="18"/>
        <v>0.4078</v>
      </c>
      <c r="S51" s="474">
        <f t="shared" si="19"/>
        <v>0.17649999999999999</v>
      </c>
      <c r="T51" s="474">
        <f t="shared" si="20"/>
        <v>0.1686</v>
      </c>
      <c r="U51" s="474">
        <f t="shared" si="21"/>
        <v>0.1961</v>
      </c>
      <c r="V51" s="474">
        <f t="shared" si="22"/>
        <v>0.2157</v>
      </c>
      <c r="W51" s="474">
        <f t="shared" si="23"/>
        <v>0.32940000000000003</v>
      </c>
      <c r="X51" s="474">
        <f t="shared" si="24"/>
        <v>0.31369999999999998</v>
      </c>
      <c r="Y51" s="474">
        <f t="shared" si="25"/>
        <v>0.32940000000000003</v>
      </c>
      <c r="AM51" s="310">
        <v>87</v>
      </c>
      <c r="AN51" s="266">
        <v>76</v>
      </c>
      <c r="AO51" s="141">
        <v>120</v>
      </c>
      <c r="AP51" s="203">
        <v>170</v>
      </c>
      <c r="AQ51" s="435">
        <v>182</v>
      </c>
      <c r="AR51" s="290">
        <v>193</v>
      </c>
      <c r="AS51" s="82">
        <v>153</v>
      </c>
      <c r="AT51" s="78">
        <v>63</v>
      </c>
      <c r="AU51" s="224">
        <v>39</v>
      </c>
      <c r="AV51" s="24">
        <v>36</v>
      </c>
      <c r="AW51" s="537">
        <v>70</v>
      </c>
      <c r="AX51" s="531">
        <v>40</v>
      </c>
      <c r="AY51" s="550">
        <v>64</v>
      </c>
      <c r="AZ51" s="483">
        <v>143</v>
      </c>
      <c r="BA51" s="507">
        <v>141</v>
      </c>
      <c r="BB51" s="74">
        <v>142</v>
      </c>
      <c r="BC51" s="137">
        <v>139</v>
      </c>
      <c r="BD51" s="467">
        <v>104</v>
      </c>
      <c r="BE51" s="255">
        <v>45</v>
      </c>
      <c r="BF51" s="257">
        <v>43</v>
      </c>
      <c r="BG51" s="620">
        <v>50</v>
      </c>
      <c r="BH51" s="196">
        <v>55</v>
      </c>
      <c r="BI51" s="237">
        <v>84</v>
      </c>
      <c r="BJ51" s="502">
        <v>80</v>
      </c>
      <c r="BK51" s="237">
        <v>84</v>
      </c>
      <c r="BL51" s="421"/>
      <c r="BM51" s="421"/>
    </row>
    <row r="52" spans="1:65" x14ac:dyDescent="0.25">
      <c r="A52" s="474">
        <f t="shared" si="1"/>
        <v>0.36859999999999998</v>
      </c>
      <c r="B52" s="474">
        <f t="shared" si="2"/>
        <v>0.29020000000000001</v>
      </c>
      <c r="C52" s="474">
        <f t="shared" si="3"/>
        <v>0.4118</v>
      </c>
      <c r="D52" s="474">
        <f t="shared" si="4"/>
        <v>0.7137</v>
      </c>
      <c r="E52" s="474">
        <f t="shared" si="5"/>
        <v>0.86270000000000002</v>
      </c>
      <c r="F52" s="474">
        <f t="shared" si="6"/>
        <v>0.75290000000000001</v>
      </c>
      <c r="G52" s="474">
        <f t="shared" si="7"/>
        <v>0.62749999999999995</v>
      </c>
      <c r="H52" s="474">
        <f t="shared" si="8"/>
        <v>0.61180000000000001</v>
      </c>
      <c r="I52" s="474">
        <f t="shared" si="9"/>
        <v>0.57250000000000001</v>
      </c>
      <c r="J52" s="474">
        <f t="shared" si="10"/>
        <v>0.49020000000000002</v>
      </c>
      <c r="K52" s="474">
        <f t="shared" si="11"/>
        <v>0.50590000000000002</v>
      </c>
      <c r="L52" s="474">
        <f t="shared" si="12"/>
        <v>0.48630000000000001</v>
      </c>
      <c r="M52" s="474">
        <f t="shared" si="13"/>
        <v>0.61960000000000004</v>
      </c>
      <c r="N52" s="474">
        <f t="shared" si="14"/>
        <v>0.76080000000000003</v>
      </c>
      <c r="O52" s="474">
        <f t="shared" si="15"/>
        <v>0.59609999999999996</v>
      </c>
      <c r="P52" s="474">
        <f t="shared" si="16"/>
        <v>0.49020000000000002</v>
      </c>
      <c r="Q52" s="474">
        <f t="shared" si="17"/>
        <v>0.3765</v>
      </c>
      <c r="R52" s="474">
        <f t="shared" si="18"/>
        <v>0.2392</v>
      </c>
      <c r="S52" s="474">
        <f t="shared" si="19"/>
        <v>0.1608</v>
      </c>
      <c r="T52" s="474">
        <f t="shared" si="20"/>
        <v>0.17249999999999999</v>
      </c>
      <c r="U52" s="474">
        <f t="shared" si="21"/>
        <v>0.13730000000000001</v>
      </c>
      <c r="V52" s="474">
        <f t="shared" si="22"/>
        <v>0.18429999999999999</v>
      </c>
      <c r="W52" s="474">
        <f t="shared" si="23"/>
        <v>0.31759999999999999</v>
      </c>
      <c r="X52" s="474">
        <f t="shared" si="24"/>
        <v>0.31369999999999998</v>
      </c>
      <c r="Y52" s="474">
        <f t="shared" si="25"/>
        <v>0.34510000000000002</v>
      </c>
      <c r="AM52" s="258">
        <v>94</v>
      </c>
      <c r="AN52" s="1">
        <v>74</v>
      </c>
      <c r="AO52" s="588">
        <v>105</v>
      </c>
      <c r="AP52" s="64">
        <v>182</v>
      </c>
      <c r="AQ52" s="518">
        <v>220</v>
      </c>
      <c r="AR52" s="10">
        <v>192</v>
      </c>
      <c r="AS52" s="122">
        <v>160</v>
      </c>
      <c r="AT52" s="95">
        <v>156</v>
      </c>
      <c r="AU52" s="285">
        <v>146</v>
      </c>
      <c r="AV52" s="145">
        <v>125</v>
      </c>
      <c r="AW52" s="486">
        <v>129</v>
      </c>
      <c r="AX52" s="152">
        <v>124</v>
      </c>
      <c r="AY52" s="94">
        <v>158</v>
      </c>
      <c r="AZ52" s="559">
        <v>194</v>
      </c>
      <c r="BA52" s="221">
        <v>152</v>
      </c>
      <c r="BB52" s="145">
        <v>125</v>
      </c>
      <c r="BC52" s="465">
        <v>96</v>
      </c>
      <c r="BD52" s="241">
        <v>61</v>
      </c>
      <c r="BE52" s="321">
        <v>41</v>
      </c>
      <c r="BF52" s="449">
        <v>44</v>
      </c>
      <c r="BG52" s="627">
        <v>35</v>
      </c>
      <c r="BH52" s="311">
        <v>47</v>
      </c>
      <c r="BI52" s="386">
        <v>81</v>
      </c>
      <c r="BJ52" s="459">
        <v>80</v>
      </c>
      <c r="BK52" s="662">
        <v>88</v>
      </c>
      <c r="BL52" s="421"/>
      <c r="BM52" s="421"/>
    </row>
    <row r="53" spans="1:65" x14ac:dyDescent="0.25">
      <c r="A53" s="474">
        <f t="shared" si="1"/>
        <v>0.38429999999999997</v>
      </c>
      <c r="B53" s="474">
        <f t="shared" si="2"/>
        <v>0.30590000000000001</v>
      </c>
      <c r="C53" s="474">
        <f t="shared" si="3"/>
        <v>0.42749999999999999</v>
      </c>
      <c r="D53" s="474">
        <f t="shared" si="4"/>
        <v>0.72940000000000005</v>
      </c>
      <c r="E53" s="474">
        <f t="shared" si="5"/>
        <v>0.87060000000000004</v>
      </c>
      <c r="F53" s="474">
        <f t="shared" si="6"/>
        <v>0.76080000000000003</v>
      </c>
      <c r="G53" s="474">
        <f t="shared" si="7"/>
        <v>0.63139999999999996</v>
      </c>
      <c r="H53" s="474">
        <f t="shared" si="8"/>
        <v>0.60389999999999999</v>
      </c>
      <c r="I53" s="474">
        <f t="shared" si="9"/>
        <v>0.56469999999999998</v>
      </c>
      <c r="J53" s="474">
        <f t="shared" si="10"/>
        <v>0.47449999999999998</v>
      </c>
      <c r="K53" s="474">
        <f t="shared" si="11"/>
        <v>0.49020000000000002</v>
      </c>
      <c r="L53" s="474">
        <f t="shared" si="12"/>
        <v>0.45879999999999999</v>
      </c>
      <c r="M53" s="474">
        <f t="shared" si="13"/>
        <v>0.59219999999999995</v>
      </c>
      <c r="N53" s="474">
        <f t="shared" si="14"/>
        <v>0.72550000000000003</v>
      </c>
      <c r="O53" s="474">
        <f t="shared" si="15"/>
        <v>0.56079999999999997</v>
      </c>
      <c r="P53" s="474">
        <f t="shared" si="16"/>
        <v>0.45490000000000003</v>
      </c>
      <c r="Q53" s="474">
        <f t="shared" si="17"/>
        <v>0.39610000000000001</v>
      </c>
      <c r="R53" s="474">
        <f t="shared" si="18"/>
        <v>0.25879999999999997</v>
      </c>
      <c r="S53" s="474">
        <f t="shared" si="19"/>
        <v>0.17649999999999999</v>
      </c>
      <c r="T53" s="474">
        <f t="shared" si="20"/>
        <v>0.18820000000000001</v>
      </c>
      <c r="U53" s="474">
        <f t="shared" si="21"/>
        <v>0.15290000000000001</v>
      </c>
      <c r="V53" s="474">
        <f t="shared" si="22"/>
        <v>0.2</v>
      </c>
      <c r="W53" s="474">
        <f t="shared" si="23"/>
        <v>0.33329999999999999</v>
      </c>
      <c r="X53" s="474">
        <f t="shared" si="24"/>
        <v>0.32940000000000003</v>
      </c>
      <c r="Y53" s="474">
        <f t="shared" si="25"/>
        <v>0.36080000000000001</v>
      </c>
      <c r="AM53" s="98">
        <v>98</v>
      </c>
      <c r="AN53" s="387">
        <v>78</v>
      </c>
      <c r="AO53" s="617">
        <v>109</v>
      </c>
      <c r="AP53" s="48">
        <v>186</v>
      </c>
      <c r="AQ53" s="612">
        <v>222</v>
      </c>
      <c r="AR53" s="107">
        <v>194</v>
      </c>
      <c r="AS53" s="101">
        <v>161</v>
      </c>
      <c r="AT53" s="106">
        <v>154</v>
      </c>
      <c r="AU53" s="354">
        <v>144</v>
      </c>
      <c r="AV53" s="192">
        <v>121</v>
      </c>
      <c r="AW53" s="271">
        <v>125</v>
      </c>
      <c r="AX53" s="233">
        <v>117</v>
      </c>
      <c r="AY53" s="279">
        <v>151</v>
      </c>
      <c r="AZ53" s="123">
        <v>185</v>
      </c>
      <c r="BA53" s="280">
        <v>143</v>
      </c>
      <c r="BB53" s="249">
        <v>116</v>
      </c>
      <c r="BC53" s="306">
        <v>101</v>
      </c>
      <c r="BD53" s="44">
        <v>66</v>
      </c>
      <c r="BE53" s="175">
        <v>45</v>
      </c>
      <c r="BF53" s="278">
        <v>48</v>
      </c>
      <c r="BG53" s="430">
        <v>39</v>
      </c>
      <c r="BH53" s="385">
        <v>51</v>
      </c>
      <c r="BI53" s="392">
        <v>85</v>
      </c>
      <c r="BJ53" s="222">
        <v>84</v>
      </c>
      <c r="BK53" s="616">
        <v>92</v>
      </c>
      <c r="BL53" s="421"/>
      <c r="BM53" s="421"/>
    </row>
    <row r="54" spans="1:65" x14ac:dyDescent="0.25">
      <c r="A54" s="474">
        <f t="shared" si="1"/>
        <v>0.31759999999999999</v>
      </c>
      <c r="B54" s="474">
        <f t="shared" si="2"/>
        <v>0.24709999999999999</v>
      </c>
      <c r="C54" s="474">
        <f t="shared" si="3"/>
        <v>0.36859999999999998</v>
      </c>
      <c r="D54" s="474">
        <f t="shared" si="4"/>
        <v>0.67059999999999997</v>
      </c>
      <c r="E54" s="474">
        <f t="shared" si="5"/>
        <v>0.81569999999999998</v>
      </c>
      <c r="F54" s="474">
        <f t="shared" si="6"/>
        <v>0.70589999999999997</v>
      </c>
      <c r="G54" s="474">
        <f t="shared" si="7"/>
        <v>0.57650000000000001</v>
      </c>
      <c r="H54" s="474">
        <f t="shared" si="8"/>
        <v>0.55289999999999995</v>
      </c>
      <c r="I54" s="474">
        <f t="shared" si="9"/>
        <v>0.51759999999999995</v>
      </c>
      <c r="J54" s="474">
        <f t="shared" si="10"/>
        <v>0.43140000000000001</v>
      </c>
      <c r="K54" s="474">
        <f t="shared" si="11"/>
        <v>0.4471</v>
      </c>
      <c r="L54" s="474">
        <f t="shared" si="12"/>
        <v>0.41959999999999997</v>
      </c>
      <c r="M54" s="474">
        <f t="shared" si="13"/>
        <v>0.55289999999999995</v>
      </c>
      <c r="N54" s="474">
        <f t="shared" si="14"/>
        <v>0.69799999999999995</v>
      </c>
      <c r="O54" s="474">
        <f t="shared" si="15"/>
        <v>0.5333</v>
      </c>
      <c r="P54" s="474">
        <f t="shared" si="16"/>
        <v>0.42749999999999999</v>
      </c>
      <c r="Q54" s="474">
        <f t="shared" si="17"/>
        <v>0.38040000000000002</v>
      </c>
      <c r="R54" s="474">
        <f t="shared" si="18"/>
        <v>0.24310000000000001</v>
      </c>
      <c r="S54" s="474">
        <f t="shared" si="19"/>
        <v>0.17249999999999999</v>
      </c>
      <c r="T54" s="474">
        <f t="shared" si="20"/>
        <v>0.18429999999999999</v>
      </c>
      <c r="U54" s="474">
        <f t="shared" si="21"/>
        <v>0.15690000000000001</v>
      </c>
      <c r="V54" s="474">
        <f t="shared" si="22"/>
        <v>0.2039</v>
      </c>
      <c r="W54" s="474">
        <f t="shared" si="23"/>
        <v>0.34510000000000002</v>
      </c>
      <c r="X54" s="474">
        <f t="shared" si="24"/>
        <v>0.33329999999999999</v>
      </c>
      <c r="Y54" s="474">
        <f t="shared" si="25"/>
        <v>0.36470000000000002</v>
      </c>
      <c r="AM54" s="451">
        <v>81</v>
      </c>
      <c r="AN54" s="78">
        <v>63</v>
      </c>
      <c r="AO54" s="365">
        <v>94</v>
      </c>
      <c r="AP54" s="469">
        <v>171</v>
      </c>
      <c r="AQ54" s="27">
        <v>208</v>
      </c>
      <c r="AR54" s="298">
        <v>180</v>
      </c>
      <c r="AS54" s="223">
        <v>147</v>
      </c>
      <c r="AT54" s="507">
        <v>141</v>
      </c>
      <c r="AU54" s="85">
        <v>132</v>
      </c>
      <c r="AV54" s="138">
        <v>110</v>
      </c>
      <c r="AW54" s="111">
        <v>114</v>
      </c>
      <c r="AX54" s="134">
        <v>107</v>
      </c>
      <c r="AY54" s="507">
        <v>141</v>
      </c>
      <c r="AZ54" s="202">
        <v>178</v>
      </c>
      <c r="BA54" s="143">
        <v>136</v>
      </c>
      <c r="BB54" s="272">
        <v>109</v>
      </c>
      <c r="BC54" s="300">
        <v>97</v>
      </c>
      <c r="BD54" s="634">
        <v>62</v>
      </c>
      <c r="BE54" s="53">
        <v>44</v>
      </c>
      <c r="BF54" s="198">
        <v>47</v>
      </c>
      <c r="BG54" s="531">
        <v>40</v>
      </c>
      <c r="BH54" s="23">
        <v>52</v>
      </c>
      <c r="BI54" s="383">
        <v>88</v>
      </c>
      <c r="BJ54" s="295">
        <v>85</v>
      </c>
      <c r="BK54" s="375">
        <v>93</v>
      </c>
      <c r="BL54" s="421"/>
      <c r="BM54" s="421"/>
    </row>
    <row r="55" spans="1:65" x14ac:dyDescent="0.25">
      <c r="A55" s="474">
        <f t="shared" si="1"/>
        <v>0.31369999999999998</v>
      </c>
      <c r="B55" s="474">
        <f t="shared" si="2"/>
        <v>0.30980000000000002</v>
      </c>
      <c r="C55" s="474">
        <f t="shared" si="3"/>
        <v>0.27060000000000001</v>
      </c>
      <c r="D55" s="474">
        <f t="shared" si="4"/>
        <v>0.43919999999999998</v>
      </c>
      <c r="E55" s="474">
        <f t="shared" si="5"/>
        <v>0.73729999999999996</v>
      </c>
      <c r="F55" s="474">
        <f t="shared" si="6"/>
        <v>0.76859999999999995</v>
      </c>
      <c r="G55" s="474">
        <f t="shared" si="7"/>
        <v>0.67059999999999997</v>
      </c>
      <c r="H55" s="474">
        <f t="shared" si="8"/>
        <v>0.7137</v>
      </c>
      <c r="I55" s="474">
        <f t="shared" si="9"/>
        <v>0.72940000000000005</v>
      </c>
      <c r="J55" s="474">
        <f t="shared" si="10"/>
        <v>0.71760000000000002</v>
      </c>
      <c r="K55" s="474">
        <f t="shared" si="11"/>
        <v>0.67059999999999997</v>
      </c>
      <c r="L55" s="474">
        <f t="shared" si="12"/>
        <v>0.67449999999999999</v>
      </c>
      <c r="M55" s="474">
        <f t="shared" si="13"/>
        <v>0.70979999999999999</v>
      </c>
      <c r="N55" s="474">
        <f t="shared" si="14"/>
        <v>0.6</v>
      </c>
      <c r="O55" s="474">
        <f t="shared" si="15"/>
        <v>0.41959999999999997</v>
      </c>
      <c r="P55" s="474">
        <f t="shared" si="16"/>
        <v>0.3569</v>
      </c>
      <c r="Q55" s="474">
        <f t="shared" si="17"/>
        <v>0.23139999999999999</v>
      </c>
      <c r="R55" s="474">
        <f t="shared" si="18"/>
        <v>0.1137</v>
      </c>
      <c r="S55" s="474">
        <f t="shared" si="19"/>
        <v>0.1804</v>
      </c>
      <c r="T55" s="474">
        <f t="shared" si="20"/>
        <v>0.2</v>
      </c>
      <c r="U55" s="474">
        <f t="shared" si="21"/>
        <v>0.1333</v>
      </c>
      <c r="V55" s="474">
        <f t="shared" si="22"/>
        <v>0.21179999999999999</v>
      </c>
      <c r="W55" s="474">
        <f t="shared" si="23"/>
        <v>0.32550000000000001</v>
      </c>
      <c r="X55" s="474">
        <f t="shared" si="24"/>
        <v>0.36080000000000001</v>
      </c>
      <c r="Y55" s="474">
        <f t="shared" si="25"/>
        <v>0.32940000000000003</v>
      </c>
      <c r="AM55" s="459">
        <v>80</v>
      </c>
      <c r="AN55" s="302">
        <v>79</v>
      </c>
      <c r="AO55" s="291">
        <v>69</v>
      </c>
      <c r="AP55" s="317">
        <v>112</v>
      </c>
      <c r="AQ55" s="204">
        <v>188</v>
      </c>
      <c r="AR55" s="93">
        <v>196</v>
      </c>
      <c r="AS55" s="146">
        <v>171</v>
      </c>
      <c r="AT55" s="64">
        <v>182</v>
      </c>
      <c r="AU55" s="621">
        <v>186</v>
      </c>
      <c r="AV55" s="92">
        <v>183</v>
      </c>
      <c r="AW55" s="146">
        <v>171</v>
      </c>
      <c r="AX55" s="352">
        <v>172</v>
      </c>
      <c r="AY55" s="7">
        <v>181</v>
      </c>
      <c r="AZ55" s="529">
        <v>153</v>
      </c>
      <c r="BA55" s="519">
        <v>107</v>
      </c>
      <c r="BB55" s="475">
        <v>91</v>
      </c>
      <c r="BC55" s="484">
        <v>59</v>
      </c>
      <c r="BD55" s="525">
        <v>29</v>
      </c>
      <c r="BE55" s="327">
        <v>46</v>
      </c>
      <c r="BF55" s="520">
        <v>51</v>
      </c>
      <c r="BG55" s="532">
        <v>34</v>
      </c>
      <c r="BH55" s="190">
        <v>54</v>
      </c>
      <c r="BI55" s="187">
        <v>83</v>
      </c>
      <c r="BJ55" s="367">
        <v>92</v>
      </c>
      <c r="BK55" s="460">
        <v>84</v>
      </c>
      <c r="BL55" s="421"/>
      <c r="BM55" s="421"/>
    </row>
    <row r="56" spans="1:65" x14ac:dyDescent="0.25">
      <c r="A56" s="474">
        <f t="shared" si="1"/>
        <v>0.32940000000000003</v>
      </c>
      <c r="B56" s="474">
        <f t="shared" si="2"/>
        <v>0.32550000000000001</v>
      </c>
      <c r="C56" s="474">
        <f t="shared" si="3"/>
        <v>0.2863</v>
      </c>
      <c r="D56" s="474">
        <f t="shared" si="4"/>
        <v>0.45490000000000003</v>
      </c>
      <c r="E56" s="474">
        <f t="shared" si="5"/>
        <v>0.74509999999999998</v>
      </c>
      <c r="F56" s="474">
        <f t="shared" si="6"/>
        <v>0.77649999999999997</v>
      </c>
      <c r="G56" s="474">
        <f t="shared" si="7"/>
        <v>0.67059999999999997</v>
      </c>
      <c r="H56" s="474">
        <f t="shared" si="8"/>
        <v>0.7137</v>
      </c>
      <c r="I56" s="474">
        <f t="shared" si="9"/>
        <v>0.72160000000000002</v>
      </c>
      <c r="J56" s="474">
        <f t="shared" si="10"/>
        <v>0.70199999999999996</v>
      </c>
      <c r="K56" s="474">
        <f t="shared" si="11"/>
        <v>0.65490000000000004</v>
      </c>
      <c r="L56" s="474">
        <f t="shared" si="12"/>
        <v>0.64710000000000001</v>
      </c>
      <c r="M56" s="474">
        <f t="shared" si="13"/>
        <v>0.68240000000000001</v>
      </c>
      <c r="N56" s="474">
        <f t="shared" si="14"/>
        <v>0.57250000000000001</v>
      </c>
      <c r="O56" s="474">
        <f t="shared" si="15"/>
        <v>0.38429999999999997</v>
      </c>
      <c r="P56" s="474">
        <f t="shared" si="16"/>
        <v>0.3216</v>
      </c>
      <c r="Q56" s="474">
        <f t="shared" si="17"/>
        <v>0.2392</v>
      </c>
      <c r="R56" s="474">
        <f t="shared" si="18"/>
        <v>0.1216</v>
      </c>
      <c r="S56" s="474">
        <f t="shared" si="19"/>
        <v>0.18820000000000001</v>
      </c>
      <c r="T56" s="474">
        <f t="shared" si="20"/>
        <v>0.20780000000000001</v>
      </c>
      <c r="U56" s="474">
        <f t="shared" si="21"/>
        <v>0.14119999999999999</v>
      </c>
      <c r="V56" s="474">
        <f t="shared" si="22"/>
        <v>0.21959999999999999</v>
      </c>
      <c r="W56" s="474">
        <f t="shared" si="23"/>
        <v>0.32940000000000003</v>
      </c>
      <c r="X56" s="474">
        <f t="shared" si="24"/>
        <v>0.36470000000000002</v>
      </c>
      <c r="Y56" s="474">
        <f t="shared" si="25"/>
        <v>0.34510000000000002</v>
      </c>
      <c r="AM56" s="222">
        <v>84</v>
      </c>
      <c r="AN56" s="210">
        <v>83</v>
      </c>
      <c r="AO56" s="379">
        <v>73</v>
      </c>
      <c r="AP56" s="249">
        <v>116</v>
      </c>
      <c r="AQ56" s="126">
        <v>190</v>
      </c>
      <c r="AR56" s="50">
        <v>198</v>
      </c>
      <c r="AS56" s="181">
        <v>171</v>
      </c>
      <c r="AT56" s="102">
        <v>182</v>
      </c>
      <c r="AU56" s="164">
        <v>184</v>
      </c>
      <c r="AV56" s="70">
        <v>179</v>
      </c>
      <c r="AW56" s="178">
        <v>167</v>
      </c>
      <c r="AX56" s="49">
        <v>165</v>
      </c>
      <c r="AY56" s="425">
        <v>174</v>
      </c>
      <c r="AZ56" s="304">
        <v>146</v>
      </c>
      <c r="BA56" s="98">
        <v>98</v>
      </c>
      <c r="BB56" s="631">
        <v>82</v>
      </c>
      <c r="BC56" s="250">
        <v>61</v>
      </c>
      <c r="BD56" s="388">
        <v>31</v>
      </c>
      <c r="BE56" s="278">
        <v>48</v>
      </c>
      <c r="BF56" s="232">
        <v>53</v>
      </c>
      <c r="BG56" s="323">
        <v>36</v>
      </c>
      <c r="BH56" s="235">
        <v>56</v>
      </c>
      <c r="BI56" s="222">
        <v>84</v>
      </c>
      <c r="BJ56" s="180">
        <v>93</v>
      </c>
      <c r="BK56" s="476">
        <v>88</v>
      </c>
      <c r="BL56" s="421"/>
      <c r="BM56" s="421"/>
    </row>
    <row r="57" spans="1:65" x14ac:dyDescent="0.25">
      <c r="A57" s="474">
        <f t="shared" si="1"/>
        <v>0.27450000000000002</v>
      </c>
      <c r="B57" s="474">
        <f t="shared" si="2"/>
        <v>0.27060000000000001</v>
      </c>
      <c r="C57" s="474">
        <f t="shared" si="3"/>
        <v>0.23139999999999999</v>
      </c>
      <c r="D57" s="474">
        <f t="shared" si="4"/>
        <v>0.4</v>
      </c>
      <c r="E57" s="474">
        <f t="shared" si="5"/>
        <v>0.69410000000000005</v>
      </c>
      <c r="F57" s="474">
        <f t="shared" si="6"/>
        <v>0.72550000000000003</v>
      </c>
      <c r="G57" s="474">
        <f t="shared" si="7"/>
        <v>0.62350000000000005</v>
      </c>
      <c r="H57" s="474">
        <f t="shared" si="8"/>
        <v>0.66669999999999996</v>
      </c>
      <c r="I57" s="474">
        <f t="shared" si="9"/>
        <v>0.67449999999999999</v>
      </c>
      <c r="J57" s="474">
        <f t="shared" si="10"/>
        <v>0.65880000000000005</v>
      </c>
      <c r="K57" s="474">
        <f t="shared" si="11"/>
        <v>0.61180000000000001</v>
      </c>
      <c r="L57" s="474">
        <f t="shared" si="12"/>
        <v>0.60780000000000001</v>
      </c>
      <c r="M57" s="474">
        <f t="shared" si="13"/>
        <v>0.6431</v>
      </c>
      <c r="N57" s="474">
        <f t="shared" si="14"/>
        <v>0.5333</v>
      </c>
      <c r="O57" s="474">
        <f t="shared" si="15"/>
        <v>0.34899999999999998</v>
      </c>
      <c r="P57" s="474">
        <f t="shared" si="16"/>
        <v>0.2863</v>
      </c>
      <c r="Q57" s="474">
        <f t="shared" si="17"/>
        <v>0.21959999999999999</v>
      </c>
      <c r="R57" s="474">
        <f t="shared" si="18"/>
        <v>0.10199999999999999</v>
      </c>
      <c r="S57" s="474">
        <f t="shared" si="19"/>
        <v>0.17649999999999999</v>
      </c>
      <c r="T57" s="474">
        <f t="shared" si="20"/>
        <v>0.1961</v>
      </c>
      <c r="U57" s="474">
        <f t="shared" si="21"/>
        <v>0.13730000000000001</v>
      </c>
      <c r="V57" s="474">
        <f t="shared" si="22"/>
        <v>0.2157</v>
      </c>
      <c r="W57" s="474">
        <f t="shared" si="23"/>
        <v>0.33729999999999999</v>
      </c>
      <c r="X57" s="474">
        <f t="shared" si="24"/>
        <v>0.3725</v>
      </c>
      <c r="Y57" s="474">
        <f t="shared" si="25"/>
        <v>0.3412</v>
      </c>
      <c r="AM57" s="537">
        <v>70</v>
      </c>
      <c r="AN57" s="55">
        <v>69</v>
      </c>
      <c r="AO57" s="225">
        <v>59</v>
      </c>
      <c r="AP57" s="239">
        <v>102</v>
      </c>
      <c r="AQ57" s="58">
        <v>177</v>
      </c>
      <c r="AR57" s="136">
        <v>185</v>
      </c>
      <c r="AS57" s="87">
        <v>159</v>
      </c>
      <c r="AT57" s="203">
        <v>170</v>
      </c>
      <c r="AU57" s="390">
        <v>172</v>
      </c>
      <c r="AV57" s="428">
        <v>168</v>
      </c>
      <c r="AW57" s="558">
        <v>156</v>
      </c>
      <c r="AX57" s="431">
        <v>155</v>
      </c>
      <c r="AY57" s="596">
        <v>164</v>
      </c>
      <c r="AZ57" s="143">
        <v>136</v>
      </c>
      <c r="BA57" s="457">
        <v>89</v>
      </c>
      <c r="BB57" s="315">
        <v>73</v>
      </c>
      <c r="BC57" s="184">
        <v>56</v>
      </c>
      <c r="BD57" s="22">
        <v>26</v>
      </c>
      <c r="BE57" s="255">
        <v>45</v>
      </c>
      <c r="BF57" s="620">
        <v>50</v>
      </c>
      <c r="BG57" s="252">
        <v>35</v>
      </c>
      <c r="BH57" s="196">
        <v>55</v>
      </c>
      <c r="BI57" s="110">
        <v>86</v>
      </c>
      <c r="BJ57" s="572">
        <v>95</v>
      </c>
      <c r="BK57" s="310">
        <v>87</v>
      </c>
      <c r="BL57" s="421"/>
      <c r="BM57" s="421"/>
    </row>
    <row r="58" spans="1:65" x14ac:dyDescent="0.25">
      <c r="A58" s="474">
        <f t="shared" si="1"/>
        <v>0.29020000000000001</v>
      </c>
      <c r="B58" s="474">
        <f t="shared" si="2"/>
        <v>0.34510000000000002</v>
      </c>
      <c r="C58" s="474">
        <f t="shared" si="3"/>
        <v>0.22750000000000001</v>
      </c>
      <c r="D58" s="474">
        <f t="shared" si="4"/>
        <v>0.17249999999999999</v>
      </c>
      <c r="E58" s="474">
        <f t="shared" si="5"/>
        <v>0.39219999999999999</v>
      </c>
      <c r="F58" s="474">
        <f t="shared" si="6"/>
        <v>0.54510000000000003</v>
      </c>
      <c r="G58" s="474">
        <f t="shared" si="7"/>
        <v>0.52159999999999995</v>
      </c>
      <c r="H58" s="474">
        <f t="shared" si="8"/>
        <v>0.52159999999999995</v>
      </c>
      <c r="I58" s="474">
        <f t="shared" si="9"/>
        <v>0.58040000000000003</v>
      </c>
      <c r="J58" s="474">
        <f t="shared" si="10"/>
        <v>0.68630000000000002</v>
      </c>
      <c r="K58" s="474">
        <f t="shared" si="11"/>
        <v>0.60780000000000001</v>
      </c>
      <c r="L58" s="474">
        <f t="shared" si="12"/>
        <v>0.58040000000000003</v>
      </c>
      <c r="M58" s="474">
        <f t="shared" si="13"/>
        <v>0.52549999999999997</v>
      </c>
      <c r="N58" s="474">
        <f t="shared" si="14"/>
        <v>0.30980000000000002</v>
      </c>
      <c r="O58" s="474">
        <f t="shared" si="15"/>
        <v>0.22750000000000001</v>
      </c>
      <c r="P58" s="474">
        <f t="shared" si="16"/>
        <v>0.25879999999999997</v>
      </c>
      <c r="Q58" s="474">
        <f t="shared" si="17"/>
        <v>0.1804</v>
      </c>
      <c r="R58" s="474">
        <f t="shared" si="18"/>
        <v>0.10979999999999999</v>
      </c>
      <c r="S58" s="474">
        <f t="shared" si="19"/>
        <v>0.1961</v>
      </c>
      <c r="T58" s="474">
        <f t="shared" si="20"/>
        <v>0.19220000000000001</v>
      </c>
      <c r="U58" s="474">
        <f t="shared" si="21"/>
        <v>0.1961</v>
      </c>
      <c r="V58" s="474">
        <f t="shared" si="22"/>
        <v>0.28239999999999998</v>
      </c>
      <c r="W58" s="474">
        <f t="shared" si="23"/>
        <v>0.32940000000000003</v>
      </c>
      <c r="X58" s="474">
        <f t="shared" si="24"/>
        <v>0.4471</v>
      </c>
      <c r="Y58" s="474">
        <f t="shared" si="25"/>
        <v>0.51370000000000005</v>
      </c>
      <c r="AM58" s="1">
        <v>74</v>
      </c>
      <c r="AN58" s="662">
        <v>88</v>
      </c>
      <c r="AO58" s="242">
        <v>58</v>
      </c>
      <c r="AP58" s="449">
        <v>44</v>
      </c>
      <c r="AQ58" s="186">
        <v>100</v>
      </c>
      <c r="AR58" s="4">
        <v>139</v>
      </c>
      <c r="AS58" s="286">
        <v>133</v>
      </c>
      <c r="AT58" s="286">
        <v>133</v>
      </c>
      <c r="AU58" s="260">
        <v>148</v>
      </c>
      <c r="AV58" s="191">
        <v>175</v>
      </c>
      <c r="AW58" s="356">
        <v>155</v>
      </c>
      <c r="AX58" s="260">
        <v>148</v>
      </c>
      <c r="AY58" s="613">
        <v>134</v>
      </c>
      <c r="AZ58" s="302">
        <v>79</v>
      </c>
      <c r="BA58" s="242">
        <v>58</v>
      </c>
      <c r="BB58" s="438">
        <v>66</v>
      </c>
      <c r="BC58" s="327">
        <v>46</v>
      </c>
      <c r="BD58" s="524">
        <v>28</v>
      </c>
      <c r="BE58" s="594">
        <v>50</v>
      </c>
      <c r="BF58" s="330">
        <v>49</v>
      </c>
      <c r="BG58" s="594">
        <v>50</v>
      </c>
      <c r="BH58" s="3">
        <v>72</v>
      </c>
      <c r="BI58" s="460">
        <v>84</v>
      </c>
      <c r="BJ58" s="381">
        <v>114</v>
      </c>
      <c r="BK58" s="259">
        <v>131</v>
      </c>
      <c r="BL58" s="421"/>
      <c r="BM58" s="421"/>
    </row>
    <row r="59" spans="1:65" x14ac:dyDescent="0.25">
      <c r="A59" s="474">
        <f t="shared" si="1"/>
        <v>0.31369999999999998</v>
      </c>
      <c r="B59" s="474">
        <f t="shared" si="2"/>
        <v>0.36859999999999998</v>
      </c>
      <c r="C59" s="474">
        <f t="shared" si="3"/>
        <v>0.2392</v>
      </c>
      <c r="D59" s="474">
        <f t="shared" si="4"/>
        <v>0.18429999999999999</v>
      </c>
      <c r="E59" s="474">
        <f t="shared" si="5"/>
        <v>0.40389999999999998</v>
      </c>
      <c r="F59" s="474">
        <f t="shared" si="6"/>
        <v>0.55289999999999995</v>
      </c>
      <c r="G59" s="474">
        <f t="shared" si="7"/>
        <v>0.52939999999999998</v>
      </c>
      <c r="H59" s="474">
        <f t="shared" si="8"/>
        <v>0.52159999999999995</v>
      </c>
      <c r="I59" s="474">
        <f t="shared" si="9"/>
        <v>0.57250000000000001</v>
      </c>
      <c r="J59" s="474">
        <f t="shared" si="10"/>
        <v>0.6784</v>
      </c>
      <c r="K59" s="474">
        <f t="shared" si="11"/>
        <v>0.59219999999999995</v>
      </c>
      <c r="L59" s="474">
        <f t="shared" si="12"/>
        <v>0.56469999999999998</v>
      </c>
      <c r="M59" s="474">
        <f t="shared" si="13"/>
        <v>0.502</v>
      </c>
      <c r="N59" s="474">
        <f t="shared" si="14"/>
        <v>0.2863</v>
      </c>
      <c r="O59" s="474">
        <f t="shared" si="15"/>
        <v>0.2039</v>
      </c>
      <c r="P59" s="474">
        <f t="shared" si="16"/>
        <v>0.22750000000000001</v>
      </c>
      <c r="Q59" s="474">
        <f t="shared" si="17"/>
        <v>0.1804</v>
      </c>
      <c r="R59" s="474">
        <f t="shared" si="18"/>
        <v>0.1137</v>
      </c>
      <c r="S59" s="474">
        <f t="shared" si="19"/>
        <v>0.2</v>
      </c>
      <c r="T59" s="474">
        <f t="shared" si="20"/>
        <v>0.1961</v>
      </c>
      <c r="U59" s="474">
        <f t="shared" si="21"/>
        <v>0.2</v>
      </c>
      <c r="V59" s="474">
        <f t="shared" si="22"/>
        <v>0.28239999999999998</v>
      </c>
      <c r="W59" s="474">
        <f t="shared" si="23"/>
        <v>0.32940000000000003</v>
      </c>
      <c r="X59" s="474">
        <f t="shared" si="24"/>
        <v>0.4471</v>
      </c>
      <c r="Y59" s="474">
        <f t="shared" si="25"/>
        <v>0.52159999999999995</v>
      </c>
      <c r="AM59" s="14">
        <v>80</v>
      </c>
      <c r="AN59" s="333">
        <v>94</v>
      </c>
      <c r="AO59" s="250">
        <v>61</v>
      </c>
      <c r="AP59" s="43">
        <v>47</v>
      </c>
      <c r="AQ59" s="456">
        <v>103</v>
      </c>
      <c r="AR59" s="574">
        <v>141</v>
      </c>
      <c r="AS59" s="163">
        <v>135</v>
      </c>
      <c r="AT59" s="155">
        <v>133</v>
      </c>
      <c r="AU59" s="304">
        <v>146</v>
      </c>
      <c r="AV59" s="16">
        <v>173</v>
      </c>
      <c r="AW59" s="279">
        <v>151</v>
      </c>
      <c r="AX59" s="354">
        <v>144</v>
      </c>
      <c r="AY59" s="99">
        <v>128</v>
      </c>
      <c r="AZ59" s="379">
        <v>73</v>
      </c>
      <c r="BA59" s="261">
        <v>52</v>
      </c>
      <c r="BB59" s="125">
        <v>58</v>
      </c>
      <c r="BC59" s="326">
        <v>46</v>
      </c>
      <c r="BD59" s="12">
        <v>29</v>
      </c>
      <c r="BE59" s="385">
        <v>51</v>
      </c>
      <c r="BF59" s="530">
        <v>50</v>
      </c>
      <c r="BG59" s="385">
        <v>51</v>
      </c>
      <c r="BH59" s="159">
        <v>72</v>
      </c>
      <c r="BI59" s="222">
        <v>84</v>
      </c>
      <c r="BJ59" s="161">
        <v>114</v>
      </c>
      <c r="BK59" s="155">
        <v>133</v>
      </c>
      <c r="BL59" s="421"/>
      <c r="BM59" s="421"/>
    </row>
    <row r="60" spans="1:65" x14ac:dyDescent="0.25">
      <c r="A60" s="474">
        <f t="shared" si="1"/>
        <v>0.26669999999999999</v>
      </c>
      <c r="B60" s="474">
        <f t="shared" si="2"/>
        <v>0.3216</v>
      </c>
      <c r="C60" s="474">
        <f t="shared" si="3"/>
        <v>0.1961</v>
      </c>
      <c r="D60" s="474">
        <f t="shared" si="4"/>
        <v>0.14119999999999999</v>
      </c>
      <c r="E60" s="474">
        <f t="shared" si="5"/>
        <v>0.36080000000000001</v>
      </c>
      <c r="F60" s="474">
        <f t="shared" si="6"/>
        <v>0.50980000000000003</v>
      </c>
      <c r="G60" s="474">
        <f t="shared" si="7"/>
        <v>0.47839999999999999</v>
      </c>
      <c r="H60" s="474">
        <f t="shared" si="8"/>
        <v>0.47449999999999998</v>
      </c>
      <c r="I60" s="474">
        <f t="shared" si="9"/>
        <v>0.52549999999999997</v>
      </c>
      <c r="J60" s="474">
        <f t="shared" si="10"/>
        <v>0.63139999999999996</v>
      </c>
      <c r="K60" s="474">
        <f t="shared" si="11"/>
        <v>0.54900000000000004</v>
      </c>
      <c r="L60" s="474">
        <f t="shared" si="12"/>
        <v>0.52159999999999995</v>
      </c>
      <c r="M60" s="474">
        <f t="shared" si="13"/>
        <v>0.45490000000000003</v>
      </c>
      <c r="N60" s="474">
        <f t="shared" si="14"/>
        <v>0.2392</v>
      </c>
      <c r="O60" s="474">
        <f t="shared" si="15"/>
        <v>0.15690000000000001</v>
      </c>
      <c r="P60" s="474">
        <f t="shared" si="16"/>
        <v>0.18429999999999999</v>
      </c>
      <c r="Q60" s="474">
        <f t="shared" si="17"/>
        <v>0.14899999999999999</v>
      </c>
      <c r="R60" s="474">
        <f t="shared" si="18"/>
        <v>9.0200000000000002E-2</v>
      </c>
      <c r="S60" s="474">
        <f t="shared" si="19"/>
        <v>0.17649999999999999</v>
      </c>
      <c r="T60" s="474">
        <f t="shared" si="20"/>
        <v>0.17649999999999999</v>
      </c>
      <c r="U60" s="474">
        <f t="shared" si="21"/>
        <v>0.1804</v>
      </c>
      <c r="V60" s="474">
        <f t="shared" si="22"/>
        <v>0.27450000000000002</v>
      </c>
      <c r="W60" s="474">
        <f t="shared" si="23"/>
        <v>0.3216</v>
      </c>
      <c r="X60" s="474">
        <f t="shared" si="24"/>
        <v>0.43919999999999998</v>
      </c>
      <c r="Y60" s="474">
        <f t="shared" si="25"/>
        <v>0.50980000000000003</v>
      </c>
      <c r="AM60" s="373">
        <v>68</v>
      </c>
      <c r="AN60" s="256">
        <v>82</v>
      </c>
      <c r="AO60" s="620">
        <v>50</v>
      </c>
      <c r="AP60" s="24">
        <v>36</v>
      </c>
      <c r="AQ60" s="374">
        <v>92</v>
      </c>
      <c r="AR60" s="489">
        <v>130</v>
      </c>
      <c r="AS60" s="26">
        <v>122</v>
      </c>
      <c r="AT60" s="144">
        <v>121</v>
      </c>
      <c r="AU60" s="115">
        <v>134</v>
      </c>
      <c r="AV60" s="358">
        <v>161</v>
      </c>
      <c r="AW60" s="468">
        <v>140</v>
      </c>
      <c r="AX60" s="113">
        <v>133</v>
      </c>
      <c r="AY60" s="139">
        <v>116</v>
      </c>
      <c r="AZ60" s="273">
        <v>61</v>
      </c>
      <c r="BA60" s="531">
        <v>40</v>
      </c>
      <c r="BB60" s="198">
        <v>47</v>
      </c>
      <c r="BC60" s="547">
        <v>38</v>
      </c>
      <c r="BD60" s="76">
        <v>23</v>
      </c>
      <c r="BE60" s="255">
        <v>45</v>
      </c>
      <c r="BF60" s="255">
        <v>45</v>
      </c>
      <c r="BG60" s="305">
        <v>46</v>
      </c>
      <c r="BH60" s="537">
        <v>70</v>
      </c>
      <c r="BI60" s="256">
        <v>82</v>
      </c>
      <c r="BJ60" s="448">
        <v>112</v>
      </c>
      <c r="BK60" s="489">
        <v>130</v>
      </c>
      <c r="BL60" s="421"/>
      <c r="BM60" s="421"/>
    </row>
    <row r="61" spans="1:65" x14ac:dyDescent="0.25">
      <c r="A61" s="474">
        <f t="shared" si="1"/>
        <v>0.31759999999999999</v>
      </c>
      <c r="B61" s="474">
        <f t="shared" si="2"/>
        <v>0.30590000000000001</v>
      </c>
      <c r="C61" s="474">
        <f t="shared" si="3"/>
        <v>0.28239999999999998</v>
      </c>
      <c r="D61" s="474">
        <f t="shared" si="4"/>
        <v>0.24310000000000001</v>
      </c>
      <c r="E61" s="474">
        <f t="shared" si="5"/>
        <v>0.19220000000000001</v>
      </c>
      <c r="F61" s="474">
        <f t="shared" si="6"/>
        <v>0.15290000000000001</v>
      </c>
      <c r="G61" s="474">
        <f t="shared" si="7"/>
        <v>0.2</v>
      </c>
      <c r="H61" s="474">
        <f t="shared" si="8"/>
        <v>0.28239999999999998</v>
      </c>
      <c r="I61" s="474">
        <f t="shared" si="9"/>
        <v>0.3765</v>
      </c>
      <c r="J61" s="474">
        <f t="shared" si="10"/>
        <v>0.502</v>
      </c>
      <c r="K61" s="474">
        <f t="shared" si="11"/>
        <v>0.3765</v>
      </c>
      <c r="L61" s="474">
        <f t="shared" si="12"/>
        <v>0.36470000000000002</v>
      </c>
      <c r="M61" s="474">
        <f t="shared" si="13"/>
        <v>0.36470000000000002</v>
      </c>
      <c r="N61" s="474">
        <f t="shared" si="14"/>
        <v>0.22750000000000001</v>
      </c>
      <c r="O61" s="474">
        <f t="shared" si="15"/>
        <v>0.2</v>
      </c>
      <c r="P61" s="474">
        <f t="shared" si="16"/>
        <v>0.19220000000000001</v>
      </c>
      <c r="Q61" s="474">
        <f t="shared" si="17"/>
        <v>0.1686</v>
      </c>
      <c r="R61" s="474">
        <f t="shared" si="18"/>
        <v>0.16470000000000001</v>
      </c>
      <c r="S61" s="474">
        <f t="shared" si="19"/>
        <v>0.19220000000000001</v>
      </c>
      <c r="T61" s="474">
        <f t="shared" si="20"/>
        <v>0.18429999999999999</v>
      </c>
      <c r="U61" s="474">
        <f t="shared" si="21"/>
        <v>0.30199999999999999</v>
      </c>
      <c r="V61" s="474">
        <f t="shared" si="22"/>
        <v>0.39610000000000001</v>
      </c>
      <c r="W61" s="474">
        <f t="shared" si="23"/>
        <v>0.4078</v>
      </c>
      <c r="X61" s="474">
        <f t="shared" si="24"/>
        <v>0.6</v>
      </c>
      <c r="Y61" s="474">
        <f t="shared" si="25"/>
        <v>0.67059999999999997</v>
      </c>
      <c r="AM61" s="386">
        <v>81</v>
      </c>
      <c r="AN61" s="615">
        <v>78</v>
      </c>
      <c r="AO61" s="3">
        <v>72</v>
      </c>
      <c r="AP61" s="37">
        <v>62</v>
      </c>
      <c r="AQ61" s="330">
        <v>49</v>
      </c>
      <c r="AR61" s="2">
        <v>39</v>
      </c>
      <c r="AS61" s="520">
        <v>51</v>
      </c>
      <c r="AT61" s="3">
        <v>72</v>
      </c>
      <c r="AU61" s="465">
        <v>96</v>
      </c>
      <c r="AV61" s="500">
        <v>128</v>
      </c>
      <c r="AW61" s="465">
        <v>96</v>
      </c>
      <c r="AX61" s="171">
        <v>93</v>
      </c>
      <c r="AY61" s="171">
        <v>93</v>
      </c>
      <c r="AZ61" s="242">
        <v>58</v>
      </c>
      <c r="BA61" s="520">
        <v>51</v>
      </c>
      <c r="BB61" s="330">
        <v>49</v>
      </c>
      <c r="BC61" s="565">
        <v>43</v>
      </c>
      <c r="BD61" s="324">
        <v>42</v>
      </c>
      <c r="BE61" s="330">
        <v>49</v>
      </c>
      <c r="BF61" s="311">
        <v>47</v>
      </c>
      <c r="BG61" s="217">
        <v>77</v>
      </c>
      <c r="BH61" s="437">
        <v>101</v>
      </c>
      <c r="BI61" s="335">
        <v>104</v>
      </c>
      <c r="BJ61" s="529">
        <v>153</v>
      </c>
      <c r="BK61" s="146">
        <v>171</v>
      </c>
      <c r="BL61" s="421"/>
      <c r="BM61" s="421"/>
    </row>
    <row r="62" spans="1:65" x14ac:dyDescent="0.25">
      <c r="A62" s="474">
        <f t="shared" si="1"/>
        <v>0.33729999999999999</v>
      </c>
      <c r="B62" s="474">
        <f t="shared" si="2"/>
        <v>0.32550000000000001</v>
      </c>
      <c r="C62" s="474">
        <f t="shared" si="3"/>
        <v>0.30199999999999999</v>
      </c>
      <c r="D62" s="474">
        <f t="shared" si="4"/>
        <v>0.26669999999999999</v>
      </c>
      <c r="E62" s="474">
        <f t="shared" si="5"/>
        <v>0.2039</v>
      </c>
      <c r="F62" s="474">
        <f t="shared" si="6"/>
        <v>0.16470000000000001</v>
      </c>
      <c r="G62" s="474">
        <f t="shared" si="7"/>
        <v>0.20780000000000001</v>
      </c>
      <c r="H62" s="474">
        <f t="shared" si="8"/>
        <v>0.28239999999999998</v>
      </c>
      <c r="I62" s="474">
        <f t="shared" si="9"/>
        <v>0.3765</v>
      </c>
      <c r="J62" s="474">
        <f t="shared" si="10"/>
        <v>0.49409999999999998</v>
      </c>
      <c r="K62" s="474">
        <f t="shared" si="11"/>
        <v>0.36859999999999998</v>
      </c>
      <c r="L62" s="474">
        <f t="shared" si="12"/>
        <v>0.34899999999999998</v>
      </c>
      <c r="M62" s="474">
        <f t="shared" si="13"/>
        <v>0.34899999999999998</v>
      </c>
      <c r="N62" s="474">
        <f t="shared" si="14"/>
        <v>0.2039</v>
      </c>
      <c r="O62" s="474">
        <f t="shared" si="15"/>
        <v>0.17649999999999999</v>
      </c>
      <c r="P62" s="474">
        <f t="shared" si="16"/>
        <v>0.1686</v>
      </c>
      <c r="Q62" s="474">
        <f t="shared" si="17"/>
        <v>0.1608</v>
      </c>
      <c r="R62" s="474">
        <f t="shared" si="18"/>
        <v>0.15290000000000001</v>
      </c>
      <c r="S62" s="474">
        <f t="shared" si="19"/>
        <v>0.1804</v>
      </c>
      <c r="T62" s="474">
        <f t="shared" si="20"/>
        <v>0.17249999999999999</v>
      </c>
      <c r="U62" s="474">
        <f t="shared" si="21"/>
        <v>0.29799999999999999</v>
      </c>
      <c r="V62" s="474">
        <f t="shared" si="22"/>
        <v>0.39219999999999999</v>
      </c>
      <c r="W62" s="474">
        <f t="shared" si="23"/>
        <v>0.40389999999999998</v>
      </c>
      <c r="X62" s="474">
        <f t="shared" si="24"/>
        <v>0.59609999999999996</v>
      </c>
      <c r="Y62" s="474">
        <f t="shared" si="25"/>
        <v>0.67449999999999999</v>
      </c>
      <c r="AM62" s="606">
        <v>86</v>
      </c>
      <c r="AN62" s="210">
        <v>83</v>
      </c>
      <c r="AO62" s="371">
        <v>77</v>
      </c>
      <c r="AP62" s="66">
        <v>68</v>
      </c>
      <c r="AQ62" s="261">
        <v>52</v>
      </c>
      <c r="AR62" s="331">
        <v>42</v>
      </c>
      <c r="AS62" s="232">
        <v>53</v>
      </c>
      <c r="AT62" s="159">
        <v>72</v>
      </c>
      <c r="AU62" s="207">
        <v>96</v>
      </c>
      <c r="AV62" s="307">
        <v>126</v>
      </c>
      <c r="AW62" s="333">
        <v>94</v>
      </c>
      <c r="AX62" s="521">
        <v>89</v>
      </c>
      <c r="AY62" s="521">
        <v>89</v>
      </c>
      <c r="AZ62" s="261">
        <v>52</v>
      </c>
      <c r="BA62" s="175">
        <v>45</v>
      </c>
      <c r="BB62" s="382">
        <v>43</v>
      </c>
      <c r="BC62" s="248">
        <v>41</v>
      </c>
      <c r="BD62" s="430">
        <v>39</v>
      </c>
      <c r="BE62" s="326">
        <v>46</v>
      </c>
      <c r="BF62" s="485">
        <v>44</v>
      </c>
      <c r="BG62" s="13">
        <v>76</v>
      </c>
      <c r="BH62" s="463">
        <v>100</v>
      </c>
      <c r="BI62" s="456">
        <v>103</v>
      </c>
      <c r="BJ62" s="103">
        <v>152</v>
      </c>
      <c r="BK62" s="368">
        <v>172</v>
      </c>
      <c r="BL62" s="421"/>
      <c r="BM62" s="421"/>
    </row>
    <row r="63" spans="1:65" x14ac:dyDescent="0.25">
      <c r="A63" s="474">
        <f t="shared" si="1"/>
        <v>0.30980000000000002</v>
      </c>
      <c r="B63" s="474">
        <f t="shared" si="2"/>
        <v>0.29799999999999999</v>
      </c>
      <c r="C63" s="474">
        <f t="shared" si="3"/>
        <v>0.27450000000000002</v>
      </c>
      <c r="D63" s="474">
        <f t="shared" si="4"/>
        <v>0.22750000000000001</v>
      </c>
      <c r="E63" s="474">
        <f t="shared" si="5"/>
        <v>0.1686</v>
      </c>
      <c r="F63" s="474">
        <f t="shared" si="6"/>
        <v>0.12939999999999999</v>
      </c>
      <c r="G63" s="474">
        <f t="shared" si="7"/>
        <v>0.16470000000000001</v>
      </c>
      <c r="H63" s="474">
        <f t="shared" si="8"/>
        <v>0.24310000000000001</v>
      </c>
      <c r="I63" s="474">
        <f t="shared" si="9"/>
        <v>0.32940000000000003</v>
      </c>
      <c r="J63" s="474">
        <f t="shared" si="10"/>
        <v>0.4471</v>
      </c>
      <c r="K63" s="474">
        <f t="shared" si="11"/>
        <v>0.3216</v>
      </c>
      <c r="L63" s="474">
        <f t="shared" si="12"/>
        <v>0.30199999999999999</v>
      </c>
      <c r="M63" s="474">
        <f t="shared" si="13"/>
        <v>0.30199999999999999</v>
      </c>
      <c r="N63" s="474">
        <f t="shared" si="14"/>
        <v>0.15690000000000001</v>
      </c>
      <c r="O63" s="474">
        <f t="shared" si="15"/>
        <v>0.1216</v>
      </c>
      <c r="P63" s="474">
        <f t="shared" si="16"/>
        <v>0.1137</v>
      </c>
      <c r="Q63" s="474">
        <f t="shared" si="17"/>
        <v>0.1137</v>
      </c>
      <c r="R63" s="474">
        <f t="shared" si="18"/>
        <v>0.1176</v>
      </c>
      <c r="S63" s="474">
        <f t="shared" si="19"/>
        <v>0.14510000000000001</v>
      </c>
      <c r="T63" s="474">
        <f t="shared" si="20"/>
        <v>0.14510000000000001</v>
      </c>
      <c r="U63" s="474">
        <f t="shared" si="21"/>
        <v>0.27839999999999998</v>
      </c>
      <c r="V63" s="474">
        <f t="shared" si="22"/>
        <v>0.3725</v>
      </c>
      <c r="W63" s="474">
        <f t="shared" si="23"/>
        <v>0.38819999999999999</v>
      </c>
      <c r="X63" s="474">
        <f t="shared" si="24"/>
        <v>0.58040000000000003</v>
      </c>
      <c r="Y63" s="474">
        <f t="shared" si="25"/>
        <v>0.65490000000000004</v>
      </c>
      <c r="AM63" s="274">
        <v>79</v>
      </c>
      <c r="AN63" s="266">
        <v>76</v>
      </c>
      <c r="AO63" s="537">
        <v>70</v>
      </c>
      <c r="AP63" s="214">
        <v>58</v>
      </c>
      <c r="AQ63" s="257">
        <v>43</v>
      </c>
      <c r="AR63" s="599">
        <v>33</v>
      </c>
      <c r="AS63" s="213">
        <v>42</v>
      </c>
      <c r="AT63" s="634">
        <v>62</v>
      </c>
      <c r="AU63" s="237">
        <v>84</v>
      </c>
      <c r="AV63" s="111">
        <v>114</v>
      </c>
      <c r="AW63" s="256">
        <v>82</v>
      </c>
      <c r="AX63" s="318">
        <v>77</v>
      </c>
      <c r="AY63" s="318">
        <v>77</v>
      </c>
      <c r="AZ63" s="531">
        <v>40</v>
      </c>
      <c r="BA63" s="199">
        <v>31</v>
      </c>
      <c r="BB63" s="52">
        <v>29</v>
      </c>
      <c r="BC63" s="52">
        <v>29</v>
      </c>
      <c r="BD63" s="21">
        <v>30</v>
      </c>
      <c r="BE63" s="135">
        <v>37</v>
      </c>
      <c r="BF63" s="135">
        <v>37</v>
      </c>
      <c r="BG63" s="197">
        <v>71</v>
      </c>
      <c r="BH63" s="572">
        <v>95</v>
      </c>
      <c r="BI63" s="619">
        <v>99</v>
      </c>
      <c r="BJ63" s="543">
        <v>148</v>
      </c>
      <c r="BK63" s="34">
        <v>167</v>
      </c>
      <c r="BL63" s="421"/>
      <c r="BM63" s="421"/>
    </row>
    <row r="64" spans="1:65" x14ac:dyDescent="0.25">
      <c r="A64" s="474">
        <f t="shared" si="1"/>
        <v>0.29409999999999997</v>
      </c>
      <c r="B64" s="474">
        <f t="shared" si="2"/>
        <v>0.251</v>
      </c>
      <c r="C64" s="474">
        <f t="shared" si="3"/>
        <v>0.33729999999999999</v>
      </c>
      <c r="D64" s="474">
        <f t="shared" si="4"/>
        <v>0.38040000000000002</v>
      </c>
      <c r="E64" s="474">
        <f t="shared" si="5"/>
        <v>0.24709999999999999</v>
      </c>
      <c r="F64" s="474">
        <f t="shared" si="6"/>
        <v>0.14510000000000001</v>
      </c>
      <c r="G64" s="474">
        <f t="shared" si="7"/>
        <v>0.14119999999999999</v>
      </c>
      <c r="H64" s="474">
        <f t="shared" si="8"/>
        <v>0.1333</v>
      </c>
      <c r="I64" s="474">
        <f t="shared" si="9"/>
        <v>0.1961</v>
      </c>
      <c r="J64" s="474">
        <f t="shared" si="10"/>
        <v>0.29409999999999997</v>
      </c>
      <c r="K64" s="474">
        <f t="shared" si="11"/>
        <v>0.21959999999999999</v>
      </c>
      <c r="L64" s="474">
        <f t="shared" si="12"/>
        <v>0.22750000000000001</v>
      </c>
      <c r="M64" s="474">
        <f t="shared" si="13"/>
        <v>0.26269999999999999</v>
      </c>
      <c r="N64" s="474">
        <f t="shared" si="14"/>
        <v>0.2039</v>
      </c>
      <c r="O64" s="474">
        <f t="shared" si="15"/>
        <v>0.20780000000000001</v>
      </c>
      <c r="P64" s="474">
        <f t="shared" si="16"/>
        <v>0.1804</v>
      </c>
      <c r="Q64" s="474">
        <f t="shared" si="17"/>
        <v>0.14899999999999999</v>
      </c>
      <c r="R64" s="474">
        <f t="shared" si="18"/>
        <v>0.18429999999999999</v>
      </c>
      <c r="S64" s="474">
        <f t="shared" si="19"/>
        <v>0.1961</v>
      </c>
      <c r="T64" s="474">
        <f t="shared" si="20"/>
        <v>0.23530000000000001</v>
      </c>
      <c r="U64" s="474">
        <f t="shared" si="21"/>
        <v>0.39610000000000001</v>
      </c>
      <c r="V64" s="474">
        <f t="shared" si="22"/>
        <v>0.498</v>
      </c>
      <c r="W64" s="474">
        <f t="shared" si="23"/>
        <v>0.57650000000000001</v>
      </c>
      <c r="X64" s="474">
        <f t="shared" si="24"/>
        <v>0.78039999999999998</v>
      </c>
      <c r="Y64" s="474">
        <f t="shared" si="25"/>
        <v>0.93730000000000002</v>
      </c>
      <c r="AM64" s="312">
        <v>75</v>
      </c>
      <c r="AN64" s="445">
        <v>64</v>
      </c>
      <c r="AO64" s="149">
        <v>86</v>
      </c>
      <c r="AP64" s="334">
        <v>97</v>
      </c>
      <c r="AQ64" s="389">
        <v>63</v>
      </c>
      <c r="AR64" s="325">
        <v>37</v>
      </c>
      <c r="AS64" s="332">
        <v>36</v>
      </c>
      <c r="AT64" s="532">
        <v>34</v>
      </c>
      <c r="AU64" s="594">
        <v>50</v>
      </c>
      <c r="AV64" s="312">
        <v>75</v>
      </c>
      <c r="AW64" s="436">
        <v>56</v>
      </c>
      <c r="AX64" s="242">
        <v>58</v>
      </c>
      <c r="AY64" s="535">
        <v>67</v>
      </c>
      <c r="AZ64" s="393">
        <v>52</v>
      </c>
      <c r="BA64" s="446">
        <v>53</v>
      </c>
      <c r="BB64" s="327">
        <v>46</v>
      </c>
      <c r="BC64" s="36">
        <v>38</v>
      </c>
      <c r="BD64" s="311">
        <v>47</v>
      </c>
      <c r="BE64" s="594">
        <v>50</v>
      </c>
      <c r="BF64" s="600">
        <v>60</v>
      </c>
      <c r="BG64" s="437">
        <v>101</v>
      </c>
      <c r="BH64" s="534">
        <v>127</v>
      </c>
      <c r="BI64" s="220">
        <v>147</v>
      </c>
      <c r="BJ64" s="614">
        <v>199</v>
      </c>
      <c r="BK64" s="544">
        <v>239</v>
      </c>
      <c r="BL64" s="421"/>
      <c r="BM64" s="421"/>
    </row>
    <row r="65" spans="1:65" x14ac:dyDescent="0.25">
      <c r="A65" s="474">
        <f t="shared" si="1"/>
        <v>0.31759999999999999</v>
      </c>
      <c r="B65" s="474">
        <f t="shared" si="2"/>
        <v>0.27839999999999998</v>
      </c>
      <c r="C65" s="474">
        <f t="shared" si="3"/>
        <v>0.3569</v>
      </c>
      <c r="D65" s="474">
        <f t="shared" si="4"/>
        <v>0.4</v>
      </c>
      <c r="E65" s="474">
        <f t="shared" si="5"/>
        <v>0.26669999999999999</v>
      </c>
      <c r="F65" s="474">
        <f t="shared" si="6"/>
        <v>0.15690000000000001</v>
      </c>
      <c r="G65" s="474">
        <f t="shared" si="7"/>
        <v>0.15290000000000001</v>
      </c>
      <c r="H65" s="474">
        <f t="shared" si="8"/>
        <v>0.14119999999999999</v>
      </c>
      <c r="I65" s="474">
        <f t="shared" si="9"/>
        <v>0.1961</v>
      </c>
      <c r="J65" s="474">
        <f t="shared" si="10"/>
        <v>0.29409999999999997</v>
      </c>
      <c r="K65" s="474">
        <f t="shared" si="11"/>
        <v>0.21179999999999999</v>
      </c>
      <c r="L65" s="474">
        <f t="shared" si="12"/>
        <v>0.21959999999999999</v>
      </c>
      <c r="M65" s="474">
        <f t="shared" si="13"/>
        <v>0.251</v>
      </c>
      <c r="N65" s="474">
        <f t="shared" si="14"/>
        <v>0.19220000000000001</v>
      </c>
      <c r="O65" s="474">
        <f t="shared" si="15"/>
        <v>0.1961</v>
      </c>
      <c r="P65" s="474">
        <f t="shared" si="16"/>
        <v>0.15690000000000001</v>
      </c>
      <c r="Q65" s="474">
        <f t="shared" si="17"/>
        <v>0.13730000000000001</v>
      </c>
      <c r="R65" s="474">
        <f t="shared" si="18"/>
        <v>0.17249999999999999</v>
      </c>
      <c r="S65" s="474">
        <f t="shared" si="19"/>
        <v>0.1804</v>
      </c>
      <c r="T65" s="474">
        <f t="shared" si="20"/>
        <v>0.21959999999999999</v>
      </c>
      <c r="U65" s="474">
        <f t="shared" si="21"/>
        <v>0.38040000000000002</v>
      </c>
      <c r="V65" s="474">
        <f t="shared" si="22"/>
        <v>0.48630000000000001</v>
      </c>
      <c r="W65" s="474">
        <f t="shared" si="23"/>
        <v>0.56469999999999998</v>
      </c>
      <c r="X65" s="474">
        <f t="shared" si="24"/>
        <v>0.76859999999999995</v>
      </c>
      <c r="Y65" s="474">
        <f t="shared" si="25"/>
        <v>0.93330000000000002</v>
      </c>
      <c r="AM65" s="176">
        <v>81</v>
      </c>
      <c r="AN65" s="157">
        <v>71</v>
      </c>
      <c r="AO65" s="643">
        <v>91</v>
      </c>
      <c r="AP65" s="601">
        <v>102</v>
      </c>
      <c r="AQ65" s="66">
        <v>68</v>
      </c>
      <c r="AR65" s="372">
        <v>40</v>
      </c>
      <c r="AS65" s="430">
        <v>39</v>
      </c>
      <c r="AT65" s="323">
        <v>36</v>
      </c>
      <c r="AU65" s="530">
        <v>50</v>
      </c>
      <c r="AV65" s="287">
        <v>75</v>
      </c>
      <c r="AW65" s="209">
        <v>54</v>
      </c>
      <c r="AX65" s="235">
        <v>56</v>
      </c>
      <c r="AY65" s="158">
        <v>64</v>
      </c>
      <c r="AZ65" s="208">
        <v>49</v>
      </c>
      <c r="BA65" s="530">
        <v>50</v>
      </c>
      <c r="BB65" s="372">
        <v>40</v>
      </c>
      <c r="BC65" s="542">
        <v>35</v>
      </c>
      <c r="BD65" s="485">
        <v>44</v>
      </c>
      <c r="BE65" s="326">
        <v>46</v>
      </c>
      <c r="BF65" s="235">
        <v>56</v>
      </c>
      <c r="BG65" s="481">
        <v>97</v>
      </c>
      <c r="BH65" s="289">
        <v>124</v>
      </c>
      <c r="BI65" s="354">
        <v>144</v>
      </c>
      <c r="BJ65" s="15">
        <v>196</v>
      </c>
      <c r="BK65" s="607">
        <v>238</v>
      </c>
      <c r="BL65" s="421"/>
      <c r="BM65" s="421"/>
    </row>
    <row r="66" spans="1:65" x14ac:dyDescent="0.25">
      <c r="A66" s="474">
        <f t="shared" ref="A66:A75" si="26">ROUND(((AM66-0)/255),4)</f>
        <v>0.30199999999999999</v>
      </c>
      <c r="B66" s="474">
        <f t="shared" ref="B66:B75" si="27">ROUND(((AN66-0)/255),4)</f>
        <v>0.251</v>
      </c>
      <c r="C66" s="474">
        <f t="shared" ref="C66:C75" si="28">ROUND(((AO66-0)/255),4)</f>
        <v>0.33329999999999999</v>
      </c>
      <c r="D66" s="474">
        <f t="shared" ref="D66:D75" si="29">ROUND(((AP66-0)/255),4)</f>
        <v>0.3765</v>
      </c>
      <c r="E66" s="474">
        <f t="shared" ref="E66:E75" si="30">ROUND(((AQ66-0)/255),4)</f>
        <v>0.2392</v>
      </c>
      <c r="F66" s="474">
        <f t="shared" ref="F66:F75" si="31">ROUND(((AR66-0)/255),4)</f>
        <v>0.12939999999999999</v>
      </c>
      <c r="G66" s="474">
        <f t="shared" ref="G66:G75" si="32">ROUND(((AS66-0)/255),4)</f>
        <v>0.1176</v>
      </c>
      <c r="H66" s="474">
        <f t="shared" ref="H66:H75" si="33">ROUND(((AT66-0)/255),4)</f>
        <v>9.8000000000000004E-2</v>
      </c>
      <c r="I66" s="474">
        <f t="shared" ref="I66:I75" si="34">ROUND(((AU66-0)/255),4)</f>
        <v>0.15690000000000001</v>
      </c>
      <c r="J66" s="474">
        <f t="shared" ref="J66:J75" si="35">ROUND(((AV66-0)/255),4)</f>
        <v>0.24709999999999999</v>
      </c>
      <c r="K66" s="474">
        <f t="shared" ref="K66:K75" si="36">ROUND(((AW66-0)/255),4)</f>
        <v>0.16470000000000001</v>
      </c>
      <c r="L66" s="474">
        <f t="shared" ref="L66:L75" si="37">ROUND(((AX66-0)/255),4)</f>
        <v>0.1686</v>
      </c>
      <c r="M66" s="474">
        <f t="shared" ref="M66:M75" si="38">ROUND(((AY66-0)/255),4)</f>
        <v>0.19220000000000001</v>
      </c>
      <c r="N66" s="474">
        <f t="shared" ref="N66:N75" si="39">ROUND(((AZ66-0)/255),4)</f>
        <v>0.1333</v>
      </c>
      <c r="O66" s="474">
        <f t="shared" ref="O66:O75" si="40">ROUND(((BA66-0)/255),4)</f>
        <v>0.13730000000000001</v>
      </c>
      <c r="P66" s="474">
        <f t="shared" ref="P66:P75" si="41">ROUND(((BB66-0)/255),4)</f>
        <v>0.10199999999999999</v>
      </c>
      <c r="Q66" s="474">
        <f t="shared" ref="Q66:Q75" si="42">ROUND(((BC66-0)/255),4)</f>
        <v>7.8399999999999997E-2</v>
      </c>
      <c r="R66" s="474">
        <f t="shared" ref="R66:R75" si="43">ROUND(((BD66-0)/255),4)</f>
        <v>0.1137</v>
      </c>
      <c r="S66" s="474">
        <f t="shared" ref="S66:S75" si="44">ROUND(((BE66-0)/255),4)</f>
        <v>0.1333</v>
      </c>
      <c r="T66" s="474">
        <f t="shared" ref="T66:T75" si="45">ROUND(((BF66-0)/255),4)</f>
        <v>0.17649999999999999</v>
      </c>
      <c r="U66" s="474">
        <f t="shared" ref="U66:U75" si="46">ROUND(((BG66-0)/255),4)</f>
        <v>0.34510000000000002</v>
      </c>
      <c r="V66" s="474">
        <f t="shared" ref="V66:V75" si="47">ROUND(((BH66-0)/255),4)</f>
        <v>0.45879999999999999</v>
      </c>
      <c r="W66" s="474">
        <f t="shared" ref="W66:W75" si="48">ROUND(((BI66-0)/255),4)</f>
        <v>0.5373</v>
      </c>
      <c r="X66" s="474">
        <f t="shared" ref="X66:X75" si="49">ROUND(((BJ66-0)/255),4)</f>
        <v>0.749</v>
      </c>
      <c r="Y66" s="474">
        <f t="shared" ref="Y66:Y75" si="50">ROUND(((BK66-0)/255),4)</f>
        <v>0.91369999999999996</v>
      </c>
      <c r="AM66" s="318">
        <v>77</v>
      </c>
      <c r="AN66" s="550">
        <v>64</v>
      </c>
      <c r="AO66" s="295">
        <v>85</v>
      </c>
      <c r="AP66" s="316">
        <v>96</v>
      </c>
      <c r="AQ66" s="273">
        <v>61</v>
      </c>
      <c r="AR66" s="599">
        <v>33</v>
      </c>
      <c r="AS66" s="21">
        <v>30</v>
      </c>
      <c r="AT66" s="168">
        <v>25</v>
      </c>
      <c r="AU66" s="531">
        <v>40</v>
      </c>
      <c r="AV66" s="78">
        <v>63</v>
      </c>
      <c r="AW66" s="213">
        <v>42</v>
      </c>
      <c r="AX66" s="257">
        <v>43</v>
      </c>
      <c r="AY66" s="201">
        <v>49</v>
      </c>
      <c r="AZ66" s="528">
        <v>34</v>
      </c>
      <c r="BA66" s="252">
        <v>35</v>
      </c>
      <c r="BB66" s="22">
        <v>26</v>
      </c>
      <c r="BC66" s="253">
        <v>20</v>
      </c>
      <c r="BD66" s="52">
        <v>29</v>
      </c>
      <c r="BE66" s="528">
        <v>34</v>
      </c>
      <c r="BF66" s="255">
        <v>45</v>
      </c>
      <c r="BG66" s="383">
        <v>88</v>
      </c>
      <c r="BH66" s="215">
        <v>117</v>
      </c>
      <c r="BI66" s="29">
        <v>137</v>
      </c>
      <c r="BJ66" s="88">
        <v>191</v>
      </c>
      <c r="BK66" s="675">
        <v>233</v>
      </c>
      <c r="BL66" s="421"/>
      <c r="BM66" s="421"/>
    </row>
    <row r="67" spans="1:65" x14ac:dyDescent="0.25">
      <c r="A67" s="474">
        <f t="shared" si="26"/>
        <v>0.23139999999999999</v>
      </c>
      <c r="B67" s="474">
        <f t="shared" si="27"/>
        <v>0.2392</v>
      </c>
      <c r="C67" s="474">
        <f t="shared" si="28"/>
        <v>0.29799999999999999</v>
      </c>
      <c r="D67" s="474">
        <f t="shared" si="29"/>
        <v>0.33329999999999999</v>
      </c>
      <c r="E67" s="474">
        <f t="shared" si="30"/>
        <v>0.32550000000000001</v>
      </c>
      <c r="F67" s="474">
        <f t="shared" si="31"/>
        <v>0.32550000000000001</v>
      </c>
      <c r="G67" s="474">
        <f t="shared" si="32"/>
        <v>0.27060000000000001</v>
      </c>
      <c r="H67" s="474">
        <f t="shared" si="33"/>
        <v>0.14899999999999999</v>
      </c>
      <c r="I67" s="474">
        <f t="shared" si="34"/>
        <v>0.1333</v>
      </c>
      <c r="J67" s="474">
        <f t="shared" si="35"/>
        <v>0.17649999999999999</v>
      </c>
      <c r="K67" s="474">
        <f t="shared" si="36"/>
        <v>0.17249999999999999</v>
      </c>
      <c r="L67" s="474">
        <f t="shared" si="37"/>
        <v>0.19220000000000001</v>
      </c>
      <c r="M67" s="474">
        <f t="shared" si="38"/>
        <v>0.1804</v>
      </c>
      <c r="N67" s="474">
        <f t="shared" si="39"/>
        <v>0.15290000000000001</v>
      </c>
      <c r="O67" s="474">
        <f t="shared" si="40"/>
        <v>0.17249999999999999</v>
      </c>
      <c r="P67" s="474">
        <f t="shared" si="41"/>
        <v>0.1686</v>
      </c>
      <c r="Q67" s="474">
        <f t="shared" si="42"/>
        <v>0.16470000000000001</v>
      </c>
      <c r="R67" s="474">
        <f t="shared" si="43"/>
        <v>0.1961</v>
      </c>
      <c r="S67" s="474">
        <f t="shared" si="44"/>
        <v>0.27450000000000002</v>
      </c>
      <c r="T67" s="474">
        <f t="shared" si="45"/>
        <v>0.38429999999999997</v>
      </c>
      <c r="U67" s="474">
        <f t="shared" si="46"/>
        <v>0.43140000000000001</v>
      </c>
      <c r="V67" s="474">
        <f t="shared" si="47"/>
        <v>0.54120000000000001</v>
      </c>
      <c r="W67" s="474">
        <f t="shared" si="48"/>
        <v>0.76470000000000005</v>
      </c>
      <c r="X67" s="474">
        <f t="shared" si="49"/>
        <v>0.89019999999999999</v>
      </c>
      <c r="Y67" s="474">
        <f t="shared" si="50"/>
        <v>0.95689999999999997</v>
      </c>
      <c r="AM67" s="484">
        <v>59</v>
      </c>
      <c r="AN67" s="241">
        <v>61</v>
      </c>
      <c r="AO67" s="439">
        <v>76</v>
      </c>
      <c r="AP67" s="628">
        <v>85</v>
      </c>
      <c r="AQ67" s="187">
        <v>83</v>
      </c>
      <c r="AR67" s="187">
        <v>83</v>
      </c>
      <c r="AS67" s="291">
        <v>69</v>
      </c>
      <c r="AT67" s="36">
        <v>38</v>
      </c>
      <c r="AU67" s="532">
        <v>34</v>
      </c>
      <c r="AV67" s="434">
        <v>45</v>
      </c>
      <c r="AW67" s="449">
        <v>44</v>
      </c>
      <c r="AX67" s="330">
        <v>49</v>
      </c>
      <c r="AY67" s="327">
        <v>46</v>
      </c>
      <c r="AZ67" s="2">
        <v>39</v>
      </c>
      <c r="BA67" s="449">
        <v>44</v>
      </c>
      <c r="BB67" s="565">
        <v>43</v>
      </c>
      <c r="BC67" s="324">
        <v>42</v>
      </c>
      <c r="BD67" s="594">
        <v>50</v>
      </c>
      <c r="BE67" s="598">
        <v>70</v>
      </c>
      <c r="BF67" s="90">
        <v>98</v>
      </c>
      <c r="BG67" s="218">
        <v>110</v>
      </c>
      <c r="BH67" s="170">
        <v>138</v>
      </c>
      <c r="BI67" s="597">
        <v>195</v>
      </c>
      <c r="BJ67" s="646">
        <v>227</v>
      </c>
      <c r="BK67" s="645">
        <v>244</v>
      </c>
      <c r="BL67" s="421"/>
      <c r="BM67" s="421"/>
    </row>
    <row r="68" spans="1:65" x14ac:dyDescent="0.25">
      <c r="A68" s="474">
        <f t="shared" si="26"/>
        <v>0.25490000000000002</v>
      </c>
      <c r="B68" s="474">
        <f t="shared" si="27"/>
        <v>0.26269999999999999</v>
      </c>
      <c r="C68" s="474">
        <f t="shared" si="28"/>
        <v>0.3216</v>
      </c>
      <c r="D68" s="474">
        <f t="shared" si="29"/>
        <v>0.3569</v>
      </c>
      <c r="E68" s="474">
        <f t="shared" si="30"/>
        <v>0.34510000000000002</v>
      </c>
      <c r="F68" s="474">
        <f t="shared" si="31"/>
        <v>0.34510000000000002</v>
      </c>
      <c r="G68" s="474">
        <f t="shared" si="32"/>
        <v>0.28239999999999998</v>
      </c>
      <c r="H68" s="474">
        <f t="shared" si="33"/>
        <v>0.15290000000000001</v>
      </c>
      <c r="I68" s="474">
        <f t="shared" si="34"/>
        <v>0.14119999999999999</v>
      </c>
      <c r="J68" s="474">
        <f t="shared" si="35"/>
        <v>0.17649999999999999</v>
      </c>
      <c r="K68" s="474">
        <f t="shared" si="36"/>
        <v>0.17249999999999999</v>
      </c>
      <c r="L68" s="474">
        <f t="shared" si="37"/>
        <v>0.18429999999999999</v>
      </c>
      <c r="M68" s="474">
        <f t="shared" si="38"/>
        <v>0.17249999999999999</v>
      </c>
      <c r="N68" s="474">
        <f t="shared" si="39"/>
        <v>0.14119999999999999</v>
      </c>
      <c r="O68" s="474">
        <f t="shared" si="40"/>
        <v>0.1608</v>
      </c>
      <c r="P68" s="474">
        <f t="shared" si="41"/>
        <v>0.15690000000000001</v>
      </c>
      <c r="Q68" s="474">
        <f t="shared" si="42"/>
        <v>0.13730000000000001</v>
      </c>
      <c r="R68" s="474">
        <f t="shared" si="43"/>
        <v>0.1686</v>
      </c>
      <c r="S68" s="474">
        <f t="shared" si="44"/>
        <v>0.24709999999999999</v>
      </c>
      <c r="T68" s="474">
        <f t="shared" si="45"/>
        <v>0.36080000000000001</v>
      </c>
      <c r="U68" s="474">
        <f t="shared" si="46"/>
        <v>0.4078</v>
      </c>
      <c r="V68" s="474">
        <f t="shared" si="47"/>
        <v>0.51370000000000005</v>
      </c>
      <c r="W68" s="474">
        <f t="shared" si="48"/>
        <v>0.749</v>
      </c>
      <c r="X68" s="474">
        <f t="shared" si="49"/>
        <v>0.87450000000000006</v>
      </c>
      <c r="Y68" s="474">
        <f t="shared" si="50"/>
        <v>0.94510000000000005</v>
      </c>
      <c r="AM68" s="264">
        <v>65</v>
      </c>
      <c r="AN68" s="477">
        <v>67</v>
      </c>
      <c r="AO68" s="631">
        <v>82</v>
      </c>
      <c r="AP68" s="643">
        <v>91</v>
      </c>
      <c r="AQ68" s="476">
        <v>88</v>
      </c>
      <c r="AR68" s="476">
        <v>88</v>
      </c>
      <c r="AS68" s="159">
        <v>72</v>
      </c>
      <c r="AT68" s="430">
        <v>39</v>
      </c>
      <c r="AU68" s="323">
        <v>36</v>
      </c>
      <c r="AV68" s="175">
        <v>45</v>
      </c>
      <c r="AW68" s="485">
        <v>44</v>
      </c>
      <c r="AX68" s="43">
        <v>47</v>
      </c>
      <c r="AY68" s="485">
        <v>44</v>
      </c>
      <c r="AZ68" s="323">
        <v>36</v>
      </c>
      <c r="BA68" s="248">
        <v>41</v>
      </c>
      <c r="BB68" s="372">
        <v>40</v>
      </c>
      <c r="BC68" s="542">
        <v>35</v>
      </c>
      <c r="BD68" s="382">
        <v>43</v>
      </c>
      <c r="BE68" s="479">
        <v>63</v>
      </c>
      <c r="BF68" s="616">
        <v>92</v>
      </c>
      <c r="BG68" s="370">
        <v>104</v>
      </c>
      <c r="BH68" s="263">
        <v>131</v>
      </c>
      <c r="BI68" s="618">
        <v>191</v>
      </c>
      <c r="BJ68" s="513">
        <v>223</v>
      </c>
      <c r="BK68" s="647">
        <v>241</v>
      </c>
      <c r="BL68" s="421"/>
      <c r="BM68" s="421"/>
    </row>
    <row r="69" spans="1:65" x14ac:dyDescent="0.25">
      <c r="A69" s="474">
        <f t="shared" si="26"/>
        <v>0.24709999999999999</v>
      </c>
      <c r="B69" s="474">
        <f t="shared" si="27"/>
        <v>0.25490000000000002</v>
      </c>
      <c r="C69" s="474">
        <f t="shared" si="28"/>
        <v>0.30590000000000001</v>
      </c>
      <c r="D69" s="474">
        <f t="shared" si="29"/>
        <v>0.3412</v>
      </c>
      <c r="E69" s="474">
        <f t="shared" si="30"/>
        <v>0.3216</v>
      </c>
      <c r="F69" s="474">
        <f t="shared" si="31"/>
        <v>0.3216</v>
      </c>
      <c r="G69" s="474">
        <f t="shared" si="32"/>
        <v>0.25490000000000002</v>
      </c>
      <c r="H69" s="474">
        <f t="shared" si="33"/>
        <v>0.1216</v>
      </c>
      <c r="I69" s="474">
        <f t="shared" si="34"/>
        <v>9.8000000000000004E-2</v>
      </c>
      <c r="J69" s="474">
        <f t="shared" si="35"/>
        <v>0.12939999999999999</v>
      </c>
      <c r="K69" s="474">
        <f t="shared" si="36"/>
        <v>0.1255</v>
      </c>
      <c r="L69" s="474">
        <f t="shared" si="37"/>
        <v>0.1333</v>
      </c>
      <c r="M69" s="474">
        <f t="shared" si="38"/>
        <v>0.1137</v>
      </c>
      <c r="N69" s="474">
        <f t="shared" si="39"/>
        <v>8.2400000000000001E-2</v>
      </c>
      <c r="O69" s="474">
        <f t="shared" si="40"/>
        <v>0.10199999999999999</v>
      </c>
      <c r="P69" s="474">
        <f t="shared" si="41"/>
        <v>9.0200000000000002E-2</v>
      </c>
      <c r="Q69" s="474">
        <f t="shared" si="42"/>
        <v>6.6699999999999995E-2</v>
      </c>
      <c r="R69" s="474">
        <f t="shared" si="43"/>
        <v>9.8000000000000004E-2</v>
      </c>
      <c r="S69" s="474">
        <f t="shared" si="44"/>
        <v>0.18429999999999999</v>
      </c>
      <c r="T69" s="474">
        <f t="shared" si="45"/>
        <v>0.30590000000000001</v>
      </c>
      <c r="U69" s="474">
        <f t="shared" si="46"/>
        <v>0.36080000000000001</v>
      </c>
      <c r="V69" s="474">
        <f t="shared" si="47"/>
        <v>0.47449999999999998</v>
      </c>
      <c r="W69" s="474">
        <f t="shared" si="48"/>
        <v>0.7137</v>
      </c>
      <c r="X69" s="474">
        <f t="shared" si="49"/>
        <v>0.83919999999999995</v>
      </c>
      <c r="Y69" s="474">
        <f t="shared" si="50"/>
        <v>0.91759999999999997</v>
      </c>
      <c r="AM69" s="78">
        <v>63</v>
      </c>
      <c r="AN69" s="169">
        <v>65</v>
      </c>
      <c r="AO69" s="238">
        <v>78</v>
      </c>
      <c r="AP69" s="310">
        <v>87</v>
      </c>
      <c r="AQ69" s="256">
        <v>82</v>
      </c>
      <c r="AR69" s="256">
        <v>82</v>
      </c>
      <c r="AS69" s="169">
        <v>65</v>
      </c>
      <c r="AT69" s="199">
        <v>31</v>
      </c>
      <c r="AU69" s="168">
        <v>25</v>
      </c>
      <c r="AV69" s="599">
        <v>33</v>
      </c>
      <c r="AW69" s="254">
        <v>32</v>
      </c>
      <c r="AX69" s="528">
        <v>34</v>
      </c>
      <c r="AY69" s="52">
        <v>29</v>
      </c>
      <c r="AZ69" s="282">
        <v>21</v>
      </c>
      <c r="BA69" s="22">
        <v>26</v>
      </c>
      <c r="BB69" s="76">
        <v>23</v>
      </c>
      <c r="BC69" s="496">
        <v>17</v>
      </c>
      <c r="BD69" s="168">
        <v>25</v>
      </c>
      <c r="BE69" s="198">
        <v>47</v>
      </c>
      <c r="BF69" s="238">
        <v>78</v>
      </c>
      <c r="BG69" s="374">
        <v>92</v>
      </c>
      <c r="BH69" s="144">
        <v>121</v>
      </c>
      <c r="BI69" s="435">
        <v>182</v>
      </c>
      <c r="BJ69" s="626">
        <v>214</v>
      </c>
      <c r="BK69" s="635">
        <v>234</v>
      </c>
      <c r="BL69" s="421"/>
      <c r="BM69" s="421"/>
    </row>
    <row r="70" spans="1:65" x14ac:dyDescent="0.25">
      <c r="A70" s="474">
        <f t="shared" si="26"/>
        <v>0.19220000000000001</v>
      </c>
      <c r="B70" s="474">
        <f t="shared" si="27"/>
        <v>0.2235</v>
      </c>
      <c r="C70" s="474">
        <f t="shared" si="28"/>
        <v>0.22750000000000001</v>
      </c>
      <c r="D70" s="474">
        <f t="shared" si="29"/>
        <v>0.251</v>
      </c>
      <c r="E70" s="474">
        <f t="shared" si="30"/>
        <v>0.29020000000000001</v>
      </c>
      <c r="F70" s="474">
        <f t="shared" si="31"/>
        <v>0.29799999999999999</v>
      </c>
      <c r="G70" s="474">
        <f t="shared" si="32"/>
        <v>0.26669999999999999</v>
      </c>
      <c r="H70" s="474">
        <f t="shared" si="33"/>
        <v>0.26669999999999999</v>
      </c>
      <c r="I70" s="474">
        <f t="shared" si="34"/>
        <v>0.2235</v>
      </c>
      <c r="J70" s="474">
        <f t="shared" si="35"/>
        <v>0.14899999999999999</v>
      </c>
      <c r="K70" s="474">
        <f t="shared" si="36"/>
        <v>0.14899999999999999</v>
      </c>
      <c r="L70" s="474">
        <f t="shared" si="37"/>
        <v>0.1804</v>
      </c>
      <c r="M70" s="474">
        <f t="shared" si="38"/>
        <v>0.17649999999999999</v>
      </c>
      <c r="N70" s="474">
        <f t="shared" si="39"/>
        <v>0.1608</v>
      </c>
      <c r="O70" s="474">
        <f t="shared" si="40"/>
        <v>0.14510000000000001</v>
      </c>
      <c r="P70" s="474">
        <f t="shared" si="41"/>
        <v>0.1333</v>
      </c>
      <c r="Q70" s="474">
        <f t="shared" si="42"/>
        <v>0.1961</v>
      </c>
      <c r="R70" s="474">
        <f t="shared" si="43"/>
        <v>0.21179999999999999</v>
      </c>
      <c r="S70" s="474">
        <f t="shared" si="44"/>
        <v>0.36080000000000001</v>
      </c>
      <c r="T70" s="474">
        <f t="shared" si="45"/>
        <v>0.52549999999999997</v>
      </c>
      <c r="U70" s="474">
        <f t="shared" si="46"/>
        <v>0.43530000000000002</v>
      </c>
      <c r="V70" s="474">
        <f t="shared" si="47"/>
        <v>0.5333</v>
      </c>
      <c r="W70" s="474">
        <f t="shared" si="48"/>
        <v>0.88629999999999998</v>
      </c>
      <c r="X70" s="474">
        <f t="shared" si="49"/>
        <v>0.91759999999999997</v>
      </c>
      <c r="Y70" s="474">
        <f t="shared" si="50"/>
        <v>0.76470000000000005</v>
      </c>
      <c r="AM70" s="330">
        <v>49</v>
      </c>
      <c r="AN70" s="433">
        <v>57</v>
      </c>
      <c r="AO70" s="242">
        <v>58</v>
      </c>
      <c r="AP70" s="445">
        <v>64</v>
      </c>
      <c r="AQ70" s="1">
        <v>74</v>
      </c>
      <c r="AR70" s="439">
        <v>76</v>
      </c>
      <c r="AS70" s="384">
        <v>68</v>
      </c>
      <c r="AT70" s="384">
        <v>68</v>
      </c>
      <c r="AU70" s="433">
        <v>57</v>
      </c>
      <c r="AV70" s="36">
        <v>38</v>
      </c>
      <c r="AW70" s="36">
        <v>38</v>
      </c>
      <c r="AX70" s="327">
        <v>46</v>
      </c>
      <c r="AY70" s="434">
        <v>45</v>
      </c>
      <c r="AZ70" s="321">
        <v>41</v>
      </c>
      <c r="BA70" s="325">
        <v>37</v>
      </c>
      <c r="BB70" s="532">
        <v>34</v>
      </c>
      <c r="BC70" s="594">
        <v>50</v>
      </c>
      <c r="BD70" s="190">
        <v>54</v>
      </c>
      <c r="BE70" s="367">
        <v>92</v>
      </c>
      <c r="BF70" s="613">
        <v>134</v>
      </c>
      <c r="BG70" s="376">
        <v>111</v>
      </c>
      <c r="BH70" s="147">
        <v>136</v>
      </c>
      <c r="BI70" s="492">
        <v>226</v>
      </c>
      <c r="BJ70" s="454">
        <v>234</v>
      </c>
      <c r="BK70" s="597">
        <v>195</v>
      </c>
      <c r="BL70" s="421"/>
      <c r="BM70" s="421"/>
    </row>
    <row r="71" spans="1:65" x14ac:dyDescent="0.25">
      <c r="A71" s="474">
        <f t="shared" si="26"/>
        <v>0.22750000000000001</v>
      </c>
      <c r="B71" s="474">
        <f t="shared" si="27"/>
        <v>0.25879999999999997</v>
      </c>
      <c r="C71" s="474">
        <f t="shared" si="28"/>
        <v>0.26269999999999999</v>
      </c>
      <c r="D71" s="474">
        <f t="shared" si="29"/>
        <v>0.27450000000000002</v>
      </c>
      <c r="E71" s="474">
        <f t="shared" si="30"/>
        <v>0.31369999999999998</v>
      </c>
      <c r="F71" s="474">
        <f t="shared" si="31"/>
        <v>0.31759999999999999</v>
      </c>
      <c r="G71" s="474">
        <f t="shared" si="32"/>
        <v>0.2863</v>
      </c>
      <c r="H71" s="474">
        <f t="shared" si="33"/>
        <v>0.27839999999999998</v>
      </c>
      <c r="I71" s="474">
        <f t="shared" si="34"/>
        <v>0.23530000000000001</v>
      </c>
      <c r="J71" s="474">
        <f t="shared" si="35"/>
        <v>0.15690000000000001</v>
      </c>
      <c r="K71" s="474">
        <f t="shared" si="36"/>
        <v>0.14899999999999999</v>
      </c>
      <c r="L71" s="474">
        <f t="shared" si="37"/>
        <v>0.18429999999999999</v>
      </c>
      <c r="M71" s="474">
        <f t="shared" si="38"/>
        <v>0.1686</v>
      </c>
      <c r="N71" s="474">
        <f t="shared" si="39"/>
        <v>0.15290000000000001</v>
      </c>
      <c r="O71" s="474">
        <f t="shared" si="40"/>
        <v>0.13730000000000001</v>
      </c>
      <c r="P71" s="474">
        <f t="shared" si="41"/>
        <v>0.1255</v>
      </c>
      <c r="Q71" s="474">
        <f t="shared" si="42"/>
        <v>0.16470000000000001</v>
      </c>
      <c r="R71" s="474">
        <f t="shared" si="43"/>
        <v>0.1804</v>
      </c>
      <c r="S71" s="474">
        <f t="shared" si="44"/>
        <v>0.32940000000000003</v>
      </c>
      <c r="T71" s="474">
        <f t="shared" si="45"/>
        <v>0.498</v>
      </c>
      <c r="U71" s="474">
        <f t="shared" si="46"/>
        <v>0.4078</v>
      </c>
      <c r="V71" s="474">
        <f t="shared" si="47"/>
        <v>0.50980000000000003</v>
      </c>
      <c r="W71" s="474">
        <f t="shared" si="48"/>
        <v>0.85880000000000001</v>
      </c>
      <c r="X71" s="474">
        <f t="shared" si="49"/>
        <v>0.90200000000000002</v>
      </c>
      <c r="Y71" s="474">
        <f t="shared" si="50"/>
        <v>0.749</v>
      </c>
      <c r="AM71" s="125">
        <v>58</v>
      </c>
      <c r="AN71" s="44">
        <v>66</v>
      </c>
      <c r="AO71" s="477">
        <v>67</v>
      </c>
      <c r="AP71" s="247">
        <v>70</v>
      </c>
      <c r="AQ71" s="14">
        <v>80</v>
      </c>
      <c r="AR71" s="176">
        <v>81</v>
      </c>
      <c r="AS71" s="379">
        <v>73</v>
      </c>
      <c r="AT71" s="157">
        <v>71</v>
      </c>
      <c r="AU71" s="380">
        <v>60</v>
      </c>
      <c r="AV71" s="372">
        <v>40</v>
      </c>
      <c r="AW71" s="328">
        <v>38</v>
      </c>
      <c r="AX71" s="43">
        <v>47</v>
      </c>
      <c r="AY71" s="382">
        <v>43</v>
      </c>
      <c r="AZ71" s="430">
        <v>39</v>
      </c>
      <c r="BA71" s="542">
        <v>35</v>
      </c>
      <c r="BB71" s="329">
        <v>32</v>
      </c>
      <c r="BC71" s="331">
        <v>42</v>
      </c>
      <c r="BD71" s="326">
        <v>46</v>
      </c>
      <c r="BE71" s="222">
        <v>84</v>
      </c>
      <c r="BF71" s="515">
        <v>127</v>
      </c>
      <c r="BG71" s="370">
        <v>104</v>
      </c>
      <c r="BH71" s="297">
        <v>130</v>
      </c>
      <c r="BI71" s="488">
        <v>219</v>
      </c>
      <c r="BJ71" s="659">
        <v>230</v>
      </c>
      <c r="BK71" s="618">
        <v>191</v>
      </c>
      <c r="BL71" s="421"/>
      <c r="BM71" s="421"/>
    </row>
    <row r="72" spans="1:65" x14ac:dyDescent="0.25">
      <c r="A72" s="474">
        <f t="shared" si="26"/>
        <v>0.2235</v>
      </c>
      <c r="B72" s="474">
        <f t="shared" si="27"/>
        <v>0.25490000000000002</v>
      </c>
      <c r="C72" s="474">
        <f t="shared" si="28"/>
        <v>0.25879999999999997</v>
      </c>
      <c r="D72" s="474">
        <f t="shared" si="29"/>
        <v>0.26669999999999999</v>
      </c>
      <c r="E72" s="474">
        <f t="shared" si="30"/>
        <v>0.29799999999999999</v>
      </c>
      <c r="F72" s="474">
        <f t="shared" si="31"/>
        <v>0.30199999999999999</v>
      </c>
      <c r="G72" s="474">
        <f t="shared" si="32"/>
        <v>0.26269999999999999</v>
      </c>
      <c r="H72" s="474">
        <f t="shared" si="33"/>
        <v>0.251</v>
      </c>
      <c r="I72" s="474">
        <f t="shared" si="34"/>
        <v>0.2</v>
      </c>
      <c r="J72" s="474">
        <f t="shared" si="35"/>
        <v>0.1137</v>
      </c>
      <c r="K72" s="474">
        <f t="shared" si="36"/>
        <v>0.10199999999999999</v>
      </c>
      <c r="L72" s="474">
        <f t="shared" si="37"/>
        <v>0.12939999999999999</v>
      </c>
      <c r="M72" s="474">
        <f t="shared" si="38"/>
        <v>0.1176</v>
      </c>
      <c r="N72" s="474">
        <f t="shared" si="39"/>
        <v>9.4100000000000003E-2</v>
      </c>
      <c r="O72" s="474">
        <f t="shared" si="40"/>
        <v>7.8399999999999997E-2</v>
      </c>
      <c r="P72" s="474">
        <f t="shared" si="41"/>
        <v>6.6699999999999995E-2</v>
      </c>
      <c r="Q72" s="474">
        <f t="shared" si="42"/>
        <v>8.2400000000000001E-2</v>
      </c>
      <c r="R72" s="474">
        <f t="shared" si="43"/>
        <v>9.8000000000000004E-2</v>
      </c>
      <c r="S72" s="474">
        <f t="shared" si="44"/>
        <v>0.25490000000000002</v>
      </c>
      <c r="T72" s="474">
        <f t="shared" si="45"/>
        <v>0.42749999999999999</v>
      </c>
      <c r="U72" s="474">
        <f t="shared" si="46"/>
        <v>0.34510000000000002</v>
      </c>
      <c r="V72" s="474">
        <f t="shared" si="47"/>
        <v>0.4627</v>
      </c>
      <c r="W72" s="474">
        <f t="shared" si="48"/>
        <v>0.8196</v>
      </c>
      <c r="X72" s="474">
        <f t="shared" si="49"/>
        <v>0.85880000000000001</v>
      </c>
      <c r="Y72" s="474">
        <f t="shared" si="50"/>
        <v>0.7137</v>
      </c>
      <c r="AM72" s="182">
        <v>57</v>
      </c>
      <c r="AN72" s="169">
        <v>65</v>
      </c>
      <c r="AO72" s="283">
        <v>66</v>
      </c>
      <c r="AP72" s="373">
        <v>68</v>
      </c>
      <c r="AQ72" s="266">
        <v>76</v>
      </c>
      <c r="AR72" s="318">
        <v>77</v>
      </c>
      <c r="AS72" s="281">
        <v>67</v>
      </c>
      <c r="AT72" s="550">
        <v>64</v>
      </c>
      <c r="AU72" s="54">
        <v>51</v>
      </c>
      <c r="AV72" s="52">
        <v>29</v>
      </c>
      <c r="AW72" s="22">
        <v>26</v>
      </c>
      <c r="AX72" s="599">
        <v>33</v>
      </c>
      <c r="AY72" s="21">
        <v>30</v>
      </c>
      <c r="AZ72" s="166">
        <v>24</v>
      </c>
      <c r="BA72" s="253">
        <v>20</v>
      </c>
      <c r="BB72" s="496">
        <v>17</v>
      </c>
      <c r="BC72" s="282">
        <v>21</v>
      </c>
      <c r="BD72" s="168">
        <v>25</v>
      </c>
      <c r="BE72" s="169">
        <v>65</v>
      </c>
      <c r="BF72" s="272">
        <v>109</v>
      </c>
      <c r="BG72" s="383">
        <v>88</v>
      </c>
      <c r="BH72" s="226">
        <v>118</v>
      </c>
      <c r="BI72" s="493">
        <v>209</v>
      </c>
      <c r="BJ72" s="504">
        <v>219</v>
      </c>
      <c r="BK72" s="435">
        <v>182</v>
      </c>
      <c r="BL72" s="421"/>
      <c r="BM72" s="421"/>
    </row>
    <row r="73" spans="1:65" x14ac:dyDescent="0.25">
      <c r="A73" s="474">
        <f t="shared" si="26"/>
        <v>0.1176</v>
      </c>
      <c r="B73" s="474">
        <f t="shared" si="27"/>
        <v>0.1333</v>
      </c>
      <c r="C73" s="474">
        <f t="shared" si="28"/>
        <v>0.14899999999999999</v>
      </c>
      <c r="D73" s="474">
        <f t="shared" si="29"/>
        <v>0.1686</v>
      </c>
      <c r="E73" s="474">
        <f t="shared" si="30"/>
        <v>0.18820000000000001</v>
      </c>
      <c r="F73" s="474">
        <f t="shared" si="31"/>
        <v>0.1961</v>
      </c>
      <c r="G73" s="474">
        <f t="shared" si="32"/>
        <v>0.2</v>
      </c>
      <c r="H73" s="474">
        <f t="shared" si="33"/>
        <v>0.2</v>
      </c>
      <c r="I73" s="474">
        <f t="shared" si="34"/>
        <v>0.19220000000000001</v>
      </c>
      <c r="J73" s="474">
        <f t="shared" si="35"/>
        <v>0.16470000000000001</v>
      </c>
      <c r="K73" s="474">
        <f t="shared" si="36"/>
        <v>0.14510000000000001</v>
      </c>
      <c r="L73" s="474">
        <f t="shared" si="37"/>
        <v>0.14899999999999999</v>
      </c>
      <c r="M73" s="474">
        <f t="shared" si="38"/>
        <v>0.14510000000000001</v>
      </c>
      <c r="N73" s="474">
        <f t="shared" si="39"/>
        <v>0.1216</v>
      </c>
      <c r="O73" s="474">
        <f t="shared" si="40"/>
        <v>0.10589999999999999</v>
      </c>
      <c r="P73" s="474">
        <f t="shared" si="41"/>
        <v>0.10199999999999999</v>
      </c>
      <c r="Q73" s="474">
        <f t="shared" si="42"/>
        <v>0.1608</v>
      </c>
      <c r="R73" s="474">
        <f t="shared" si="43"/>
        <v>0.4824</v>
      </c>
      <c r="S73" s="474">
        <f t="shared" si="44"/>
        <v>0.56079999999999997</v>
      </c>
      <c r="T73" s="474">
        <f t="shared" si="45"/>
        <v>0.73329999999999995</v>
      </c>
      <c r="U73" s="474">
        <f t="shared" si="46"/>
        <v>0.74509999999999998</v>
      </c>
      <c r="V73" s="474">
        <f t="shared" si="47"/>
        <v>0.80779999999999996</v>
      </c>
      <c r="W73" s="474">
        <f t="shared" si="48"/>
        <v>0.81179999999999997</v>
      </c>
      <c r="X73" s="474">
        <f t="shared" si="49"/>
        <v>0.55689999999999995</v>
      </c>
      <c r="Y73" s="474">
        <f t="shared" si="50"/>
        <v>0.34899999999999998</v>
      </c>
      <c r="AM73" s="429">
        <v>30</v>
      </c>
      <c r="AN73" s="532">
        <v>34</v>
      </c>
      <c r="AO73" s="36">
        <v>38</v>
      </c>
      <c r="AP73" s="565">
        <v>43</v>
      </c>
      <c r="AQ73" s="538">
        <v>48</v>
      </c>
      <c r="AR73" s="594">
        <v>50</v>
      </c>
      <c r="AS73" s="520">
        <v>51</v>
      </c>
      <c r="AT73" s="520">
        <v>51</v>
      </c>
      <c r="AU73" s="330">
        <v>49</v>
      </c>
      <c r="AV73" s="324">
        <v>42</v>
      </c>
      <c r="AW73" s="325">
        <v>37</v>
      </c>
      <c r="AX73" s="36">
        <v>38</v>
      </c>
      <c r="AY73" s="325">
        <v>37</v>
      </c>
      <c r="AZ73" s="638">
        <v>31</v>
      </c>
      <c r="BA73" s="336">
        <v>27</v>
      </c>
      <c r="BB73" s="450">
        <v>26</v>
      </c>
      <c r="BC73" s="321">
        <v>41</v>
      </c>
      <c r="BD73" s="205">
        <v>123</v>
      </c>
      <c r="BE73" s="245">
        <v>143</v>
      </c>
      <c r="BF73" s="11">
        <v>187</v>
      </c>
      <c r="BG73" s="347">
        <v>190</v>
      </c>
      <c r="BH73" s="632">
        <v>206</v>
      </c>
      <c r="BI73" s="322">
        <v>207</v>
      </c>
      <c r="BJ73" s="243">
        <v>142</v>
      </c>
      <c r="BK73" s="309">
        <v>89</v>
      </c>
      <c r="BL73" s="421"/>
      <c r="BM73" s="421"/>
    </row>
    <row r="74" spans="1:65" x14ac:dyDescent="0.25">
      <c r="A74" s="474">
        <f t="shared" si="26"/>
        <v>0.15690000000000001</v>
      </c>
      <c r="B74" s="474">
        <f t="shared" si="27"/>
        <v>0.16470000000000001</v>
      </c>
      <c r="C74" s="474">
        <f t="shared" si="28"/>
        <v>0.18429999999999999</v>
      </c>
      <c r="D74" s="474">
        <f t="shared" si="29"/>
        <v>0.2039</v>
      </c>
      <c r="E74" s="474">
        <f t="shared" si="30"/>
        <v>0.21179999999999999</v>
      </c>
      <c r="F74" s="474">
        <f t="shared" si="31"/>
        <v>0.21959999999999999</v>
      </c>
      <c r="G74" s="474">
        <f t="shared" si="32"/>
        <v>0.21959999999999999</v>
      </c>
      <c r="H74" s="474">
        <f t="shared" si="33"/>
        <v>0.21959999999999999</v>
      </c>
      <c r="I74" s="474">
        <f t="shared" si="34"/>
        <v>0.2039</v>
      </c>
      <c r="J74" s="474">
        <f t="shared" si="35"/>
        <v>0.17649999999999999</v>
      </c>
      <c r="K74" s="474">
        <f t="shared" si="36"/>
        <v>0.15290000000000001</v>
      </c>
      <c r="L74" s="474">
        <f t="shared" si="37"/>
        <v>0.14899999999999999</v>
      </c>
      <c r="M74" s="474">
        <f t="shared" si="38"/>
        <v>0.14899999999999999</v>
      </c>
      <c r="N74" s="474">
        <f t="shared" si="39"/>
        <v>0.1255</v>
      </c>
      <c r="O74" s="474">
        <f t="shared" si="40"/>
        <v>9.8000000000000004E-2</v>
      </c>
      <c r="P74" s="474">
        <f t="shared" si="41"/>
        <v>9.4100000000000003E-2</v>
      </c>
      <c r="Q74" s="474">
        <f t="shared" si="42"/>
        <v>0.1216</v>
      </c>
      <c r="R74" s="474">
        <f t="shared" si="43"/>
        <v>0.43919999999999998</v>
      </c>
      <c r="S74" s="474">
        <f t="shared" si="44"/>
        <v>0.52939999999999998</v>
      </c>
      <c r="T74" s="474">
        <f t="shared" si="45"/>
        <v>0.70199999999999996</v>
      </c>
      <c r="U74" s="474">
        <f t="shared" si="46"/>
        <v>0.70979999999999999</v>
      </c>
      <c r="V74" s="474">
        <f t="shared" si="47"/>
        <v>0.78039999999999998</v>
      </c>
      <c r="W74" s="474">
        <f t="shared" si="48"/>
        <v>0.78820000000000001</v>
      </c>
      <c r="X74" s="474">
        <f t="shared" si="49"/>
        <v>0.52939999999999998</v>
      </c>
      <c r="Y74" s="474">
        <f t="shared" si="50"/>
        <v>0.33329999999999999</v>
      </c>
      <c r="AM74" s="372">
        <v>40</v>
      </c>
      <c r="AN74" s="331">
        <v>42</v>
      </c>
      <c r="AO74" s="43">
        <v>47</v>
      </c>
      <c r="AP74" s="261">
        <v>52</v>
      </c>
      <c r="AQ74" s="209">
        <v>54</v>
      </c>
      <c r="AR74" s="235">
        <v>56</v>
      </c>
      <c r="AS74" s="235">
        <v>56</v>
      </c>
      <c r="AT74" s="235">
        <v>56</v>
      </c>
      <c r="AU74" s="261">
        <v>52</v>
      </c>
      <c r="AV74" s="175">
        <v>45</v>
      </c>
      <c r="AW74" s="430">
        <v>39</v>
      </c>
      <c r="AX74" s="328">
        <v>38</v>
      </c>
      <c r="AY74" s="328">
        <v>38</v>
      </c>
      <c r="AZ74" s="329">
        <v>32</v>
      </c>
      <c r="BA74" s="630">
        <v>25</v>
      </c>
      <c r="BB74" s="339">
        <v>24</v>
      </c>
      <c r="BC74" s="388">
        <v>31</v>
      </c>
      <c r="BD74" s="231">
        <v>112</v>
      </c>
      <c r="BE74" s="163">
        <v>135</v>
      </c>
      <c r="BF74" s="70">
        <v>179</v>
      </c>
      <c r="BG74" s="108">
        <v>181</v>
      </c>
      <c r="BH74" s="133">
        <v>199</v>
      </c>
      <c r="BI74" s="17">
        <v>201</v>
      </c>
      <c r="BJ74" s="163">
        <v>135</v>
      </c>
      <c r="BK74" s="392">
        <v>85</v>
      </c>
      <c r="BL74" s="421"/>
      <c r="BM74" s="421"/>
    </row>
    <row r="75" spans="1:65" x14ac:dyDescent="0.25">
      <c r="A75" s="474">
        <f t="shared" si="26"/>
        <v>0.1608</v>
      </c>
      <c r="B75" s="474">
        <f t="shared" si="27"/>
        <v>0.17249999999999999</v>
      </c>
      <c r="C75" s="474">
        <f t="shared" si="28"/>
        <v>0.1804</v>
      </c>
      <c r="D75" s="474">
        <f t="shared" si="29"/>
        <v>0.2</v>
      </c>
      <c r="E75" s="474">
        <f t="shared" si="30"/>
        <v>0.2039</v>
      </c>
      <c r="F75" s="474">
        <f t="shared" si="31"/>
        <v>0.2039</v>
      </c>
      <c r="G75" s="474">
        <f t="shared" si="32"/>
        <v>0.1961</v>
      </c>
      <c r="H75" s="474">
        <f t="shared" si="33"/>
        <v>0.19220000000000001</v>
      </c>
      <c r="I75" s="474">
        <f t="shared" si="34"/>
        <v>0.1686</v>
      </c>
      <c r="J75" s="474">
        <f t="shared" si="35"/>
        <v>0.14119999999999999</v>
      </c>
      <c r="K75" s="474">
        <f t="shared" si="36"/>
        <v>0.10979999999999999</v>
      </c>
      <c r="L75" s="474">
        <f t="shared" si="37"/>
        <v>0.10199999999999999</v>
      </c>
      <c r="M75" s="474">
        <f t="shared" si="38"/>
        <v>9.4100000000000003E-2</v>
      </c>
      <c r="N75" s="474">
        <f t="shared" si="39"/>
        <v>7.0599999999999996E-2</v>
      </c>
      <c r="O75" s="474">
        <f t="shared" si="40"/>
        <v>3.9199999999999999E-2</v>
      </c>
      <c r="P75" s="474">
        <f t="shared" si="41"/>
        <v>3.5299999999999998E-2</v>
      </c>
      <c r="Q75" s="474">
        <f t="shared" si="42"/>
        <v>2.35E-2</v>
      </c>
      <c r="R75" s="474">
        <f t="shared" si="43"/>
        <v>0.35289999999999999</v>
      </c>
      <c r="S75" s="474">
        <f t="shared" si="44"/>
        <v>0.4471</v>
      </c>
      <c r="T75" s="474">
        <f t="shared" si="45"/>
        <v>0.62749999999999995</v>
      </c>
      <c r="U75" s="474">
        <f t="shared" si="46"/>
        <v>0.6431</v>
      </c>
      <c r="V75" s="474">
        <f t="shared" si="47"/>
        <v>0.71760000000000002</v>
      </c>
      <c r="W75" s="474">
        <f t="shared" si="48"/>
        <v>0.74119999999999997</v>
      </c>
      <c r="X75" s="474">
        <f t="shared" si="49"/>
        <v>0.49020000000000002</v>
      </c>
      <c r="Y75" s="474">
        <f t="shared" si="50"/>
        <v>0.29020000000000001</v>
      </c>
      <c r="AM75" s="369">
        <v>41</v>
      </c>
      <c r="AN75" s="53">
        <v>44</v>
      </c>
      <c r="AO75" s="305">
        <v>46</v>
      </c>
      <c r="AP75" s="54">
        <v>51</v>
      </c>
      <c r="AQ75" s="23">
        <v>52</v>
      </c>
      <c r="AR75" s="23">
        <v>52</v>
      </c>
      <c r="AS75" s="620">
        <v>50</v>
      </c>
      <c r="AT75" s="201">
        <v>49</v>
      </c>
      <c r="AU75" s="257">
        <v>43</v>
      </c>
      <c r="AV75" s="24">
        <v>36</v>
      </c>
      <c r="AW75" s="77">
        <v>28</v>
      </c>
      <c r="AX75" s="22">
        <v>26</v>
      </c>
      <c r="AY75" s="166">
        <v>24</v>
      </c>
      <c r="AZ75" s="533">
        <v>18</v>
      </c>
      <c r="BA75" s="566">
        <v>10</v>
      </c>
      <c r="BB75" s="447">
        <v>9</v>
      </c>
      <c r="BC75" s="541">
        <v>6</v>
      </c>
      <c r="BD75" s="301">
        <v>90</v>
      </c>
      <c r="BE75" s="111">
        <v>114</v>
      </c>
      <c r="BF75" s="56">
        <v>160</v>
      </c>
      <c r="BG75" s="596">
        <v>164</v>
      </c>
      <c r="BH75" s="61">
        <v>183</v>
      </c>
      <c r="BI75" s="60">
        <v>189</v>
      </c>
      <c r="BJ75" s="30">
        <v>125</v>
      </c>
      <c r="BK75" s="629">
        <v>74</v>
      </c>
      <c r="BL75" s="421"/>
      <c r="BM75" s="421"/>
    </row>
  </sheetData>
  <mergeCells count="4">
    <mergeCell ref="AA5:AC13"/>
    <mergeCell ref="AD5:AF13"/>
    <mergeCell ref="AA14:AI22"/>
    <mergeCell ref="AA23:AI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1EC0-4A96-43F2-A034-8775FE85AEC7}">
  <dimension ref="B1:BI21"/>
  <sheetViews>
    <sheetView topLeftCell="X1" zoomScale="80" zoomScaleNormal="80" workbookViewId="0">
      <selection activeCell="E17" sqref="E17"/>
    </sheetView>
  </sheetViews>
  <sheetFormatPr defaultRowHeight="15" x14ac:dyDescent="0.25"/>
  <cols>
    <col min="1" max="1" width="9.140625" style="711"/>
    <col min="2" max="3" width="13.7109375" style="711" bestFit="1" customWidth="1"/>
    <col min="4" max="4" width="13" style="711" bestFit="1" customWidth="1"/>
    <col min="5" max="5" width="13.7109375" style="711" bestFit="1" customWidth="1"/>
    <col min="6" max="9" width="13" style="711" bestFit="1" customWidth="1"/>
    <col min="10" max="10" width="13.7109375" style="711" bestFit="1" customWidth="1"/>
    <col min="11" max="11" width="9.140625" style="711"/>
    <col min="12" max="12" width="5.85546875" style="711" bestFit="1" customWidth="1"/>
    <col min="13" max="21" width="13" style="711" bestFit="1" customWidth="1"/>
    <col min="22" max="22" width="9.140625" style="711"/>
    <col min="23" max="23" width="11" style="711" bestFit="1" customWidth="1"/>
    <col min="24" max="27" width="13" style="711" bestFit="1" customWidth="1"/>
    <col min="28" max="28" width="9.140625" style="711"/>
    <col min="29" max="29" width="8.85546875" style="711" bestFit="1" customWidth="1"/>
    <col min="30" max="47" width="13" style="711" bestFit="1" customWidth="1"/>
    <col min="48" max="48" width="12" style="711" bestFit="1" customWidth="1"/>
    <col min="49" max="57" width="13" style="711" bestFit="1" customWidth="1"/>
    <col min="58" max="58" width="12" style="711" bestFit="1" customWidth="1"/>
    <col min="59" max="59" width="13" style="711" bestFit="1" customWidth="1"/>
    <col min="60" max="61" width="12" style="711" bestFit="1" customWidth="1"/>
    <col min="62" max="16384" width="9.140625" style="711"/>
  </cols>
  <sheetData>
    <row r="1" spans="2:61" ht="18.75" x14ac:dyDescent="0.25">
      <c r="B1" s="808" t="s">
        <v>82</v>
      </c>
      <c r="C1" s="808"/>
      <c r="D1" s="808"/>
      <c r="E1" s="808"/>
      <c r="F1" s="808"/>
      <c r="G1" s="808"/>
      <c r="H1" s="808"/>
      <c r="I1" s="808"/>
      <c r="J1" s="808"/>
    </row>
    <row r="2" spans="2:61" ht="18.75" x14ac:dyDescent="0.3">
      <c r="B2" s="720">
        <f>'1-4'!AZ122+'5-8'!AZ122+'9-12'!AZ122+'13-16'!AZ122</f>
        <v>-0.98169217667400077</v>
      </c>
      <c r="C2" s="720">
        <f>'1-4'!BA122+'5-8'!BA122+'9-12'!BA122+'13-16'!BA122</f>
        <v>-0.14333981653200123</v>
      </c>
      <c r="D2" s="720">
        <f>'1-4'!BB122+'5-8'!BB122+'9-12'!BB122+'13-16'!BB122</f>
        <v>1.0587344277700002</v>
      </c>
      <c r="E2" s="720">
        <f>'1-4'!BC122+'5-8'!BC122+'9-12'!BC122+'13-16'!BC122</f>
        <v>2.8034990969</v>
      </c>
      <c r="F2" s="720">
        <f>'1-4'!BD122+'5-8'!BD122+'9-12'!BD122+'13-16'!BD122</f>
        <v>4.2193501412100005</v>
      </c>
      <c r="G2" s="720">
        <f>'1-4'!BE122+'5-8'!BE122+'9-12'!BE122+'13-16'!BE122</f>
        <v>4.6252404423499991</v>
      </c>
      <c r="H2" s="720">
        <f>'1-4'!BF122+'5-8'!BF122+'9-12'!BF122+'13-16'!BF122</f>
        <v>2.9503572389899992</v>
      </c>
      <c r="I2" s="720">
        <f>'1-4'!BG122+'5-8'!BG122+'9-12'!BG122+'13-16'!BG122</f>
        <v>0.35706037626000076</v>
      </c>
      <c r="J2" s="720">
        <f>'1-4'!BH122+'5-8'!BH122+'9-12'!BH122+'13-16'!BH122</f>
        <v>-1.8882272027099991</v>
      </c>
      <c r="L2" s="742" t="s">
        <v>21</v>
      </c>
      <c r="M2" s="680">
        <f>ROUND((IF(B2&lt;=0,0,B2)),4)</f>
        <v>0</v>
      </c>
      <c r="N2" s="680">
        <f t="shared" ref="N2:U2" si="0">ROUND((IF(C2&lt;=0,0,C2)),4)</f>
        <v>0</v>
      </c>
      <c r="O2" s="680">
        <f t="shared" si="0"/>
        <v>1.0587</v>
      </c>
      <c r="P2" s="680">
        <f t="shared" si="0"/>
        <v>2.8035000000000001</v>
      </c>
      <c r="Q2" s="680">
        <f t="shared" si="0"/>
        <v>4.2194000000000003</v>
      </c>
      <c r="R2" s="680">
        <f t="shared" si="0"/>
        <v>4.6252000000000004</v>
      </c>
      <c r="S2" s="680">
        <f t="shared" si="0"/>
        <v>2.9504000000000001</v>
      </c>
      <c r="T2" s="680">
        <f t="shared" si="0"/>
        <v>0.35709999999999997</v>
      </c>
      <c r="U2" s="680">
        <f t="shared" si="0"/>
        <v>0</v>
      </c>
      <c r="W2" s="743" t="s">
        <v>19</v>
      </c>
      <c r="X2" s="720">
        <f>MAX(M2:N3)</f>
        <v>0</v>
      </c>
      <c r="Y2" s="720">
        <f>MAX(O2:P3)</f>
        <v>2.8035000000000001</v>
      </c>
      <c r="Z2" s="720">
        <f>MAX(Q2:R3)</f>
        <v>4.6252000000000004</v>
      </c>
      <c r="AA2" s="720">
        <f>MAX(S2:T3)</f>
        <v>5.1593999999999998</v>
      </c>
      <c r="AC2" s="744" t="s">
        <v>22</v>
      </c>
      <c r="AD2" s="680">
        <f>X2</f>
        <v>0</v>
      </c>
      <c r="AE2" s="680">
        <f>X13</f>
        <v>5.3681899596089995</v>
      </c>
      <c r="AF2" s="680">
        <f>Y2</f>
        <v>2.8035000000000001</v>
      </c>
      <c r="AG2" s="680">
        <f>Y13</f>
        <v>5.7003389846600001</v>
      </c>
      <c r="AH2" s="680">
        <f>Z2</f>
        <v>4.6252000000000004</v>
      </c>
      <c r="AI2" s="680">
        <f>Z13</f>
        <v>5.1858773574740002</v>
      </c>
      <c r="AJ2" s="680">
        <f>AA2</f>
        <v>5.1593999999999998</v>
      </c>
      <c r="AK2" s="680">
        <f>AA13</f>
        <v>4.1687166734959993</v>
      </c>
      <c r="AL2" s="680">
        <f>X3</f>
        <v>0</v>
      </c>
      <c r="AM2" s="680">
        <f>X14</f>
        <v>4.8539195834540001</v>
      </c>
      <c r="AN2" s="680">
        <f>Y3</f>
        <v>0</v>
      </c>
      <c r="AO2" s="680">
        <f>Y14</f>
        <v>5.0386451189399999</v>
      </c>
      <c r="AP2" s="680">
        <f>Z3</f>
        <v>0</v>
      </c>
      <c r="AQ2" s="680">
        <f>Z14</f>
        <v>3.8425007700400005</v>
      </c>
      <c r="AR2" s="680">
        <f>AA3</f>
        <v>3.1852</v>
      </c>
      <c r="AS2" s="680">
        <f>AA14</f>
        <v>3.3342359215700004</v>
      </c>
      <c r="AT2" s="680">
        <f>X4</f>
        <v>1.4610000000000001</v>
      </c>
      <c r="AU2" s="680">
        <f>X15</f>
        <v>3.9029191877459999</v>
      </c>
      <c r="AV2" s="680">
        <f>Y4</f>
        <v>3.8258999999999999</v>
      </c>
      <c r="AW2" s="680">
        <f>Y15</f>
        <v>3.7116260676919999</v>
      </c>
      <c r="AX2" s="680">
        <f>Z4</f>
        <v>2.9458000000000002</v>
      </c>
      <c r="AY2" s="680">
        <f>Z15</f>
        <v>4.7934834455600006</v>
      </c>
      <c r="AZ2" s="680">
        <f>AA4</f>
        <v>0</v>
      </c>
      <c r="BA2" s="680">
        <f>AA15</f>
        <v>4.0684785800260004</v>
      </c>
      <c r="BB2" s="680">
        <f>X5</f>
        <v>1.8826000000000001</v>
      </c>
      <c r="BC2" s="680">
        <f>X16</f>
        <v>4.6919459406959998</v>
      </c>
      <c r="BD2" s="680">
        <f>Y5</f>
        <v>5.8380000000000001</v>
      </c>
      <c r="BE2" s="680">
        <f>Y16</f>
        <v>4.9481690195779997</v>
      </c>
      <c r="BF2" s="680">
        <f>Z5</f>
        <v>3.6251000000000002</v>
      </c>
      <c r="BG2" s="680">
        <f>Z16</f>
        <v>5.2308893498020019</v>
      </c>
      <c r="BH2" s="680">
        <f>AA5</f>
        <v>2.0133000000000001</v>
      </c>
      <c r="BI2" s="680">
        <f>AA16</f>
        <v>3.5568486086070004</v>
      </c>
    </row>
    <row r="3" spans="2:61" x14ac:dyDescent="0.25">
      <c r="B3" s="720">
        <f>'1-4'!AZ123+'5-8'!AZ123+'9-12'!AZ123+'13-16'!AZ123</f>
        <v>-0.12883547529000028</v>
      </c>
      <c r="C3" s="720">
        <f>'1-4'!BA123+'5-8'!BA123+'9-12'!BA123+'13-16'!BA123</f>
        <v>-0.25310097666000053</v>
      </c>
      <c r="D3" s="720">
        <f>'1-4'!BB123+'5-8'!BB123+'9-12'!BB123+'13-16'!BB123</f>
        <v>0.95065171478800004</v>
      </c>
      <c r="E3" s="720">
        <f>'1-4'!BC123+'5-8'!BC123+'9-12'!BC123+'13-16'!BC123</f>
        <v>1.8281049648419998</v>
      </c>
      <c r="F3" s="720">
        <f>'1-4'!BD123+'5-8'!BD123+'9-12'!BD123+'13-16'!BD123</f>
        <v>2.732477979524</v>
      </c>
      <c r="G3" s="720">
        <f>'1-4'!BE123+'5-8'!BE123+'9-12'!BE123+'13-16'!BE123</f>
        <v>4.3366149810299985</v>
      </c>
      <c r="H3" s="720">
        <f>'1-4'!BF123+'5-8'!BF123+'9-12'!BF123+'13-16'!BF123</f>
        <v>5.1593970985680002</v>
      </c>
      <c r="I3" s="720">
        <f>'1-4'!BG123+'5-8'!BG123+'9-12'!BG123+'13-16'!BG123</f>
        <v>3.826868665808</v>
      </c>
      <c r="J3" s="720">
        <f>'1-4'!BH123+'5-8'!BH123+'9-12'!BH123+'13-16'!BH123</f>
        <v>1.0175943444800002</v>
      </c>
      <c r="M3" s="680">
        <f t="shared" ref="M3:M10" si="1">ROUND((IF(B3&lt;=0,0,B3)),4)</f>
        <v>0</v>
      </c>
      <c r="N3" s="680">
        <f t="shared" ref="N3:N10" si="2">ROUND((IF(C3&lt;=0,0,C3)),4)</f>
        <v>0</v>
      </c>
      <c r="O3" s="680">
        <f t="shared" ref="O3:O10" si="3">ROUND((IF(D3&lt;=0,0,D3)),4)</f>
        <v>0.95069999999999999</v>
      </c>
      <c r="P3" s="680">
        <f t="shared" ref="P3:P10" si="4">ROUND((IF(E3&lt;=0,0,E3)),4)</f>
        <v>1.8281000000000001</v>
      </c>
      <c r="Q3" s="680">
        <f t="shared" ref="Q3:Q10" si="5">ROUND((IF(F3&lt;=0,0,F3)),4)</f>
        <v>2.7324999999999999</v>
      </c>
      <c r="R3" s="680">
        <f t="shared" ref="R3:R10" si="6">ROUND((IF(G3&lt;=0,0,G3)),4)</f>
        <v>4.3365999999999998</v>
      </c>
      <c r="S3" s="680">
        <f t="shared" ref="S3:S10" si="7">ROUND((IF(H3&lt;=0,0,H3)),4)</f>
        <v>5.1593999999999998</v>
      </c>
      <c r="T3" s="680">
        <f t="shared" ref="T3:T10" si="8">ROUND((IF(I3&lt;=0,0,I3)),4)</f>
        <v>3.8269000000000002</v>
      </c>
      <c r="U3" s="680">
        <f t="shared" ref="U3:U10" si="9">ROUND((IF(J3&lt;=0,0,J3)),4)</f>
        <v>1.0176000000000001</v>
      </c>
      <c r="X3" s="720">
        <f>MAX(M4:N5)</f>
        <v>0</v>
      </c>
      <c r="Y3" s="720">
        <f>MAX(O4:P5)</f>
        <v>0</v>
      </c>
      <c r="Z3" s="720">
        <f>MAX(Q4:R5)</f>
        <v>0</v>
      </c>
      <c r="AA3" s="720">
        <f>MAX(S4:T5)</f>
        <v>3.1852</v>
      </c>
    </row>
    <row r="4" spans="2:61" x14ac:dyDescent="0.25">
      <c r="B4" s="720">
        <f>'1-4'!AZ124+'5-8'!AZ124+'9-12'!AZ124+'13-16'!AZ124</f>
        <v>-0.27026606130000097</v>
      </c>
      <c r="C4" s="720">
        <f>'1-4'!BA124+'5-8'!BA124+'9-12'!BA124+'13-16'!BA124</f>
        <v>-1.7607645867859998</v>
      </c>
      <c r="D4" s="720">
        <f>'1-4'!BB124+'5-8'!BB124+'9-12'!BB124+'13-16'!BB124</f>
        <v>-1.2565698359220008</v>
      </c>
      <c r="E4" s="720">
        <f>'1-4'!BC124+'5-8'!BC124+'9-12'!BC124+'13-16'!BC124</f>
        <v>-2.4219571277159999</v>
      </c>
      <c r="F4" s="720">
        <f>'1-4'!BD124+'5-8'!BD124+'9-12'!BD124+'13-16'!BD124</f>
        <v>-1.9851515754960012</v>
      </c>
      <c r="G4" s="720">
        <f>'1-4'!BE124+'5-8'!BE124+'9-12'!BE124+'13-16'!BE124</f>
        <v>-0.7071032302160003</v>
      </c>
      <c r="H4" s="720">
        <f>'1-4'!BF124+'5-8'!BF124+'9-12'!BF124+'13-16'!BF124</f>
        <v>1.3417167960719996</v>
      </c>
      <c r="I4" s="720">
        <f>'1-4'!BG124+'5-8'!BG124+'9-12'!BG124+'13-16'!BG124</f>
        <v>3.1852279693600001</v>
      </c>
      <c r="J4" s="720">
        <f>'1-4'!BH124+'5-8'!BH124+'9-12'!BH124+'13-16'!BH124</f>
        <v>3.0407561662539999</v>
      </c>
      <c r="M4" s="680">
        <f t="shared" si="1"/>
        <v>0</v>
      </c>
      <c r="N4" s="680">
        <f t="shared" si="2"/>
        <v>0</v>
      </c>
      <c r="O4" s="680">
        <f t="shared" si="3"/>
        <v>0</v>
      </c>
      <c r="P4" s="680">
        <f t="shared" si="4"/>
        <v>0</v>
      </c>
      <c r="Q4" s="680">
        <f t="shared" si="5"/>
        <v>0</v>
      </c>
      <c r="R4" s="680">
        <f t="shared" si="6"/>
        <v>0</v>
      </c>
      <c r="S4" s="680">
        <f t="shared" si="7"/>
        <v>1.3416999999999999</v>
      </c>
      <c r="T4" s="680">
        <f t="shared" si="8"/>
        <v>3.1852</v>
      </c>
      <c r="U4" s="680">
        <f t="shared" si="9"/>
        <v>3.0407999999999999</v>
      </c>
      <c r="X4" s="720">
        <f>MAX(M6:N7)</f>
        <v>1.4610000000000001</v>
      </c>
      <c r="Y4" s="720">
        <f>MAX(O6:P7)</f>
        <v>3.8258999999999999</v>
      </c>
      <c r="Z4" s="720">
        <f>MAX(Q6:R7)</f>
        <v>2.9458000000000002</v>
      </c>
      <c r="AA4" s="720">
        <f>MAX(S6:T7)</f>
        <v>0</v>
      </c>
    </row>
    <row r="5" spans="2:61" x14ac:dyDescent="0.25">
      <c r="B5" s="720">
        <f>'1-4'!AZ125+'5-8'!AZ125+'9-12'!AZ125+'13-16'!AZ125</f>
        <v>-1.0937383300499999</v>
      </c>
      <c r="C5" s="720">
        <f>'1-4'!BA125+'5-8'!BA125+'9-12'!BA125+'13-16'!BA125</f>
        <v>-1.1290122514099992</v>
      </c>
      <c r="D5" s="720">
        <f>'1-4'!BB125+'5-8'!BB125+'9-12'!BB125+'13-16'!BB125</f>
        <v>-1.0695285867499991</v>
      </c>
      <c r="E5" s="720">
        <f>'1-4'!BC125+'5-8'!BC125+'9-12'!BC125+'13-16'!BC125</f>
        <v>-1.9982044921000011</v>
      </c>
      <c r="F5" s="720">
        <f>'1-4'!BD125+'5-8'!BD125+'9-12'!BD125+'13-16'!BD125</f>
        <v>-1.7592632799999999</v>
      </c>
      <c r="G5" s="720">
        <f>'1-4'!BE125+'5-8'!BE125+'9-12'!BE125+'13-16'!BE125</f>
        <v>-1.7803496202000011</v>
      </c>
      <c r="H5" s="720">
        <f>'1-4'!BF125+'5-8'!BF125+'9-12'!BF125+'13-16'!BF125</f>
        <v>-0.71919178300800057</v>
      </c>
      <c r="I5" s="720">
        <f>'1-4'!BG125+'5-8'!BG125+'9-12'!BG125+'13-16'!BG125</f>
        <v>1.0433265065999997</v>
      </c>
      <c r="J5" s="720">
        <f>'1-4'!BH125+'5-8'!BH125+'9-12'!BH125+'13-16'!BH125</f>
        <v>2.4604683907219997</v>
      </c>
      <c r="M5" s="680">
        <f t="shared" si="1"/>
        <v>0</v>
      </c>
      <c r="N5" s="680">
        <f t="shared" si="2"/>
        <v>0</v>
      </c>
      <c r="O5" s="680">
        <f t="shared" si="3"/>
        <v>0</v>
      </c>
      <c r="P5" s="680">
        <f t="shared" si="4"/>
        <v>0</v>
      </c>
      <c r="Q5" s="680">
        <f t="shared" si="5"/>
        <v>0</v>
      </c>
      <c r="R5" s="680">
        <f t="shared" si="6"/>
        <v>0</v>
      </c>
      <c r="S5" s="680">
        <f t="shared" si="7"/>
        <v>0</v>
      </c>
      <c r="T5" s="680">
        <f t="shared" si="8"/>
        <v>1.0432999999999999</v>
      </c>
      <c r="U5" s="680">
        <f t="shared" si="9"/>
        <v>2.4605000000000001</v>
      </c>
      <c r="X5" s="720">
        <f>MAX(M8:N9)</f>
        <v>1.8826000000000001</v>
      </c>
      <c r="Y5" s="720">
        <f>MAX(O8:P9)</f>
        <v>5.8380000000000001</v>
      </c>
      <c r="Z5" s="720">
        <f>MAX(Q8:R9)</f>
        <v>3.6251000000000002</v>
      </c>
      <c r="AA5" s="720">
        <f>MAX(S8:T9)</f>
        <v>2.0133000000000001</v>
      </c>
    </row>
    <row r="6" spans="2:61" x14ac:dyDescent="0.25">
      <c r="B6" s="720">
        <f>'1-4'!AZ126+'5-8'!AZ126+'9-12'!AZ126+'13-16'!AZ126</f>
        <v>-0.46364478220799987</v>
      </c>
      <c r="C6" s="720">
        <f>'1-4'!BA126+'5-8'!BA126+'9-12'!BA126+'13-16'!BA126</f>
        <v>-4.2140210349999929E-2</v>
      </c>
      <c r="D6" s="720">
        <f>'1-4'!BB126+'5-8'!BB126+'9-12'!BB126+'13-16'!BB126</f>
        <v>1.4002120276000003</v>
      </c>
      <c r="E6" s="720">
        <f>'1-4'!BC126+'5-8'!BC126+'9-12'!BC126+'13-16'!BC126</f>
        <v>1.09337747496</v>
      </c>
      <c r="F6" s="720">
        <f>'1-4'!BD126+'5-8'!BD126+'9-12'!BD126+'13-16'!BD126</f>
        <v>1.4014632705899999</v>
      </c>
      <c r="G6" s="720">
        <f>'1-4'!BE126+'5-8'!BE126+'9-12'!BE126+'13-16'!BE126</f>
        <v>-0.61867562484000027</v>
      </c>
      <c r="H6" s="720">
        <f>'1-4'!BF126+'5-8'!BF126+'9-12'!BF126+'13-16'!BF126</f>
        <v>-0.6975865100500005</v>
      </c>
      <c r="I6" s="720">
        <f>'1-4'!BG126+'5-8'!BG126+'9-12'!BG126+'13-16'!BG126</f>
        <v>-1.0042474831399999</v>
      </c>
      <c r="J6" s="720">
        <f>'1-4'!BH126+'5-8'!BH126+'9-12'!BH126+'13-16'!BH126</f>
        <v>0.13290585006399969</v>
      </c>
      <c r="M6" s="680">
        <f t="shared" si="1"/>
        <v>0</v>
      </c>
      <c r="N6" s="680">
        <f t="shared" si="2"/>
        <v>0</v>
      </c>
      <c r="O6" s="680">
        <f t="shared" si="3"/>
        <v>1.4001999999999999</v>
      </c>
      <c r="P6" s="680">
        <f t="shared" si="4"/>
        <v>1.0933999999999999</v>
      </c>
      <c r="Q6" s="680">
        <f t="shared" si="5"/>
        <v>1.4015</v>
      </c>
      <c r="R6" s="680">
        <f t="shared" si="6"/>
        <v>0</v>
      </c>
      <c r="S6" s="680">
        <f t="shared" si="7"/>
        <v>0</v>
      </c>
      <c r="T6" s="680">
        <f t="shared" si="8"/>
        <v>0</v>
      </c>
      <c r="U6" s="680">
        <f t="shared" si="9"/>
        <v>0.13289999999999999</v>
      </c>
    </row>
    <row r="7" spans="2:61" x14ac:dyDescent="0.25">
      <c r="B7" s="720">
        <f>'1-4'!AZ127+'5-8'!AZ127+'9-12'!AZ127+'13-16'!AZ127</f>
        <v>-0.39351113566000073</v>
      </c>
      <c r="C7" s="720">
        <f>'1-4'!BA127+'5-8'!BA127+'9-12'!BA127+'13-16'!BA127</f>
        <v>1.4609795266399999</v>
      </c>
      <c r="D7" s="720">
        <f>'1-4'!BB127+'5-8'!BB127+'9-12'!BB127+'13-16'!BB127</f>
        <v>3.7953493328500008</v>
      </c>
      <c r="E7" s="720">
        <f>'1-4'!BC127+'5-8'!BC127+'9-12'!BC127+'13-16'!BC127</f>
        <v>3.8259399214600007</v>
      </c>
      <c r="F7" s="720">
        <f>'1-4'!BD127+'5-8'!BD127+'9-12'!BD127+'13-16'!BD127</f>
        <v>2.9457958639100008</v>
      </c>
      <c r="G7" s="720">
        <f>'1-4'!BE127+'5-8'!BE127+'9-12'!BE127+'13-16'!BE127</f>
        <v>0.23701226393000008</v>
      </c>
      <c r="H7" s="720">
        <f>'1-4'!BF127+'5-8'!BF127+'9-12'!BF127+'13-16'!BF127</f>
        <v>-1.5606842201600002</v>
      </c>
      <c r="I7" s="720">
        <f>'1-4'!BG127+'5-8'!BG127+'9-12'!BG127+'13-16'!BG127</f>
        <v>-2.0204937667499996</v>
      </c>
      <c r="J7" s="720">
        <f>'1-4'!BH127+'5-8'!BH127+'9-12'!BH127+'13-16'!BH127</f>
        <v>-0.44299159487200002</v>
      </c>
      <c r="M7" s="680">
        <f t="shared" si="1"/>
        <v>0</v>
      </c>
      <c r="N7" s="680">
        <f t="shared" si="2"/>
        <v>1.4610000000000001</v>
      </c>
      <c r="O7" s="680">
        <f t="shared" si="3"/>
        <v>3.7953000000000001</v>
      </c>
      <c r="P7" s="680">
        <f t="shared" si="4"/>
        <v>3.8258999999999999</v>
      </c>
      <c r="Q7" s="680">
        <f t="shared" si="5"/>
        <v>2.9458000000000002</v>
      </c>
      <c r="R7" s="680">
        <f t="shared" si="6"/>
        <v>0.23699999999999999</v>
      </c>
      <c r="S7" s="680">
        <f t="shared" si="7"/>
        <v>0</v>
      </c>
      <c r="T7" s="680">
        <f t="shared" si="8"/>
        <v>0</v>
      </c>
      <c r="U7" s="680">
        <f t="shared" si="9"/>
        <v>0</v>
      </c>
    </row>
    <row r="8" spans="2:61" x14ac:dyDescent="0.25">
      <c r="B8" s="720">
        <f>'1-4'!AZ128+'5-8'!AZ128+'9-12'!AZ128+'13-16'!AZ128</f>
        <v>-1.0853584608200002</v>
      </c>
      <c r="C8" s="720">
        <f>'1-4'!BA128+'5-8'!BA128+'9-12'!BA128+'13-16'!BA128</f>
        <v>1.8826411893799997</v>
      </c>
      <c r="D8" s="720">
        <f>'1-4'!BB128+'5-8'!BB128+'9-12'!BB128+'13-16'!BB128</f>
        <v>5.2773198734719999</v>
      </c>
      <c r="E8" s="720">
        <f>'1-4'!BC128+'5-8'!BC128+'9-12'!BC128+'13-16'!BC128</f>
        <v>5.8379700838079982</v>
      </c>
      <c r="F8" s="720">
        <f>'1-4'!BD128+'5-8'!BD128+'9-12'!BD128+'13-16'!BD128</f>
        <v>3.6250975550619993</v>
      </c>
      <c r="G8" s="720">
        <f>'1-4'!BE128+'5-8'!BE128+'9-12'!BE128+'13-16'!BE128</f>
        <v>0.85772764962999926</v>
      </c>
      <c r="H8" s="720">
        <f>'1-4'!BF128+'5-8'!BF128+'9-12'!BF128+'13-16'!BF128</f>
        <v>-1.3846083422100004</v>
      </c>
      <c r="I8" s="720">
        <f>'1-4'!BG128+'5-8'!BG128+'9-12'!BG128+'13-16'!BG128</f>
        <v>-0.36627989299999886</v>
      </c>
      <c r="J8" s="720">
        <f>'1-4'!BH128+'5-8'!BH128+'9-12'!BH128+'13-16'!BH128</f>
        <v>1.0550722490399997</v>
      </c>
      <c r="M8" s="680">
        <f t="shared" si="1"/>
        <v>0</v>
      </c>
      <c r="N8" s="680">
        <f t="shared" si="2"/>
        <v>1.8826000000000001</v>
      </c>
      <c r="O8" s="680">
        <f t="shared" si="3"/>
        <v>5.2773000000000003</v>
      </c>
      <c r="P8" s="680">
        <f t="shared" si="4"/>
        <v>5.8380000000000001</v>
      </c>
      <c r="Q8" s="680">
        <f t="shared" si="5"/>
        <v>3.6251000000000002</v>
      </c>
      <c r="R8" s="680">
        <f t="shared" si="6"/>
        <v>0.85770000000000002</v>
      </c>
      <c r="S8" s="680">
        <f t="shared" si="7"/>
        <v>0</v>
      </c>
      <c r="T8" s="680">
        <f t="shared" si="8"/>
        <v>0</v>
      </c>
      <c r="U8" s="680">
        <f t="shared" si="9"/>
        <v>1.0550999999999999</v>
      </c>
    </row>
    <row r="9" spans="2:61" x14ac:dyDescent="0.25">
      <c r="B9" s="720">
        <f>'1-4'!AZ129+'5-8'!AZ129+'9-12'!AZ129+'13-16'!AZ129</f>
        <v>-1.9196844002100004</v>
      </c>
      <c r="C9" s="720">
        <f>'1-4'!BA129+'5-8'!BA129+'9-12'!BA129+'13-16'!BA129</f>
        <v>-0.57526297801599902</v>
      </c>
      <c r="D9" s="720">
        <f>'1-4'!BB129+'5-8'!BB129+'9-12'!BB129+'13-16'!BB129</f>
        <v>2.09817656822</v>
      </c>
      <c r="E9" s="720">
        <f>'1-4'!BC129+'5-8'!BC129+'9-12'!BC129+'13-16'!BC129</f>
        <v>3.3249816013539997</v>
      </c>
      <c r="F9" s="720">
        <f>'1-4'!BD129+'5-8'!BD129+'9-12'!BD129+'13-16'!BD129</f>
        <v>1.4434247784660006</v>
      </c>
      <c r="G9" s="720">
        <f>'1-4'!BE129+'5-8'!BE129+'9-12'!BE129+'13-16'!BE129</f>
        <v>0.63090532005800037</v>
      </c>
      <c r="H9" s="720">
        <f>'1-4'!BF129+'5-8'!BF129+'9-12'!BF129+'13-16'!BF129</f>
        <v>0.3341392171100005</v>
      </c>
      <c r="I9" s="720">
        <f>'1-4'!BG129+'5-8'!BG129+'9-12'!BG129+'13-16'!BG129</f>
        <v>2.0133249720899999</v>
      </c>
      <c r="J9" s="720">
        <f>'1-4'!BH129+'5-8'!BH129+'9-12'!BH129+'13-16'!BH129</f>
        <v>3.2254397630300007</v>
      </c>
      <c r="M9" s="680">
        <f t="shared" si="1"/>
        <v>0</v>
      </c>
      <c r="N9" s="680">
        <f t="shared" si="2"/>
        <v>0</v>
      </c>
      <c r="O9" s="680">
        <f t="shared" si="3"/>
        <v>2.0981999999999998</v>
      </c>
      <c r="P9" s="680">
        <f t="shared" si="4"/>
        <v>3.3250000000000002</v>
      </c>
      <c r="Q9" s="680">
        <f t="shared" si="5"/>
        <v>1.4434</v>
      </c>
      <c r="R9" s="680">
        <f t="shared" si="6"/>
        <v>0.63090000000000002</v>
      </c>
      <c r="S9" s="680">
        <f t="shared" si="7"/>
        <v>0.33410000000000001</v>
      </c>
      <c r="T9" s="680">
        <f t="shared" si="8"/>
        <v>2.0133000000000001</v>
      </c>
      <c r="U9" s="680">
        <f t="shared" si="9"/>
        <v>3.2254</v>
      </c>
    </row>
    <row r="10" spans="2:61" x14ac:dyDescent="0.25">
      <c r="B10" s="720">
        <f>'1-4'!AZ130+'5-8'!AZ130+'9-12'!AZ130+'13-16'!AZ130</f>
        <v>1.4482073880001112E-2</v>
      </c>
      <c r="C10" s="720">
        <f>'1-4'!BA130+'5-8'!BA130+'9-12'!BA130+'13-16'!BA130</f>
        <v>-0.36596546404000008</v>
      </c>
      <c r="D10" s="720">
        <f>'1-4'!BB130+'5-8'!BB130+'9-12'!BB130+'13-16'!BB130</f>
        <v>-0.54138899130200002</v>
      </c>
      <c r="E10" s="720">
        <f>'1-4'!BC130+'5-8'!BC130+'9-12'!BC130+'13-16'!BC130</f>
        <v>5.2288120339998967E-2</v>
      </c>
      <c r="F10" s="720">
        <f>'1-4'!BD130+'5-8'!BD130+'9-12'!BD130+'13-16'!BD130</f>
        <v>0.1349612921179999</v>
      </c>
      <c r="G10" s="720">
        <f>'1-4'!BE130+'5-8'!BE130+'9-12'!BE130+'13-16'!BE130</f>
        <v>1.1215604171200004</v>
      </c>
      <c r="H10" s="720">
        <f>'1-4'!BF130+'5-8'!BF130+'9-12'!BF130+'13-16'!BF130</f>
        <v>2.3922883058100002</v>
      </c>
      <c r="I10" s="720">
        <f>'1-4'!BG130+'5-8'!BG130+'9-12'!BG130+'13-16'!BG130</f>
        <v>3.6038903485980005</v>
      </c>
      <c r="J10" s="720">
        <f>'1-4'!BH130+'5-8'!BH130+'9-12'!BH130+'13-16'!BH130</f>
        <v>4.5116744866800005</v>
      </c>
      <c r="M10" s="680">
        <f t="shared" si="1"/>
        <v>1.4500000000000001E-2</v>
      </c>
      <c r="N10" s="680">
        <f t="shared" si="2"/>
        <v>0</v>
      </c>
      <c r="O10" s="680">
        <f t="shared" si="3"/>
        <v>0</v>
      </c>
      <c r="P10" s="680">
        <f t="shared" si="4"/>
        <v>5.2299999999999999E-2</v>
      </c>
      <c r="Q10" s="680">
        <f t="shared" si="5"/>
        <v>0.13500000000000001</v>
      </c>
      <c r="R10" s="680">
        <f t="shared" si="6"/>
        <v>1.1215999999999999</v>
      </c>
      <c r="S10" s="680">
        <f t="shared" si="7"/>
        <v>2.3923000000000001</v>
      </c>
      <c r="T10" s="680">
        <f t="shared" si="8"/>
        <v>3.6038999999999999</v>
      </c>
      <c r="U10" s="680">
        <f t="shared" si="9"/>
        <v>4.5117000000000003</v>
      </c>
    </row>
    <row r="12" spans="2:61" ht="18.75" x14ac:dyDescent="0.25">
      <c r="B12" s="808" t="s">
        <v>83</v>
      </c>
      <c r="C12" s="808"/>
      <c r="D12" s="808"/>
      <c r="E12" s="808"/>
      <c r="F12" s="808"/>
      <c r="G12" s="808"/>
      <c r="H12" s="808"/>
      <c r="I12" s="808"/>
      <c r="J12" s="808"/>
    </row>
    <row r="13" spans="2:61" ht="18.75" x14ac:dyDescent="0.3">
      <c r="B13" s="720">
        <f>'1-4'!AZ133+'5-8'!AZ133+'9-12'!AZ133+'13-16'!AZ133</f>
        <v>5.3681899596089995</v>
      </c>
      <c r="C13" s="720">
        <f>'1-4'!BA133+'5-8'!BA133+'9-12'!BA133+'13-16'!BA133</f>
        <v>4.3291715764460008</v>
      </c>
      <c r="D13" s="720">
        <f>'1-4'!BB133+'5-8'!BB133+'9-12'!BB133+'13-16'!BB133</f>
        <v>3.380747134387001</v>
      </c>
      <c r="E13" s="720">
        <f>'1-4'!BC133+'5-8'!BC133+'9-12'!BC133+'13-16'!BC133</f>
        <v>3.457369805641</v>
      </c>
      <c r="F13" s="720">
        <f>'1-4'!BD133+'5-8'!BD133+'9-12'!BD133+'13-16'!BD133</f>
        <v>3.160779050156</v>
      </c>
      <c r="G13" s="720">
        <f>'1-4'!BE133+'5-8'!BE133+'9-12'!BE133+'13-16'!BE133</f>
        <v>3.5413052540850005</v>
      </c>
      <c r="H13" s="720">
        <f>'1-4'!BF133+'5-8'!BF133+'9-12'!BF133+'13-16'!BF133</f>
        <v>3.4408009878740002</v>
      </c>
      <c r="I13" s="720">
        <f>'1-4'!BG133+'5-8'!BG133+'9-12'!BG133+'13-16'!BG133</f>
        <v>4.1560899785959995</v>
      </c>
      <c r="J13" s="720">
        <f>'1-4'!BH133+'5-8'!BH133+'9-12'!BH133+'13-16'!BH133</f>
        <v>5.3534588517469999</v>
      </c>
      <c r="L13" s="742" t="s">
        <v>21</v>
      </c>
      <c r="M13" s="680">
        <f>IF(B13&lt;=0,0,B13)</f>
        <v>5.3681899596089995</v>
      </c>
      <c r="N13" s="680">
        <f t="shared" ref="N13:P13" si="10">IF(C13&lt;=0,0,C13)</f>
        <v>4.3291715764460008</v>
      </c>
      <c r="O13" s="680">
        <f t="shared" si="10"/>
        <v>3.380747134387001</v>
      </c>
      <c r="P13" s="680">
        <f t="shared" si="10"/>
        <v>3.457369805641</v>
      </c>
      <c r="Q13" s="680">
        <f t="shared" ref="Q13:U13" si="11">IF(F13&lt;=0,0,F13)</f>
        <v>3.160779050156</v>
      </c>
      <c r="R13" s="680">
        <f t="shared" si="11"/>
        <v>3.5413052540850005</v>
      </c>
      <c r="S13" s="680">
        <f t="shared" si="11"/>
        <v>3.4408009878740002</v>
      </c>
      <c r="T13" s="680">
        <f t="shared" si="11"/>
        <v>4.1560899785959995</v>
      </c>
      <c r="U13" s="680">
        <f t="shared" si="11"/>
        <v>5.3534588517469999</v>
      </c>
      <c r="W13" s="743" t="s">
        <v>19</v>
      </c>
      <c r="X13" s="745">
        <f>MAX(M13:N14)</f>
        <v>5.3681899596089995</v>
      </c>
      <c r="Y13" s="745">
        <f>MAX(O13:P14)</f>
        <v>5.7003389846600001</v>
      </c>
      <c r="Z13" s="745">
        <f>MAX(Q13:R14)</f>
        <v>5.1858773574740002</v>
      </c>
      <c r="AA13" s="745">
        <f>MAX(S13:T14)</f>
        <v>4.1687166734959993</v>
      </c>
    </row>
    <row r="14" spans="2:61" x14ac:dyDescent="0.25">
      <c r="B14" s="720">
        <f>'1-4'!AZ134+'5-8'!AZ134+'9-12'!AZ134+'13-16'!AZ134</f>
        <v>4.717299950738</v>
      </c>
      <c r="C14" s="720">
        <f>'1-4'!BA134+'5-8'!BA134+'9-12'!BA134+'13-16'!BA134</f>
        <v>4.3121315049760014</v>
      </c>
      <c r="D14" s="720">
        <f>'1-4'!BB134+'5-8'!BB134+'9-12'!BB134+'13-16'!BB134</f>
        <v>5.0732549013740007</v>
      </c>
      <c r="E14" s="720">
        <f>'1-4'!BC134+'5-8'!BC134+'9-12'!BC134+'13-16'!BC134</f>
        <v>5.7003389846600001</v>
      </c>
      <c r="F14" s="720">
        <f>'1-4'!BD134+'5-8'!BD134+'9-12'!BD134+'13-16'!BD134</f>
        <v>5.1858773574740002</v>
      </c>
      <c r="G14" s="720">
        <f>'1-4'!BE134+'5-8'!BE134+'9-12'!BE134+'13-16'!BE134</f>
        <v>4.9875856474100004</v>
      </c>
      <c r="H14" s="720">
        <f>'1-4'!BF134+'5-8'!BF134+'9-12'!BF134+'13-16'!BF134</f>
        <v>4.1687166734959993</v>
      </c>
      <c r="I14" s="720">
        <f>'1-4'!BG134+'5-8'!BG134+'9-12'!BG134+'13-16'!BG134</f>
        <v>3.8375513084800001</v>
      </c>
      <c r="J14" s="720">
        <f>'1-4'!BH134+'5-8'!BH134+'9-12'!BH134+'13-16'!BH134</f>
        <v>5.4229976675400007</v>
      </c>
      <c r="M14" s="680">
        <f t="shared" ref="M14:M21" si="12">IF(B14&lt;=0,0,B14)</f>
        <v>4.717299950738</v>
      </c>
      <c r="N14" s="680">
        <f t="shared" ref="N14:N21" si="13">IF(C14&lt;=0,0,C14)</f>
        <v>4.3121315049760014</v>
      </c>
      <c r="O14" s="680">
        <f t="shared" ref="O14:O21" si="14">IF(D14&lt;=0,0,D14)</f>
        <v>5.0732549013740007</v>
      </c>
      <c r="P14" s="680">
        <f t="shared" ref="P14:P21" si="15">IF(E14&lt;=0,0,E14)</f>
        <v>5.7003389846600001</v>
      </c>
      <c r="Q14" s="680">
        <f t="shared" ref="Q14:Q21" si="16">IF(F14&lt;=0,0,F14)</f>
        <v>5.1858773574740002</v>
      </c>
      <c r="R14" s="680">
        <f t="shared" ref="R14:R21" si="17">IF(G14&lt;=0,0,G14)</f>
        <v>4.9875856474100004</v>
      </c>
      <c r="S14" s="680">
        <f t="shared" ref="S14:S21" si="18">IF(H14&lt;=0,0,H14)</f>
        <v>4.1687166734959993</v>
      </c>
      <c r="T14" s="680">
        <f t="shared" ref="T14:T21" si="19">IF(I14&lt;=0,0,I14)</f>
        <v>3.8375513084800001</v>
      </c>
      <c r="U14" s="680">
        <f t="shared" ref="U14:U21" si="20">IF(J14&lt;=0,0,J14)</f>
        <v>5.4229976675400007</v>
      </c>
      <c r="X14" s="745">
        <f>MAX(M15:N16)</f>
        <v>4.8539195834540001</v>
      </c>
      <c r="Y14" s="745">
        <f>MAX(O15:P16)</f>
        <v>5.0386451189399999</v>
      </c>
      <c r="Z14" s="745">
        <f>MAX(Q15:R16)</f>
        <v>3.8425007700400005</v>
      </c>
      <c r="AA14" s="745">
        <f>MAX(S15:T16)</f>
        <v>3.3342359215700004</v>
      </c>
    </row>
    <row r="15" spans="2:61" x14ac:dyDescent="0.25">
      <c r="B15" s="720">
        <f>'1-4'!AZ135+'5-8'!AZ135+'9-12'!AZ135+'13-16'!AZ135</f>
        <v>4.2901105244949997</v>
      </c>
      <c r="C15" s="720">
        <f>'1-4'!BA135+'5-8'!BA135+'9-12'!BA135+'13-16'!BA135</f>
        <v>4.8539195834540001</v>
      </c>
      <c r="D15" s="720">
        <f>'1-4'!BB135+'5-8'!BB135+'9-12'!BB135+'13-16'!BB135</f>
        <v>4.7574674853150007</v>
      </c>
      <c r="E15" s="720">
        <f>'1-4'!BC135+'5-8'!BC135+'9-12'!BC135+'13-16'!BC135</f>
        <v>5.0386451189399999</v>
      </c>
      <c r="F15" s="720">
        <f>'1-4'!BD135+'5-8'!BD135+'9-12'!BD135+'13-16'!BD135</f>
        <v>3.8425007700400005</v>
      </c>
      <c r="G15" s="720">
        <f>'1-4'!BE135+'5-8'!BE135+'9-12'!BE135+'13-16'!BE135</f>
        <v>3.0579954056340002</v>
      </c>
      <c r="H15" s="720">
        <f>'1-4'!BF135+'5-8'!BF135+'9-12'!BF135+'13-16'!BF135</f>
        <v>2.7672203961150004</v>
      </c>
      <c r="I15" s="720">
        <f>'1-4'!BG135+'5-8'!BG135+'9-12'!BG135+'13-16'!BG135</f>
        <v>3.048647084612</v>
      </c>
      <c r="J15" s="720">
        <f>'1-4'!BH135+'5-8'!BH135+'9-12'!BH135+'13-16'!BH135</f>
        <v>4.325605580985</v>
      </c>
      <c r="M15" s="680">
        <f t="shared" si="12"/>
        <v>4.2901105244949997</v>
      </c>
      <c r="N15" s="680">
        <f t="shared" si="13"/>
        <v>4.8539195834540001</v>
      </c>
      <c r="O15" s="680">
        <f t="shared" si="14"/>
        <v>4.7574674853150007</v>
      </c>
      <c r="P15" s="680">
        <f t="shared" si="15"/>
        <v>5.0386451189399999</v>
      </c>
      <c r="Q15" s="680">
        <f t="shared" si="16"/>
        <v>3.8425007700400005</v>
      </c>
      <c r="R15" s="680">
        <f t="shared" si="17"/>
        <v>3.0579954056340002</v>
      </c>
      <c r="S15" s="680">
        <f t="shared" si="18"/>
        <v>2.7672203961150004</v>
      </c>
      <c r="T15" s="680">
        <f t="shared" si="19"/>
        <v>3.048647084612</v>
      </c>
      <c r="U15" s="680">
        <f t="shared" si="20"/>
        <v>4.325605580985</v>
      </c>
      <c r="X15" s="745">
        <f>MAX(M17:N18)</f>
        <v>3.9029191877459999</v>
      </c>
      <c r="Y15" s="745">
        <f>MAX(O17:P18)</f>
        <v>3.7116260676919999</v>
      </c>
      <c r="Z15" s="745">
        <f>MAX(Q17:R18)</f>
        <v>4.7934834455600006</v>
      </c>
      <c r="AA15" s="745">
        <f>MAX(S17:T18)</f>
        <v>4.0684785800260004</v>
      </c>
    </row>
    <row r="16" spans="2:61" x14ac:dyDescent="0.25">
      <c r="B16" s="720">
        <f>'1-4'!AZ136+'5-8'!AZ136+'9-12'!AZ136+'13-16'!AZ136</f>
        <v>4.461490372210001</v>
      </c>
      <c r="C16" s="720">
        <f>'1-4'!BA136+'5-8'!BA136+'9-12'!BA136+'13-16'!BA136</f>
        <v>3.4868634583930005</v>
      </c>
      <c r="D16" s="720">
        <f>'1-4'!BB136+'5-8'!BB136+'9-12'!BB136+'13-16'!BB136</f>
        <v>3.4173449881000004</v>
      </c>
      <c r="E16" s="720">
        <f>'1-4'!BC136+'5-8'!BC136+'9-12'!BC136+'13-16'!BC136</f>
        <v>3.1182391166599999</v>
      </c>
      <c r="F16" s="720">
        <f>'1-4'!BD136+'5-8'!BD136+'9-12'!BD136+'13-16'!BD136</f>
        <v>3.2873228413000004</v>
      </c>
      <c r="G16" s="720">
        <f>'1-4'!BE136+'5-8'!BE136+'9-12'!BE136+'13-16'!BE136</f>
        <v>3.1457863986500003</v>
      </c>
      <c r="H16" s="720">
        <f>'1-4'!BF136+'5-8'!BF136+'9-12'!BF136+'13-16'!BF136</f>
        <v>3.3342359215700004</v>
      </c>
      <c r="I16" s="720">
        <f>'1-4'!BG136+'5-8'!BG136+'9-12'!BG136+'13-16'!BG136</f>
        <v>3.0779320146880003</v>
      </c>
      <c r="J16" s="720">
        <f>'1-4'!BH136+'5-8'!BH136+'9-12'!BH136+'13-16'!BH136</f>
        <v>3.423920681228001</v>
      </c>
      <c r="M16" s="680">
        <f t="shared" si="12"/>
        <v>4.461490372210001</v>
      </c>
      <c r="N16" s="680">
        <f t="shared" si="13"/>
        <v>3.4868634583930005</v>
      </c>
      <c r="O16" s="680">
        <f t="shared" si="14"/>
        <v>3.4173449881000004</v>
      </c>
      <c r="P16" s="680">
        <f t="shared" si="15"/>
        <v>3.1182391166599999</v>
      </c>
      <c r="Q16" s="680">
        <f t="shared" si="16"/>
        <v>3.2873228413000004</v>
      </c>
      <c r="R16" s="680">
        <f t="shared" si="17"/>
        <v>3.1457863986500003</v>
      </c>
      <c r="S16" s="680">
        <f t="shared" si="18"/>
        <v>3.3342359215700004</v>
      </c>
      <c r="T16" s="680">
        <f t="shared" si="19"/>
        <v>3.0779320146880003</v>
      </c>
      <c r="U16" s="680">
        <f t="shared" si="20"/>
        <v>3.423920681228001</v>
      </c>
      <c r="X16" s="745">
        <f>MAX(M19:N20)</f>
        <v>4.6919459406959998</v>
      </c>
      <c r="Y16" s="745">
        <f>MAX(O19:P20)</f>
        <v>4.9481690195779997</v>
      </c>
      <c r="Z16" s="745">
        <f>MAX(Q19:R20)</f>
        <v>5.2308893498020019</v>
      </c>
      <c r="AA16" s="745">
        <f>MAX(S19:T20)</f>
        <v>3.5568486086070004</v>
      </c>
    </row>
    <row r="17" spans="2:25" x14ac:dyDescent="0.25">
      <c r="B17" s="720">
        <f>'1-4'!AZ137+'5-8'!AZ137+'9-12'!AZ137+'13-16'!AZ137</f>
        <v>3.9029191877459999</v>
      </c>
      <c r="C17" s="720">
        <f>'1-4'!BA137+'5-8'!BA137+'9-12'!BA137+'13-16'!BA137</f>
        <v>2.4326909736900006</v>
      </c>
      <c r="D17" s="720">
        <f>'1-4'!BB137+'5-8'!BB137+'9-12'!BB137+'13-16'!BB137</f>
        <v>3.3829932126600002</v>
      </c>
      <c r="E17" s="720">
        <f>'1-4'!BC137+'5-8'!BC137+'9-12'!BC137+'13-16'!BC137</f>
        <v>2.937616405684</v>
      </c>
      <c r="F17" s="720">
        <f>'1-4'!BD137+'5-8'!BD137+'9-12'!BD137+'13-16'!BD137</f>
        <v>4.214657086271</v>
      </c>
      <c r="G17" s="720">
        <f>'1-4'!BE137+'5-8'!BE137+'9-12'!BE137+'13-16'!BE137</f>
        <v>4.3991838050240002</v>
      </c>
      <c r="H17" s="720">
        <f>'1-4'!BF137+'5-8'!BF137+'9-12'!BF137+'13-16'!BF137</f>
        <v>3.9074395677350005</v>
      </c>
      <c r="I17" s="720">
        <f>'1-4'!BG137+'5-8'!BG137+'9-12'!BG137+'13-16'!BG137</f>
        <v>3.4899068167510006</v>
      </c>
      <c r="J17" s="720">
        <f>'1-4'!BH137+'5-8'!BH137+'9-12'!BH137+'13-16'!BH137</f>
        <v>3.54545136618</v>
      </c>
      <c r="M17" s="680">
        <f t="shared" si="12"/>
        <v>3.9029191877459999</v>
      </c>
      <c r="N17" s="680">
        <f t="shared" si="13"/>
        <v>2.4326909736900006</v>
      </c>
      <c r="O17" s="680">
        <f t="shared" si="14"/>
        <v>3.3829932126600002</v>
      </c>
      <c r="P17" s="680">
        <f t="shared" si="15"/>
        <v>2.937616405684</v>
      </c>
      <c r="Q17" s="680">
        <f t="shared" si="16"/>
        <v>4.214657086271</v>
      </c>
      <c r="R17" s="680">
        <f t="shared" si="17"/>
        <v>4.3991838050240002</v>
      </c>
      <c r="S17" s="680">
        <f t="shared" si="18"/>
        <v>3.9074395677350005</v>
      </c>
      <c r="T17" s="680">
        <f t="shared" si="19"/>
        <v>3.4899068167510006</v>
      </c>
      <c r="U17" s="680">
        <f t="shared" si="20"/>
        <v>3.54545136618</v>
      </c>
      <c r="X17" s="746"/>
      <c r="Y17" s="746"/>
    </row>
    <row r="18" spans="2:25" x14ac:dyDescent="0.25">
      <c r="B18" s="720">
        <f>'1-4'!AZ138+'5-8'!AZ138+'9-12'!AZ138+'13-16'!AZ138</f>
        <v>3.6421946532620004</v>
      </c>
      <c r="C18" s="720">
        <f>'1-4'!BA138+'5-8'!BA138+'9-12'!BA138+'13-16'!BA138</f>
        <v>1.8989618788139997</v>
      </c>
      <c r="D18" s="720">
        <f>'1-4'!BB138+'5-8'!BB138+'9-12'!BB138+'13-16'!BB138</f>
        <v>3.479896783719</v>
      </c>
      <c r="E18" s="720">
        <f>'1-4'!BC138+'5-8'!BC138+'9-12'!BC138+'13-16'!BC138</f>
        <v>3.7116260676919999</v>
      </c>
      <c r="F18" s="720">
        <f>'1-4'!BD138+'5-8'!BD138+'9-12'!BD138+'13-16'!BD138</f>
        <v>4.7153848810149999</v>
      </c>
      <c r="G18" s="720">
        <f>'1-4'!BE138+'5-8'!BE138+'9-12'!BE138+'13-16'!BE138</f>
        <v>4.7934834455600006</v>
      </c>
      <c r="H18" s="720">
        <f>'1-4'!BF138+'5-8'!BF138+'9-12'!BF138+'13-16'!BF138</f>
        <v>4.0684785800260004</v>
      </c>
      <c r="I18" s="720">
        <f>'1-4'!BG138+'5-8'!BG138+'9-12'!BG138+'13-16'!BG138</f>
        <v>3.2947481176200002</v>
      </c>
      <c r="J18" s="720">
        <f>'1-4'!BH138+'5-8'!BH138+'9-12'!BH138+'13-16'!BH138</f>
        <v>2.8125216953100001</v>
      </c>
      <c r="M18" s="680">
        <f t="shared" si="12"/>
        <v>3.6421946532620004</v>
      </c>
      <c r="N18" s="680">
        <f t="shared" si="13"/>
        <v>1.8989618788139997</v>
      </c>
      <c r="O18" s="680">
        <f t="shared" si="14"/>
        <v>3.479896783719</v>
      </c>
      <c r="P18" s="680">
        <f t="shared" si="15"/>
        <v>3.7116260676919999</v>
      </c>
      <c r="Q18" s="680">
        <f t="shared" si="16"/>
        <v>4.7153848810149999</v>
      </c>
      <c r="R18" s="680">
        <f t="shared" si="17"/>
        <v>4.7934834455600006</v>
      </c>
      <c r="S18" s="680">
        <f t="shared" si="18"/>
        <v>4.0684785800260004</v>
      </c>
      <c r="T18" s="680">
        <f t="shared" si="19"/>
        <v>3.2947481176200002</v>
      </c>
      <c r="U18" s="680">
        <f t="shared" si="20"/>
        <v>2.8125216953100001</v>
      </c>
    </row>
    <row r="19" spans="2:25" x14ac:dyDescent="0.25">
      <c r="B19" s="720">
        <f>'1-4'!AZ139+'5-8'!AZ139+'9-12'!AZ139+'13-16'!AZ139</f>
        <v>4.2198655919630008</v>
      </c>
      <c r="C19" s="720">
        <f>'1-4'!BA139+'5-8'!BA139+'9-12'!BA139+'13-16'!BA139</f>
        <v>2.4926636520400001</v>
      </c>
      <c r="D19" s="720">
        <f>'1-4'!BB139+'5-8'!BB139+'9-12'!BB139+'13-16'!BB139</f>
        <v>4.2186065868939995</v>
      </c>
      <c r="E19" s="720">
        <f>'1-4'!BC139+'5-8'!BC139+'9-12'!BC139+'13-16'!BC139</f>
        <v>4.3862932957030001</v>
      </c>
      <c r="F19" s="720">
        <f>'1-4'!BD139+'5-8'!BD139+'9-12'!BD139+'13-16'!BD139</f>
        <v>5.2308893498020019</v>
      </c>
      <c r="G19" s="720">
        <f>'1-4'!BE139+'5-8'!BE139+'9-12'!BE139+'13-16'!BE139</f>
        <v>4.9478848478450006</v>
      </c>
      <c r="H19" s="720">
        <f>'1-4'!BF139+'5-8'!BF139+'9-12'!BF139+'13-16'!BF139</f>
        <v>3.5568486086070004</v>
      </c>
      <c r="I19" s="720">
        <f>'1-4'!BG139+'5-8'!BG139+'9-12'!BG139+'13-16'!BG139</f>
        <v>2.36368103576</v>
      </c>
      <c r="J19" s="720">
        <f>'1-4'!BH139+'5-8'!BH139+'9-12'!BH139+'13-16'!BH139</f>
        <v>2.3748806131810003</v>
      </c>
      <c r="M19" s="680">
        <f t="shared" si="12"/>
        <v>4.2198655919630008</v>
      </c>
      <c r="N19" s="680">
        <f t="shared" si="13"/>
        <v>2.4926636520400001</v>
      </c>
      <c r="O19" s="680">
        <f t="shared" si="14"/>
        <v>4.2186065868939995</v>
      </c>
      <c r="P19" s="680">
        <f t="shared" si="15"/>
        <v>4.3862932957030001</v>
      </c>
      <c r="Q19" s="680">
        <f t="shared" si="16"/>
        <v>5.2308893498020019</v>
      </c>
      <c r="R19" s="680">
        <f t="shared" si="17"/>
        <v>4.9478848478450006</v>
      </c>
      <c r="S19" s="680">
        <f t="shared" si="18"/>
        <v>3.5568486086070004</v>
      </c>
      <c r="T19" s="680">
        <f t="shared" si="19"/>
        <v>2.36368103576</v>
      </c>
      <c r="U19" s="680">
        <f t="shared" si="20"/>
        <v>2.3748806131810003</v>
      </c>
    </row>
    <row r="20" spans="2:25" x14ac:dyDescent="0.25">
      <c r="B20" s="720">
        <f>'1-4'!AZ140+'5-8'!AZ140+'9-12'!AZ140+'13-16'!AZ140</f>
        <v>4.6919459406959998</v>
      </c>
      <c r="C20" s="720">
        <f>'1-4'!BA140+'5-8'!BA140+'9-12'!BA140+'13-16'!BA140</f>
        <v>3.7439986366240001</v>
      </c>
      <c r="D20" s="720">
        <f>'1-4'!BB140+'5-8'!BB140+'9-12'!BB140+'13-16'!BB140</f>
        <v>4.5337262778150009</v>
      </c>
      <c r="E20" s="720">
        <f>'1-4'!BC140+'5-8'!BC140+'9-12'!BC140+'13-16'!BC140</f>
        <v>4.9481690195779997</v>
      </c>
      <c r="F20" s="720">
        <f>'1-4'!BD140+'5-8'!BD140+'9-12'!BD140+'13-16'!BD140</f>
        <v>5.2150857370350003</v>
      </c>
      <c r="G20" s="720">
        <f>'1-4'!BE140+'5-8'!BE140+'9-12'!BE140+'13-16'!BE140</f>
        <v>4.0331661538120001</v>
      </c>
      <c r="H20" s="720">
        <f>'1-4'!BF140+'5-8'!BF140+'9-12'!BF140+'13-16'!BF140</f>
        <v>2.8052599214959999</v>
      </c>
      <c r="I20" s="720">
        <f>'1-4'!BG140+'5-8'!BG140+'9-12'!BG140+'13-16'!BG140</f>
        <v>2.1367943536570002</v>
      </c>
      <c r="J20" s="720">
        <f>'1-4'!BH140+'5-8'!BH140+'9-12'!BH140+'13-16'!BH140</f>
        <v>3.3277561881639999</v>
      </c>
      <c r="M20" s="680">
        <f t="shared" si="12"/>
        <v>4.6919459406959998</v>
      </c>
      <c r="N20" s="680">
        <f t="shared" si="13"/>
        <v>3.7439986366240001</v>
      </c>
      <c r="O20" s="680">
        <f t="shared" si="14"/>
        <v>4.5337262778150009</v>
      </c>
      <c r="P20" s="680">
        <f t="shared" si="15"/>
        <v>4.9481690195779997</v>
      </c>
      <c r="Q20" s="680">
        <f t="shared" si="16"/>
        <v>5.2150857370350003</v>
      </c>
      <c r="R20" s="680">
        <f t="shared" si="17"/>
        <v>4.0331661538120001</v>
      </c>
      <c r="S20" s="680">
        <f t="shared" si="18"/>
        <v>2.8052599214959999</v>
      </c>
      <c r="T20" s="680">
        <f t="shared" si="19"/>
        <v>2.1367943536570002</v>
      </c>
      <c r="U20" s="680">
        <f t="shared" si="20"/>
        <v>3.3277561881639999</v>
      </c>
    </row>
    <row r="21" spans="2:25" x14ac:dyDescent="0.25">
      <c r="B21" s="720">
        <f>'1-4'!AZ141+'5-8'!AZ141+'9-12'!AZ141+'13-16'!AZ141</f>
        <v>3.4760518643059997</v>
      </c>
      <c r="C21" s="720">
        <f>'1-4'!BA141+'5-8'!BA141+'9-12'!BA141+'13-16'!BA141</f>
        <v>3.2268863506320002</v>
      </c>
      <c r="D21" s="720">
        <f>'1-4'!BB141+'5-8'!BB141+'9-12'!BB141+'13-16'!BB141</f>
        <v>3.915231112132</v>
      </c>
      <c r="E21" s="720">
        <f>'1-4'!BC141+'5-8'!BC141+'9-12'!BC141+'13-16'!BC141</f>
        <v>3.6471082430780006</v>
      </c>
      <c r="F21" s="720">
        <f>'1-4'!BD141+'5-8'!BD141+'9-12'!BD141+'13-16'!BD141</f>
        <v>2.9896762451600005</v>
      </c>
      <c r="G21" s="720">
        <f>'1-4'!BE141+'5-8'!BE141+'9-12'!BE141+'13-16'!BE141</f>
        <v>2.3749583392769997</v>
      </c>
      <c r="H21" s="720">
        <f>'1-4'!BF141+'5-8'!BF141+'9-12'!BF141+'13-16'!BF141</f>
        <v>2.5897600135939998</v>
      </c>
      <c r="I21" s="720">
        <f>'1-4'!BG141+'5-8'!BG141+'9-12'!BG141+'13-16'!BG141</f>
        <v>3.366168149325</v>
      </c>
      <c r="J21" s="720">
        <f>'1-4'!BH141+'5-8'!BH141+'9-12'!BH141+'13-16'!BH141</f>
        <v>4.8644520476949999</v>
      </c>
      <c r="M21" s="680">
        <f t="shared" si="12"/>
        <v>3.4760518643059997</v>
      </c>
      <c r="N21" s="680">
        <f t="shared" si="13"/>
        <v>3.2268863506320002</v>
      </c>
      <c r="O21" s="680">
        <f t="shared" si="14"/>
        <v>3.915231112132</v>
      </c>
      <c r="P21" s="680">
        <f t="shared" si="15"/>
        <v>3.6471082430780006</v>
      </c>
      <c r="Q21" s="680">
        <f t="shared" si="16"/>
        <v>2.9896762451600005</v>
      </c>
      <c r="R21" s="680">
        <f t="shared" si="17"/>
        <v>2.3749583392769997</v>
      </c>
      <c r="S21" s="680">
        <f t="shared" si="18"/>
        <v>2.5897600135939998</v>
      </c>
      <c r="T21" s="680">
        <f t="shared" si="19"/>
        <v>3.366168149325</v>
      </c>
      <c r="U21" s="680">
        <f t="shared" si="20"/>
        <v>4.8644520476949999</v>
      </c>
    </row>
  </sheetData>
  <mergeCells count="2">
    <mergeCell ref="B1:J1"/>
    <mergeCell ref="B12:J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148A-825C-4CBA-8DEF-DF44E78BAC5C}">
  <dimension ref="A1:AX56"/>
  <sheetViews>
    <sheetView topLeftCell="AO19" zoomScaleNormal="100" workbookViewId="0">
      <selection activeCell="AV30" sqref="AV30"/>
    </sheetView>
  </sheetViews>
  <sheetFormatPr defaultRowHeight="15" x14ac:dyDescent="0.25"/>
  <cols>
    <col min="1" max="1" width="10.140625" style="711" bestFit="1" customWidth="1"/>
    <col min="2" max="33" width="15.85546875" style="711" bestFit="1" customWidth="1"/>
    <col min="34" max="34" width="9.140625" style="711"/>
    <col min="35" max="35" width="15.85546875" style="711" bestFit="1" customWidth="1"/>
    <col min="36" max="36" width="9.140625" style="711"/>
    <col min="37" max="37" width="14.85546875" style="711" bestFit="1" customWidth="1"/>
    <col min="38" max="38" width="9.140625" style="711"/>
    <col min="39" max="40" width="32.28515625" style="711" bestFit="1" customWidth="1"/>
    <col min="41" max="41" width="14.5703125" style="711" bestFit="1" customWidth="1"/>
    <col min="42" max="43" width="22.140625" style="711" bestFit="1" customWidth="1"/>
    <col min="44" max="44" width="14.5703125" style="711" bestFit="1" customWidth="1"/>
    <col min="45" max="45" width="13" style="711" bestFit="1" customWidth="1"/>
    <col min="46" max="46" width="13.7109375" style="711" bestFit="1" customWidth="1"/>
    <col min="47" max="47" width="13.5703125" style="711" bestFit="1" customWidth="1"/>
    <col min="48" max="52" width="14.5703125" style="711" bestFit="1" customWidth="1"/>
    <col min="53" max="53" width="13.5703125" style="711" bestFit="1" customWidth="1"/>
    <col min="54" max="54" width="14.5703125" style="711" bestFit="1" customWidth="1"/>
    <col min="55" max="16384" width="9.140625" style="711"/>
  </cols>
  <sheetData>
    <row r="1" spans="2:33" ht="18.75" x14ac:dyDescent="0.25">
      <c r="B1" s="811" t="s">
        <v>23</v>
      </c>
      <c r="C1" s="811"/>
      <c r="D1" s="811"/>
      <c r="E1" s="811"/>
    </row>
    <row r="2" spans="2:33" x14ac:dyDescent="0.25">
      <c r="B2" s="720">
        <f>'WEIGHT DENSE1'!B2</f>
        <v>0.30399999999999999</v>
      </c>
      <c r="C2" s="720">
        <f>'WEIGHT DENSE1'!C2</f>
        <v>-0.252</v>
      </c>
      <c r="D2" s="720">
        <f>'WEIGHT DENSE1'!D2</f>
        <v>-9.1399999999999995E-2</v>
      </c>
      <c r="E2" s="720">
        <f>'WEIGHT DENSE1'!E2</f>
        <v>-0.223</v>
      </c>
      <c r="F2" s="720">
        <f>'WEIGHT DENSE1'!F2</f>
        <v>0.28399999999999997</v>
      </c>
      <c r="G2" s="720">
        <f>'WEIGHT DENSE1'!G2</f>
        <v>-0.28599999999999998</v>
      </c>
      <c r="H2" s="720">
        <f>'WEIGHT DENSE1'!H2</f>
        <v>-0.247</v>
      </c>
      <c r="I2" s="720">
        <f>'WEIGHT DENSE1'!I2</f>
        <v>0.16400000000000001</v>
      </c>
      <c r="J2" s="720">
        <f>'WEIGHT DENSE1'!J2</f>
        <v>0.33</v>
      </c>
      <c r="K2" s="720">
        <f>'WEIGHT DENSE1'!K2</f>
        <v>0.13600000000000001</v>
      </c>
      <c r="L2" s="720">
        <f>'WEIGHT DENSE1'!L2</f>
        <v>0.68500000000000005</v>
      </c>
      <c r="M2" s="720">
        <f>'WEIGHT DENSE1'!M2</f>
        <v>3.1100000000000002E-4</v>
      </c>
      <c r="N2" s="720">
        <f>'WEIGHT DENSE1'!N2</f>
        <v>0.57099999999999995</v>
      </c>
      <c r="O2" s="720">
        <f>'WEIGHT DENSE1'!O2</f>
        <v>-9.5799999999999996E-2</v>
      </c>
      <c r="P2" s="720">
        <f>'WEIGHT DENSE1'!P2</f>
        <v>0.48799999999999999</v>
      </c>
      <c r="Q2" s="720">
        <f>'WEIGHT DENSE1'!Q2</f>
        <v>0.26600000000000001</v>
      </c>
      <c r="R2" s="720">
        <f>'WEIGHT DENSE1'!R2</f>
        <v>-0.12</v>
      </c>
      <c r="S2" s="720">
        <f>'WEIGHT DENSE1'!S2</f>
        <v>5.5199999999999999E-2</v>
      </c>
      <c r="T2" s="720">
        <f>'WEIGHT DENSE1'!T2</f>
        <v>-0.22500000000000001</v>
      </c>
      <c r="U2" s="720">
        <f>'WEIGHT DENSE1'!U2</f>
        <v>-3.0099999999999998E-2</v>
      </c>
      <c r="V2" s="720">
        <f>'WEIGHT DENSE1'!V2</f>
        <v>0.14799999999999999</v>
      </c>
      <c r="W2" s="720">
        <f>'WEIGHT DENSE1'!W2</f>
        <v>-6.4100000000000004E-2</v>
      </c>
      <c r="X2" s="720">
        <f>'WEIGHT DENSE1'!X2</f>
        <v>4.9299999999999997E-2</v>
      </c>
      <c r="Y2" s="720">
        <f>'WEIGHT DENSE1'!Y2</f>
        <v>-0.36599999999999999</v>
      </c>
      <c r="Z2" s="720">
        <f>'WEIGHT DENSE1'!Z2</f>
        <v>-0.44900000000000001</v>
      </c>
      <c r="AA2" s="720">
        <f>'WEIGHT DENSE1'!AA2</f>
        <v>1.8700000000000001E-2</v>
      </c>
      <c r="AB2" s="720">
        <f>'WEIGHT DENSE1'!AB2</f>
        <v>0.438</v>
      </c>
      <c r="AC2" s="720">
        <f>'WEIGHT DENSE1'!AC2</f>
        <v>0.121</v>
      </c>
      <c r="AD2" s="720">
        <f>'WEIGHT DENSE1'!AD2</f>
        <v>-1.8599999999999998E-2</v>
      </c>
      <c r="AE2" s="720">
        <f>'WEIGHT DENSE1'!AE2</f>
        <v>0.14699999999999999</v>
      </c>
      <c r="AF2" s="720">
        <f>'WEIGHT DENSE1'!AF2</f>
        <v>-0.16300000000000001</v>
      </c>
      <c r="AG2" s="720">
        <f>'WEIGHT DENSE1'!AG2</f>
        <v>0.104</v>
      </c>
    </row>
    <row r="3" spans="2:33" x14ac:dyDescent="0.25">
      <c r="B3" s="720">
        <f>'WEIGHT DENSE1'!B3</f>
        <v>0.29499999999999998</v>
      </c>
      <c r="C3" s="720">
        <f>'WEIGHT DENSE1'!C3</f>
        <v>0.44700000000000001</v>
      </c>
      <c r="D3" s="720">
        <f>'WEIGHT DENSE1'!D3</f>
        <v>-0.25900000000000001</v>
      </c>
      <c r="E3" s="720">
        <f>'WEIGHT DENSE1'!E3</f>
        <v>-2.7799999999999998E-2</v>
      </c>
      <c r="F3" s="720">
        <f>'WEIGHT DENSE1'!F3</f>
        <v>-8.9599999999999999E-2</v>
      </c>
      <c r="G3" s="720">
        <f>'WEIGHT DENSE1'!G3</f>
        <v>0.187</v>
      </c>
      <c r="H3" s="720">
        <f>'WEIGHT DENSE1'!H3</f>
        <v>0.45200000000000001</v>
      </c>
      <c r="I3" s="720">
        <f>'WEIGHT DENSE1'!I3</f>
        <v>0.28299999999999997</v>
      </c>
      <c r="J3" s="720">
        <f>'WEIGHT DENSE1'!J3</f>
        <v>-0.495</v>
      </c>
      <c r="K3" s="720">
        <f>'WEIGHT DENSE1'!K3</f>
        <v>0.48799999999999999</v>
      </c>
      <c r="L3" s="720">
        <f>'WEIGHT DENSE1'!L3</f>
        <v>-0.47899999999999998</v>
      </c>
      <c r="M3" s="720">
        <f>'WEIGHT DENSE1'!M3</f>
        <v>0.32700000000000001</v>
      </c>
      <c r="N3" s="720">
        <f>'WEIGHT DENSE1'!N3</f>
        <v>-0.42599999999999999</v>
      </c>
      <c r="O3" s="720">
        <f>'WEIGHT DENSE1'!O3</f>
        <v>-8.9099999999999999E-2</v>
      </c>
      <c r="P3" s="720">
        <f>'WEIGHT DENSE1'!P3</f>
        <v>6.5500000000000003E-2</v>
      </c>
      <c r="Q3" s="720">
        <f>'WEIGHT DENSE1'!Q3</f>
        <v>0.17399999999999999</v>
      </c>
      <c r="R3" s="720">
        <f>'WEIGHT DENSE1'!R3</f>
        <v>-6.1999999999999998E-3</v>
      </c>
      <c r="S3" s="720">
        <f>'WEIGHT DENSE1'!S3</f>
        <v>1.4E-2</v>
      </c>
      <c r="T3" s="720">
        <f>'WEIGHT DENSE1'!T3</f>
        <v>-0.55600000000000005</v>
      </c>
      <c r="U3" s="720">
        <f>'WEIGHT DENSE1'!U3</f>
        <v>-1.21E-2</v>
      </c>
      <c r="V3" s="720">
        <f>'WEIGHT DENSE1'!V3</f>
        <v>-0.33900000000000002</v>
      </c>
      <c r="W3" s="720">
        <f>'WEIGHT DENSE1'!W3</f>
        <v>-0.16600000000000001</v>
      </c>
      <c r="X3" s="720">
        <f>'WEIGHT DENSE1'!X3</f>
        <v>-0.108</v>
      </c>
      <c r="Y3" s="720">
        <f>'WEIGHT DENSE1'!Y3</f>
        <v>-5.0200000000000002E-2</v>
      </c>
      <c r="Z3" s="720">
        <f>'WEIGHT DENSE1'!Z3</f>
        <v>-0.221</v>
      </c>
      <c r="AA3" s="720">
        <f>'WEIGHT DENSE1'!AA3</f>
        <v>-9.1300000000000006E-2</v>
      </c>
      <c r="AB3" s="720">
        <f>'WEIGHT DENSE1'!AB3</f>
        <v>-8.5699999999999998E-2</v>
      </c>
      <c r="AC3" s="720">
        <f>'WEIGHT DENSE1'!AC3</f>
        <v>0.48599999999999999</v>
      </c>
      <c r="AD3" s="720">
        <f>'WEIGHT DENSE1'!AD3</f>
        <v>0.20699999999999999</v>
      </c>
      <c r="AE3" s="720">
        <f>'WEIGHT DENSE1'!AE3</f>
        <v>-9.5399999999999999E-2</v>
      </c>
      <c r="AF3" s="720">
        <f>'WEIGHT DENSE1'!AF3</f>
        <v>0.28100000000000003</v>
      </c>
      <c r="AG3" s="720">
        <f>'WEIGHT DENSE1'!AG3</f>
        <v>-0.24199999999999999</v>
      </c>
    </row>
    <row r="4" spans="2:33" x14ac:dyDescent="0.25">
      <c r="B4" s="720">
        <f>'WEIGHT DENSE1'!B4</f>
        <v>-5.6300000000000003E-2</v>
      </c>
      <c r="C4" s="720">
        <f>'WEIGHT DENSE1'!C4</f>
        <v>0.30299999999999999</v>
      </c>
      <c r="D4" s="720">
        <f>'WEIGHT DENSE1'!D4</f>
        <v>0.20599999999999999</v>
      </c>
      <c r="E4" s="720">
        <f>'WEIGHT DENSE1'!E4</f>
        <v>0.16900000000000001</v>
      </c>
      <c r="F4" s="720">
        <f>'WEIGHT DENSE1'!F4</f>
        <v>-0.11899999999999999</v>
      </c>
      <c r="G4" s="720">
        <f>'WEIGHT DENSE1'!G4</f>
        <v>0.36299999999999999</v>
      </c>
      <c r="H4" s="720">
        <f>'WEIGHT DENSE1'!H4</f>
        <v>5.8900000000000001E-2</v>
      </c>
      <c r="I4" s="720">
        <f>'WEIGHT DENSE1'!I4</f>
        <v>3.2799999999999999E-3</v>
      </c>
      <c r="J4" s="720">
        <f>'WEIGHT DENSE1'!J4</f>
        <v>-0.52600000000000002</v>
      </c>
      <c r="K4" s="720">
        <f>'WEIGHT DENSE1'!K4</f>
        <v>0.315</v>
      </c>
      <c r="L4" s="720">
        <f>'WEIGHT DENSE1'!L4</f>
        <v>-0.66400000000000003</v>
      </c>
      <c r="M4" s="720">
        <f>'WEIGHT DENSE1'!M4</f>
        <v>-4.6899999999999997E-2</v>
      </c>
      <c r="N4" s="720">
        <f>'WEIGHT DENSE1'!N4</f>
        <v>-3.1E-2</v>
      </c>
      <c r="O4" s="720">
        <f>'WEIGHT DENSE1'!O4</f>
        <v>0.27400000000000002</v>
      </c>
      <c r="P4" s="720">
        <f>'WEIGHT DENSE1'!P4</f>
        <v>-0.51</v>
      </c>
      <c r="Q4" s="720">
        <f>'WEIGHT DENSE1'!Q4</f>
        <v>0.17699999999999999</v>
      </c>
      <c r="R4" s="720">
        <f>'WEIGHT DENSE1'!R4</f>
        <v>-0.39100000000000001</v>
      </c>
      <c r="S4" s="720">
        <f>'WEIGHT DENSE1'!S4</f>
        <v>0.23200000000000001</v>
      </c>
      <c r="T4" s="720">
        <f>'WEIGHT DENSE1'!T4</f>
        <v>-0.53900000000000003</v>
      </c>
      <c r="U4" s="720">
        <f>'WEIGHT DENSE1'!U4</f>
        <v>0.42199999999999999</v>
      </c>
      <c r="V4" s="720">
        <f>'WEIGHT DENSE1'!V4</f>
        <v>2.8899999999999999E-2</v>
      </c>
      <c r="W4" s="720">
        <f>'WEIGHT DENSE1'!W4</f>
        <v>9.6799999999999997E-2</v>
      </c>
      <c r="X4" s="720">
        <f>'WEIGHT DENSE1'!X4</f>
        <v>-0.49199999999999999</v>
      </c>
      <c r="Y4" s="720">
        <f>'WEIGHT DENSE1'!Y4</f>
        <v>-0.28599999999999998</v>
      </c>
      <c r="Z4" s="720">
        <f>'WEIGHT DENSE1'!Z4</f>
        <v>5.9900000000000002E-2</v>
      </c>
      <c r="AA4" s="720">
        <f>'WEIGHT DENSE1'!AA4</f>
        <v>-0.23400000000000001</v>
      </c>
      <c r="AB4" s="720">
        <f>'WEIGHT DENSE1'!AB4</f>
        <v>-0.39</v>
      </c>
      <c r="AC4" s="720">
        <f>'WEIGHT DENSE1'!AC4</f>
        <v>-8.0600000000000005E-2</v>
      </c>
      <c r="AD4" s="720">
        <f>'WEIGHT DENSE1'!AD4</f>
        <v>-0.52</v>
      </c>
      <c r="AE4" s="720">
        <f>'WEIGHT DENSE1'!AE4</f>
        <v>0.19</v>
      </c>
      <c r="AF4" s="720">
        <f>'WEIGHT DENSE1'!AF4</f>
        <v>8.72E-2</v>
      </c>
      <c r="AG4" s="720">
        <f>'WEIGHT DENSE1'!AG4</f>
        <v>-2.1600000000000001E-2</v>
      </c>
    </row>
    <row r="5" spans="2:33" x14ac:dyDescent="0.25">
      <c r="B5" s="720">
        <f>'WEIGHT DENSE1'!B5</f>
        <v>0.33100000000000002</v>
      </c>
      <c r="C5" s="720">
        <f>'WEIGHT DENSE1'!C5</f>
        <v>0.104</v>
      </c>
      <c r="D5" s="720">
        <f>'WEIGHT DENSE1'!D5</f>
        <v>0.23300000000000001</v>
      </c>
      <c r="E5" s="720">
        <f>'WEIGHT DENSE1'!E5</f>
        <v>-2.1100000000000001E-2</v>
      </c>
      <c r="F5" s="720">
        <f>'WEIGHT DENSE1'!F5</f>
        <v>-0.192</v>
      </c>
      <c r="G5" s="720">
        <f>'WEIGHT DENSE1'!G5</f>
        <v>0.115</v>
      </c>
      <c r="H5" s="720">
        <f>'WEIGHT DENSE1'!H5</f>
        <v>0.122</v>
      </c>
      <c r="I5" s="720">
        <f>'WEIGHT DENSE1'!I5</f>
        <v>-0.13</v>
      </c>
      <c r="J5" s="720">
        <f>'WEIGHT DENSE1'!J5</f>
        <v>0.373</v>
      </c>
      <c r="K5" s="720">
        <f>'WEIGHT DENSE1'!K5</f>
        <v>-0.46800000000000003</v>
      </c>
      <c r="L5" s="720">
        <f>'WEIGHT DENSE1'!L5</f>
        <v>0.56999999999999995</v>
      </c>
      <c r="M5" s="720">
        <f>'WEIGHT DENSE1'!M5</f>
        <v>6.0199999999999997E-2</v>
      </c>
      <c r="N5" s="720">
        <f>'WEIGHT DENSE1'!N5</f>
        <v>0.32</v>
      </c>
      <c r="O5" s="720">
        <f>'WEIGHT DENSE1'!O5</f>
        <v>0.33500000000000002</v>
      </c>
      <c r="P5" s="720">
        <f>'WEIGHT DENSE1'!P5</f>
        <v>0.22700000000000001</v>
      </c>
      <c r="Q5" s="720">
        <f>'WEIGHT DENSE1'!Q5</f>
        <v>1.8100000000000002E-2</v>
      </c>
      <c r="R5" s="720">
        <f>'WEIGHT DENSE1'!R5</f>
        <v>0.38</v>
      </c>
      <c r="S5" s="720">
        <f>'WEIGHT DENSE1'!S5</f>
        <v>0.182</v>
      </c>
      <c r="T5" s="720">
        <f>'WEIGHT DENSE1'!T5</f>
        <v>0.47699999999999998</v>
      </c>
      <c r="U5" s="720">
        <f>'WEIGHT DENSE1'!U5</f>
        <v>0.13700000000000001</v>
      </c>
      <c r="V5" s="720">
        <f>'WEIGHT DENSE1'!V5</f>
        <v>0.14399999999999999</v>
      </c>
      <c r="W5" s="720">
        <f>'WEIGHT DENSE1'!W5</f>
        <v>0.13100000000000001</v>
      </c>
      <c r="X5" s="720">
        <f>'WEIGHT DENSE1'!X5</f>
        <v>5.4400000000000004E-3</v>
      </c>
      <c r="Y5" s="720">
        <f>'WEIGHT DENSE1'!Y5</f>
        <v>0.34399999999999997</v>
      </c>
      <c r="Z5" s="720">
        <f>'WEIGHT DENSE1'!Z5</f>
        <v>0.26100000000000001</v>
      </c>
      <c r="AA5" s="720">
        <f>'WEIGHT DENSE1'!AA5</f>
        <v>-0.35899999999999999</v>
      </c>
      <c r="AB5" s="720">
        <f>'WEIGHT DENSE1'!AB5</f>
        <v>3.1E-2</v>
      </c>
      <c r="AC5" s="720">
        <f>'WEIGHT DENSE1'!AC5</f>
        <v>-0.114</v>
      </c>
      <c r="AD5" s="720">
        <f>'WEIGHT DENSE1'!AD5</f>
        <v>-6.2899999999999998E-2</v>
      </c>
      <c r="AE5" s="720">
        <f>'WEIGHT DENSE1'!AE5</f>
        <v>0.15</v>
      </c>
      <c r="AF5" s="720">
        <f>'WEIGHT DENSE1'!AF5</f>
        <v>-0.10299999999999999</v>
      </c>
      <c r="AG5" s="720">
        <f>'WEIGHT DENSE1'!AG5</f>
        <v>0.189</v>
      </c>
    </row>
    <row r="6" spans="2:33" x14ac:dyDescent="0.25">
      <c r="B6" s="720">
        <f>'WEIGHT DENSE1'!B6</f>
        <v>0.14199999999999999</v>
      </c>
      <c r="C6" s="720">
        <f>'WEIGHT DENSE1'!C6</f>
        <v>0.20599999999999999</v>
      </c>
      <c r="D6" s="720">
        <f>'WEIGHT DENSE1'!D6</f>
        <v>0.22800000000000001</v>
      </c>
      <c r="E6" s="720">
        <f>'WEIGHT DENSE1'!E6</f>
        <v>4.7800000000000002E-2</v>
      </c>
      <c r="F6" s="720">
        <f>'WEIGHT DENSE1'!F6</f>
        <v>-0.31</v>
      </c>
      <c r="G6" s="720">
        <f>'WEIGHT DENSE1'!G6</f>
        <v>-0.155</v>
      </c>
      <c r="H6" s="720">
        <f>'WEIGHT DENSE1'!H6</f>
        <v>-0.13100000000000001</v>
      </c>
      <c r="I6" s="720">
        <f>'WEIGHT DENSE1'!I6</f>
        <v>-0.20300000000000001</v>
      </c>
      <c r="J6" s="720">
        <f>'WEIGHT DENSE1'!J6</f>
        <v>-6.2300000000000001E-2</v>
      </c>
      <c r="K6" s="720">
        <f>'WEIGHT DENSE1'!K6</f>
        <v>-0.44</v>
      </c>
      <c r="L6" s="720">
        <f>'WEIGHT DENSE1'!L6</f>
        <v>-1.8599999999999998E-2</v>
      </c>
      <c r="M6" s="720">
        <f>'WEIGHT DENSE1'!M6</f>
        <v>4.8800000000000003E-2</v>
      </c>
      <c r="N6" s="720">
        <f>'WEIGHT DENSE1'!N6</f>
        <v>-0.104</v>
      </c>
      <c r="O6" s="720">
        <f>'WEIGHT DENSE1'!O6</f>
        <v>5.9200000000000003E-2</v>
      </c>
      <c r="P6" s="720">
        <f>'WEIGHT DENSE1'!P6</f>
        <v>4.9599999999999998E-2</v>
      </c>
      <c r="Q6" s="720">
        <f>'WEIGHT DENSE1'!Q6</f>
        <v>0.23699999999999999</v>
      </c>
      <c r="R6" s="720">
        <f>'WEIGHT DENSE1'!R6</f>
        <v>1.5499999999999999E-3</v>
      </c>
      <c r="S6" s="720">
        <f>'WEIGHT DENSE1'!S6</f>
        <v>-0.104</v>
      </c>
      <c r="T6" s="720">
        <f>'WEIGHT DENSE1'!T6</f>
        <v>0.371</v>
      </c>
      <c r="U6" s="720">
        <f>'WEIGHT DENSE1'!U6</f>
        <v>-0.154</v>
      </c>
      <c r="V6" s="720">
        <f>'WEIGHT DENSE1'!V6</f>
        <v>0.56699999999999995</v>
      </c>
      <c r="W6" s="720">
        <f>'WEIGHT DENSE1'!W6</f>
        <v>1.38E-2</v>
      </c>
      <c r="X6" s="720">
        <f>'WEIGHT DENSE1'!X6</f>
        <v>-0.14899999999999999</v>
      </c>
      <c r="Y6" s="720">
        <f>'WEIGHT DENSE1'!Y6</f>
        <v>0.254</v>
      </c>
      <c r="Z6" s="720">
        <f>'WEIGHT DENSE1'!Z6</f>
        <v>0.33200000000000002</v>
      </c>
      <c r="AA6" s="720">
        <f>'WEIGHT DENSE1'!AA6</f>
        <v>3.4500000000000003E-2</v>
      </c>
      <c r="AB6" s="720">
        <f>'WEIGHT DENSE1'!AB6</f>
        <v>0.504</v>
      </c>
      <c r="AC6" s="720">
        <f>'WEIGHT DENSE1'!AC6</f>
        <v>-0.16600000000000001</v>
      </c>
      <c r="AD6" s="720">
        <f>'WEIGHT DENSE1'!AD6</f>
        <v>0.13600000000000001</v>
      </c>
      <c r="AE6" s="720">
        <f>'WEIGHT DENSE1'!AE6</f>
        <v>0.23100000000000001</v>
      </c>
      <c r="AF6" s="720">
        <f>'WEIGHT DENSE1'!AF6</f>
        <v>-0.40799999999999997</v>
      </c>
      <c r="AG6" s="720">
        <f>'WEIGHT DENSE1'!AG6</f>
        <v>0.40500000000000003</v>
      </c>
    </row>
    <row r="7" spans="2:33" x14ac:dyDescent="0.25">
      <c r="B7" s="720">
        <f>'WEIGHT DENSE1'!B7</f>
        <v>0.38800000000000001</v>
      </c>
      <c r="C7" s="720">
        <f>'WEIGHT DENSE1'!C7</f>
        <v>0.24199999999999999</v>
      </c>
      <c r="D7" s="720">
        <f>'WEIGHT DENSE1'!D7</f>
        <v>-8.2100000000000006E-2</v>
      </c>
      <c r="E7" s="720">
        <f>'WEIGHT DENSE1'!E7</f>
        <v>0.17299999999999999</v>
      </c>
      <c r="F7" s="720">
        <f>'WEIGHT DENSE1'!F7</f>
        <v>-9.1700000000000004E-2</v>
      </c>
      <c r="G7" s="720">
        <f>'WEIGHT DENSE1'!G7</f>
        <v>-0.24199999999999999</v>
      </c>
      <c r="H7" s="720">
        <f>'WEIGHT DENSE1'!H7</f>
        <v>0.21199999999999999</v>
      </c>
      <c r="I7" s="720">
        <f>'WEIGHT DENSE1'!I7</f>
        <v>-0.5</v>
      </c>
      <c r="J7" s="720">
        <f>'WEIGHT DENSE1'!J7</f>
        <v>0.52800000000000002</v>
      </c>
      <c r="K7" s="720">
        <f>'WEIGHT DENSE1'!K7</f>
        <v>-0.30399999999999999</v>
      </c>
      <c r="L7" s="720">
        <f>'WEIGHT DENSE1'!L7</f>
        <v>2.3699999999999999E-2</v>
      </c>
      <c r="M7" s="720">
        <f>'WEIGHT DENSE1'!M7</f>
        <v>1.6899999999999998E-2</v>
      </c>
      <c r="N7" s="720">
        <f>'WEIGHT DENSE1'!N7</f>
        <v>-4.0699999999999998E-3</v>
      </c>
      <c r="O7" s="720">
        <f>'WEIGHT DENSE1'!O7</f>
        <v>0.248</v>
      </c>
      <c r="P7" s="720">
        <f>'WEIGHT DENSE1'!P7</f>
        <v>0.33800000000000002</v>
      </c>
      <c r="Q7" s="720">
        <f>'WEIGHT DENSE1'!Q7</f>
        <v>-0.16600000000000001</v>
      </c>
      <c r="R7" s="720">
        <f>'WEIGHT DENSE1'!R7</f>
        <v>0.17799999999999999</v>
      </c>
      <c r="S7" s="720">
        <f>'WEIGHT DENSE1'!S7</f>
        <v>0.14199999999999999</v>
      </c>
      <c r="T7" s="720">
        <f>'WEIGHT DENSE1'!T7</f>
        <v>-5.1200000000000002E-2</v>
      </c>
      <c r="U7" s="720">
        <f>'WEIGHT DENSE1'!U7</f>
        <v>-0.318</v>
      </c>
      <c r="V7" s="720">
        <f>'WEIGHT DENSE1'!V7</f>
        <v>0.14499999999999999</v>
      </c>
      <c r="W7" s="720">
        <f>'WEIGHT DENSE1'!W7</f>
        <v>9.8799999999999999E-2</v>
      </c>
      <c r="X7" s="720">
        <f>'WEIGHT DENSE1'!X7</f>
        <v>0.47399999999999998</v>
      </c>
      <c r="Y7" s="720">
        <f>'WEIGHT DENSE1'!Y7</f>
        <v>0.18099999999999999</v>
      </c>
      <c r="Z7" s="720">
        <f>'WEIGHT DENSE1'!Z7</f>
        <v>0.29299999999999998</v>
      </c>
      <c r="AA7" s="720">
        <f>'WEIGHT DENSE1'!AA7</f>
        <v>1.18E-2</v>
      </c>
      <c r="AB7" s="720">
        <f>'WEIGHT DENSE1'!AB7</f>
        <v>0.39900000000000002</v>
      </c>
      <c r="AC7" s="720">
        <f>'WEIGHT DENSE1'!AC7</f>
        <v>0.11799999999999999</v>
      </c>
      <c r="AD7" s="720">
        <f>'WEIGHT DENSE1'!AD7</f>
        <v>0.433</v>
      </c>
      <c r="AE7" s="720">
        <f>'WEIGHT DENSE1'!AE7</f>
        <v>8.9099999999999999E-2</v>
      </c>
      <c r="AF7" s="720">
        <f>'WEIGHT DENSE1'!AF7</f>
        <v>-0.19800000000000001</v>
      </c>
      <c r="AG7" s="720">
        <f>'WEIGHT DENSE1'!AG7</f>
        <v>0.48899999999999999</v>
      </c>
    </row>
    <row r="8" spans="2:33" x14ac:dyDescent="0.25">
      <c r="B8" s="720">
        <f>'WEIGHT DENSE1'!B8</f>
        <v>3.8699999999999998E-2</v>
      </c>
      <c r="C8" s="720">
        <f>'WEIGHT DENSE1'!C8</f>
        <v>0.13200000000000001</v>
      </c>
      <c r="D8" s="720">
        <f>'WEIGHT DENSE1'!D8</f>
        <v>-0.107</v>
      </c>
      <c r="E8" s="720">
        <f>'WEIGHT DENSE1'!E8</f>
        <v>0.23100000000000001</v>
      </c>
      <c r="F8" s="720">
        <f>'WEIGHT DENSE1'!F8</f>
        <v>0.219</v>
      </c>
      <c r="G8" s="720">
        <f>'WEIGHT DENSE1'!G8</f>
        <v>-0.14699999999999999</v>
      </c>
      <c r="H8" s="720">
        <f>'WEIGHT DENSE1'!H8</f>
        <v>-0.14599999999999999</v>
      </c>
      <c r="I8" s="720">
        <f>'WEIGHT DENSE1'!I8</f>
        <v>-1.78E-2</v>
      </c>
      <c r="J8" s="720">
        <f>'WEIGHT DENSE1'!J8</f>
        <v>-0.28399999999999997</v>
      </c>
      <c r="K8" s="720">
        <f>'WEIGHT DENSE1'!K8</f>
        <v>-0.36</v>
      </c>
      <c r="L8" s="720">
        <f>'WEIGHT DENSE1'!L8</f>
        <v>-0.26100000000000001</v>
      </c>
      <c r="M8" s="720">
        <f>'WEIGHT DENSE1'!M8</f>
        <v>0.224</v>
      </c>
      <c r="N8" s="720">
        <f>'WEIGHT DENSE1'!N8</f>
        <v>-0.35599999999999998</v>
      </c>
      <c r="O8" s="720">
        <f>'WEIGHT DENSE1'!O8</f>
        <v>-9.8100000000000007E-2</v>
      </c>
      <c r="P8" s="720">
        <f>'WEIGHT DENSE1'!P8</f>
        <v>0.14899999999999999</v>
      </c>
      <c r="Q8" s="720">
        <f>'WEIGHT DENSE1'!Q8</f>
        <v>-0.35699999999999998</v>
      </c>
      <c r="R8" s="720">
        <f>'WEIGHT DENSE1'!R8</f>
        <v>0.26600000000000001</v>
      </c>
      <c r="S8" s="720">
        <f>'WEIGHT DENSE1'!S8</f>
        <v>-0.317</v>
      </c>
      <c r="T8" s="720">
        <f>'WEIGHT DENSE1'!T8</f>
        <v>-0.126</v>
      </c>
      <c r="U8" s="720">
        <f>'WEIGHT DENSE1'!U8</f>
        <v>-0.27700000000000002</v>
      </c>
      <c r="V8" s="720">
        <f>'WEIGHT DENSE1'!V8</f>
        <v>0.215</v>
      </c>
      <c r="W8" s="720">
        <f>'WEIGHT DENSE1'!W8</f>
        <v>-0.20300000000000001</v>
      </c>
      <c r="X8" s="720">
        <f>'WEIGHT DENSE1'!X8</f>
        <v>0.31900000000000001</v>
      </c>
      <c r="Y8" s="720">
        <f>'WEIGHT DENSE1'!Y8</f>
        <v>1.8200000000000001E-2</v>
      </c>
      <c r="Z8" s="720">
        <f>'WEIGHT DENSE1'!Z8</f>
        <v>-0.21</v>
      </c>
      <c r="AA8" s="720">
        <f>'WEIGHT DENSE1'!AA8</f>
        <v>-0.23499999999999999</v>
      </c>
      <c r="AB8" s="720">
        <f>'WEIGHT DENSE1'!AB8</f>
        <v>0.19400000000000001</v>
      </c>
      <c r="AC8" s="720">
        <f>'WEIGHT DENSE1'!AC8</f>
        <v>-0.20100000000000001</v>
      </c>
      <c r="AD8" s="720">
        <f>'WEIGHT DENSE1'!AD8</f>
        <v>-0.222</v>
      </c>
      <c r="AE8" s="720">
        <f>'WEIGHT DENSE1'!AE8</f>
        <v>0.129</v>
      </c>
      <c r="AF8" s="720">
        <f>'WEIGHT DENSE1'!AF8</f>
        <v>0.23300000000000001</v>
      </c>
      <c r="AG8" s="720">
        <f>'WEIGHT DENSE1'!AG8</f>
        <v>9.2399999999999996E-2</v>
      </c>
    </row>
    <row r="9" spans="2:33" x14ac:dyDescent="0.25">
      <c r="B9" s="720">
        <f>'WEIGHT DENSE1'!B9</f>
        <v>-0.38900000000000001</v>
      </c>
      <c r="C9" s="720">
        <f>'WEIGHT DENSE1'!C9</f>
        <v>0.23699999999999999</v>
      </c>
      <c r="D9" s="720">
        <f>'WEIGHT DENSE1'!D9</f>
        <v>-0.22500000000000001</v>
      </c>
      <c r="E9" s="720">
        <f>'WEIGHT DENSE1'!E9</f>
        <v>-7.22E-2</v>
      </c>
      <c r="F9" s="720">
        <f>'WEIGHT DENSE1'!F9</f>
        <v>-0.38200000000000001</v>
      </c>
      <c r="G9" s="720">
        <f>'WEIGHT DENSE1'!G9</f>
        <v>0.34399999999999997</v>
      </c>
      <c r="H9" s="720">
        <f>'WEIGHT DENSE1'!H9</f>
        <v>-6.4399999999999999E-2</v>
      </c>
      <c r="I9" s="720">
        <f>'WEIGHT DENSE1'!I9</f>
        <v>-6.6600000000000006E-2</v>
      </c>
      <c r="J9" s="720">
        <f>'WEIGHT DENSE1'!J9</f>
        <v>-0.32900000000000001</v>
      </c>
      <c r="K9" s="720">
        <f>'WEIGHT DENSE1'!K9</f>
        <v>-0.19600000000000001</v>
      </c>
      <c r="L9" s="720">
        <f>'WEIGHT DENSE1'!L9</f>
        <v>-9.2399999999999996E-2</v>
      </c>
      <c r="M9" s="720">
        <f>'WEIGHT DENSE1'!M9</f>
        <v>0.191</v>
      </c>
      <c r="N9" s="720">
        <f>'WEIGHT DENSE1'!N9</f>
        <v>8.8800000000000004E-2</v>
      </c>
      <c r="O9" s="720">
        <f>'WEIGHT DENSE1'!O9</f>
        <v>1.47E-2</v>
      </c>
      <c r="P9" s="720">
        <f>'WEIGHT DENSE1'!P9</f>
        <v>-3.32E-2</v>
      </c>
      <c r="Q9" s="720">
        <f>'WEIGHT DENSE1'!Q9</f>
        <v>0.4</v>
      </c>
      <c r="R9" s="720">
        <f>'WEIGHT DENSE1'!R9</f>
        <v>0.35199999999999998</v>
      </c>
      <c r="S9" s="720">
        <f>'WEIGHT DENSE1'!S9</f>
        <v>0.13600000000000001</v>
      </c>
      <c r="T9" s="720">
        <f>'WEIGHT DENSE1'!T9</f>
        <v>0.16800000000000001</v>
      </c>
      <c r="U9" s="720">
        <f>'WEIGHT DENSE1'!U9</f>
        <v>0.33900000000000002</v>
      </c>
      <c r="V9" s="720">
        <f>'WEIGHT DENSE1'!V9</f>
        <v>3.6400000000000002E-2</v>
      </c>
      <c r="W9" s="720">
        <f>'WEIGHT DENSE1'!W9</f>
        <v>0.215</v>
      </c>
      <c r="X9" s="720">
        <f>'WEIGHT DENSE1'!X9</f>
        <v>-0.17100000000000001</v>
      </c>
      <c r="Y9" s="720">
        <f>'WEIGHT DENSE1'!Y9</f>
        <v>1.41E-2</v>
      </c>
      <c r="Z9" s="720">
        <f>'WEIGHT DENSE1'!Z9</f>
        <v>-0.30499999999999999</v>
      </c>
      <c r="AA9" s="720">
        <f>'WEIGHT DENSE1'!AA9</f>
        <v>-1.5E-3</v>
      </c>
      <c r="AB9" s="720">
        <f>'WEIGHT DENSE1'!AB9</f>
        <v>-0.22700000000000001</v>
      </c>
      <c r="AC9" s="720">
        <f>'WEIGHT DENSE1'!AC9</f>
        <v>0.19</v>
      </c>
      <c r="AD9" s="720">
        <f>'WEIGHT DENSE1'!AD9</f>
        <v>9.1700000000000004E-2</v>
      </c>
      <c r="AE9" s="720">
        <f>'WEIGHT DENSE1'!AE9</f>
        <v>0.187</v>
      </c>
      <c r="AF9" s="720">
        <f>'WEIGHT DENSE1'!AF9</f>
        <v>0.126</v>
      </c>
      <c r="AG9" s="720">
        <f>'WEIGHT DENSE1'!AG9</f>
        <v>2.9399999999999999E-2</v>
      </c>
    </row>
    <row r="10" spans="2:33" x14ac:dyDescent="0.25">
      <c r="B10" s="720">
        <f>'WEIGHT DENSE1'!B10</f>
        <v>2.18E-2</v>
      </c>
      <c r="C10" s="720">
        <f>'WEIGHT DENSE1'!C10</f>
        <v>-5.79E-2</v>
      </c>
      <c r="D10" s="720">
        <f>'WEIGHT DENSE1'!D10</f>
        <v>-6.3E-2</v>
      </c>
      <c r="E10" s="720">
        <f>'WEIGHT DENSE1'!E10</f>
        <v>-8.9899999999999994E-2</v>
      </c>
      <c r="F10" s="720">
        <f>'WEIGHT DENSE1'!F10</f>
        <v>0.26700000000000002</v>
      </c>
      <c r="G10" s="720">
        <f>'WEIGHT DENSE1'!G10</f>
        <v>-0.184</v>
      </c>
      <c r="H10" s="720">
        <f>'WEIGHT DENSE1'!H10</f>
        <v>-0.14799999999999999</v>
      </c>
      <c r="I10" s="720">
        <f>'WEIGHT DENSE1'!I10</f>
        <v>-2.86E-2</v>
      </c>
      <c r="J10" s="720">
        <f>'WEIGHT DENSE1'!J10</f>
        <v>0.39200000000000002</v>
      </c>
      <c r="K10" s="720">
        <f>'WEIGHT DENSE1'!K10</f>
        <v>-0.182</v>
      </c>
      <c r="L10" s="720">
        <f>'WEIGHT DENSE1'!L10</f>
        <v>0.42399999999999999</v>
      </c>
      <c r="M10" s="720">
        <f>'WEIGHT DENSE1'!M10</f>
        <v>-0.28399999999999997</v>
      </c>
      <c r="N10" s="720">
        <f>'WEIGHT DENSE1'!N10</f>
        <v>0.50900000000000001</v>
      </c>
      <c r="O10" s="720">
        <f>'WEIGHT DENSE1'!O10</f>
        <v>0.22700000000000001</v>
      </c>
      <c r="P10" s="720">
        <f>'WEIGHT DENSE1'!P10</f>
        <v>5.5300000000000002E-2</v>
      </c>
      <c r="Q10" s="720">
        <f>'WEIGHT DENSE1'!Q10</f>
        <v>2.6700000000000002E-2</v>
      </c>
      <c r="R10" s="720">
        <f>'WEIGHT DENSE1'!R10</f>
        <v>-9.1899999999999996E-2</v>
      </c>
      <c r="S10" s="720">
        <f>'WEIGHT DENSE1'!S10</f>
        <v>-8.43E-2</v>
      </c>
      <c r="T10" s="720">
        <f>'WEIGHT DENSE1'!T10</f>
        <v>0.32200000000000001</v>
      </c>
      <c r="U10" s="720">
        <f>'WEIGHT DENSE1'!U10</f>
        <v>-0.34799999999999998</v>
      </c>
      <c r="V10" s="720">
        <f>'WEIGHT DENSE1'!V10</f>
        <v>0.47299999999999998</v>
      </c>
      <c r="W10" s="720">
        <f>'WEIGHT DENSE1'!W10</f>
        <v>0.20399999999999999</v>
      </c>
      <c r="X10" s="720">
        <f>'WEIGHT DENSE1'!X10</f>
        <v>0.23100000000000001</v>
      </c>
      <c r="Y10" s="720">
        <f>'WEIGHT DENSE1'!Y10</f>
        <v>-7.6100000000000001E-2</v>
      </c>
      <c r="Z10" s="720">
        <f>'WEIGHT DENSE1'!Z10</f>
        <v>0.26</v>
      </c>
      <c r="AA10" s="720">
        <f>'WEIGHT DENSE1'!AA10</f>
        <v>-0.33400000000000002</v>
      </c>
      <c r="AB10" s="720">
        <f>'WEIGHT DENSE1'!AB10</f>
        <v>0.54</v>
      </c>
      <c r="AC10" s="720">
        <f>'WEIGHT DENSE1'!AC10</f>
        <v>0.187</v>
      </c>
      <c r="AD10" s="720">
        <f>'WEIGHT DENSE1'!AD10</f>
        <v>0.501</v>
      </c>
      <c r="AE10" s="720">
        <f>'WEIGHT DENSE1'!AE10</f>
        <v>0.17799999999999999</v>
      </c>
      <c r="AF10" s="720">
        <f>'WEIGHT DENSE1'!AF10</f>
        <v>-0.255</v>
      </c>
      <c r="AG10" s="720">
        <f>'WEIGHT DENSE1'!AG10</f>
        <v>0.498</v>
      </c>
    </row>
    <row r="11" spans="2:33" x14ac:dyDescent="0.25">
      <c r="B11" s="720">
        <f>'WEIGHT DENSE1'!B11</f>
        <v>-0.16900000000000001</v>
      </c>
      <c r="C11" s="720">
        <f>'WEIGHT DENSE1'!C11</f>
        <v>0.161</v>
      </c>
      <c r="D11" s="720">
        <f>'WEIGHT DENSE1'!D11</f>
        <v>-0.46200000000000002</v>
      </c>
      <c r="E11" s="720">
        <f>'WEIGHT DENSE1'!E11</f>
        <v>-3.8600000000000002E-2</v>
      </c>
      <c r="F11" s="720">
        <f>'WEIGHT DENSE1'!F11</f>
        <v>0.35199999999999998</v>
      </c>
      <c r="G11" s="720">
        <f>'WEIGHT DENSE1'!G11</f>
        <v>0.46600000000000003</v>
      </c>
      <c r="H11" s="720">
        <f>'WEIGHT DENSE1'!H11</f>
        <v>0.38900000000000001</v>
      </c>
      <c r="I11" s="720">
        <f>'WEIGHT DENSE1'!I11</f>
        <v>0.30499999999999999</v>
      </c>
      <c r="J11" s="720">
        <f>'WEIGHT DENSE1'!J11</f>
        <v>-0.219</v>
      </c>
      <c r="K11" s="720">
        <f>'WEIGHT DENSE1'!K11</f>
        <v>0.41799999999999998</v>
      </c>
      <c r="L11" s="720">
        <f>'WEIGHT DENSE1'!L11</f>
        <v>-0.48199999999999998</v>
      </c>
      <c r="M11" s="720">
        <f>'WEIGHT DENSE1'!M11</f>
        <v>0.17299999999999999</v>
      </c>
      <c r="N11" s="720">
        <f>'WEIGHT DENSE1'!N11</f>
        <v>-0.33900000000000002</v>
      </c>
      <c r="O11" s="720">
        <f>'WEIGHT DENSE1'!O11</f>
        <v>7.0999999999999994E-2</v>
      </c>
      <c r="P11" s="720">
        <f>'WEIGHT DENSE1'!P11</f>
        <v>-0.20599999999999999</v>
      </c>
      <c r="Q11" s="720">
        <f>'WEIGHT DENSE1'!Q11</f>
        <v>2.2100000000000002E-2</v>
      </c>
      <c r="R11" s="720">
        <f>'WEIGHT DENSE1'!R11</f>
        <v>-0.35099999999999998</v>
      </c>
      <c r="S11" s="720">
        <f>'WEIGHT DENSE1'!S11</f>
        <v>0.36299999999999999</v>
      </c>
      <c r="T11" s="720">
        <f>'WEIGHT DENSE1'!T11</f>
        <v>8.7400000000000005E-2</v>
      </c>
      <c r="U11" s="720">
        <f>'WEIGHT DENSE1'!U11</f>
        <v>-0.121</v>
      </c>
      <c r="V11" s="720">
        <f>'WEIGHT DENSE1'!V11</f>
        <v>-0.40699999999999997</v>
      </c>
      <c r="W11" s="720">
        <f>'WEIGHT DENSE1'!W11</f>
        <v>-0.23400000000000001</v>
      </c>
      <c r="X11" s="720">
        <f>'WEIGHT DENSE1'!X11</f>
        <v>-0.105</v>
      </c>
      <c r="Y11" s="720">
        <f>'WEIGHT DENSE1'!Y11</f>
        <v>-0.34</v>
      </c>
      <c r="Z11" s="720">
        <f>'WEIGHT DENSE1'!Z11</f>
        <v>0.183</v>
      </c>
      <c r="AA11" s="720">
        <f>'WEIGHT DENSE1'!AA11</f>
        <v>-0.17399999999999999</v>
      </c>
      <c r="AB11" s="720">
        <f>'WEIGHT DENSE1'!AB11</f>
        <v>8.5999999999999993E-2</v>
      </c>
      <c r="AC11" s="720">
        <f>'WEIGHT DENSE1'!AC11</f>
        <v>-6.5199999999999994E-2</v>
      </c>
      <c r="AD11" s="720">
        <f>'WEIGHT DENSE1'!AD11</f>
        <v>-0.39500000000000002</v>
      </c>
      <c r="AE11" s="720">
        <f>'WEIGHT DENSE1'!AE11</f>
        <v>0.14799999999999999</v>
      </c>
      <c r="AF11" s="720">
        <f>'WEIGHT DENSE1'!AF11</f>
        <v>0.42799999999999999</v>
      </c>
      <c r="AG11" s="720">
        <f>'WEIGHT DENSE1'!AG11</f>
        <v>2.5899999999999999E-2</v>
      </c>
    </row>
    <row r="12" spans="2:33" x14ac:dyDescent="0.25">
      <c r="B12" s="720">
        <f>'WEIGHT DENSE1'!B12</f>
        <v>0.22</v>
      </c>
      <c r="C12" s="720">
        <f>'WEIGHT DENSE1'!C12</f>
        <v>-0.21</v>
      </c>
      <c r="D12" s="720">
        <f>'WEIGHT DENSE1'!D12</f>
        <v>6.9400000000000003E-2</v>
      </c>
      <c r="E12" s="720">
        <f>'WEIGHT DENSE1'!E12</f>
        <v>0.29799999999999999</v>
      </c>
      <c r="F12" s="720">
        <f>'WEIGHT DENSE1'!F12</f>
        <v>0.17199999999999999</v>
      </c>
      <c r="G12" s="720">
        <f>'WEIGHT DENSE1'!G12</f>
        <v>-9.1800000000000007E-2</v>
      </c>
      <c r="H12" s="720">
        <f>'WEIGHT DENSE1'!H12</f>
        <v>-6.4899999999999999E-2</v>
      </c>
      <c r="I12" s="720">
        <f>'WEIGHT DENSE1'!I12</f>
        <v>-0.157</v>
      </c>
      <c r="J12" s="720">
        <f>'WEIGHT DENSE1'!J12</f>
        <v>-0.36599999999999999</v>
      </c>
      <c r="K12" s="720">
        <f>'WEIGHT DENSE1'!K12</f>
        <v>-4.0399999999999998E-2</v>
      </c>
      <c r="L12" s="720">
        <f>'WEIGHT DENSE1'!L12</f>
        <v>-0.13</v>
      </c>
      <c r="M12" s="720">
        <f>'WEIGHT DENSE1'!M12</f>
        <v>0.184</v>
      </c>
      <c r="N12" s="720">
        <f>'WEIGHT DENSE1'!N12</f>
        <v>6.8000000000000005E-2</v>
      </c>
      <c r="O12" s="720">
        <f>'WEIGHT DENSE1'!O12</f>
        <v>0.24</v>
      </c>
      <c r="P12" s="720">
        <f>'WEIGHT DENSE1'!P12</f>
        <v>-0.33100000000000002</v>
      </c>
      <c r="Q12" s="720">
        <f>'WEIGHT DENSE1'!Q12</f>
        <v>-0.182</v>
      </c>
      <c r="R12" s="720">
        <f>'WEIGHT DENSE1'!R12</f>
        <v>-0.108</v>
      </c>
      <c r="S12" s="720">
        <f>'WEIGHT DENSE1'!S12</f>
        <v>0.26200000000000001</v>
      </c>
      <c r="T12" s="720">
        <f>'WEIGHT DENSE1'!T12</f>
        <v>-0.48599999999999999</v>
      </c>
      <c r="U12" s="720">
        <f>'WEIGHT DENSE1'!U12</f>
        <v>0.152</v>
      </c>
      <c r="V12" s="720">
        <f>'WEIGHT DENSE1'!V12</f>
        <v>-0.35199999999999998</v>
      </c>
      <c r="W12" s="720">
        <f>'WEIGHT DENSE1'!W12</f>
        <v>0.20200000000000001</v>
      </c>
      <c r="X12" s="720">
        <f>'WEIGHT DENSE1'!X12</f>
        <v>-0.13600000000000001</v>
      </c>
      <c r="Y12" s="720">
        <f>'WEIGHT DENSE1'!Y12</f>
        <v>4.41E-2</v>
      </c>
      <c r="Z12" s="720">
        <f>'WEIGHT DENSE1'!Z12</f>
        <v>-0.191</v>
      </c>
      <c r="AA12" s="720">
        <f>'WEIGHT DENSE1'!AA12</f>
        <v>0.21299999999999999</v>
      </c>
      <c r="AB12" s="720">
        <f>'WEIGHT DENSE1'!AB12</f>
        <v>-0.39300000000000002</v>
      </c>
      <c r="AC12" s="720">
        <f>'WEIGHT DENSE1'!AC12</f>
        <v>0.42099999999999999</v>
      </c>
      <c r="AD12" s="720">
        <f>'WEIGHT DENSE1'!AD12</f>
        <v>-5.33E-2</v>
      </c>
      <c r="AE12" s="720">
        <f>'WEIGHT DENSE1'!AE12</f>
        <v>2.2100000000000002E-2</v>
      </c>
      <c r="AF12" s="720">
        <f>'WEIGHT DENSE1'!AF12</f>
        <v>0.25</v>
      </c>
      <c r="AG12" s="720">
        <f>'WEIGHT DENSE1'!AG12</f>
        <v>6.9599999999999995E-2</v>
      </c>
    </row>
    <row r="13" spans="2:33" x14ac:dyDescent="0.25">
      <c r="B13" s="720">
        <f>'WEIGHT DENSE1'!B13</f>
        <v>0.40899999999999997</v>
      </c>
      <c r="C13" s="720">
        <f>'WEIGHT DENSE1'!C13</f>
        <v>0.52100000000000002</v>
      </c>
      <c r="D13" s="720">
        <f>'WEIGHT DENSE1'!D13</f>
        <v>0.247</v>
      </c>
      <c r="E13" s="720">
        <f>'WEIGHT DENSE1'!E13</f>
        <v>-0.245</v>
      </c>
      <c r="F13" s="720">
        <f>'WEIGHT DENSE1'!F13</f>
        <v>-0.17699999999999999</v>
      </c>
      <c r="G13" s="720">
        <f>'WEIGHT DENSE1'!G13</f>
        <v>-5.4400000000000004E-3</v>
      </c>
      <c r="H13" s="720">
        <f>'WEIGHT DENSE1'!H13</f>
        <v>0.48799999999999999</v>
      </c>
      <c r="I13" s="720">
        <f>'WEIGHT DENSE1'!I13</f>
        <v>0.247</v>
      </c>
      <c r="J13" s="720">
        <f>'WEIGHT DENSE1'!J13</f>
        <v>-0.193</v>
      </c>
      <c r="K13" s="720">
        <f>'WEIGHT DENSE1'!K13</f>
        <v>-3.4799999999999998E-2</v>
      </c>
      <c r="L13" s="720">
        <f>'WEIGHT DENSE1'!L13</f>
        <v>-0.17599999999999999</v>
      </c>
      <c r="M13" s="720">
        <f>'WEIGHT DENSE1'!M13</f>
        <v>0.33800000000000002</v>
      </c>
      <c r="N13" s="720">
        <f>'WEIGHT DENSE1'!N13</f>
        <v>-0.32900000000000001</v>
      </c>
      <c r="O13" s="720">
        <f>'WEIGHT DENSE1'!O13</f>
        <v>-3.5099999999999999E-2</v>
      </c>
      <c r="P13" s="720">
        <f>'WEIGHT DENSE1'!P13</f>
        <v>-0.47699999999999998</v>
      </c>
      <c r="Q13" s="720">
        <f>'WEIGHT DENSE1'!Q13</f>
        <v>0.53500000000000003</v>
      </c>
      <c r="R13" s="720">
        <f>'WEIGHT DENSE1'!R13</f>
        <v>-0.17599999999999999</v>
      </c>
      <c r="S13" s="720">
        <f>'WEIGHT DENSE1'!S13</f>
        <v>-0.374</v>
      </c>
      <c r="T13" s="720">
        <f>'WEIGHT DENSE1'!T13</f>
        <v>-0.23200000000000001</v>
      </c>
      <c r="U13" s="720">
        <f>'WEIGHT DENSE1'!U13</f>
        <v>0.109</v>
      </c>
      <c r="V13" s="720">
        <f>'WEIGHT DENSE1'!V13</f>
        <v>7.2099999999999997E-2</v>
      </c>
      <c r="W13" s="720">
        <f>'WEIGHT DENSE1'!W13</f>
        <v>-0.19500000000000001</v>
      </c>
      <c r="X13" s="720">
        <f>'WEIGHT DENSE1'!X13</f>
        <v>0.216</v>
      </c>
      <c r="Y13" s="720">
        <f>'WEIGHT DENSE1'!Y13</f>
        <v>2.76E-2</v>
      </c>
      <c r="Z13" s="720">
        <f>'WEIGHT DENSE1'!Z13</f>
        <v>0.23100000000000001</v>
      </c>
      <c r="AA13" s="720">
        <f>'WEIGHT DENSE1'!AA13</f>
        <v>-0.219</v>
      </c>
      <c r="AB13" s="720">
        <f>'WEIGHT DENSE1'!AB13</f>
        <v>1.35E-2</v>
      </c>
      <c r="AC13" s="720">
        <f>'WEIGHT DENSE1'!AC13</f>
        <v>-2.6700000000000001E-3</v>
      </c>
      <c r="AD13" s="720">
        <f>'WEIGHT DENSE1'!AD13</f>
        <v>7.5700000000000003E-3</v>
      </c>
      <c r="AE13" s="720">
        <f>'WEIGHT DENSE1'!AE13</f>
        <v>-5.1400000000000001E-2</v>
      </c>
      <c r="AF13" s="720">
        <f>'WEIGHT DENSE1'!AF13</f>
        <v>-0.157</v>
      </c>
      <c r="AG13" s="720">
        <f>'WEIGHT DENSE1'!AG13</f>
        <v>-0.28899999999999998</v>
      </c>
    </row>
    <row r="14" spans="2:33" x14ac:dyDescent="0.25">
      <c r="B14" s="720">
        <f>'WEIGHT DENSE1'!B14</f>
        <v>3.0099999999999998E-2</v>
      </c>
      <c r="C14" s="720">
        <f>'WEIGHT DENSE1'!C14</f>
        <v>1.29E-2</v>
      </c>
      <c r="D14" s="720">
        <f>'WEIGHT DENSE1'!D14</f>
        <v>0.19700000000000001</v>
      </c>
      <c r="E14" s="720">
        <f>'WEIGHT DENSE1'!E14</f>
        <v>4.5100000000000001E-2</v>
      </c>
      <c r="F14" s="720">
        <f>'WEIGHT DENSE1'!F14</f>
        <v>0.35799999999999998</v>
      </c>
      <c r="G14" s="720">
        <f>'WEIGHT DENSE1'!G14</f>
        <v>0.112</v>
      </c>
      <c r="H14" s="720">
        <f>'WEIGHT DENSE1'!H14</f>
        <v>2.6700000000000002E-2</v>
      </c>
      <c r="I14" s="720">
        <f>'WEIGHT DENSE1'!I14</f>
        <v>4.2599999999999999E-2</v>
      </c>
      <c r="J14" s="720">
        <f>'WEIGHT DENSE1'!J14</f>
        <v>0.499</v>
      </c>
      <c r="K14" s="720">
        <f>'WEIGHT DENSE1'!K14</f>
        <v>-6.7199999999999996E-2</v>
      </c>
      <c r="L14" s="720">
        <f>'WEIGHT DENSE1'!L14</f>
        <v>0.46300000000000002</v>
      </c>
      <c r="M14" s="720">
        <f>'WEIGHT DENSE1'!M14</f>
        <v>-0.40799999999999997</v>
      </c>
      <c r="N14" s="720">
        <f>'WEIGHT DENSE1'!N14</f>
        <v>3.7499999999999999E-2</v>
      </c>
      <c r="O14" s="720">
        <f>'WEIGHT DENSE1'!O14</f>
        <v>-0.153</v>
      </c>
      <c r="P14" s="720">
        <f>'WEIGHT DENSE1'!P14</f>
        <v>0.192</v>
      </c>
      <c r="Q14" s="720">
        <f>'WEIGHT DENSE1'!Q14</f>
        <v>0.253</v>
      </c>
      <c r="R14" s="720">
        <f>'WEIGHT DENSE1'!R14</f>
        <v>0.38</v>
      </c>
      <c r="S14" s="720">
        <f>'WEIGHT DENSE1'!S14</f>
        <v>-0.28499999999999998</v>
      </c>
      <c r="T14" s="720">
        <f>'WEIGHT DENSE1'!T14</f>
        <v>0.41499999999999998</v>
      </c>
      <c r="U14" s="720">
        <f>'WEIGHT DENSE1'!U14</f>
        <v>0.252</v>
      </c>
      <c r="V14" s="720">
        <f>'WEIGHT DENSE1'!V14</f>
        <v>0.35399999999999998</v>
      </c>
      <c r="W14" s="720">
        <f>'WEIGHT DENSE1'!W14</f>
        <v>0.372</v>
      </c>
      <c r="X14" s="720">
        <f>'WEIGHT DENSE1'!X14</f>
        <v>3.3500000000000002E-2</v>
      </c>
      <c r="Y14" s="720">
        <f>'WEIGHT DENSE1'!Y14</f>
        <v>-8.2199999999999995E-2</v>
      </c>
      <c r="Z14" s="720">
        <f>'WEIGHT DENSE1'!Z14</f>
        <v>-9.5299999999999996E-2</v>
      </c>
      <c r="AA14" s="720">
        <f>'WEIGHT DENSE1'!AA14</f>
        <v>-0.35399999999999998</v>
      </c>
      <c r="AB14" s="720">
        <f>'WEIGHT DENSE1'!AB14</f>
        <v>0.38300000000000001</v>
      </c>
      <c r="AC14" s="720">
        <f>'WEIGHT DENSE1'!AC14</f>
        <v>-0.371</v>
      </c>
      <c r="AD14" s="720">
        <f>'WEIGHT DENSE1'!AD14</f>
        <v>0.55300000000000005</v>
      </c>
      <c r="AE14" s="720">
        <f>'WEIGHT DENSE1'!AE14</f>
        <v>0.36199999999999999</v>
      </c>
      <c r="AF14" s="720">
        <f>'WEIGHT DENSE1'!AF14</f>
        <v>0.152</v>
      </c>
      <c r="AG14" s="720">
        <f>'WEIGHT DENSE1'!AG14</f>
        <v>2.9000000000000001E-2</v>
      </c>
    </row>
    <row r="15" spans="2:33" x14ac:dyDescent="0.25">
      <c r="B15" s="720">
        <f>'WEIGHT DENSE1'!B15</f>
        <v>-0.20200000000000001</v>
      </c>
      <c r="C15" s="720">
        <f>'WEIGHT DENSE1'!C15</f>
        <v>0.39400000000000002</v>
      </c>
      <c r="D15" s="720">
        <f>'WEIGHT DENSE1'!D15</f>
        <v>0.19700000000000001</v>
      </c>
      <c r="E15" s="720">
        <f>'WEIGHT DENSE1'!E15</f>
        <v>-0.14799999999999999</v>
      </c>
      <c r="F15" s="720">
        <f>'WEIGHT DENSE1'!F15</f>
        <v>0.17199999999999999</v>
      </c>
      <c r="G15" s="720">
        <f>'WEIGHT DENSE1'!G15</f>
        <v>-7.1099999999999997E-2</v>
      </c>
      <c r="H15" s="720">
        <f>'WEIGHT DENSE1'!H15</f>
        <v>0.153</v>
      </c>
      <c r="I15" s="720">
        <f>'WEIGHT DENSE1'!I15</f>
        <v>0.17299999999999999</v>
      </c>
      <c r="J15" s="720">
        <f>'WEIGHT DENSE1'!J15</f>
        <v>-0.51200000000000001</v>
      </c>
      <c r="K15" s="720">
        <f>'WEIGHT DENSE1'!K15</f>
        <v>0.249</v>
      </c>
      <c r="L15" s="720">
        <f>'WEIGHT DENSE1'!L15</f>
        <v>5.0200000000000002E-2</v>
      </c>
      <c r="M15" s="720">
        <f>'WEIGHT DENSE1'!M15</f>
        <v>0.50800000000000001</v>
      </c>
      <c r="N15" s="720">
        <f>'WEIGHT DENSE1'!N15</f>
        <v>-0.41199999999999998</v>
      </c>
      <c r="O15" s="720">
        <f>'WEIGHT DENSE1'!O15</f>
        <v>0.439</v>
      </c>
      <c r="P15" s="720">
        <f>'WEIGHT DENSE1'!P15</f>
        <v>-0.10199999999999999</v>
      </c>
      <c r="Q15" s="720">
        <f>'WEIGHT DENSE1'!Q15</f>
        <v>-3.4000000000000002E-2</v>
      </c>
      <c r="R15" s="720">
        <f>'WEIGHT DENSE1'!R15</f>
        <v>-0.35199999999999998</v>
      </c>
      <c r="S15" s="720">
        <f>'WEIGHT DENSE1'!S15</f>
        <v>0.32900000000000001</v>
      </c>
      <c r="T15" s="720">
        <f>'WEIGHT DENSE1'!T15</f>
        <v>-0.16800000000000001</v>
      </c>
      <c r="U15" s="720">
        <f>'WEIGHT DENSE1'!U15</f>
        <v>0.158</v>
      </c>
      <c r="V15" s="720">
        <f>'WEIGHT DENSE1'!V15</f>
        <v>-0.42499999999999999</v>
      </c>
      <c r="W15" s="720">
        <f>'WEIGHT DENSE1'!W15</f>
        <v>0.217</v>
      </c>
      <c r="X15" s="720">
        <f>'WEIGHT DENSE1'!X15</f>
        <v>-7.5300000000000006E-2</v>
      </c>
      <c r="Y15" s="720">
        <f>'WEIGHT DENSE1'!Y15</f>
        <v>-6.0400000000000002E-2</v>
      </c>
      <c r="Z15" s="720">
        <f>'WEIGHT DENSE1'!Z15</f>
        <v>-0.222</v>
      </c>
      <c r="AA15" s="720">
        <f>'WEIGHT DENSE1'!AA15</f>
        <v>-4.5999999999999999E-2</v>
      </c>
      <c r="AB15" s="720">
        <f>'WEIGHT DENSE1'!AB15</f>
        <v>-0.41099999999999998</v>
      </c>
      <c r="AC15" s="720">
        <f>'WEIGHT DENSE1'!AC15</f>
        <v>-0.19700000000000001</v>
      </c>
      <c r="AD15" s="720">
        <f>'WEIGHT DENSE1'!AD15</f>
        <v>2.0799999999999998E-3</v>
      </c>
      <c r="AE15" s="720">
        <f>'WEIGHT DENSE1'!AE15</f>
        <v>-0.109</v>
      </c>
      <c r="AF15" s="720">
        <f>'WEIGHT DENSE1'!AF15</f>
        <v>0.441</v>
      </c>
      <c r="AG15" s="720">
        <f>'WEIGHT DENSE1'!AG15</f>
        <v>-0.251</v>
      </c>
    </row>
    <row r="16" spans="2:33" x14ac:dyDescent="0.25">
      <c r="B16" s="720">
        <f>'WEIGHT DENSE1'!B16</f>
        <v>0.13100000000000001</v>
      </c>
      <c r="C16" s="720">
        <f>'WEIGHT DENSE1'!C16</f>
        <v>-2.7400000000000001E-2</v>
      </c>
      <c r="D16" s="720">
        <f>'WEIGHT DENSE1'!D16</f>
        <v>-6.0400000000000002E-2</v>
      </c>
      <c r="E16" s="720">
        <f>'WEIGHT DENSE1'!E16</f>
        <v>-0.30499999999999999</v>
      </c>
      <c r="F16" s="720">
        <f>'WEIGHT DENSE1'!F16</f>
        <v>3.2300000000000002E-2</v>
      </c>
      <c r="G16" s="720">
        <f>'WEIGHT DENSE1'!G16</f>
        <v>8.8300000000000003E-2</v>
      </c>
      <c r="H16" s="720">
        <f>'WEIGHT DENSE1'!H16</f>
        <v>-3.0099999999999998E-2</v>
      </c>
      <c r="I16" s="720">
        <f>'WEIGHT DENSE1'!I16</f>
        <v>-0.47199999999999998</v>
      </c>
      <c r="J16" s="720">
        <f>'WEIGHT DENSE1'!J16</f>
        <v>0.58299999999999996</v>
      </c>
      <c r="K16" s="720">
        <f>'WEIGHT DENSE1'!K16</f>
        <v>0.184</v>
      </c>
      <c r="L16" s="720">
        <f>'WEIGHT DENSE1'!L16</f>
        <v>-6.1699999999999998E-2</v>
      </c>
      <c r="M16" s="720">
        <f>'WEIGHT DENSE1'!M16</f>
        <v>-1.26E-2</v>
      </c>
      <c r="N16" s="720">
        <f>'WEIGHT DENSE1'!N16</f>
        <v>0.32900000000000001</v>
      </c>
      <c r="O16" s="720">
        <f>'WEIGHT DENSE1'!O16</f>
        <v>-0.36199999999999999</v>
      </c>
      <c r="P16" s="720">
        <f>'WEIGHT DENSE1'!P16</f>
        <v>0.29699999999999999</v>
      </c>
      <c r="Q16" s="720">
        <f>'WEIGHT DENSE1'!Q16</f>
        <v>0.18099999999999999</v>
      </c>
      <c r="R16" s="720">
        <f>'WEIGHT DENSE1'!R16</f>
        <v>-0.27300000000000002</v>
      </c>
      <c r="S16" s="720">
        <f>'WEIGHT DENSE1'!S16</f>
        <v>0.106</v>
      </c>
      <c r="T16" s="720">
        <f>'WEIGHT DENSE1'!T16</f>
        <v>-0.28000000000000003</v>
      </c>
      <c r="U16" s="720">
        <f>'WEIGHT DENSE1'!U16</f>
        <v>7.1599999999999997E-2</v>
      </c>
      <c r="V16" s="720">
        <f>'WEIGHT DENSE1'!V16</f>
        <v>0.41599999999999998</v>
      </c>
      <c r="W16" s="720">
        <f>'WEIGHT DENSE1'!W16</f>
        <v>0.19800000000000001</v>
      </c>
      <c r="X16" s="720">
        <f>'WEIGHT DENSE1'!X16</f>
        <v>0.27300000000000002</v>
      </c>
      <c r="Y16" s="720">
        <f>'WEIGHT DENSE1'!Y16</f>
        <v>9.0399999999999994E-2</v>
      </c>
      <c r="Z16" s="720">
        <f>'WEIGHT DENSE1'!Z16</f>
        <v>-0.40100000000000002</v>
      </c>
      <c r="AA16" s="720">
        <f>'WEIGHT DENSE1'!AA16</f>
        <v>-6.2399999999999999E-3</v>
      </c>
      <c r="AB16" s="720">
        <f>'WEIGHT DENSE1'!AB16</f>
        <v>0.36299999999999999</v>
      </c>
      <c r="AC16" s="720">
        <f>'WEIGHT DENSE1'!AC16</f>
        <v>8.5000000000000006E-2</v>
      </c>
      <c r="AD16" s="720">
        <f>'WEIGHT DENSE1'!AD16</f>
        <v>-0.17100000000000001</v>
      </c>
      <c r="AE16" s="720">
        <f>'WEIGHT DENSE1'!AE16</f>
        <v>0.44</v>
      </c>
      <c r="AF16" s="720">
        <f>'WEIGHT DENSE1'!AF16</f>
        <v>0.14299999999999999</v>
      </c>
      <c r="AG16" s="720">
        <f>'WEIGHT DENSE1'!AG16</f>
        <v>-5.8599999999999999E-2</v>
      </c>
    </row>
    <row r="17" spans="1:49" x14ac:dyDescent="0.25">
      <c r="B17" s="720">
        <f>'WEIGHT DENSE1'!B17</f>
        <v>-0.14599999999999999</v>
      </c>
      <c r="C17" s="720">
        <f>'WEIGHT DENSE1'!C17</f>
        <v>0.28000000000000003</v>
      </c>
      <c r="D17" s="720">
        <f>'WEIGHT DENSE1'!D17</f>
        <v>-0.20899999999999999</v>
      </c>
      <c r="E17" s="720">
        <f>'WEIGHT DENSE1'!E17</f>
        <v>0.34</v>
      </c>
      <c r="F17" s="720">
        <f>'WEIGHT DENSE1'!F17</f>
        <v>-8.7400000000000005E-2</v>
      </c>
      <c r="G17" s="720">
        <f>'WEIGHT DENSE1'!G17</f>
        <v>-4.9200000000000001E-2</v>
      </c>
      <c r="H17" s="720">
        <f>'WEIGHT DENSE1'!H17</f>
        <v>0.13400000000000001</v>
      </c>
      <c r="I17" s="720">
        <f>'WEIGHT DENSE1'!I17</f>
        <v>0.30199999999999999</v>
      </c>
      <c r="J17" s="720">
        <f>'WEIGHT DENSE1'!J17</f>
        <v>-0.50700000000000001</v>
      </c>
      <c r="K17" s="720">
        <f>'WEIGHT DENSE1'!K17</f>
        <v>0.254</v>
      </c>
      <c r="L17" s="720">
        <f>'WEIGHT DENSE1'!L17</f>
        <v>-0.371</v>
      </c>
      <c r="M17" s="720">
        <f>'WEIGHT DENSE1'!M17</f>
        <v>0.46600000000000003</v>
      </c>
      <c r="N17" s="720">
        <f>'WEIGHT DENSE1'!N17</f>
        <v>-6.5100000000000005E-2</v>
      </c>
      <c r="O17" s="720">
        <f>'WEIGHT DENSE1'!O17</f>
        <v>0.109</v>
      </c>
      <c r="P17" s="720">
        <f>'WEIGHT DENSE1'!P17</f>
        <v>-0.53</v>
      </c>
      <c r="Q17" s="720">
        <f>'WEIGHT DENSE1'!Q17</f>
        <v>3.3700000000000001E-2</v>
      </c>
      <c r="R17" s="720">
        <f>'WEIGHT DENSE1'!R17</f>
        <v>0.13200000000000001</v>
      </c>
      <c r="S17" s="720">
        <f>'WEIGHT DENSE1'!S17</f>
        <v>0.378</v>
      </c>
      <c r="T17" s="720">
        <f>'WEIGHT DENSE1'!T17</f>
        <v>-0.318</v>
      </c>
      <c r="U17" s="720">
        <f>'WEIGHT DENSE1'!U17</f>
        <v>0.26300000000000001</v>
      </c>
      <c r="V17" s="720">
        <f>'WEIGHT DENSE1'!V17</f>
        <v>-0.20599999999999999</v>
      </c>
      <c r="W17" s="720">
        <f>'WEIGHT DENSE1'!W17</f>
        <v>-0.247</v>
      </c>
      <c r="X17" s="720">
        <f>'WEIGHT DENSE1'!X17</f>
        <v>7.6399999999999996E-2</v>
      </c>
      <c r="Y17" s="720">
        <f>'WEIGHT DENSE1'!Y17</f>
        <v>0.13300000000000001</v>
      </c>
      <c r="Z17" s="720">
        <f>'WEIGHT DENSE1'!Z17</f>
        <v>-0.32500000000000001</v>
      </c>
      <c r="AA17" s="720">
        <f>'WEIGHT DENSE1'!AA17</f>
        <v>-5.79E-2</v>
      </c>
      <c r="AB17" s="720">
        <f>'WEIGHT DENSE1'!AB17</f>
        <v>-0.38500000000000001</v>
      </c>
      <c r="AC17" s="720">
        <f>'WEIGHT DENSE1'!AC17</f>
        <v>0.25900000000000001</v>
      </c>
      <c r="AD17" s="720">
        <f>'WEIGHT DENSE1'!AD17</f>
        <v>-0.19600000000000001</v>
      </c>
      <c r="AE17" s="720">
        <f>'WEIGHT DENSE1'!AE17</f>
        <v>-8.0400000000000003E-3</v>
      </c>
      <c r="AF17" s="720">
        <f>'WEIGHT DENSE1'!AF17</f>
        <v>0.33500000000000002</v>
      </c>
      <c r="AG17" s="720">
        <f>'WEIGHT DENSE1'!AG17</f>
        <v>-0.20699999999999999</v>
      </c>
    </row>
    <row r="19" spans="1:49" ht="18.75" x14ac:dyDescent="0.3">
      <c r="A19" s="742" t="s">
        <v>22</v>
      </c>
      <c r="B19" s="680">
        <f>FLETTEN!AD2</f>
        <v>0</v>
      </c>
      <c r="C19" s="680">
        <f>FLETTEN!AE2</f>
        <v>5.3681899596089995</v>
      </c>
      <c r="D19" s="680">
        <f>FLETTEN!AF2</f>
        <v>2.8035000000000001</v>
      </c>
      <c r="E19" s="680">
        <f>FLETTEN!AG2</f>
        <v>5.7003389846600001</v>
      </c>
      <c r="F19" s="680">
        <f>FLETTEN!AH2</f>
        <v>4.6252000000000004</v>
      </c>
      <c r="G19" s="680">
        <f>FLETTEN!AI2</f>
        <v>5.1858773574740002</v>
      </c>
      <c r="H19" s="680">
        <f>FLETTEN!AJ2</f>
        <v>5.1593999999999998</v>
      </c>
      <c r="I19" s="680">
        <f>FLETTEN!AK2</f>
        <v>4.1687166734959993</v>
      </c>
      <c r="J19" s="680">
        <f>FLETTEN!AL2</f>
        <v>0</v>
      </c>
      <c r="K19" s="680">
        <f>FLETTEN!AM2</f>
        <v>4.8539195834540001</v>
      </c>
      <c r="L19" s="680">
        <f>FLETTEN!AN2</f>
        <v>0</v>
      </c>
      <c r="M19" s="680">
        <f>FLETTEN!AO2</f>
        <v>5.0386451189399999</v>
      </c>
      <c r="N19" s="680">
        <f>FLETTEN!AP2</f>
        <v>0</v>
      </c>
      <c r="O19" s="680">
        <f>FLETTEN!AQ2</f>
        <v>3.8425007700400005</v>
      </c>
      <c r="P19" s="680">
        <f>FLETTEN!AR2</f>
        <v>3.1852</v>
      </c>
      <c r="Q19" s="680">
        <f>FLETTEN!AS2</f>
        <v>3.3342359215700004</v>
      </c>
      <c r="R19" s="680">
        <f>FLETTEN!AT2</f>
        <v>1.4610000000000001</v>
      </c>
      <c r="S19" s="680">
        <f>FLETTEN!AU2</f>
        <v>3.9029191877459999</v>
      </c>
      <c r="T19" s="680">
        <f>FLETTEN!AV2</f>
        <v>3.8258999999999999</v>
      </c>
      <c r="U19" s="680">
        <f>FLETTEN!AW2</f>
        <v>3.7116260676919999</v>
      </c>
      <c r="V19" s="680">
        <f>FLETTEN!AX2</f>
        <v>2.9458000000000002</v>
      </c>
      <c r="W19" s="680">
        <f>FLETTEN!AY2</f>
        <v>4.7934834455600006</v>
      </c>
      <c r="X19" s="680">
        <f>FLETTEN!AZ2</f>
        <v>0</v>
      </c>
      <c r="Y19" s="680">
        <f>FLETTEN!BA2</f>
        <v>4.0684785800260004</v>
      </c>
      <c r="Z19" s="680">
        <f>FLETTEN!BB2</f>
        <v>1.8826000000000001</v>
      </c>
      <c r="AA19" s="680">
        <f>FLETTEN!BC2</f>
        <v>4.6919459406959998</v>
      </c>
      <c r="AB19" s="680">
        <f>FLETTEN!BD2</f>
        <v>5.8380000000000001</v>
      </c>
      <c r="AC19" s="680">
        <f>FLETTEN!BE2</f>
        <v>4.9481690195779997</v>
      </c>
      <c r="AD19" s="680">
        <f>FLETTEN!BF2</f>
        <v>3.6251000000000002</v>
      </c>
      <c r="AE19" s="680">
        <f>FLETTEN!BG2</f>
        <v>5.2308893498020019</v>
      </c>
      <c r="AF19" s="680">
        <f>FLETTEN!BH2</f>
        <v>2.0133000000000001</v>
      </c>
      <c r="AG19" s="680">
        <f>FLETTEN!BI2</f>
        <v>3.5568486086070004</v>
      </c>
    </row>
    <row r="20" spans="1:49" ht="18.75" x14ac:dyDescent="0.25">
      <c r="AI20" s="747" t="s">
        <v>24</v>
      </c>
      <c r="AK20" s="748" t="s">
        <v>21</v>
      </c>
      <c r="AM20" s="749" t="s">
        <v>86</v>
      </c>
      <c r="AN20" s="749" t="s">
        <v>87</v>
      </c>
      <c r="AP20" s="750" t="s">
        <v>28</v>
      </c>
      <c r="AQ20" s="750" t="s">
        <v>29</v>
      </c>
    </row>
    <row r="21" spans="1:49" ht="18.75" x14ac:dyDescent="0.3">
      <c r="A21" s="751" t="s">
        <v>84</v>
      </c>
      <c r="B21" s="720">
        <f>B19*B2</f>
        <v>0</v>
      </c>
      <c r="C21" s="720">
        <f t="shared" ref="C21:AF21" si="0">C19*C2</f>
        <v>-1.3527838698214678</v>
      </c>
      <c r="D21" s="720">
        <f t="shared" si="0"/>
        <v>-0.25623990000000002</v>
      </c>
      <c r="E21" s="720">
        <f t="shared" si="0"/>
        <v>-1.27117559357918</v>
      </c>
      <c r="F21" s="720">
        <f t="shared" si="0"/>
        <v>1.3135568</v>
      </c>
      <c r="G21" s="720">
        <f t="shared" si="0"/>
        <v>-1.4831609242375638</v>
      </c>
      <c r="H21" s="720">
        <f t="shared" si="0"/>
        <v>-1.2743717999999999</v>
      </c>
      <c r="I21" s="720">
        <f t="shared" si="0"/>
        <v>0.68366953445334389</v>
      </c>
      <c r="J21" s="720">
        <f t="shared" si="0"/>
        <v>0</v>
      </c>
      <c r="K21" s="720">
        <f t="shared" si="0"/>
        <v>0.66013306334974409</v>
      </c>
      <c r="L21" s="720">
        <f t="shared" si="0"/>
        <v>0</v>
      </c>
      <c r="M21" s="720">
        <f t="shared" si="0"/>
        <v>1.5670186319903402E-3</v>
      </c>
      <c r="N21" s="720">
        <f t="shared" si="0"/>
        <v>0</v>
      </c>
      <c r="O21" s="720">
        <f t="shared" si="0"/>
        <v>-0.36811157376983206</v>
      </c>
      <c r="P21" s="720">
        <f t="shared" si="0"/>
        <v>1.5543776</v>
      </c>
      <c r="Q21" s="720">
        <f t="shared" si="0"/>
        <v>0.88690675513762018</v>
      </c>
      <c r="R21" s="720">
        <f t="shared" si="0"/>
        <v>-0.17532</v>
      </c>
      <c r="S21" s="720">
        <f t="shared" si="0"/>
        <v>0.21544113916357918</v>
      </c>
      <c r="T21" s="720">
        <f t="shared" si="0"/>
        <v>-0.86082749999999997</v>
      </c>
      <c r="U21" s="720">
        <f t="shared" si="0"/>
        <v>-0.11171994463752918</v>
      </c>
      <c r="V21" s="720">
        <f t="shared" si="0"/>
        <v>0.43597839999999999</v>
      </c>
      <c r="W21" s="720">
        <f t="shared" si="0"/>
        <v>-0.30726228886039608</v>
      </c>
      <c r="X21" s="720">
        <f t="shared" si="0"/>
        <v>0</v>
      </c>
      <c r="Y21" s="720">
        <f t="shared" si="0"/>
        <v>-1.4890631602895161</v>
      </c>
      <c r="Z21" s="720">
        <f t="shared" si="0"/>
        <v>-0.84528740000000002</v>
      </c>
      <c r="AA21" s="720">
        <f t="shared" si="0"/>
        <v>8.7739389091015196E-2</v>
      </c>
      <c r="AB21" s="720">
        <f t="shared" si="0"/>
        <v>2.5570439999999999</v>
      </c>
      <c r="AC21" s="720">
        <f t="shared" si="0"/>
        <v>0.59872845136893793</v>
      </c>
      <c r="AD21" s="720">
        <f t="shared" si="0"/>
        <v>-6.7426860000000005E-2</v>
      </c>
      <c r="AE21" s="720">
        <f t="shared" si="0"/>
        <v>0.76894073442089428</v>
      </c>
      <c r="AF21" s="720">
        <f t="shared" si="0"/>
        <v>-0.32816790000000001</v>
      </c>
      <c r="AG21" s="720">
        <f>AG19*AG2</f>
        <v>0.369912255295128</v>
      </c>
      <c r="AI21" s="680">
        <f>SUM(B21:AG21)</f>
        <v>-5.6923574283231582E-2</v>
      </c>
      <c r="AK21" s="752">
        <f>IF(AI21&lt;=0,0,AI21)</f>
        <v>0</v>
      </c>
      <c r="AM21" s="720">
        <f>'WEIGHT DENSE 2'!B2</f>
        <v>-0.06</v>
      </c>
      <c r="AN21" s="720">
        <f>'WEIGHT DENSE 2'!B3</f>
        <v>-0.73</v>
      </c>
      <c r="AP21" s="680">
        <f>AK21*AM21</f>
        <v>0</v>
      </c>
      <c r="AQ21" s="680">
        <f>AK21*AN21</f>
        <v>0</v>
      </c>
    </row>
    <row r="22" spans="1:49" x14ac:dyDescent="0.25">
      <c r="B22" s="720">
        <f>B3*B19</f>
        <v>0</v>
      </c>
      <c r="C22" s="720">
        <f t="shared" ref="C22:AG22" si="1">C3*C19</f>
        <v>2.3995809119452227</v>
      </c>
      <c r="D22" s="720">
        <f t="shared" si="1"/>
        <v>-0.7261065000000001</v>
      </c>
      <c r="E22" s="720">
        <f t="shared" si="1"/>
        <v>-0.158469423773548</v>
      </c>
      <c r="F22" s="720">
        <f t="shared" si="1"/>
        <v>-0.41441792000000005</v>
      </c>
      <c r="G22" s="720">
        <f t="shared" si="1"/>
        <v>0.96975906584763805</v>
      </c>
      <c r="H22" s="720">
        <f t="shared" si="1"/>
        <v>2.3320487999999999</v>
      </c>
      <c r="I22" s="720">
        <f t="shared" si="1"/>
        <v>1.1797468185993676</v>
      </c>
      <c r="J22" s="720">
        <f t="shared" si="1"/>
        <v>0</v>
      </c>
      <c r="K22" s="720">
        <f t="shared" si="1"/>
        <v>2.3687127567255519</v>
      </c>
      <c r="L22" s="720">
        <f t="shared" si="1"/>
        <v>0</v>
      </c>
      <c r="M22" s="720">
        <f t="shared" si="1"/>
        <v>1.6476369538933799</v>
      </c>
      <c r="N22" s="720">
        <f t="shared" si="1"/>
        <v>0</v>
      </c>
      <c r="O22" s="720">
        <f t="shared" si="1"/>
        <v>-0.34236681861056406</v>
      </c>
      <c r="P22" s="720">
        <f t="shared" si="1"/>
        <v>0.2086306</v>
      </c>
      <c r="Q22" s="720">
        <f t="shared" si="1"/>
        <v>0.58015705035317999</v>
      </c>
      <c r="R22" s="720">
        <f t="shared" si="1"/>
        <v>-9.0582000000000006E-3</v>
      </c>
      <c r="S22" s="720">
        <f t="shared" si="1"/>
        <v>5.4640868628444E-2</v>
      </c>
      <c r="T22" s="720">
        <f t="shared" si="1"/>
        <v>-2.1272004</v>
      </c>
      <c r="U22" s="720">
        <f t="shared" si="1"/>
        <v>-4.4910675419073197E-2</v>
      </c>
      <c r="V22" s="720">
        <f t="shared" si="1"/>
        <v>-0.99862620000000013</v>
      </c>
      <c r="W22" s="720">
        <f t="shared" si="1"/>
        <v>-0.79571825196296009</v>
      </c>
      <c r="X22" s="720">
        <f t="shared" si="1"/>
        <v>0</v>
      </c>
      <c r="Y22" s="720">
        <f t="shared" si="1"/>
        <v>-0.20423762471730522</v>
      </c>
      <c r="Z22" s="720">
        <f t="shared" si="1"/>
        <v>-0.4160546</v>
      </c>
      <c r="AA22" s="720">
        <f t="shared" si="1"/>
        <v>-0.42837466438554483</v>
      </c>
      <c r="AB22" s="720">
        <f t="shared" si="1"/>
        <v>-0.5003166</v>
      </c>
      <c r="AC22" s="720">
        <f t="shared" si="1"/>
        <v>2.4048101435149078</v>
      </c>
      <c r="AD22" s="720">
        <f t="shared" si="1"/>
        <v>0.7503957</v>
      </c>
      <c r="AE22" s="720">
        <f t="shared" si="1"/>
        <v>-0.49902684397111097</v>
      </c>
      <c r="AF22" s="720">
        <f t="shared" si="1"/>
        <v>0.56573730000000011</v>
      </c>
      <c r="AG22" s="720">
        <f t="shared" si="1"/>
        <v>-0.86075736328289409</v>
      </c>
      <c r="AI22" s="680">
        <f t="shared" ref="AI22:AI36" si="2">SUM(B22:AG22)</f>
        <v>6.9362148833846922</v>
      </c>
      <c r="AK22" s="752">
        <f t="shared" ref="AK22:AK36" si="3">IF(AI22&lt;=0,0,AI22)</f>
        <v>6.9362148833846922</v>
      </c>
      <c r="AM22" s="720">
        <f>'WEIGHT DENSE 2'!C2</f>
        <v>-7.0000000000000007E-2</v>
      </c>
      <c r="AN22" s="720">
        <f>'WEIGHT DENSE 2'!C3</f>
        <v>0.64</v>
      </c>
      <c r="AP22" s="680">
        <f t="shared" ref="AP22:AP36" si="4">AK22*AM22</f>
        <v>-0.48553504183692847</v>
      </c>
      <c r="AQ22" s="680">
        <f t="shared" ref="AQ22:AQ36" si="5">AK22*AN22</f>
        <v>4.4391775253662029</v>
      </c>
    </row>
    <row r="23" spans="1:49" x14ac:dyDescent="0.25">
      <c r="B23" s="720">
        <f>B4*B19</f>
        <v>0</v>
      </c>
      <c r="C23" s="720">
        <f t="shared" ref="C23:AG23" si="6">C4*C19</f>
        <v>1.6265615577615269</v>
      </c>
      <c r="D23" s="720">
        <f t="shared" si="6"/>
        <v>0.57752099999999995</v>
      </c>
      <c r="E23" s="720">
        <f t="shared" si="6"/>
        <v>0.96335728840754009</v>
      </c>
      <c r="F23" s="720">
        <f t="shared" si="6"/>
        <v>-0.55039880000000008</v>
      </c>
      <c r="G23" s="720">
        <f t="shared" si="6"/>
        <v>1.8824734807630621</v>
      </c>
      <c r="H23" s="720">
        <f t="shared" si="6"/>
        <v>0.30388865999999998</v>
      </c>
      <c r="I23" s="720">
        <f t="shared" si="6"/>
        <v>1.3673390689066877E-2</v>
      </c>
      <c r="J23" s="720">
        <f t="shared" si="6"/>
        <v>0</v>
      </c>
      <c r="K23" s="720">
        <f t="shared" si="6"/>
        <v>1.52898466878801</v>
      </c>
      <c r="L23" s="720">
        <f t="shared" si="6"/>
        <v>0</v>
      </c>
      <c r="M23" s="720">
        <f t="shared" si="6"/>
        <v>-0.23631245607828599</v>
      </c>
      <c r="N23" s="720">
        <f t="shared" si="6"/>
        <v>0</v>
      </c>
      <c r="O23" s="720">
        <f t="shared" si="6"/>
        <v>1.0528452109909603</v>
      </c>
      <c r="P23" s="720">
        <f t="shared" si="6"/>
        <v>-1.624452</v>
      </c>
      <c r="Q23" s="720">
        <f t="shared" si="6"/>
        <v>0.59015975811789001</v>
      </c>
      <c r="R23" s="720">
        <f t="shared" si="6"/>
        <v>-0.57125100000000006</v>
      </c>
      <c r="S23" s="720">
        <f t="shared" si="6"/>
        <v>0.90547725155707204</v>
      </c>
      <c r="T23" s="720">
        <f t="shared" si="6"/>
        <v>-2.0621601000000003</v>
      </c>
      <c r="U23" s="720">
        <f t="shared" si="6"/>
        <v>1.566306200566024</v>
      </c>
      <c r="V23" s="720">
        <f t="shared" si="6"/>
        <v>8.5133620000000007E-2</v>
      </c>
      <c r="W23" s="720">
        <f t="shared" si="6"/>
        <v>0.46400919753020803</v>
      </c>
      <c r="X23" s="720">
        <f t="shared" si="6"/>
        <v>0</v>
      </c>
      <c r="Y23" s="720">
        <f t="shared" si="6"/>
        <v>-1.1635848738874359</v>
      </c>
      <c r="Z23" s="720">
        <f t="shared" si="6"/>
        <v>0.11276774000000001</v>
      </c>
      <c r="AA23" s="720">
        <f t="shared" si="6"/>
        <v>-1.097915350122864</v>
      </c>
      <c r="AB23" s="720">
        <f t="shared" si="6"/>
        <v>-2.2768200000000003</v>
      </c>
      <c r="AC23" s="720">
        <f t="shared" si="6"/>
        <v>-0.39882242297798681</v>
      </c>
      <c r="AD23" s="720">
        <f t="shared" si="6"/>
        <v>-1.8850520000000002</v>
      </c>
      <c r="AE23" s="720">
        <f t="shared" si="6"/>
        <v>0.99386897646238037</v>
      </c>
      <c r="AF23" s="720">
        <f t="shared" si="6"/>
        <v>0.17555976000000001</v>
      </c>
      <c r="AG23" s="720">
        <f t="shared" si="6"/>
        <v>-7.6827929945911214E-2</v>
      </c>
      <c r="AI23" s="680">
        <f t="shared" si="2"/>
        <v>0.8989908286212579</v>
      </c>
      <c r="AK23" s="752">
        <f t="shared" si="3"/>
        <v>0.8989908286212579</v>
      </c>
      <c r="AM23" s="720">
        <f>'WEIGHT DENSE 2'!D2</f>
        <v>-0.12</v>
      </c>
      <c r="AN23" s="720">
        <f>'WEIGHT DENSE 2'!D3</f>
        <v>0.4</v>
      </c>
      <c r="AP23" s="680">
        <f t="shared" si="4"/>
        <v>-0.10787889943455094</v>
      </c>
      <c r="AQ23" s="680">
        <f t="shared" si="5"/>
        <v>0.35959633144850317</v>
      </c>
    </row>
    <row r="24" spans="1:49" x14ac:dyDescent="0.25">
      <c r="B24" s="720">
        <f>B5*B19</f>
        <v>0</v>
      </c>
      <c r="C24" s="720">
        <f t="shared" ref="C24:AG24" si="7">C5*C19</f>
        <v>0.55829175579933588</v>
      </c>
      <c r="D24" s="720">
        <f t="shared" si="7"/>
        <v>0.65321550000000006</v>
      </c>
      <c r="E24" s="720">
        <f t="shared" si="7"/>
        <v>-0.12027715257632601</v>
      </c>
      <c r="F24" s="720">
        <f t="shared" si="7"/>
        <v>-0.88803840000000012</v>
      </c>
      <c r="G24" s="720">
        <f t="shared" si="7"/>
        <v>0.59637589610951003</v>
      </c>
      <c r="H24" s="720">
        <f t="shared" si="7"/>
        <v>0.62944679999999997</v>
      </c>
      <c r="I24" s="720">
        <f t="shared" si="7"/>
        <v>-0.54193316755447996</v>
      </c>
      <c r="J24" s="720">
        <f t="shared" si="7"/>
        <v>0</v>
      </c>
      <c r="K24" s="720">
        <f t="shared" si="7"/>
        <v>-2.2716343650564723</v>
      </c>
      <c r="L24" s="720">
        <f t="shared" si="7"/>
        <v>0</v>
      </c>
      <c r="M24" s="720">
        <f t="shared" si="7"/>
        <v>0.30332643616018795</v>
      </c>
      <c r="N24" s="720">
        <f t="shared" si="7"/>
        <v>0</v>
      </c>
      <c r="O24" s="720">
        <f t="shared" si="7"/>
        <v>1.2872377579634002</v>
      </c>
      <c r="P24" s="720">
        <f t="shared" si="7"/>
        <v>0.72304040000000003</v>
      </c>
      <c r="Q24" s="720">
        <f t="shared" si="7"/>
        <v>6.0349670180417009E-2</v>
      </c>
      <c r="R24" s="720">
        <f t="shared" si="7"/>
        <v>0.55518000000000001</v>
      </c>
      <c r="S24" s="720">
        <f t="shared" si="7"/>
        <v>0.71033129216977198</v>
      </c>
      <c r="T24" s="720">
        <f t="shared" si="7"/>
        <v>1.8249542999999999</v>
      </c>
      <c r="U24" s="720">
        <f t="shared" si="7"/>
        <v>0.50849277127380399</v>
      </c>
      <c r="V24" s="720">
        <f t="shared" si="7"/>
        <v>0.42419519999999999</v>
      </c>
      <c r="W24" s="720">
        <f t="shared" si="7"/>
        <v>0.62794633136836009</v>
      </c>
      <c r="X24" s="720">
        <f t="shared" si="7"/>
        <v>0</v>
      </c>
      <c r="Y24" s="720">
        <f t="shared" si="7"/>
        <v>1.3995566315289441</v>
      </c>
      <c r="Z24" s="720">
        <f t="shared" si="7"/>
        <v>0.49135860000000003</v>
      </c>
      <c r="AA24" s="720">
        <f t="shared" si="7"/>
        <v>-1.6844085927098638</v>
      </c>
      <c r="AB24" s="720">
        <f t="shared" si="7"/>
        <v>0.180978</v>
      </c>
      <c r="AC24" s="720">
        <f t="shared" si="7"/>
        <v>-0.56409126823189204</v>
      </c>
      <c r="AD24" s="720">
        <f t="shared" si="7"/>
        <v>-0.22801879</v>
      </c>
      <c r="AE24" s="720">
        <f t="shared" si="7"/>
        <v>0.78463340247030022</v>
      </c>
      <c r="AF24" s="720">
        <f t="shared" si="7"/>
        <v>-0.2073699</v>
      </c>
      <c r="AG24" s="720">
        <f t="shared" si="7"/>
        <v>0.67224438702672307</v>
      </c>
      <c r="AI24" s="680">
        <f t="shared" si="2"/>
        <v>6.4853834959217194</v>
      </c>
      <c r="AK24" s="752">
        <f t="shared" si="3"/>
        <v>6.4853834959217194</v>
      </c>
      <c r="AM24" s="720">
        <f>'WEIGHT DENSE 2'!E2</f>
        <v>0.62</v>
      </c>
      <c r="AN24" s="720">
        <f>'WEIGHT DENSE 2'!E3</f>
        <v>-0.11</v>
      </c>
      <c r="AP24" s="680">
        <f t="shared" si="4"/>
        <v>4.0209377674714659</v>
      </c>
      <c r="AQ24" s="680">
        <f t="shared" si="5"/>
        <v>-0.71339218455138909</v>
      </c>
      <c r="AS24" s="757"/>
    </row>
    <row r="25" spans="1:49" ht="15.75" thickBot="1" x14ac:dyDescent="0.3">
      <c r="B25" s="720">
        <f>B19*B6</f>
        <v>0</v>
      </c>
      <c r="C25" s="720">
        <f t="shared" ref="C25:AG25" si="8">C19*C6</f>
        <v>1.1058471316794538</v>
      </c>
      <c r="D25" s="720">
        <f t="shared" si="8"/>
        <v>0.63919800000000004</v>
      </c>
      <c r="E25" s="720">
        <f t="shared" si="8"/>
        <v>0.272476203466748</v>
      </c>
      <c r="F25" s="720">
        <f t="shared" si="8"/>
        <v>-1.4338120000000001</v>
      </c>
      <c r="G25" s="720">
        <f t="shared" si="8"/>
        <v>-0.80381099040847004</v>
      </c>
      <c r="H25" s="720">
        <f t="shared" si="8"/>
        <v>-0.67588139999999997</v>
      </c>
      <c r="I25" s="720">
        <f t="shared" si="8"/>
        <v>-0.84624948471968786</v>
      </c>
      <c r="J25" s="720">
        <f t="shared" si="8"/>
        <v>0</v>
      </c>
      <c r="K25" s="720">
        <f t="shared" si="8"/>
        <v>-2.1357246167197599</v>
      </c>
      <c r="L25" s="720">
        <f t="shared" si="8"/>
        <v>0</v>
      </c>
      <c r="M25" s="720">
        <f t="shared" si="8"/>
        <v>0.24588588180427201</v>
      </c>
      <c r="N25" s="720">
        <f t="shared" si="8"/>
        <v>0</v>
      </c>
      <c r="O25" s="720">
        <f t="shared" si="8"/>
        <v>0.22747604558636803</v>
      </c>
      <c r="P25" s="720">
        <f t="shared" si="8"/>
        <v>0.15798592</v>
      </c>
      <c r="Q25" s="720">
        <f t="shared" si="8"/>
        <v>0.79021391341209002</v>
      </c>
      <c r="R25" s="720">
        <f t="shared" si="8"/>
        <v>2.2645500000000002E-3</v>
      </c>
      <c r="S25" s="720">
        <f t="shared" si="8"/>
        <v>-0.40590359552558397</v>
      </c>
      <c r="T25" s="720">
        <f t="shared" si="8"/>
        <v>1.4194088999999999</v>
      </c>
      <c r="U25" s="720">
        <f t="shared" si="8"/>
        <v>-0.57159041442456793</v>
      </c>
      <c r="V25" s="720">
        <f t="shared" si="8"/>
        <v>1.6702686</v>
      </c>
      <c r="W25" s="720">
        <f t="shared" si="8"/>
        <v>6.6150071548728012E-2</v>
      </c>
      <c r="X25" s="720">
        <f t="shared" si="8"/>
        <v>0</v>
      </c>
      <c r="Y25" s="720">
        <f t="shared" si="8"/>
        <v>1.0333935593266041</v>
      </c>
      <c r="Z25" s="720">
        <f t="shared" si="8"/>
        <v>0.6250232</v>
      </c>
      <c r="AA25" s="720">
        <f t="shared" si="8"/>
        <v>0.16187213495401201</v>
      </c>
      <c r="AB25" s="720">
        <f t="shared" si="8"/>
        <v>2.9423520000000001</v>
      </c>
      <c r="AC25" s="720">
        <f t="shared" si="8"/>
        <v>-0.82139605724994802</v>
      </c>
      <c r="AD25" s="720">
        <f t="shared" si="8"/>
        <v>0.49301360000000005</v>
      </c>
      <c r="AE25" s="720">
        <f t="shared" si="8"/>
        <v>1.2083354398042625</v>
      </c>
      <c r="AF25" s="720">
        <f t="shared" si="8"/>
        <v>-0.8214264</v>
      </c>
      <c r="AG25" s="720">
        <f t="shared" si="8"/>
        <v>1.4405236864858353</v>
      </c>
      <c r="AI25" s="680">
        <f t="shared" si="2"/>
        <v>5.9858938790203569</v>
      </c>
      <c r="AK25" s="752">
        <f t="shared" si="3"/>
        <v>5.9858938790203569</v>
      </c>
      <c r="AM25" s="720">
        <f>'WEIGHT DENSE 2'!F2</f>
        <v>0.73</v>
      </c>
      <c r="AN25" s="720">
        <f>'WEIGHT DENSE 2'!F3</f>
        <v>-0.2</v>
      </c>
      <c r="AP25" s="680">
        <f t="shared" si="4"/>
        <v>4.3697025316848608</v>
      </c>
      <c r="AQ25" s="680">
        <f t="shared" si="5"/>
        <v>-1.1971787758040715</v>
      </c>
    </row>
    <row r="26" spans="1:49" ht="18.75" x14ac:dyDescent="0.25">
      <c r="B26" s="720">
        <f>B7*B19</f>
        <v>0</v>
      </c>
      <c r="C26" s="720">
        <f t="shared" ref="C26:AG26" si="9">C7*C19</f>
        <v>1.2991019702253779</v>
      </c>
      <c r="D26" s="720">
        <f t="shared" si="9"/>
        <v>-0.23016735000000002</v>
      </c>
      <c r="E26" s="720">
        <f t="shared" si="9"/>
        <v>0.98615864434617995</v>
      </c>
      <c r="F26" s="720">
        <f t="shared" si="9"/>
        <v>-0.42413084000000006</v>
      </c>
      <c r="G26" s="720">
        <f t="shared" si="9"/>
        <v>-1.2549823205087081</v>
      </c>
      <c r="H26" s="720">
        <f t="shared" si="9"/>
        <v>1.0937927999999999</v>
      </c>
      <c r="I26" s="720">
        <f t="shared" si="9"/>
        <v>-2.0843583367479996</v>
      </c>
      <c r="J26" s="720">
        <f t="shared" si="9"/>
        <v>0</v>
      </c>
      <c r="K26" s="720">
        <f t="shared" si="9"/>
        <v>-1.4755915533700159</v>
      </c>
      <c r="L26" s="720">
        <f t="shared" si="9"/>
        <v>0</v>
      </c>
      <c r="M26" s="720">
        <f t="shared" si="9"/>
        <v>8.5153102510085996E-2</v>
      </c>
      <c r="N26" s="720">
        <f t="shared" si="9"/>
        <v>0</v>
      </c>
      <c r="O26" s="720">
        <f t="shared" si="9"/>
        <v>0.95294019096992011</v>
      </c>
      <c r="P26" s="720">
        <f t="shared" si="9"/>
        <v>1.0765976000000002</v>
      </c>
      <c r="Q26" s="720">
        <f t="shared" si="9"/>
        <v>-0.55348316298062006</v>
      </c>
      <c r="R26" s="720">
        <f t="shared" si="9"/>
        <v>0.26005800000000001</v>
      </c>
      <c r="S26" s="720">
        <f t="shared" si="9"/>
        <v>0.55421452465993193</v>
      </c>
      <c r="T26" s="720">
        <f t="shared" si="9"/>
        <v>-0.19588607999999999</v>
      </c>
      <c r="U26" s="720">
        <f t="shared" si="9"/>
        <v>-1.1802970895260561</v>
      </c>
      <c r="V26" s="720">
        <f t="shared" si="9"/>
        <v>0.42714099999999999</v>
      </c>
      <c r="W26" s="720">
        <f t="shared" si="9"/>
        <v>0.47359616442132807</v>
      </c>
      <c r="X26" s="720">
        <f t="shared" si="9"/>
        <v>0</v>
      </c>
      <c r="Y26" s="720">
        <f t="shared" si="9"/>
        <v>0.73639462298470604</v>
      </c>
      <c r="Z26" s="720">
        <f t="shared" si="9"/>
        <v>0.55160180000000003</v>
      </c>
      <c r="AA26" s="720">
        <f t="shared" si="9"/>
        <v>5.5364962100212793E-2</v>
      </c>
      <c r="AB26" s="720">
        <f t="shared" si="9"/>
        <v>2.3293620000000002</v>
      </c>
      <c r="AC26" s="720">
        <f t="shared" si="9"/>
        <v>0.58388394431020396</v>
      </c>
      <c r="AD26" s="720">
        <f t="shared" si="9"/>
        <v>1.5696683</v>
      </c>
      <c r="AE26" s="720">
        <f t="shared" si="9"/>
        <v>0.46607224106735834</v>
      </c>
      <c r="AF26" s="720">
        <f t="shared" si="9"/>
        <v>-0.39863340000000003</v>
      </c>
      <c r="AG26" s="720">
        <f t="shared" si="9"/>
        <v>1.7392989696088232</v>
      </c>
      <c r="AI26" s="680">
        <f t="shared" si="2"/>
        <v>7.4428707040707298</v>
      </c>
      <c r="AK26" s="752">
        <f t="shared" si="3"/>
        <v>7.4428707040707298</v>
      </c>
      <c r="AM26" s="720">
        <f>'WEIGHT DENSE 2'!G2</f>
        <v>-0.09</v>
      </c>
      <c r="AN26" s="720">
        <f>'WEIGHT DENSE 2'!G3</f>
        <v>-0.6</v>
      </c>
      <c r="AP26" s="680">
        <f t="shared" si="4"/>
        <v>-0.66985836336636562</v>
      </c>
      <c r="AQ26" s="680">
        <f t="shared" si="5"/>
        <v>-4.4657224224424379</v>
      </c>
      <c r="AS26" s="812" t="s">
        <v>85</v>
      </c>
      <c r="AT26" s="812"/>
      <c r="AV26" s="818">
        <f>AS31</f>
        <v>0.99669919136921514</v>
      </c>
      <c r="AW26" s="819">
        <f>AT31</f>
        <v>3.3008086307848997E-3</v>
      </c>
    </row>
    <row r="27" spans="1:49" ht="15.75" thickBot="1" x14ac:dyDescent="0.3">
      <c r="B27" s="720">
        <f>B8*B19</f>
        <v>0</v>
      </c>
      <c r="C27" s="720">
        <f t="shared" ref="C27:AG27" si="10">C8*C19</f>
        <v>0.70860107466838795</v>
      </c>
      <c r="D27" s="720">
        <f t="shared" si="10"/>
        <v>-0.29997450000000003</v>
      </c>
      <c r="E27" s="720">
        <f t="shared" si="10"/>
        <v>1.3167783054564601</v>
      </c>
      <c r="F27" s="720">
        <f t="shared" si="10"/>
        <v>1.0129188</v>
      </c>
      <c r="G27" s="720">
        <f t="shared" si="10"/>
        <v>-0.76232397154867804</v>
      </c>
      <c r="H27" s="720">
        <f t="shared" si="10"/>
        <v>-0.75327239999999995</v>
      </c>
      <c r="I27" s="720">
        <f t="shared" si="10"/>
        <v>-7.420315678822878E-2</v>
      </c>
      <c r="J27" s="720">
        <f t="shared" si="10"/>
        <v>0</v>
      </c>
      <c r="K27" s="720">
        <f t="shared" si="10"/>
        <v>-1.7474110500434399</v>
      </c>
      <c r="L27" s="720">
        <f t="shared" si="10"/>
        <v>0</v>
      </c>
      <c r="M27" s="720">
        <f t="shared" si="10"/>
        <v>1.12865650664256</v>
      </c>
      <c r="N27" s="720">
        <f t="shared" si="10"/>
        <v>0</v>
      </c>
      <c r="O27" s="720">
        <f t="shared" si="10"/>
        <v>-0.37694932554092409</v>
      </c>
      <c r="P27" s="720">
        <f t="shared" si="10"/>
        <v>0.47459479999999998</v>
      </c>
      <c r="Q27" s="720">
        <f t="shared" si="10"/>
        <v>-1.19032222400049</v>
      </c>
      <c r="R27" s="720">
        <f t="shared" si="10"/>
        <v>0.38862600000000003</v>
      </c>
      <c r="S27" s="720">
        <f t="shared" si="10"/>
        <v>-1.237225382515482</v>
      </c>
      <c r="T27" s="720">
        <f t="shared" si="10"/>
        <v>-0.48206339999999998</v>
      </c>
      <c r="U27" s="720">
        <f t="shared" si="10"/>
        <v>-1.028120420750684</v>
      </c>
      <c r="V27" s="720">
        <f t="shared" si="10"/>
        <v>0.63334699999999999</v>
      </c>
      <c r="W27" s="720">
        <f t="shared" si="10"/>
        <v>-0.97307713944868024</v>
      </c>
      <c r="X27" s="720">
        <f t="shared" si="10"/>
        <v>0</v>
      </c>
      <c r="Y27" s="720">
        <f t="shared" si="10"/>
        <v>7.4046310156473213E-2</v>
      </c>
      <c r="Z27" s="720">
        <f t="shared" si="10"/>
        <v>-0.39534599999999998</v>
      </c>
      <c r="AA27" s="720">
        <f t="shared" si="10"/>
        <v>-1.1026072960635598</v>
      </c>
      <c r="AB27" s="720">
        <f t="shared" si="10"/>
        <v>1.1325720000000001</v>
      </c>
      <c r="AC27" s="720">
        <f t="shared" si="10"/>
        <v>-0.99458197293517803</v>
      </c>
      <c r="AD27" s="720">
        <f t="shared" si="10"/>
        <v>-0.80477220000000005</v>
      </c>
      <c r="AE27" s="720">
        <f t="shared" si="10"/>
        <v>0.67478472612445828</v>
      </c>
      <c r="AF27" s="720">
        <f t="shared" si="10"/>
        <v>0.46909890000000004</v>
      </c>
      <c r="AG27" s="720">
        <f t="shared" si="10"/>
        <v>0.3286528114352868</v>
      </c>
      <c r="AI27" s="680">
        <f t="shared" si="2"/>
        <v>-3.8795732051517193</v>
      </c>
      <c r="AK27" s="752">
        <f t="shared" si="3"/>
        <v>0</v>
      </c>
      <c r="AM27" s="720">
        <f>'WEIGHT DENSE 2'!H2</f>
        <v>0.09</v>
      </c>
      <c r="AN27" s="720">
        <f>'WEIGHT DENSE 2'!H3</f>
        <v>0.08</v>
      </c>
      <c r="AP27" s="680">
        <f t="shared" si="4"/>
        <v>0</v>
      </c>
      <c r="AQ27" s="680">
        <f t="shared" si="5"/>
        <v>0</v>
      </c>
      <c r="AS27" s="730">
        <f>SUM(AP21:AP36)</f>
        <v>2.7090841803262906</v>
      </c>
      <c r="AT27" s="730">
        <f>SUM(AQ21:AQ36)</f>
        <v>-3.0011973522517739</v>
      </c>
      <c r="AU27" s="739"/>
      <c r="AV27" s="753" t="str">
        <f>IF(AV26&gt;AW26,"SEGAR","TIDAK SEGAR")</f>
        <v>SEGAR</v>
      </c>
      <c r="AW27" s="754"/>
    </row>
    <row r="28" spans="1:49" ht="15.75" thickBot="1" x14ac:dyDescent="0.3">
      <c r="B28" s="720">
        <f>B9*B19</f>
        <v>0</v>
      </c>
      <c r="C28" s="720">
        <f t="shared" ref="C28:AG28" si="11">C9*C19</f>
        <v>1.2722610204273328</v>
      </c>
      <c r="D28" s="720">
        <f t="shared" si="11"/>
        <v>-0.63078750000000006</v>
      </c>
      <c r="E28" s="720">
        <f t="shared" si="11"/>
        <v>-0.411564474692452</v>
      </c>
      <c r="F28" s="720">
        <f t="shared" si="11"/>
        <v>-1.7668264000000002</v>
      </c>
      <c r="G28" s="720">
        <f t="shared" si="11"/>
        <v>1.7839418109710559</v>
      </c>
      <c r="H28" s="720">
        <f t="shared" si="11"/>
        <v>-0.33226535999999995</v>
      </c>
      <c r="I28" s="720">
        <f t="shared" si="11"/>
        <v>-0.27763653045483355</v>
      </c>
      <c r="J28" s="720">
        <f t="shared" si="11"/>
        <v>0</v>
      </c>
      <c r="K28" s="720">
        <f t="shared" si="11"/>
        <v>-0.95136823835698403</v>
      </c>
      <c r="L28" s="720">
        <f t="shared" si="11"/>
        <v>0</v>
      </c>
      <c r="M28" s="720">
        <f t="shared" si="11"/>
        <v>0.96238121771754004</v>
      </c>
      <c r="N28" s="720">
        <f t="shared" si="11"/>
        <v>0</v>
      </c>
      <c r="O28" s="720">
        <f t="shared" si="11"/>
        <v>5.6484761319588003E-2</v>
      </c>
      <c r="P28" s="720">
        <f t="shared" si="11"/>
        <v>-0.10574864</v>
      </c>
      <c r="Q28" s="720">
        <f t="shared" si="11"/>
        <v>1.3336943686280003</v>
      </c>
      <c r="R28" s="720">
        <f t="shared" si="11"/>
        <v>0.51427199999999995</v>
      </c>
      <c r="S28" s="720">
        <f t="shared" si="11"/>
        <v>0.53079700953345599</v>
      </c>
      <c r="T28" s="720">
        <f t="shared" si="11"/>
        <v>0.64275119999999997</v>
      </c>
      <c r="U28" s="720">
        <f t="shared" si="11"/>
        <v>1.2582412369475879</v>
      </c>
      <c r="V28" s="720">
        <f t="shared" si="11"/>
        <v>0.10722712000000001</v>
      </c>
      <c r="W28" s="720">
        <f t="shared" si="11"/>
        <v>1.0305989407954002</v>
      </c>
      <c r="X28" s="720">
        <f t="shared" si="11"/>
        <v>0</v>
      </c>
      <c r="Y28" s="720">
        <f t="shared" si="11"/>
        <v>5.7365547978366606E-2</v>
      </c>
      <c r="Z28" s="720">
        <f t="shared" si="11"/>
        <v>-0.57419299999999995</v>
      </c>
      <c r="AA28" s="720">
        <f t="shared" si="11"/>
        <v>-7.0379189110439996E-3</v>
      </c>
      <c r="AB28" s="720">
        <f t="shared" si="11"/>
        <v>-1.325226</v>
      </c>
      <c r="AC28" s="720">
        <f t="shared" si="11"/>
        <v>0.94015211371981999</v>
      </c>
      <c r="AD28" s="720">
        <f t="shared" si="11"/>
        <v>0.33242167000000006</v>
      </c>
      <c r="AE28" s="720">
        <f t="shared" si="11"/>
        <v>0.97817630841297432</v>
      </c>
      <c r="AF28" s="720">
        <f t="shared" si="11"/>
        <v>0.25367580000000001</v>
      </c>
      <c r="AG28" s="720">
        <f t="shared" si="11"/>
        <v>0.1045713490930458</v>
      </c>
      <c r="AI28" s="680">
        <f t="shared" si="2"/>
        <v>5.7763594131288549</v>
      </c>
      <c r="AK28" s="752">
        <f t="shared" si="3"/>
        <v>5.7763594131288549</v>
      </c>
      <c r="AM28" s="720">
        <f>'WEIGHT DENSE 2'!I2</f>
        <v>-0.53</v>
      </c>
      <c r="AN28" s="720">
        <f>'WEIGHT DENSE 2'!I3</f>
        <v>-0.27</v>
      </c>
      <c r="AP28" s="680">
        <f t="shared" si="4"/>
        <v>-3.0614704889582933</v>
      </c>
      <c r="AQ28" s="680">
        <f t="shared" si="5"/>
        <v>-1.559617041544791</v>
      </c>
      <c r="AV28" s="820">
        <f>IF(AT34&gt;AS34,AT34,AS34)</f>
        <v>99.669919136921521</v>
      </c>
      <c r="AW28" s="711" t="s">
        <v>89</v>
      </c>
    </row>
    <row r="29" spans="1:49" ht="19.5" thickBot="1" x14ac:dyDescent="0.3">
      <c r="B29" s="720">
        <f>B10*B19</f>
        <v>0</v>
      </c>
      <c r="C29" s="720">
        <f t="shared" ref="C29:AG29" si="12">C10*C19</f>
        <v>-0.31081819866136107</v>
      </c>
      <c r="D29" s="720">
        <f t="shared" si="12"/>
        <v>-0.17662050000000001</v>
      </c>
      <c r="E29" s="720">
        <f t="shared" si="12"/>
        <v>-0.51246047472093392</v>
      </c>
      <c r="F29" s="720">
        <f t="shared" si="12"/>
        <v>1.2349284000000003</v>
      </c>
      <c r="G29" s="720">
        <f t="shared" si="12"/>
        <v>-0.95420143377521605</v>
      </c>
      <c r="H29" s="720">
        <f t="shared" si="12"/>
        <v>-0.76359119999999991</v>
      </c>
      <c r="I29" s="720">
        <f t="shared" si="12"/>
        <v>-0.11922529686198557</v>
      </c>
      <c r="J29" s="720">
        <f t="shared" si="12"/>
        <v>0</v>
      </c>
      <c r="K29" s="720">
        <f t="shared" si="12"/>
        <v>-0.88341336418862804</v>
      </c>
      <c r="L29" s="720">
        <f t="shared" si="12"/>
        <v>0</v>
      </c>
      <c r="M29" s="720">
        <f t="shared" si="12"/>
        <v>-1.4309752137789598</v>
      </c>
      <c r="N29" s="720">
        <f t="shared" si="12"/>
        <v>0</v>
      </c>
      <c r="O29" s="720">
        <f t="shared" si="12"/>
        <v>0.87224767479908016</v>
      </c>
      <c r="P29" s="720">
        <f t="shared" si="12"/>
        <v>0.17614156</v>
      </c>
      <c r="Q29" s="720">
        <f t="shared" si="12"/>
        <v>8.9024099105919019E-2</v>
      </c>
      <c r="R29" s="720">
        <f t="shared" si="12"/>
        <v>-0.13426589999999999</v>
      </c>
      <c r="S29" s="720">
        <f t="shared" si="12"/>
        <v>-0.3290160875269878</v>
      </c>
      <c r="T29" s="720">
        <f t="shared" si="12"/>
        <v>1.2319397999999999</v>
      </c>
      <c r="U29" s="720">
        <f t="shared" si="12"/>
        <v>-1.2916458715568158</v>
      </c>
      <c r="V29" s="720">
        <f t="shared" si="12"/>
        <v>1.3933633999999999</v>
      </c>
      <c r="W29" s="720">
        <f t="shared" si="12"/>
        <v>0.97787062289424009</v>
      </c>
      <c r="X29" s="720">
        <f t="shared" si="12"/>
        <v>0</v>
      </c>
      <c r="Y29" s="720">
        <f t="shared" si="12"/>
        <v>-0.30961121993997864</v>
      </c>
      <c r="Z29" s="720">
        <f t="shared" si="12"/>
        <v>0.48947600000000002</v>
      </c>
      <c r="AA29" s="720">
        <f t="shared" si="12"/>
        <v>-1.5671099441924641</v>
      </c>
      <c r="AB29" s="720">
        <f t="shared" si="12"/>
        <v>3.1525200000000004</v>
      </c>
      <c r="AC29" s="720">
        <f t="shared" si="12"/>
        <v>0.92530760666108591</v>
      </c>
      <c r="AD29" s="720">
        <f t="shared" si="12"/>
        <v>1.8161751000000002</v>
      </c>
      <c r="AE29" s="720">
        <f t="shared" si="12"/>
        <v>0.93109830426475626</v>
      </c>
      <c r="AF29" s="720">
        <f t="shared" si="12"/>
        <v>-0.5133915</v>
      </c>
      <c r="AG29" s="720">
        <f t="shared" si="12"/>
        <v>1.7713106070862861</v>
      </c>
      <c r="AI29" s="680">
        <f t="shared" si="2"/>
        <v>5.7650569696080378</v>
      </c>
      <c r="AK29" s="752">
        <f t="shared" si="3"/>
        <v>5.7650569696080378</v>
      </c>
      <c r="AM29" s="720">
        <f>'WEIGHT DENSE 2'!J2</f>
        <v>0.42</v>
      </c>
      <c r="AN29" s="720">
        <f>'WEIGHT DENSE 2'!J3</f>
        <v>-0.38</v>
      </c>
      <c r="AP29" s="680">
        <f t="shared" si="4"/>
        <v>2.4213239272353757</v>
      </c>
      <c r="AQ29" s="680">
        <f t="shared" si="5"/>
        <v>-2.1907216484510545</v>
      </c>
      <c r="AS29" s="809" t="s">
        <v>88</v>
      </c>
      <c r="AT29" s="810"/>
    </row>
    <row r="30" spans="1:49" x14ac:dyDescent="0.25">
      <c r="B30" s="720">
        <f>B11*B19</f>
        <v>0</v>
      </c>
      <c r="C30" s="720">
        <f t="shared" ref="C30:AG30" si="13">C11*C19</f>
        <v>0.86427858349704889</v>
      </c>
      <c r="D30" s="720">
        <f t="shared" si="13"/>
        <v>-1.2952170000000001</v>
      </c>
      <c r="E30" s="720">
        <f t="shared" si="13"/>
        <v>-0.22003308480787601</v>
      </c>
      <c r="F30" s="720">
        <f t="shared" si="13"/>
        <v>1.6280704000000001</v>
      </c>
      <c r="G30" s="720">
        <f t="shared" si="13"/>
        <v>2.4166188485828841</v>
      </c>
      <c r="H30" s="720">
        <f t="shared" si="13"/>
        <v>2.0070066</v>
      </c>
      <c r="I30" s="720">
        <f t="shared" si="13"/>
        <v>1.2714585854162797</v>
      </c>
      <c r="J30" s="720">
        <f t="shared" si="13"/>
        <v>0</v>
      </c>
      <c r="K30" s="720">
        <f t="shared" si="13"/>
        <v>2.0289383858837722</v>
      </c>
      <c r="L30" s="720">
        <f t="shared" si="13"/>
        <v>0</v>
      </c>
      <c r="M30" s="720">
        <f t="shared" si="13"/>
        <v>0.87168560557661989</v>
      </c>
      <c r="N30" s="720">
        <f t="shared" si="13"/>
        <v>0</v>
      </c>
      <c r="O30" s="720">
        <f t="shared" si="13"/>
        <v>0.27281755467284002</v>
      </c>
      <c r="P30" s="720">
        <f t="shared" si="13"/>
        <v>-0.65615119999999993</v>
      </c>
      <c r="Q30" s="720">
        <f t="shared" si="13"/>
        <v>7.3686613866697018E-2</v>
      </c>
      <c r="R30" s="720">
        <f t="shared" si="13"/>
        <v>-0.51281100000000002</v>
      </c>
      <c r="S30" s="720">
        <f t="shared" si="13"/>
        <v>1.416759665151798</v>
      </c>
      <c r="T30" s="720">
        <f t="shared" si="13"/>
        <v>0.33438366000000003</v>
      </c>
      <c r="U30" s="720">
        <f t="shared" si="13"/>
        <v>-0.44910675419073198</v>
      </c>
      <c r="V30" s="720">
        <f t="shared" si="13"/>
        <v>-1.1989406</v>
      </c>
      <c r="W30" s="720">
        <f t="shared" si="13"/>
        <v>-1.1216751262610403</v>
      </c>
      <c r="X30" s="720">
        <f t="shared" si="13"/>
        <v>0</v>
      </c>
      <c r="Y30" s="720">
        <f t="shared" si="13"/>
        <v>-1.3832827172088402</v>
      </c>
      <c r="Z30" s="720">
        <f t="shared" si="13"/>
        <v>0.34451579999999998</v>
      </c>
      <c r="AA30" s="720">
        <f t="shared" si="13"/>
        <v>-0.8163985936811039</v>
      </c>
      <c r="AB30" s="720">
        <f t="shared" si="13"/>
        <v>0.50206799999999996</v>
      </c>
      <c r="AC30" s="720">
        <f t="shared" si="13"/>
        <v>-0.32262062007648556</v>
      </c>
      <c r="AD30" s="720">
        <f t="shared" si="13"/>
        <v>-1.4319145000000002</v>
      </c>
      <c r="AE30" s="720">
        <f t="shared" si="13"/>
        <v>0.77417162377069626</v>
      </c>
      <c r="AF30" s="720">
        <f t="shared" si="13"/>
        <v>0.86169240000000002</v>
      </c>
      <c r="AG30" s="720">
        <f t="shared" si="13"/>
        <v>9.2122378962921303E-2</v>
      </c>
      <c r="AI30" s="680">
        <f t="shared" si="2"/>
        <v>6.3521235091554802</v>
      </c>
      <c r="AK30" s="752">
        <f t="shared" si="3"/>
        <v>6.3521235091554802</v>
      </c>
      <c r="AM30" s="720">
        <f>'WEIGHT DENSE 2'!K2</f>
        <v>-0.53</v>
      </c>
      <c r="AN30" s="720">
        <f>'WEIGHT DENSE 2'!K3</f>
        <v>0.12</v>
      </c>
      <c r="AP30" s="680">
        <f t="shared" si="4"/>
        <v>-3.3666254598524046</v>
      </c>
      <c r="AQ30" s="680">
        <f t="shared" si="5"/>
        <v>0.76225482109865761</v>
      </c>
      <c r="AS30" s="816">
        <f>EXP(AS27)</f>
        <v>15.015517709473293</v>
      </c>
      <c r="AT30" s="817">
        <f>EXP(AT27)</f>
        <v>4.9727491383880149E-2</v>
      </c>
    </row>
    <row r="31" spans="1:49" ht="15.75" thickBot="1" x14ac:dyDescent="0.3">
      <c r="B31" s="720">
        <f>B12*B19</f>
        <v>0</v>
      </c>
      <c r="C31" s="720">
        <f t="shared" ref="C31:AG31" si="14">C12*C19</f>
        <v>-1.1273198915178899</v>
      </c>
      <c r="D31" s="720">
        <f t="shared" si="14"/>
        <v>0.19456290000000001</v>
      </c>
      <c r="E31" s="720">
        <f t="shared" si="14"/>
        <v>1.6987010174286798</v>
      </c>
      <c r="F31" s="720">
        <f t="shared" si="14"/>
        <v>0.79553439999999997</v>
      </c>
      <c r="G31" s="720">
        <f t="shared" si="14"/>
        <v>-0.47606354141611323</v>
      </c>
      <c r="H31" s="720">
        <f t="shared" si="14"/>
        <v>-0.33484505999999997</v>
      </c>
      <c r="I31" s="720">
        <f t="shared" si="14"/>
        <v>-0.65448851773887184</v>
      </c>
      <c r="J31" s="720">
        <f t="shared" si="14"/>
        <v>0</v>
      </c>
      <c r="K31" s="720">
        <f t="shared" si="14"/>
        <v>-0.19609835117154159</v>
      </c>
      <c r="L31" s="720">
        <f t="shared" si="14"/>
        <v>0</v>
      </c>
      <c r="M31" s="720">
        <f t="shared" si="14"/>
        <v>0.92711070188495992</v>
      </c>
      <c r="N31" s="720">
        <f t="shared" si="14"/>
        <v>0</v>
      </c>
      <c r="O31" s="720">
        <f t="shared" si="14"/>
        <v>0.92220018480960009</v>
      </c>
      <c r="P31" s="720">
        <f t="shared" si="14"/>
        <v>-1.0543012</v>
      </c>
      <c r="Q31" s="720">
        <f t="shared" si="14"/>
        <v>-0.60683093772574004</v>
      </c>
      <c r="R31" s="720">
        <f t="shared" si="14"/>
        <v>-0.15778800000000001</v>
      </c>
      <c r="S31" s="720">
        <f t="shared" si="14"/>
        <v>1.0225648271894521</v>
      </c>
      <c r="T31" s="720">
        <f t="shared" si="14"/>
        <v>-1.8593873999999999</v>
      </c>
      <c r="U31" s="720">
        <f t="shared" si="14"/>
        <v>0.56416716228918395</v>
      </c>
      <c r="V31" s="720">
        <f t="shared" si="14"/>
        <v>-1.0369216000000001</v>
      </c>
      <c r="W31" s="720">
        <f t="shared" si="14"/>
        <v>0.96828365600312016</v>
      </c>
      <c r="X31" s="720">
        <f t="shared" si="14"/>
        <v>0</v>
      </c>
      <c r="Y31" s="720">
        <f t="shared" si="14"/>
        <v>0.17941990537914662</v>
      </c>
      <c r="Z31" s="720">
        <f t="shared" si="14"/>
        <v>-0.35957660000000002</v>
      </c>
      <c r="AA31" s="720">
        <f t="shared" si="14"/>
        <v>0.99938448536824798</v>
      </c>
      <c r="AB31" s="720">
        <f t="shared" si="14"/>
        <v>-2.2943340000000001</v>
      </c>
      <c r="AC31" s="720">
        <f t="shared" si="14"/>
        <v>2.0831791572423377</v>
      </c>
      <c r="AD31" s="720">
        <f t="shared" si="14"/>
        <v>-0.19321783000000001</v>
      </c>
      <c r="AE31" s="720">
        <f t="shared" si="14"/>
        <v>0.11560265463062425</v>
      </c>
      <c r="AF31" s="720">
        <f t="shared" si="14"/>
        <v>0.50332500000000002</v>
      </c>
      <c r="AG31" s="720">
        <f t="shared" si="14"/>
        <v>0.2475566631590472</v>
      </c>
      <c r="AI31" s="680">
        <f t="shared" si="2"/>
        <v>0.87041978581424284</v>
      </c>
      <c r="AK31" s="752">
        <f t="shared" si="3"/>
        <v>0.87041978581424284</v>
      </c>
      <c r="AM31" s="720">
        <f>'WEIGHT DENSE 2'!L2</f>
        <v>0.15</v>
      </c>
      <c r="AN31" s="720">
        <f>'WEIGHT DENSE 2'!L3</f>
        <v>0.5</v>
      </c>
      <c r="AP31" s="680">
        <f t="shared" si="4"/>
        <v>0.13056296787213642</v>
      </c>
      <c r="AQ31" s="680">
        <f t="shared" si="5"/>
        <v>0.43520989290712142</v>
      </c>
      <c r="AS31" s="814">
        <f>AS30/SUM(AS30:AT30)</f>
        <v>0.99669919136921514</v>
      </c>
      <c r="AT31" s="815">
        <f>AT30/SUM(AS30:AT30)</f>
        <v>3.3008086307848997E-3</v>
      </c>
    </row>
    <row r="32" spans="1:49" x14ac:dyDescent="0.25">
      <c r="B32" s="720">
        <f>B13*B19</f>
        <v>0</v>
      </c>
      <c r="C32" s="720">
        <f t="shared" ref="C32:AG32" si="15">C13*C19</f>
        <v>2.7968269689562888</v>
      </c>
      <c r="D32" s="720">
        <f t="shared" si="15"/>
        <v>0.69246450000000004</v>
      </c>
      <c r="E32" s="720">
        <f t="shared" si="15"/>
        <v>-1.3965830512416999</v>
      </c>
      <c r="F32" s="720">
        <f t="shared" si="15"/>
        <v>-0.81866040000000007</v>
      </c>
      <c r="G32" s="720">
        <f t="shared" si="15"/>
        <v>-2.8211172824658563E-2</v>
      </c>
      <c r="H32" s="720">
        <f t="shared" si="15"/>
        <v>2.5177871999999999</v>
      </c>
      <c r="I32" s="720">
        <f t="shared" si="15"/>
        <v>1.0296730183535119</v>
      </c>
      <c r="J32" s="720">
        <f t="shared" si="15"/>
        <v>0</v>
      </c>
      <c r="K32" s="720">
        <f t="shared" si="15"/>
        <v>-0.1689164015041992</v>
      </c>
      <c r="L32" s="720">
        <f t="shared" si="15"/>
        <v>0</v>
      </c>
      <c r="M32" s="720">
        <f t="shared" si="15"/>
        <v>1.70306205020172</v>
      </c>
      <c r="N32" s="720">
        <f t="shared" si="15"/>
        <v>0</v>
      </c>
      <c r="O32" s="720">
        <f t="shared" si="15"/>
        <v>-0.134871777028404</v>
      </c>
      <c r="P32" s="720">
        <f t="shared" si="15"/>
        <v>-1.5193403999999999</v>
      </c>
      <c r="Q32" s="720">
        <f t="shared" si="15"/>
        <v>1.7838162180399504</v>
      </c>
      <c r="R32" s="720">
        <f t="shared" si="15"/>
        <v>-0.25713599999999998</v>
      </c>
      <c r="S32" s="720">
        <f t="shared" si="15"/>
        <v>-1.4596917762170039</v>
      </c>
      <c r="T32" s="720">
        <f t="shared" si="15"/>
        <v>-0.88760879999999998</v>
      </c>
      <c r="U32" s="720">
        <f t="shared" si="15"/>
        <v>0.40456724137842798</v>
      </c>
      <c r="V32" s="720">
        <f t="shared" si="15"/>
        <v>0.21239218000000001</v>
      </c>
      <c r="W32" s="720">
        <f t="shared" si="15"/>
        <v>-0.93472927188420019</v>
      </c>
      <c r="X32" s="720">
        <f t="shared" si="15"/>
        <v>0</v>
      </c>
      <c r="Y32" s="720">
        <f t="shared" si="15"/>
        <v>0.1122900088087176</v>
      </c>
      <c r="Z32" s="720">
        <f t="shared" si="15"/>
        <v>0.43488060000000001</v>
      </c>
      <c r="AA32" s="720">
        <f t="shared" si="15"/>
        <v>-1.0275361610124241</v>
      </c>
      <c r="AB32" s="720">
        <f t="shared" si="15"/>
        <v>7.8812999999999994E-2</v>
      </c>
      <c r="AC32" s="720">
        <f t="shared" si="15"/>
        <v>-1.321161128227326E-2</v>
      </c>
      <c r="AD32" s="720">
        <f t="shared" si="15"/>
        <v>2.7442007000000004E-2</v>
      </c>
      <c r="AE32" s="720">
        <f t="shared" si="15"/>
        <v>-0.26886771257982289</v>
      </c>
      <c r="AF32" s="720">
        <f t="shared" si="15"/>
        <v>-0.31608810000000004</v>
      </c>
      <c r="AG32" s="720">
        <f t="shared" si="15"/>
        <v>-1.0279292478874231</v>
      </c>
      <c r="AI32" s="680">
        <f t="shared" si="2"/>
        <v>1.5346331092765066</v>
      </c>
      <c r="AK32" s="752">
        <f t="shared" si="3"/>
        <v>1.5346331092765066</v>
      </c>
      <c r="AM32" s="720">
        <f>'WEIGHT DENSE 2'!M2</f>
        <v>-0.55000000000000004</v>
      </c>
      <c r="AN32" s="720">
        <f>'WEIGHT DENSE 2'!M3</f>
        <v>-0.12</v>
      </c>
      <c r="AP32" s="680">
        <f t="shared" si="4"/>
        <v>-0.84404821010207876</v>
      </c>
      <c r="AQ32" s="680">
        <f t="shared" si="5"/>
        <v>-0.1841559731131808</v>
      </c>
      <c r="AS32" s="473">
        <f>IF(AS31&gt;=0.5,1,0)</f>
        <v>1</v>
      </c>
      <c r="AT32" s="473">
        <f>IF(AT31&gt;=0.5,1,0)</f>
        <v>0</v>
      </c>
    </row>
    <row r="33" spans="2:50" ht="15.75" thickBot="1" x14ac:dyDescent="0.3">
      <c r="B33" s="720">
        <f>B14*B19</f>
        <v>0</v>
      </c>
      <c r="C33" s="720">
        <f t="shared" ref="C33:AG33" si="16">C14*C19</f>
        <v>6.9249650478956093E-2</v>
      </c>
      <c r="D33" s="720">
        <f t="shared" si="16"/>
        <v>0.55228949999999999</v>
      </c>
      <c r="E33" s="720">
        <f t="shared" si="16"/>
        <v>0.25708528820816601</v>
      </c>
      <c r="F33" s="720">
        <f t="shared" si="16"/>
        <v>1.6558216000000001</v>
      </c>
      <c r="G33" s="720">
        <f t="shared" si="16"/>
        <v>0.58081826403708803</v>
      </c>
      <c r="H33" s="720">
        <f t="shared" si="16"/>
        <v>0.13775598</v>
      </c>
      <c r="I33" s="720">
        <f t="shared" si="16"/>
        <v>0.17758733029092957</v>
      </c>
      <c r="J33" s="720">
        <f t="shared" si="16"/>
        <v>0</v>
      </c>
      <c r="K33" s="720">
        <f t="shared" si="16"/>
        <v>-0.32618339600810881</v>
      </c>
      <c r="L33" s="720">
        <f t="shared" si="16"/>
        <v>0</v>
      </c>
      <c r="M33" s="720">
        <f t="shared" si="16"/>
        <v>-2.05576720852752</v>
      </c>
      <c r="N33" s="720">
        <f t="shared" si="16"/>
        <v>0</v>
      </c>
      <c r="O33" s="720">
        <f t="shared" si="16"/>
        <v>-0.58790261781612008</v>
      </c>
      <c r="P33" s="720">
        <f t="shared" si="16"/>
        <v>0.61155840000000006</v>
      </c>
      <c r="Q33" s="720">
        <f t="shared" si="16"/>
        <v>0.84356168815721011</v>
      </c>
      <c r="R33" s="720">
        <f t="shared" si="16"/>
        <v>0.55518000000000001</v>
      </c>
      <c r="S33" s="720">
        <f t="shared" si="16"/>
        <v>-1.1123319685076098</v>
      </c>
      <c r="T33" s="720">
        <f t="shared" si="16"/>
        <v>1.5877484999999998</v>
      </c>
      <c r="U33" s="720">
        <f t="shared" si="16"/>
        <v>0.93532976905838394</v>
      </c>
      <c r="V33" s="720">
        <f t="shared" si="16"/>
        <v>1.0428132000000001</v>
      </c>
      <c r="W33" s="720">
        <f t="shared" si="16"/>
        <v>1.7831758417483201</v>
      </c>
      <c r="X33" s="720">
        <f t="shared" si="16"/>
        <v>0</v>
      </c>
      <c r="Y33" s="720">
        <f t="shared" si="16"/>
        <v>-0.33442893927813722</v>
      </c>
      <c r="Z33" s="720">
        <f t="shared" si="16"/>
        <v>-0.17941177999999999</v>
      </c>
      <c r="AA33" s="720">
        <f t="shared" si="16"/>
        <v>-1.6609488630063838</v>
      </c>
      <c r="AB33" s="720">
        <f t="shared" si="16"/>
        <v>2.235954</v>
      </c>
      <c r="AC33" s="720">
        <f t="shared" si="16"/>
        <v>-1.8357707062634379</v>
      </c>
      <c r="AD33" s="720">
        <f t="shared" si="16"/>
        <v>2.0046803000000004</v>
      </c>
      <c r="AE33" s="720">
        <f t="shared" si="16"/>
        <v>1.8935819446283246</v>
      </c>
      <c r="AF33" s="720">
        <f t="shared" si="16"/>
        <v>0.3060216</v>
      </c>
      <c r="AG33" s="720">
        <f t="shared" si="16"/>
        <v>0.10314860964960301</v>
      </c>
      <c r="AI33" s="680">
        <f t="shared" si="2"/>
        <v>9.2406159868496633</v>
      </c>
      <c r="AK33" s="752">
        <f t="shared" si="3"/>
        <v>9.2406159868496633</v>
      </c>
      <c r="AM33" s="720">
        <f>'WEIGHT DENSE 2'!N2</f>
        <v>0.52</v>
      </c>
      <c r="AN33" s="720">
        <f>'WEIGHT DENSE 2'!N3</f>
        <v>-0.26</v>
      </c>
      <c r="AP33" s="680">
        <f t="shared" si="4"/>
        <v>4.805120313161825</v>
      </c>
      <c r="AQ33" s="680">
        <f t="shared" si="5"/>
        <v>-2.4025601565809125</v>
      </c>
    </row>
    <row r="34" spans="2:50" ht="15.75" thickBot="1" x14ac:dyDescent="0.3">
      <c r="B34" s="720">
        <f>B15*B19</f>
        <v>0</v>
      </c>
      <c r="C34" s="720">
        <f t="shared" ref="C34:AG34" si="17">C15*C19</f>
        <v>2.1150668440859457</v>
      </c>
      <c r="D34" s="720">
        <f t="shared" si="17"/>
        <v>0.55228949999999999</v>
      </c>
      <c r="E34" s="720">
        <f t="shared" si="17"/>
        <v>-0.84365016972967999</v>
      </c>
      <c r="F34" s="720">
        <f t="shared" si="17"/>
        <v>0.79553439999999997</v>
      </c>
      <c r="G34" s="720">
        <f t="shared" si="17"/>
        <v>-0.36871588011640138</v>
      </c>
      <c r="H34" s="720">
        <f t="shared" si="17"/>
        <v>0.78938819999999998</v>
      </c>
      <c r="I34" s="720">
        <f t="shared" si="17"/>
        <v>0.72118798451480781</v>
      </c>
      <c r="J34" s="720">
        <f t="shared" si="17"/>
        <v>0</v>
      </c>
      <c r="K34" s="720">
        <f t="shared" si="17"/>
        <v>1.208625976280046</v>
      </c>
      <c r="L34" s="720">
        <f t="shared" si="17"/>
        <v>0</v>
      </c>
      <c r="M34" s="720">
        <f t="shared" si="17"/>
        <v>2.5596317204215198</v>
      </c>
      <c r="N34" s="720">
        <f t="shared" si="17"/>
        <v>0</v>
      </c>
      <c r="O34" s="720">
        <f t="shared" si="17"/>
        <v>1.6868578380475603</v>
      </c>
      <c r="P34" s="720">
        <f t="shared" si="17"/>
        <v>-0.32489039999999997</v>
      </c>
      <c r="Q34" s="720">
        <f t="shared" si="17"/>
        <v>-0.11336402133338003</v>
      </c>
      <c r="R34" s="720">
        <f t="shared" si="17"/>
        <v>-0.51427199999999995</v>
      </c>
      <c r="S34" s="720">
        <f t="shared" si="17"/>
        <v>1.2840604127684341</v>
      </c>
      <c r="T34" s="720">
        <f t="shared" si="17"/>
        <v>-0.64275119999999997</v>
      </c>
      <c r="U34" s="720">
        <f t="shared" si="17"/>
        <v>0.58643691869533598</v>
      </c>
      <c r="V34" s="720">
        <f t="shared" si="17"/>
        <v>-1.251965</v>
      </c>
      <c r="W34" s="720">
        <f t="shared" si="17"/>
        <v>1.0401859076865201</v>
      </c>
      <c r="X34" s="720">
        <f t="shared" si="17"/>
        <v>0</v>
      </c>
      <c r="Y34" s="720">
        <f t="shared" si="17"/>
        <v>-0.24573610623357042</v>
      </c>
      <c r="Z34" s="720">
        <f t="shared" si="17"/>
        <v>-0.41793720000000001</v>
      </c>
      <c r="AA34" s="720">
        <f t="shared" si="17"/>
        <v>-0.21582951327201599</v>
      </c>
      <c r="AB34" s="720">
        <f t="shared" si="17"/>
        <v>-2.3994179999999998</v>
      </c>
      <c r="AC34" s="720">
        <f t="shared" si="17"/>
        <v>-0.97478929685686599</v>
      </c>
      <c r="AD34" s="720">
        <f t="shared" si="17"/>
        <v>7.5402079999999996E-3</v>
      </c>
      <c r="AE34" s="720">
        <f t="shared" si="17"/>
        <v>-0.5701669391284182</v>
      </c>
      <c r="AF34" s="720">
        <f t="shared" si="17"/>
        <v>0.88786530000000008</v>
      </c>
      <c r="AG34" s="720">
        <f t="shared" si="17"/>
        <v>-0.89276900076035715</v>
      </c>
      <c r="AI34" s="680">
        <f t="shared" si="2"/>
        <v>4.4584164830694819</v>
      </c>
      <c r="AK34" s="752">
        <f t="shared" si="3"/>
        <v>4.4584164830694819</v>
      </c>
      <c r="AM34" s="720">
        <f>'WEIGHT DENSE 2'!O2</f>
        <v>-0.8</v>
      </c>
      <c r="AN34" s="720">
        <f>'WEIGHT DENSE 2'!O3</f>
        <v>0.36</v>
      </c>
      <c r="AP34" s="680">
        <f t="shared" si="4"/>
        <v>-3.5667331864555858</v>
      </c>
      <c r="AQ34" s="680">
        <f t="shared" si="5"/>
        <v>1.6050299339050134</v>
      </c>
      <c r="AS34" s="759">
        <f>AS31*100</f>
        <v>99.669919136921521</v>
      </c>
      <c r="AT34" s="760">
        <f>AT31*100</f>
        <v>0.33008086307848999</v>
      </c>
      <c r="AU34" s="739"/>
    </row>
    <row r="35" spans="2:50" x14ac:dyDescent="0.25">
      <c r="B35" s="720">
        <f>B16*B19</f>
        <v>0</v>
      </c>
      <c r="C35" s="720">
        <f t="shared" ref="C35:AG35" si="18">C16*C19</f>
        <v>-0.14708840489328659</v>
      </c>
      <c r="D35" s="720">
        <f t="shared" si="18"/>
        <v>-0.16933140000000002</v>
      </c>
      <c r="E35" s="720">
        <f t="shared" si="18"/>
        <v>-1.7386033903213001</v>
      </c>
      <c r="F35" s="720">
        <f t="shared" si="18"/>
        <v>0.14939396000000002</v>
      </c>
      <c r="G35" s="720">
        <f t="shared" si="18"/>
        <v>0.45791297066495423</v>
      </c>
      <c r="H35" s="720">
        <f t="shared" si="18"/>
        <v>-0.15529794</v>
      </c>
      <c r="I35" s="720">
        <f t="shared" si="18"/>
        <v>-1.9676342698901115</v>
      </c>
      <c r="J35" s="720">
        <f t="shared" si="18"/>
        <v>0</v>
      </c>
      <c r="K35" s="720">
        <f t="shared" si="18"/>
        <v>0.89312120335553602</v>
      </c>
      <c r="L35" s="720">
        <f t="shared" si="18"/>
        <v>0</v>
      </c>
      <c r="M35" s="720">
        <f t="shared" si="18"/>
        <v>-6.3486928498643999E-2</v>
      </c>
      <c r="N35" s="720">
        <f t="shared" si="18"/>
        <v>0</v>
      </c>
      <c r="O35" s="720">
        <f t="shared" si="18"/>
        <v>-1.3909852787544801</v>
      </c>
      <c r="P35" s="720">
        <f t="shared" si="18"/>
        <v>0.94600439999999997</v>
      </c>
      <c r="Q35" s="720">
        <f t="shared" si="18"/>
        <v>0.60349670180417003</v>
      </c>
      <c r="R35" s="720">
        <f t="shared" si="18"/>
        <v>-0.39885300000000007</v>
      </c>
      <c r="S35" s="720">
        <f t="shared" si="18"/>
        <v>0.41370943390107595</v>
      </c>
      <c r="T35" s="720">
        <f t="shared" si="18"/>
        <v>-1.0712520000000001</v>
      </c>
      <c r="U35" s="720">
        <f t="shared" si="18"/>
        <v>0.26575242644674718</v>
      </c>
      <c r="V35" s="720">
        <f t="shared" si="18"/>
        <v>1.2254528</v>
      </c>
      <c r="W35" s="720">
        <f t="shared" si="18"/>
        <v>0.94910972222088019</v>
      </c>
      <c r="X35" s="720">
        <f t="shared" si="18"/>
        <v>0</v>
      </c>
      <c r="Y35" s="720">
        <f t="shared" si="18"/>
        <v>0.36779046363435042</v>
      </c>
      <c r="Z35" s="720">
        <f t="shared" si="18"/>
        <v>-0.75492260000000011</v>
      </c>
      <c r="AA35" s="720">
        <f t="shared" si="18"/>
        <v>-2.9277742669943038E-2</v>
      </c>
      <c r="AB35" s="720">
        <f t="shared" si="18"/>
        <v>2.1191939999999998</v>
      </c>
      <c r="AC35" s="720">
        <f t="shared" si="18"/>
        <v>0.42059436666413003</v>
      </c>
      <c r="AD35" s="720">
        <f t="shared" si="18"/>
        <v>-0.61989210000000006</v>
      </c>
      <c r="AE35" s="720">
        <f t="shared" si="18"/>
        <v>2.3015913139128807</v>
      </c>
      <c r="AF35" s="720">
        <f t="shared" si="18"/>
        <v>0.28790189999999999</v>
      </c>
      <c r="AG35" s="720">
        <f t="shared" si="18"/>
        <v>-0.20843132846437021</v>
      </c>
      <c r="AI35" s="680">
        <f t="shared" si="2"/>
        <v>2.6859692791125895</v>
      </c>
      <c r="AK35" s="752">
        <f t="shared" si="3"/>
        <v>2.6859692791125895</v>
      </c>
      <c r="AM35" s="720">
        <f>'WEIGHT DENSE 2'!P2</f>
        <v>0.28999999999999998</v>
      </c>
      <c r="AN35" s="720">
        <f>'WEIGHT DENSE 2'!P3</f>
        <v>-0.02</v>
      </c>
      <c r="AP35" s="680">
        <f t="shared" si="4"/>
        <v>0.77893109094265089</v>
      </c>
      <c r="AQ35" s="680">
        <f t="shared" si="5"/>
        <v>-5.371938558225179E-2</v>
      </c>
    </row>
    <row r="36" spans="2:50" x14ac:dyDescent="0.25">
      <c r="B36" s="720">
        <f>B17*B19</f>
        <v>0</v>
      </c>
      <c r="C36" s="720">
        <f t="shared" ref="C36:AG36" si="19">C17*C19</f>
        <v>1.5030931886905199</v>
      </c>
      <c r="D36" s="720">
        <f t="shared" si="19"/>
        <v>-0.58593150000000005</v>
      </c>
      <c r="E36" s="720">
        <f t="shared" si="19"/>
        <v>1.9381152547844003</v>
      </c>
      <c r="F36" s="720">
        <f t="shared" si="19"/>
        <v>-0.40424248000000007</v>
      </c>
      <c r="G36" s="720">
        <f t="shared" si="19"/>
        <v>-0.2551451659877208</v>
      </c>
      <c r="H36" s="720">
        <f t="shared" si="19"/>
        <v>0.69135959999999996</v>
      </c>
      <c r="I36" s="720">
        <f t="shared" si="19"/>
        <v>1.2589524353957917</v>
      </c>
      <c r="J36" s="720">
        <f t="shared" si="19"/>
        <v>0</v>
      </c>
      <c r="K36" s="720">
        <f t="shared" si="19"/>
        <v>1.232895574197316</v>
      </c>
      <c r="L36" s="720">
        <f t="shared" si="19"/>
        <v>0</v>
      </c>
      <c r="M36" s="720">
        <f t="shared" si="19"/>
        <v>2.3480086254260399</v>
      </c>
      <c r="N36" s="720">
        <f t="shared" si="19"/>
        <v>0</v>
      </c>
      <c r="O36" s="720">
        <f t="shared" si="19"/>
        <v>0.41883258393436007</v>
      </c>
      <c r="P36" s="720">
        <f t="shared" si="19"/>
        <v>-1.6881560000000002</v>
      </c>
      <c r="Q36" s="720">
        <f t="shared" si="19"/>
        <v>0.11236375055690902</v>
      </c>
      <c r="R36" s="720">
        <f t="shared" si="19"/>
        <v>0.19285200000000002</v>
      </c>
      <c r="S36" s="720">
        <f t="shared" si="19"/>
        <v>1.475303452967988</v>
      </c>
      <c r="T36" s="720">
        <f t="shared" si="19"/>
        <v>-1.2166361999999999</v>
      </c>
      <c r="U36" s="720">
        <f t="shared" si="19"/>
        <v>0.97615765580299596</v>
      </c>
      <c r="V36" s="720">
        <f t="shared" si="19"/>
        <v>-0.60683480000000001</v>
      </c>
      <c r="W36" s="720">
        <f t="shared" si="19"/>
        <v>-1.1839904110533201</v>
      </c>
      <c r="X36" s="720">
        <f t="shared" si="19"/>
        <v>0</v>
      </c>
      <c r="Y36" s="720">
        <f t="shared" si="19"/>
        <v>0.54110765114345805</v>
      </c>
      <c r="Z36" s="720">
        <f t="shared" si="19"/>
        <v>-0.61184500000000008</v>
      </c>
      <c r="AA36" s="720">
        <f t="shared" si="19"/>
        <v>-0.27166366996629837</v>
      </c>
      <c r="AB36" s="720">
        <f t="shared" si="19"/>
        <v>-2.24763</v>
      </c>
      <c r="AC36" s="720">
        <f t="shared" si="19"/>
        <v>1.2815757760707021</v>
      </c>
      <c r="AD36" s="720">
        <f t="shared" si="19"/>
        <v>-0.71051960000000003</v>
      </c>
      <c r="AE36" s="720">
        <f t="shared" si="19"/>
        <v>-4.2056350372408097E-2</v>
      </c>
      <c r="AF36" s="720">
        <f t="shared" si="19"/>
        <v>0.6744555000000001</v>
      </c>
      <c r="AG36" s="720">
        <f t="shared" si="19"/>
        <v>-0.73626766198164906</v>
      </c>
      <c r="AI36" s="680">
        <f t="shared" si="2"/>
        <v>4.0841542096090864</v>
      </c>
      <c r="AK36" s="752">
        <f t="shared" si="3"/>
        <v>4.0841542096090864</v>
      </c>
      <c r="AM36" s="720">
        <f>'WEIGHT DENSE 2'!Q2</f>
        <v>-0.42</v>
      </c>
      <c r="AN36" s="720">
        <f>'WEIGHT DENSE 2'!Q3</f>
        <v>0.53</v>
      </c>
      <c r="AP36" s="680">
        <f t="shared" si="4"/>
        <v>-1.7153447680358163</v>
      </c>
      <c r="AQ36" s="680">
        <f t="shared" si="5"/>
        <v>2.1646017310928158</v>
      </c>
    </row>
    <row r="38" spans="2:50" ht="18.75" x14ac:dyDescent="0.25">
      <c r="AH38" s="741"/>
      <c r="AI38" s="755"/>
      <c r="AJ38" s="741"/>
      <c r="AK38" s="755"/>
      <c r="AL38" s="741"/>
      <c r="AM38" s="756"/>
      <c r="AN38" s="756"/>
      <c r="AO38" s="741"/>
      <c r="AP38" s="756"/>
      <c r="AQ38" s="756"/>
      <c r="AR38" s="741"/>
      <c r="AS38" s="741"/>
      <c r="AT38" s="741"/>
      <c r="AU38" s="741"/>
      <c r="AV38" s="741"/>
      <c r="AW38" s="741"/>
      <c r="AX38" s="741"/>
    </row>
    <row r="39" spans="2:50" x14ac:dyDescent="0.25">
      <c r="AH39" s="741"/>
      <c r="AI39" s="741"/>
      <c r="AJ39" s="741"/>
      <c r="AK39" s="741"/>
      <c r="AL39" s="741"/>
      <c r="AM39" s="741"/>
      <c r="AN39" s="741"/>
      <c r="AO39" s="741"/>
      <c r="AP39" s="741"/>
      <c r="AQ39" s="741"/>
      <c r="AR39" s="741"/>
      <c r="AS39" s="741"/>
      <c r="AT39" s="741"/>
      <c r="AU39" s="741"/>
      <c r="AV39" s="741"/>
      <c r="AW39" s="741"/>
      <c r="AX39" s="741"/>
    </row>
    <row r="40" spans="2:50" x14ac:dyDescent="0.25">
      <c r="AH40" s="741"/>
      <c r="AI40" s="741"/>
      <c r="AJ40" s="741"/>
      <c r="AK40" s="741"/>
      <c r="AL40" s="741"/>
      <c r="AM40" s="741"/>
      <c r="AN40" s="741"/>
      <c r="AO40" s="741"/>
      <c r="AP40" s="741"/>
      <c r="AQ40" s="741"/>
      <c r="AR40" s="741"/>
      <c r="AS40" s="741"/>
      <c r="AT40" s="741"/>
      <c r="AU40" s="741"/>
      <c r="AV40" s="741"/>
      <c r="AW40" s="741"/>
      <c r="AX40" s="741"/>
    </row>
    <row r="41" spans="2:50" x14ac:dyDescent="0.25">
      <c r="AH41" s="741"/>
      <c r="AI41" s="741"/>
      <c r="AJ41" s="741"/>
      <c r="AK41" s="741"/>
      <c r="AL41" s="741"/>
      <c r="AM41" s="741"/>
      <c r="AN41" s="741"/>
      <c r="AO41" s="741"/>
      <c r="AP41" s="741"/>
      <c r="AQ41" s="741"/>
      <c r="AR41" s="741"/>
      <c r="AS41" s="741"/>
      <c r="AT41" s="741"/>
      <c r="AU41" s="741"/>
      <c r="AV41" s="741"/>
      <c r="AW41" s="741"/>
      <c r="AX41" s="741"/>
    </row>
    <row r="42" spans="2:50" x14ac:dyDescent="0.25">
      <c r="AH42" s="741"/>
      <c r="AI42" s="741"/>
      <c r="AJ42" s="741"/>
      <c r="AK42" s="741"/>
      <c r="AL42" s="741"/>
      <c r="AM42" s="741"/>
      <c r="AN42" s="741"/>
      <c r="AO42" s="741"/>
      <c r="AP42" s="741"/>
      <c r="AQ42" s="741"/>
      <c r="AR42" s="741"/>
      <c r="AS42" s="757"/>
      <c r="AT42" s="741"/>
      <c r="AU42" s="741"/>
      <c r="AV42" s="741"/>
      <c r="AW42" s="741"/>
      <c r="AX42" s="741"/>
    </row>
    <row r="43" spans="2:50" x14ac:dyDescent="0.25">
      <c r="AH43" s="741"/>
      <c r="AI43" s="741"/>
      <c r="AJ43" s="741"/>
      <c r="AK43" s="741"/>
      <c r="AL43" s="741"/>
      <c r="AM43" s="741"/>
      <c r="AN43" s="741"/>
      <c r="AO43" s="741"/>
      <c r="AP43" s="741"/>
      <c r="AQ43" s="741"/>
      <c r="AR43" s="741"/>
      <c r="AS43" s="741"/>
      <c r="AT43" s="741"/>
      <c r="AU43" s="741"/>
      <c r="AV43" s="741"/>
      <c r="AW43" s="741"/>
      <c r="AX43" s="741"/>
    </row>
    <row r="44" spans="2:50" ht="18.75" x14ac:dyDescent="0.25">
      <c r="AH44" s="741"/>
      <c r="AI44" s="741"/>
      <c r="AJ44" s="741"/>
      <c r="AK44" s="741"/>
      <c r="AL44" s="741"/>
      <c r="AM44" s="741"/>
      <c r="AN44" s="741"/>
      <c r="AO44" s="741"/>
      <c r="AP44" s="741"/>
      <c r="AQ44" s="741"/>
      <c r="AR44" s="741"/>
      <c r="AS44" s="813"/>
      <c r="AT44" s="813"/>
      <c r="AU44" s="741"/>
      <c r="AV44" s="741"/>
      <c r="AW44" s="741"/>
      <c r="AX44" s="741"/>
    </row>
    <row r="45" spans="2:50" x14ac:dyDescent="0.25">
      <c r="AH45" s="741"/>
      <c r="AI45" s="741"/>
      <c r="AJ45" s="741"/>
      <c r="AK45" s="741"/>
      <c r="AL45" s="741"/>
      <c r="AM45" s="741"/>
      <c r="AN45" s="741"/>
      <c r="AO45" s="741"/>
      <c r="AP45" s="741"/>
      <c r="AQ45" s="741"/>
      <c r="AR45" s="741"/>
      <c r="AS45" s="757"/>
      <c r="AT45" s="757"/>
      <c r="AU45" s="741"/>
      <c r="AV45" s="741"/>
      <c r="AW45" s="741"/>
      <c r="AX45" s="741"/>
    </row>
    <row r="46" spans="2:50" x14ac:dyDescent="0.25">
      <c r="AH46" s="741"/>
      <c r="AI46" s="741"/>
      <c r="AJ46" s="741"/>
      <c r="AK46" s="741"/>
      <c r="AL46" s="741"/>
      <c r="AM46" s="741"/>
      <c r="AN46" s="741"/>
      <c r="AO46" s="741"/>
      <c r="AP46" s="741"/>
      <c r="AQ46" s="741"/>
      <c r="AR46" s="741"/>
      <c r="AS46" s="741"/>
      <c r="AT46" s="741"/>
      <c r="AU46" s="741"/>
      <c r="AV46" s="741"/>
      <c r="AW46" s="741"/>
      <c r="AX46" s="741"/>
    </row>
    <row r="47" spans="2:50" ht="18.75" x14ac:dyDescent="0.25">
      <c r="AH47" s="741"/>
      <c r="AI47" s="741"/>
      <c r="AJ47" s="741"/>
      <c r="AK47" s="741"/>
      <c r="AL47" s="741"/>
      <c r="AM47" s="741"/>
      <c r="AN47" s="741"/>
      <c r="AO47" s="741"/>
      <c r="AP47" s="741"/>
      <c r="AQ47" s="741"/>
      <c r="AR47" s="741"/>
      <c r="AS47" s="813"/>
      <c r="AT47" s="813"/>
      <c r="AU47" s="741"/>
      <c r="AV47" s="741"/>
      <c r="AW47" s="741"/>
      <c r="AX47" s="741"/>
    </row>
    <row r="48" spans="2:50" x14ac:dyDescent="0.25">
      <c r="AH48" s="741"/>
      <c r="AI48" s="741"/>
      <c r="AJ48" s="741"/>
      <c r="AK48" s="741"/>
      <c r="AL48" s="741"/>
      <c r="AM48" s="741"/>
      <c r="AN48" s="741"/>
      <c r="AO48" s="741"/>
      <c r="AP48" s="741"/>
      <c r="AQ48" s="741"/>
      <c r="AR48" s="741"/>
      <c r="AS48" s="741"/>
      <c r="AT48" s="741"/>
      <c r="AU48" s="741"/>
      <c r="AV48" s="741"/>
      <c r="AW48" s="741"/>
      <c r="AX48" s="741"/>
    </row>
    <row r="49" spans="34:50" x14ac:dyDescent="0.25">
      <c r="AH49" s="741"/>
      <c r="AI49" s="741"/>
      <c r="AJ49" s="741"/>
      <c r="AK49" s="741"/>
      <c r="AL49" s="741"/>
      <c r="AM49" s="741"/>
      <c r="AN49" s="741"/>
      <c r="AO49" s="741"/>
      <c r="AP49" s="741"/>
      <c r="AQ49" s="741"/>
      <c r="AR49" s="741"/>
      <c r="AS49" s="741"/>
      <c r="AT49" s="741"/>
      <c r="AU49" s="757"/>
      <c r="AV49" s="757"/>
      <c r="AW49" s="757"/>
      <c r="AX49" s="741"/>
    </row>
    <row r="50" spans="34:50" x14ac:dyDescent="0.25">
      <c r="AH50" s="741"/>
      <c r="AI50" s="741"/>
      <c r="AJ50" s="741"/>
      <c r="AK50" s="741"/>
      <c r="AL50" s="741"/>
      <c r="AM50" s="741"/>
      <c r="AN50" s="741"/>
      <c r="AO50" s="741"/>
      <c r="AP50" s="741"/>
      <c r="AQ50" s="741"/>
      <c r="AR50" s="741"/>
      <c r="AS50" s="741"/>
      <c r="AT50" s="741"/>
      <c r="AU50" s="757"/>
      <c r="AV50" s="757"/>
      <c r="AW50" s="757"/>
      <c r="AX50" s="741"/>
    </row>
    <row r="51" spans="34:50" x14ac:dyDescent="0.25">
      <c r="AH51" s="741"/>
      <c r="AI51" s="741"/>
      <c r="AJ51" s="741"/>
      <c r="AK51" s="741"/>
      <c r="AL51" s="741"/>
      <c r="AM51" s="741"/>
      <c r="AN51" s="741"/>
      <c r="AO51" s="741"/>
      <c r="AP51" s="741"/>
      <c r="AQ51" s="741"/>
      <c r="AR51" s="741"/>
      <c r="AS51" s="741"/>
      <c r="AT51" s="741"/>
      <c r="AU51" s="757"/>
      <c r="AV51" s="757"/>
      <c r="AW51" s="757"/>
      <c r="AX51" s="741"/>
    </row>
    <row r="52" spans="34:50" x14ac:dyDescent="0.25">
      <c r="AH52" s="741"/>
      <c r="AI52" s="741"/>
      <c r="AJ52" s="741"/>
      <c r="AK52" s="741"/>
      <c r="AL52" s="741"/>
      <c r="AM52" s="741"/>
      <c r="AN52" s="741"/>
      <c r="AO52" s="741"/>
      <c r="AP52" s="741"/>
      <c r="AQ52" s="741"/>
      <c r="AR52" s="741"/>
      <c r="AS52" s="758"/>
      <c r="AT52" s="758"/>
      <c r="AU52" s="757"/>
      <c r="AV52" s="757"/>
      <c r="AW52" s="757"/>
      <c r="AX52" s="741"/>
    </row>
    <row r="53" spans="34:50" x14ac:dyDescent="0.25">
      <c r="AH53" s="741"/>
      <c r="AI53" s="741"/>
      <c r="AJ53" s="741"/>
      <c r="AK53" s="741"/>
      <c r="AL53" s="741"/>
      <c r="AM53" s="741"/>
      <c r="AN53" s="741"/>
      <c r="AO53" s="741"/>
      <c r="AP53" s="741"/>
      <c r="AQ53" s="741"/>
      <c r="AR53" s="741"/>
      <c r="AS53" s="741"/>
      <c r="AT53" s="741"/>
      <c r="AU53" s="758"/>
      <c r="AV53" s="757"/>
      <c r="AW53" s="757"/>
      <c r="AX53" s="741"/>
    </row>
    <row r="54" spans="34:50" x14ac:dyDescent="0.25">
      <c r="AH54" s="741"/>
      <c r="AI54" s="741"/>
      <c r="AJ54" s="741"/>
      <c r="AK54" s="741"/>
      <c r="AL54" s="741"/>
      <c r="AM54" s="741"/>
      <c r="AN54" s="741"/>
      <c r="AO54" s="741"/>
      <c r="AP54" s="741"/>
      <c r="AQ54" s="741"/>
      <c r="AR54" s="741"/>
      <c r="AS54" s="741"/>
      <c r="AT54" s="741"/>
      <c r="AU54" s="757"/>
      <c r="AV54" s="757"/>
      <c r="AW54" s="757"/>
      <c r="AX54" s="741"/>
    </row>
    <row r="55" spans="34:50" x14ac:dyDescent="0.25">
      <c r="AH55" s="741"/>
      <c r="AI55" s="741"/>
      <c r="AJ55" s="741"/>
      <c r="AK55" s="741"/>
      <c r="AL55" s="741"/>
      <c r="AM55" s="741"/>
      <c r="AN55" s="741"/>
      <c r="AO55" s="741"/>
      <c r="AP55" s="741"/>
      <c r="AQ55" s="741"/>
      <c r="AR55" s="741"/>
      <c r="AS55" s="741"/>
      <c r="AT55" s="741"/>
      <c r="AU55" s="741"/>
      <c r="AV55" s="741"/>
      <c r="AW55" s="741"/>
      <c r="AX55" s="741"/>
    </row>
    <row r="56" spans="34:50" x14ac:dyDescent="0.25">
      <c r="AH56" s="741"/>
      <c r="AI56" s="741"/>
      <c r="AJ56" s="741"/>
      <c r="AK56" s="741"/>
      <c r="AL56" s="741"/>
      <c r="AM56" s="741"/>
      <c r="AN56" s="741"/>
      <c r="AO56" s="741"/>
      <c r="AP56" s="741"/>
      <c r="AQ56" s="741"/>
      <c r="AR56" s="741"/>
      <c r="AS56" s="741"/>
      <c r="AT56" s="741"/>
      <c r="AU56" s="741"/>
      <c r="AV56" s="741"/>
      <c r="AW56" s="741"/>
      <c r="AX56" s="741"/>
    </row>
  </sheetData>
  <mergeCells count="5">
    <mergeCell ref="AS29:AT29"/>
    <mergeCell ref="B1:E1"/>
    <mergeCell ref="AS26:AT26"/>
    <mergeCell ref="AS44:AT44"/>
    <mergeCell ref="AS47:AT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8A44-D746-435F-BC7C-00D9EEA1A305}">
  <dimension ref="A1:AC30"/>
  <sheetViews>
    <sheetView zoomScale="80" zoomScaleNormal="80" workbookViewId="0">
      <selection activeCell="B2" sqref="B2"/>
    </sheetView>
  </sheetViews>
  <sheetFormatPr defaultRowHeight="15" x14ac:dyDescent="0.25"/>
  <sheetData>
    <row r="1" spans="1:29" x14ac:dyDescent="0.25">
      <c r="A1" s="350"/>
      <c r="B1" s="576">
        <v>0</v>
      </c>
      <c r="C1" s="576">
        <v>1</v>
      </c>
      <c r="D1" s="576">
        <v>2</v>
      </c>
      <c r="E1" s="576">
        <v>3</v>
      </c>
      <c r="F1" s="576">
        <v>4</v>
      </c>
      <c r="G1" s="576">
        <v>5</v>
      </c>
      <c r="H1" s="576">
        <v>6</v>
      </c>
      <c r="I1" s="576">
        <v>7</v>
      </c>
      <c r="J1" s="576">
        <v>8</v>
      </c>
      <c r="K1" s="576">
        <v>9</v>
      </c>
      <c r="L1" s="576">
        <v>10</v>
      </c>
      <c r="M1" s="576">
        <v>11</v>
      </c>
      <c r="N1" s="576">
        <v>12</v>
      </c>
      <c r="O1" s="576">
        <v>13</v>
      </c>
      <c r="P1" s="576">
        <v>14</v>
      </c>
      <c r="Q1" s="576">
        <v>15</v>
      </c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20"/>
    </row>
    <row r="2" spans="1:29" x14ac:dyDescent="0.25">
      <c r="A2" s="576">
        <v>0</v>
      </c>
      <c r="B2" s="350">
        <v>-0.245</v>
      </c>
      <c r="C2" s="350">
        <v>-1.17E-2</v>
      </c>
      <c r="D2" s="350">
        <v>0.19900000000000001</v>
      </c>
      <c r="E2" s="350">
        <v>-0.104</v>
      </c>
      <c r="F2" s="350">
        <v>-1.95E-2</v>
      </c>
      <c r="G2" s="350">
        <v>-0.11</v>
      </c>
      <c r="H2" s="350">
        <v>8.4199999999999997E-2</v>
      </c>
      <c r="I2" s="350">
        <v>0.36899999999999999</v>
      </c>
      <c r="J2" s="350">
        <v>0.312</v>
      </c>
      <c r="K2" s="350">
        <v>-0.12</v>
      </c>
      <c r="L2" s="350">
        <v>7.4499999999999997E-2</v>
      </c>
      <c r="M2" s="350">
        <v>-8.3500000000000005E-2</v>
      </c>
      <c r="N2" s="350">
        <v>-0.109</v>
      </c>
      <c r="O2" s="350">
        <v>2.07E-2</v>
      </c>
      <c r="P2" s="350">
        <v>6.9500000000000006E-2</v>
      </c>
      <c r="Q2" s="350">
        <v>0.14699999999999999</v>
      </c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</row>
    <row r="3" spans="1:29" x14ac:dyDescent="0.25">
      <c r="A3" s="576">
        <v>1</v>
      </c>
      <c r="B3" s="350">
        <v>-4.1500000000000002E-2</v>
      </c>
      <c r="C3" s="350">
        <v>-0.29599999999999999</v>
      </c>
      <c r="D3" s="350">
        <v>0.13900000000000001</v>
      </c>
      <c r="E3" s="350">
        <v>-1.55E-2</v>
      </c>
      <c r="F3" s="350">
        <v>-0.113</v>
      </c>
      <c r="G3" s="350">
        <v>-0.16</v>
      </c>
      <c r="H3" s="350">
        <v>-0.153</v>
      </c>
      <c r="I3" s="350">
        <v>0.26500000000000001</v>
      </c>
      <c r="J3" s="350">
        <v>0.28299999999999997</v>
      </c>
      <c r="K3" s="350">
        <v>0.159</v>
      </c>
      <c r="L3" s="350">
        <v>0.154</v>
      </c>
      <c r="M3" s="350">
        <v>-0.23</v>
      </c>
      <c r="N3" s="350">
        <v>-0.30299999999999999</v>
      </c>
      <c r="O3" s="350">
        <v>-8.1000000000000003E-2</v>
      </c>
      <c r="P3" s="350">
        <v>0.25800000000000001</v>
      </c>
      <c r="Q3" s="350">
        <v>-0.17299999999999999</v>
      </c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</row>
    <row r="4" spans="1:29" x14ac:dyDescent="0.25">
      <c r="A4" s="576">
        <v>2</v>
      </c>
      <c r="B4" s="350">
        <v>-0.10299999999999999</v>
      </c>
      <c r="C4" s="350">
        <v>6.96E-3</v>
      </c>
      <c r="D4" s="350">
        <v>0.13</v>
      </c>
      <c r="E4" s="350">
        <v>0.14499999999999999</v>
      </c>
      <c r="F4" s="350">
        <v>-0.13500000000000001</v>
      </c>
      <c r="G4" s="350">
        <v>7.8E-2</v>
      </c>
      <c r="H4" s="350">
        <v>-0.10199999999999999</v>
      </c>
      <c r="I4" s="350">
        <v>0.27600000000000002</v>
      </c>
      <c r="J4" s="350">
        <v>0.217</v>
      </c>
      <c r="K4" s="350">
        <v>3.6499999999999998E-2</v>
      </c>
      <c r="L4" s="350">
        <v>-0.27900000000000003</v>
      </c>
      <c r="M4" s="350">
        <v>-0.14599999999999999</v>
      </c>
      <c r="N4" s="350">
        <v>-0.29699999999999999</v>
      </c>
      <c r="O4" s="350">
        <v>-0.126</v>
      </c>
      <c r="P4" s="350">
        <v>3.85E-2</v>
      </c>
      <c r="Q4" s="350">
        <v>-0.16200000000000001</v>
      </c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</row>
    <row r="5" spans="1:29" x14ac:dyDescent="0.25">
      <c r="A5" s="576">
        <v>3</v>
      </c>
      <c r="B5" s="350">
        <v>-0.20799999999999999</v>
      </c>
      <c r="C5" s="350">
        <v>-0.34899999999999998</v>
      </c>
      <c r="D5" s="350">
        <v>-5.7799999999999997E-2</v>
      </c>
      <c r="E5" s="350">
        <v>-2.3400000000000001E-2</v>
      </c>
      <c r="F5" s="350">
        <v>-0.22500000000000001</v>
      </c>
      <c r="G5" s="350">
        <v>-0.14199999999999999</v>
      </c>
      <c r="H5" s="350">
        <v>-6.0600000000000001E-2</v>
      </c>
      <c r="I5" s="350">
        <v>-1.03E-2</v>
      </c>
      <c r="J5" s="350">
        <v>0.14499999999999999</v>
      </c>
      <c r="K5" s="350">
        <v>0.16800000000000001</v>
      </c>
      <c r="L5" s="350">
        <v>0.32200000000000001</v>
      </c>
      <c r="M5" s="350">
        <v>-0.125</v>
      </c>
      <c r="N5" s="350">
        <v>-0.35099999999999998</v>
      </c>
      <c r="O5" s="350">
        <v>0.36</v>
      </c>
      <c r="P5" s="350">
        <v>0.16500000000000001</v>
      </c>
      <c r="Q5" s="350">
        <v>4.0300000000000002E-2</v>
      </c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0"/>
      <c r="AC5" s="320"/>
    </row>
    <row r="6" spans="1:29" x14ac:dyDescent="0.25">
      <c r="A6" s="576">
        <v>4</v>
      </c>
      <c r="B6" s="350">
        <v>-0.29799999999999999</v>
      </c>
      <c r="C6" s="350">
        <v>-0.36</v>
      </c>
      <c r="D6" s="350">
        <v>0.155</v>
      </c>
      <c r="E6" s="350">
        <v>-0.113</v>
      </c>
      <c r="F6" s="350">
        <v>-1.2999999999999999E-2</v>
      </c>
      <c r="G6" s="350">
        <v>5.5E-2</v>
      </c>
      <c r="H6" s="350">
        <v>-0.158</v>
      </c>
      <c r="I6" s="350">
        <v>-0.185</v>
      </c>
      <c r="J6" s="350">
        <v>9.92E-3</v>
      </c>
      <c r="K6" s="350">
        <v>-0.17799999999999999</v>
      </c>
      <c r="L6" s="350">
        <v>0.36499999999999999</v>
      </c>
      <c r="M6" s="350">
        <v>2.9000000000000001E-2</v>
      </c>
      <c r="N6" s="350">
        <v>-0.36499999999999999</v>
      </c>
      <c r="O6" s="350">
        <v>0.3</v>
      </c>
      <c r="P6" s="350">
        <v>6.8599999999999998E-3</v>
      </c>
      <c r="Q6" s="350">
        <v>8.7400000000000005E-2</v>
      </c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</row>
    <row r="7" spans="1:29" x14ac:dyDescent="0.25">
      <c r="A7" s="576">
        <v>5</v>
      </c>
      <c r="B7" s="350">
        <v>-0.17799999999999999</v>
      </c>
      <c r="C7" s="350">
        <v>-8.3400000000000002E-2</v>
      </c>
      <c r="D7" s="350">
        <v>2.6499999999999999E-2</v>
      </c>
      <c r="E7" s="350">
        <v>0.17499999999999999</v>
      </c>
      <c r="F7" s="350">
        <v>-0.192</v>
      </c>
      <c r="G7" s="350">
        <v>-0.109</v>
      </c>
      <c r="H7" s="350">
        <v>0.17</v>
      </c>
      <c r="I7" s="350">
        <v>-0.11600000000000001</v>
      </c>
      <c r="J7" s="350">
        <v>-5.6699999999999997E-3</v>
      </c>
      <c r="K7" s="350">
        <v>0.16800000000000001</v>
      </c>
      <c r="L7" s="350">
        <v>-0.28299999999999997</v>
      </c>
      <c r="M7" s="350">
        <v>-0.23</v>
      </c>
      <c r="N7" s="350">
        <v>-9.9099999999999994E-2</v>
      </c>
      <c r="O7" s="350">
        <v>0.29099999999999998</v>
      </c>
      <c r="P7" s="350">
        <v>0.14899999999999999</v>
      </c>
      <c r="Q7" s="350">
        <v>-0.16700000000000001</v>
      </c>
      <c r="R7" s="350"/>
      <c r="S7" s="350"/>
      <c r="T7" s="350"/>
      <c r="U7" s="350"/>
      <c r="V7" s="350"/>
      <c r="W7" s="350"/>
      <c r="X7" s="350"/>
      <c r="Y7" s="350"/>
      <c r="Z7" s="350"/>
      <c r="AA7" s="350"/>
      <c r="AB7" s="350"/>
    </row>
    <row r="8" spans="1:29" x14ac:dyDescent="0.25">
      <c r="A8" s="576">
        <v>6</v>
      </c>
      <c r="B8" s="350">
        <v>-0.23899999999999999</v>
      </c>
      <c r="C8" s="350">
        <v>-0.309</v>
      </c>
      <c r="D8" s="350">
        <v>0.183</v>
      </c>
      <c r="E8" s="350">
        <v>-5.6899999999999999E-2</v>
      </c>
      <c r="F8" s="350">
        <v>-7.9500000000000001E-2</v>
      </c>
      <c r="G8" s="350">
        <v>-0.154</v>
      </c>
      <c r="H8" s="350">
        <v>3.39E-2</v>
      </c>
      <c r="I8" s="350">
        <v>-0.34100000000000003</v>
      </c>
      <c r="J8" s="350">
        <v>-7.1000000000000004E-3</v>
      </c>
      <c r="K8" s="350">
        <v>-4.5999999999999999E-3</v>
      </c>
      <c r="L8" s="350">
        <v>0.29099999999999998</v>
      </c>
      <c r="M8" s="350">
        <v>0.17399999999999999</v>
      </c>
      <c r="N8" s="350">
        <v>-0.26300000000000001</v>
      </c>
      <c r="O8" s="350">
        <v>0.21299999999999999</v>
      </c>
      <c r="P8" s="350">
        <v>0.189</v>
      </c>
      <c r="Q8" s="350">
        <v>0.13500000000000001</v>
      </c>
      <c r="R8" s="350"/>
      <c r="S8" s="350"/>
      <c r="T8" s="350"/>
      <c r="U8" s="350"/>
      <c r="V8" s="350"/>
      <c r="W8" s="350"/>
      <c r="X8" s="350"/>
      <c r="Y8" s="350"/>
      <c r="Z8" s="350"/>
      <c r="AA8" s="350"/>
      <c r="AB8" s="350"/>
    </row>
    <row r="9" spans="1:29" x14ac:dyDescent="0.25">
      <c r="A9" s="576">
        <v>7</v>
      </c>
      <c r="B9" s="350">
        <v>-0.38500000000000001</v>
      </c>
      <c r="C9" s="350">
        <v>-8.2000000000000003E-2</v>
      </c>
      <c r="D9" s="350">
        <v>-7.9799999999999996E-2</v>
      </c>
      <c r="E9" s="350">
        <v>-0.16400000000000001</v>
      </c>
      <c r="F9" s="350">
        <v>-0.17399999999999999</v>
      </c>
      <c r="G9" s="350">
        <v>3.9899999999999998E-2</v>
      </c>
      <c r="H9" s="350">
        <v>8.6999999999999994E-2</v>
      </c>
      <c r="I9" s="350">
        <v>-0.187</v>
      </c>
      <c r="J9" s="350">
        <v>8.3799999999999999E-2</v>
      </c>
      <c r="K9" s="350">
        <v>5.6899999999999999E-2</v>
      </c>
      <c r="L9" s="350">
        <v>0.32300000000000001</v>
      </c>
      <c r="M9" s="350">
        <v>-3.6200000000000003E-2</v>
      </c>
      <c r="N9" s="350">
        <v>-0.11899999999999999</v>
      </c>
      <c r="O9" s="350">
        <v>0.28000000000000003</v>
      </c>
      <c r="P9" s="350">
        <v>0.20100000000000001</v>
      </c>
      <c r="Q9" s="350">
        <v>2.4500000000000001E-2</v>
      </c>
      <c r="R9" s="350"/>
      <c r="S9" s="350"/>
      <c r="T9" s="350"/>
      <c r="U9" s="350"/>
      <c r="V9" s="350"/>
      <c r="W9" s="350"/>
      <c r="X9" s="350"/>
      <c r="Y9" s="350"/>
      <c r="Z9" s="350"/>
      <c r="AA9" s="350"/>
      <c r="AB9" s="350"/>
    </row>
    <row r="10" spans="1:29" x14ac:dyDescent="0.25">
      <c r="A10" s="576">
        <v>8</v>
      </c>
      <c r="B10" s="350">
        <v>-0.16800000000000001</v>
      </c>
      <c r="C10" s="350">
        <v>-0.38200000000000001</v>
      </c>
      <c r="D10" s="350">
        <v>0.33200000000000002</v>
      </c>
      <c r="E10" s="350">
        <v>0.28000000000000003</v>
      </c>
      <c r="F10" s="350">
        <v>0.11899999999999999</v>
      </c>
      <c r="G10" s="350">
        <v>-9.1499999999999998E-2</v>
      </c>
      <c r="H10" s="350">
        <v>-3.2899999999999999E-2</v>
      </c>
      <c r="I10" s="350">
        <v>-0.14000000000000001</v>
      </c>
      <c r="J10" s="350">
        <v>0.246</v>
      </c>
      <c r="K10" s="350">
        <v>-0.16300000000000001</v>
      </c>
      <c r="L10" s="350">
        <v>-0.27100000000000002</v>
      </c>
      <c r="M10" s="350">
        <v>-0.14199999999999999</v>
      </c>
      <c r="N10" s="350">
        <v>-0.28799999999999998</v>
      </c>
      <c r="O10" s="350">
        <v>0.371</v>
      </c>
      <c r="P10" s="350">
        <v>0.161</v>
      </c>
      <c r="Q10" s="350">
        <v>9.8799999999999999E-2</v>
      </c>
      <c r="R10" s="350"/>
      <c r="S10" s="350"/>
      <c r="T10" s="350"/>
      <c r="U10" s="350"/>
      <c r="V10" s="350"/>
      <c r="W10" s="350"/>
      <c r="X10" s="350"/>
      <c r="Y10" s="350"/>
      <c r="Z10" s="350"/>
      <c r="AA10" s="350"/>
      <c r="AB10" s="350"/>
    </row>
    <row r="11" spans="1:29" x14ac:dyDescent="0.25">
      <c r="A11" s="576">
        <v>9</v>
      </c>
      <c r="B11" s="350">
        <v>0.21199999999999999</v>
      </c>
      <c r="C11" s="350">
        <v>-0.124</v>
      </c>
      <c r="D11" s="350">
        <v>-0.221</v>
      </c>
      <c r="E11" s="350">
        <v>0.186</v>
      </c>
      <c r="F11" s="350">
        <v>0.13800000000000001</v>
      </c>
      <c r="G11" s="350">
        <v>0.156</v>
      </c>
      <c r="H11" s="350">
        <v>-1.72E-2</v>
      </c>
      <c r="I11" s="350">
        <v>-7.0299999999999998E-3</v>
      </c>
      <c r="J11" s="350">
        <v>3.5200000000000002E-2</v>
      </c>
      <c r="K11" s="350">
        <v>-0.155</v>
      </c>
      <c r="L11" s="350">
        <v>6.9000000000000006E-2</v>
      </c>
      <c r="M11" s="350">
        <v>4.36E-2</v>
      </c>
      <c r="N11" s="350">
        <v>5.0999999999999997E-2</v>
      </c>
      <c r="O11" s="350">
        <v>-7.0000000000000007E-2</v>
      </c>
      <c r="P11" s="350">
        <v>0.24399999999999999</v>
      </c>
      <c r="Q11" s="350">
        <v>0.125</v>
      </c>
      <c r="R11" s="350"/>
      <c r="S11" s="350"/>
      <c r="T11" s="350"/>
      <c r="U11" s="350"/>
      <c r="V11" s="350"/>
      <c r="W11" s="350"/>
      <c r="X11" s="350"/>
      <c r="Y11" s="350"/>
      <c r="Z11" s="350"/>
      <c r="AA11" s="350"/>
      <c r="AB11" s="350"/>
    </row>
    <row r="12" spans="1:29" x14ac:dyDescent="0.25">
      <c r="A12" s="576">
        <v>10</v>
      </c>
      <c r="B12" s="350">
        <v>0.27200000000000002</v>
      </c>
      <c r="C12" s="350">
        <v>0.13300000000000001</v>
      </c>
      <c r="D12" s="350">
        <v>-0.245</v>
      </c>
      <c r="E12" s="350">
        <v>0.155</v>
      </c>
      <c r="F12" s="350">
        <v>9.9699999999999997E-2</v>
      </c>
      <c r="G12" s="350">
        <v>-8.4699999999999998E-2</v>
      </c>
      <c r="H12" s="350">
        <v>0.11799999999999999</v>
      </c>
      <c r="I12" s="350">
        <v>0.13400000000000001</v>
      </c>
      <c r="J12" s="350">
        <v>0.24299999999999999</v>
      </c>
      <c r="K12" s="350">
        <v>-9.3799999999999994E-2</v>
      </c>
      <c r="L12" s="350">
        <v>-8.8999999999999996E-2</v>
      </c>
      <c r="M12" s="350">
        <v>0.21199999999999999</v>
      </c>
      <c r="N12" s="350">
        <v>-0.14799999999999999</v>
      </c>
      <c r="O12" s="350">
        <v>0.14599999999999999</v>
      </c>
      <c r="P12" s="350">
        <v>0.316</v>
      </c>
      <c r="Q12" s="350">
        <v>6.1400000000000003E-2</v>
      </c>
      <c r="R12" s="350"/>
      <c r="S12" s="350"/>
      <c r="T12" s="350"/>
      <c r="U12" s="350"/>
      <c r="V12" s="350"/>
      <c r="W12" s="350"/>
      <c r="X12" s="350"/>
      <c r="Y12" s="350"/>
      <c r="Z12" s="350"/>
      <c r="AA12" s="350"/>
      <c r="AB12" s="350"/>
    </row>
    <row r="13" spans="1:29" x14ac:dyDescent="0.25">
      <c r="A13" s="576">
        <v>11</v>
      </c>
      <c r="B13" s="350">
        <v>0.17799999999999999</v>
      </c>
      <c r="C13" s="350">
        <v>6.6600000000000006E-2</v>
      </c>
      <c r="D13" s="350">
        <v>-1.03E-2</v>
      </c>
      <c r="E13" s="350">
        <v>0.29099999999999998</v>
      </c>
      <c r="F13" s="350">
        <v>0.129</v>
      </c>
      <c r="G13" s="350">
        <v>-0.10100000000000001</v>
      </c>
      <c r="H13" s="350">
        <v>-0.129</v>
      </c>
      <c r="I13" s="350">
        <v>-4.0099999999999997E-2</v>
      </c>
      <c r="J13" s="350">
        <v>0.14499999999999999</v>
      </c>
      <c r="K13" s="350">
        <v>-0.16800000000000001</v>
      </c>
      <c r="L13" s="350">
        <v>-0.12</v>
      </c>
      <c r="M13" s="350">
        <v>0.28100000000000003</v>
      </c>
      <c r="N13" s="350">
        <v>-0.17499999999999999</v>
      </c>
      <c r="O13" s="350">
        <v>-2.6100000000000002E-2</v>
      </c>
      <c r="P13" s="350">
        <v>0.26400000000000001</v>
      </c>
      <c r="Q13" s="350">
        <v>-3.1800000000000002E-2</v>
      </c>
      <c r="R13" s="350"/>
      <c r="S13" s="350"/>
      <c r="T13" s="350"/>
      <c r="U13" s="350"/>
      <c r="V13" s="350"/>
      <c r="W13" s="350"/>
      <c r="X13" s="350"/>
      <c r="Y13" s="350"/>
      <c r="Z13" s="350"/>
      <c r="AA13" s="350"/>
      <c r="AB13" s="350"/>
    </row>
    <row r="14" spans="1:29" x14ac:dyDescent="0.25">
      <c r="A14" s="576">
        <v>12</v>
      </c>
      <c r="B14" s="350">
        <v>-0.121</v>
      </c>
      <c r="C14" s="350">
        <v>-0.1</v>
      </c>
      <c r="D14" s="350">
        <v>-0.20300000000000001</v>
      </c>
      <c r="E14" s="350">
        <v>-0.23</v>
      </c>
      <c r="F14" s="350">
        <v>2.16E-3</v>
      </c>
      <c r="G14" s="350">
        <v>3.0300000000000001E-2</v>
      </c>
      <c r="H14" s="350">
        <v>-0.17199999999999999</v>
      </c>
      <c r="I14" s="350">
        <v>-6.2799999999999995E-2</v>
      </c>
      <c r="J14" s="350">
        <v>4.5100000000000001E-2</v>
      </c>
      <c r="K14" s="350">
        <v>-0.13400000000000001</v>
      </c>
      <c r="L14" s="350">
        <v>0.32600000000000001</v>
      </c>
      <c r="M14" s="350">
        <v>0.34100000000000003</v>
      </c>
      <c r="N14" s="350">
        <v>-0.17</v>
      </c>
      <c r="O14" s="350">
        <v>0.17499999999999999</v>
      </c>
      <c r="P14" s="350">
        <v>0.255</v>
      </c>
      <c r="Q14" s="350">
        <v>0.16600000000000001</v>
      </c>
      <c r="R14" s="350"/>
      <c r="S14" s="350"/>
      <c r="T14" s="350"/>
      <c r="U14" s="350"/>
      <c r="V14" s="350"/>
      <c r="W14" s="350"/>
      <c r="X14" s="350"/>
      <c r="Y14" s="350"/>
      <c r="Z14" s="350"/>
      <c r="AA14" s="350"/>
      <c r="AB14" s="350"/>
    </row>
    <row r="15" spans="1:29" x14ac:dyDescent="0.25">
      <c r="A15" s="576">
        <v>13</v>
      </c>
      <c r="B15" s="350">
        <v>-0.157</v>
      </c>
      <c r="C15" s="350">
        <v>-7.1900000000000006E-2</v>
      </c>
      <c r="D15" s="350">
        <v>-0.108</v>
      </c>
      <c r="E15" s="350">
        <v>-0.108</v>
      </c>
      <c r="F15" s="350">
        <v>-3.2100000000000002E-3</v>
      </c>
      <c r="G15" s="350">
        <v>-4.0899999999999999E-2</v>
      </c>
      <c r="H15" s="350">
        <v>-8.0699999999999994E-2</v>
      </c>
      <c r="I15" s="350">
        <v>-9.8100000000000007E-2</v>
      </c>
      <c r="J15" s="350">
        <v>0.35499999999999998</v>
      </c>
      <c r="K15" s="350">
        <v>-0.16</v>
      </c>
      <c r="L15" s="350">
        <v>2.0400000000000001E-2</v>
      </c>
      <c r="M15" s="350">
        <v>0.34100000000000003</v>
      </c>
      <c r="N15" s="350">
        <v>-0.13200000000000001</v>
      </c>
      <c r="O15" s="350">
        <v>0.371</v>
      </c>
      <c r="P15" s="350">
        <v>0.253</v>
      </c>
      <c r="Q15" s="350">
        <v>0.13600000000000001</v>
      </c>
      <c r="R15" s="350"/>
      <c r="S15" s="350"/>
      <c r="T15" s="350"/>
      <c r="U15" s="350"/>
      <c r="V15" s="350"/>
      <c r="W15" s="350"/>
      <c r="X15" s="350"/>
      <c r="Y15" s="350"/>
      <c r="Z15" s="350"/>
      <c r="AA15" s="350"/>
      <c r="AB15" s="350"/>
    </row>
    <row r="16" spans="1:29" x14ac:dyDescent="0.25">
      <c r="A16" s="576">
        <v>14</v>
      </c>
      <c r="B16" s="350">
        <v>-6.9599999999999995E-2</v>
      </c>
      <c r="C16" s="350">
        <v>0.155</v>
      </c>
      <c r="D16" s="350">
        <v>-3.8600000000000002E-2</v>
      </c>
      <c r="E16" s="350">
        <v>-4.48E-2</v>
      </c>
      <c r="F16" s="350">
        <v>8.0399999999999999E-2</v>
      </c>
      <c r="G16" s="350">
        <v>0.17499999999999999</v>
      </c>
      <c r="H16" s="350">
        <v>-7.6E-3</v>
      </c>
      <c r="I16" s="350">
        <v>7.7700000000000005E-2</v>
      </c>
      <c r="J16" s="350">
        <v>0.21199999999999999</v>
      </c>
      <c r="K16" s="350">
        <v>0.115</v>
      </c>
      <c r="L16" s="350">
        <v>-7.2099999999999997E-2</v>
      </c>
      <c r="M16" s="350">
        <v>5.5399999999999998E-2</v>
      </c>
      <c r="N16" s="350">
        <v>8.9700000000000002E-2</v>
      </c>
      <c r="O16" s="350">
        <v>0.20200000000000001</v>
      </c>
      <c r="P16" s="350">
        <v>0.16</v>
      </c>
      <c r="Q16" s="350">
        <v>0.23300000000000001</v>
      </c>
      <c r="R16" s="350"/>
      <c r="S16" s="350"/>
      <c r="T16" s="350"/>
      <c r="U16" s="350"/>
      <c r="V16" s="350"/>
      <c r="W16" s="350"/>
      <c r="X16" s="350"/>
      <c r="Y16" s="350"/>
      <c r="Z16" s="350"/>
      <c r="AA16" s="350"/>
      <c r="AB16" s="350"/>
    </row>
    <row r="17" spans="1:28" x14ac:dyDescent="0.25">
      <c r="A17" s="576">
        <v>15</v>
      </c>
      <c r="B17" s="350">
        <v>-0.154</v>
      </c>
      <c r="C17" s="350">
        <v>-0.25600000000000001</v>
      </c>
      <c r="D17" s="350">
        <v>-4.2500000000000003E-2</v>
      </c>
      <c r="E17" s="350">
        <v>8.3000000000000004E-2</v>
      </c>
      <c r="F17" s="350">
        <v>-0.13500000000000001</v>
      </c>
      <c r="G17" s="350">
        <v>-0.14099999999999999</v>
      </c>
      <c r="H17" s="350">
        <v>-1.44E-2</v>
      </c>
      <c r="I17" s="350">
        <v>-0.121</v>
      </c>
      <c r="J17" s="350">
        <v>-5.7099999999999998E-2</v>
      </c>
      <c r="K17" s="350">
        <v>1.4999999999999999E-2</v>
      </c>
      <c r="L17" s="350">
        <v>0.27600000000000002</v>
      </c>
      <c r="M17" s="350">
        <v>0.161</v>
      </c>
      <c r="N17" s="350">
        <v>0.14599999999999999</v>
      </c>
      <c r="O17" s="350">
        <v>0.13200000000000001</v>
      </c>
      <c r="P17" s="350">
        <v>-0.184</v>
      </c>
      <c r="Q17" s="350">
        <v>0.30199999999999999</v>
      </c>
      <c r="R17" s="350"/>
      <c r="S17" s="350"/>
      <c r="T17" s="350"/>
      <c r="U17" s="350"/>
      <c r="V17" s="350"/>
      <c r="W17" s="350"/>
      <c r="X17" s="350"/>
      <c r="Y17" s="350"/>
      <c r="Z17" s="350"/>
      <c r="AA17" s="350"/>
      <c r="AB17" s="350"/>
    </row>
    <row r="18" spans="1:28" x14ac:dyDescent="0.25">
      <c r="A18" s="576">
        <v>16</v>
      </c>
      <c r="B18" s="350">
        <v>-8.2699999999999996E-2</v>
      </c>
      <c r="C18" s="350">
        <v>2.9100000000000001E-2</v>
      </c>
      <c r="D18" s="350">
        <v>-4.8500000000000001E-2</v>
      </c>
      <c r="E18" s="350">
        <v>0.122</v>
      </c>
      <c r="F18" s="350">
        <v>-7.7899999999999997E-2</v>
      </c>
      <c r="G18" s="350">
        <v>-0.17199999999999999</v>
      </c>
      <c r="H18" s="350">
        <v>3.1199999999999999E-2</v>
      </c>
      <c r="I18" s="350">
        <v>-0.14199999999999999</v>
      </c>
      <c r="J18" s="350">
        <v>6.4699999999999994E-2</v>
      </c>
      <c r="K18" s="350">
        <v>-0.12</v>
      </c>
      <c r="L18" s="350">
        <v>2.2800000000000001E-2</v>
      </c>
      <c r="M18" s="350">
        <v>0.12</v>
      </c>
      <c r="N18" s="350">
        <v>-0.11700000000000001</v>
      </c>
      <c r="O18" s="350">
        <v>-0.12</v>
      </c>
      <c r="P18" s="350">
        <v>-0.1</v>
      </c>
      <c r="Q18" s="350">
        <v>0.20300000000000001</v>
      </c>
      <c r="R18" s="320"/>
      <c r="S18" s="320"/>
      <c r="T18" s="320"/>
      <c r="U18" s="320"/>
      <c r="V18" s="320"/>
      <c r="W18" s="320"/>
    </row>
    <row r="19" spans="1:28" x14ac:dyDescent="0.25">
      <c r="A19" s="576">
        <v>17</v>
      </c>
      <c r="B19" s="350">
        <v>-0.26700000000000002</v>
      </c>
      <c r="C19" s="350">
        <v>-0.20399999999999999</v>
      </c>
      <c r="D19" s="350">
        <v>0.14499999999999999</v>
      </c>
      <c r="E19" s="350">
        <v>0.16800000000000001</v>
      </c>
      <c r="F19" s="350">
        <v>-0.114</v>
      </c>
      <c r="G19" s="350">
        <v>5.2200000000000003E-2</v>
      </c>
      <c r="H19" s="350">
        <v>-0.13</v>
      </c>
      <c r="I19" s="350">
        <v>3.61E-2</v>
      </c>
      <c r="J19" s="350">
        <v>0.20899999999999999</v>
      </c>
      <c r="K19" s="350">
        <v>-7.8799999999999995E-2</v>
      </c>
      <c r="L19" s="350">
        <v>-2.52E-2</v>
      </c>
      <c r="M19" s="350">
        <v>2.6100000000000002E-2</v>
      </c>
      <c r="N19" s="350">
        <v>4.99E-2</v>
      </c>
      <c r="O19" s="350">
        <v>0.25700000000000001</v>
      </c>
      <c r="P19" s="350">
        <v>-3.85E-2</v>
      </c>
      <c r="Q19" s="350">
        <v>5.7500000000000002E-2</v>
      </c>
      <c r="R19" s="320"/>
      <c r="S19" s="320"/>
      <c r="T19" s="320"/>
      <c r="U19" s="320"/>
      <c r="V19" s="320"/>
      <c r="W19" s="320"/>
    </row>
    <row r="20" spans="1:28" x14ac:dyDescent="0.25">
      <c r="A20" s="576">
        <v>18</v>
      </c>
      <c r="B20" s="350">
        <v>0.157</v>
      </c>
      <c r="C20" s="350">
        <v>-2.0500000000000001E-2</v>
      </c>
      <c r="D20" s="350">
        <v>0.21</v>
      </c>
      <c r="E20" s="350">
        <v>3.7900000000000003E-2</v>
      </c>
      <c r="F20" s="350">
        <v>0.224</v>
      </c>
      <c r="G20" s="350">
        <v>-7.9100000000000004E-2</v>
      </c>
      <c r="H20" s="350">
        <v>-0.184</v>
      </c>
      <c r="I20" s="350">
        <v>-2.3699999999999999E-2</v>
      </c>
      <c r="J20" s="350">
        <v>0.22700000000000001</v>
      </c>
      <c r="K20" s="350">
        <v>-0.17899999999999999</v>
      </c>
      <c r="L20" s="350">
        <v>6.4699999999999994E-2</v>
      </c>
      <c r="M20" s="350">
        <v>5.2699999999999997E-2</v>
      </c>
      <c r="N20" s="350">
        <v>9.2999999999999999E-2</v>
      </c>
      <c r="O20" s="350">
        <v>0.10299999999999999</v>
      </c>
      <c r="P20" s="350">
        <v>0.224</v>
      </c>
      <c r="Q20" s="350">
        <v>-0.11</v>
      </c>
      <c r="R20" s="320"/>
      <c r="S20" s="320"/>
      <c r="T20" s="320"/>
      <c r="U20" s="320"/>
      <c r="V20" s="320"/>
      <c r="W20" s="320"/>
    </row>
    <row r="21" spans="1:28" x14ac:dyDescent="0.25">
      <c r="A21" s="576">
        <v>19</v>
      </c>
      <c r="B21" s="350">
        <v>8.5599999999999996E-2</v>
      </c>
      <c r="C21" s="350">
        <v>8.8999999999999996E-2</v>
      </c>
      <c r="D21" s="350">
        <v>4.3999999999999997E-2</v>
      </c>
      <c r="E21" s="350">
        <v>5.5100000000000003E-2</v>
      </c>
      <c r="F21" s="350">
        <v>0.21099999999999999</v>
      </c>
      <c r="G21" s="350">
        <v>9.5799999999999996E-2</v>
      </c>
      <c r="H21" s="350">
        <v>-5.91E-2</v>
      </c>
      <c r="I21" s="350">
        <v>-8.8599999999999998E-2</v>
      </c>
      <c r="J21" s="350">
        <v>5.5300000000000002E-3</v>
      </c>
      <c r="K21" s="350">
        <v>-6.5000000000000002E-2</v>
      </c>
      <c r="L21" s="350">
        <v>-0.14399999999999999</v>
      </c>
      <c r="M21" s="350">
        <v>0.254</v>
      </c>
      <c r="N21" s="350">
        <v>0.20599999999999999</v>
      </c>
      <c r="O21" s="350">
        <v>-0.112</v>
      </c>
      <c r="P21" s="350">
        <v>-1.8800000000000001E-2</v>
      </c>
      <c r="Q21" s="350">
        <v>-0.11899999999999999</v>
      </c>
      <c r="R21" s="320"/>
      <c r="S21" s="320"/>
      <c r="T21" s="320"/>
      <c r="U21" s="320"/>
      <c r="V21" s="320"/>
      <c r="W21" s="320"/>
    </row>
    <row r="22" spans="1:28" x14ac:dyDescent="0.25">
      <c r="A22" s="576">
        <v>20</v>
      </c>
      <c r="B22" s="350">
        <v>0.159</v>
      </c>
      <c r="C22" s="350">
        <v>-2.5200000000000001E-3</v>
      </c>
      <c r="D22" s="350">
        <v>0.10100000000000001</v>
      </c>
      <c r="E22" s="350">
        <v>0.308</v>
      </c>
      <c r="F22" s="350">
        <v>-8.8499999999999995E-2</v>
      </c>
      <c r="G22" s="350">
        <v>5.0200000000000002E-2</v>
      </c>
      <c r="H22" s="350">
        <v>-0.13800000000000001</v>
      </c>
      <c r="I22" s="350">
        <v>1.07E-4</v>
      </c>
      <c r="J22" s="350">
        <v>0.3</v>
      </c>
      <c r="K22" s="350">
        <v>-1.5100000000000001E-2</v>
      </c>
      <c r="L22" s="350">
        <v>-0.19500000000000001</v>
      </c>
      <c r="M22" s="350">
        <v>-5.4399999999999997E-2</v>
      </c>
      <c r="N22" s="350">
        <v>0.11600000000000001</v>
      </c>
      <c r="O22" s="350">
        <v>-0.20799999999999999</v>
      </c>
      <c r="P22" s="350">
        <v>0.26600000000000001</v>
      </c>
      <c r="Q22" s="350">
        <v>-0.23599999999999999</v>
      </c>
      <c r="R22" s="320"/>
      <c r="S22" s="320"/>
      <c r="T22" s="320"/>
      <c r="U22" s="320"/>
      <c r="V22" s="320"/>
      <c r="W22" s="320"/>
    </row>
    <row r="23" spans="1:28" x14ac:dyDescent="0.25">
      <c r="A23" s="576">
        <v>21</v>
      </c>
      <c r="B23" s="350">
        <v>0.29599999999999999</v>
      </c>
      <c r="C23" s="350">
        <v>0.246</v>
      </c>
      <c r="D23" s="350">
        <v>1.15E-2</v>
      </c>
      <c r="E23" s="350">
        <v>0.193</v>
      </c>
      <c r="F23" s="350">
        <v>6.0100000000000001E-2</v>
      </c>
      <c r="G23" s="350">
        <v>-0.13900000000000001</v>
      </c>
      <c r="H23" s="350">
        <v>-0.18099999999999999</v>
      </c>
      <c r="I23" s="350">
        <v>0.11700000000000001</v>
      </c>
      <c r="J23" s="350">
        <v>0.17599999999999999</v>
      </c>
      <c r="K23" s="350">
        <v>3.6200000000000003E-2</v>
      </c>
      <c r="L23" s="350">
        <v>-0.06</v>
      </c>
      <c r="M23" s="350">
        <v>0.23200000000000001</v>
      </c>
      <c r="N23" s="350">
        <v>0.28999999999999998</v>
      </c>
      <c r="O23" s="350">
        <v>6.4699999999999994E-2</v>
      </c>
      <c r="P23" s="350">
        <v>9.2600000000000002E-2</v>
      </c>
      <c r="Q23" s="350">
        <v>-0.161</v>
      </c>
      <c r="R23" s="320"/>
      <c r="S23" s="320"/>
      <c r="T23" s="320"/>
      <c r="U23" s="320"/>
      <c r="V23" s="320"/>
      <c r="W23" s="320"/>
    </row>
    <row r="24" spans="1:28" x14ac:dyDescent="0.25">
      <c r="A24" s="576">
        <v>22</v>
      </c>
      <c r="B24" s="350">
        <v>3.4799999999999998E-2</v>
      </c>
      <c r="C24" s="350">
        <v>-5.9800000000000001E-3</v>
      </c>
      <c r="D24" s="350">
        <v>-7.0499999999999993E-2</v>
      </c>
      <c r="E24" s="350">
        <v>0.13</v>
      </c>
      <c r="F24" s="350">
        <v>2.1899999999999999E-2</v>
      </c>
      <c r="G24" s="350">
        <v>-0.104</v>
      </c>
      <c r="H24" s="350">
        <v>0.11600000000000001</v>
      </c>
      <c r="I24" s="350">
        <v>-0.14799999999999999</v>
      </c>
      <c r="J24" s="350">
        <v>0.14000000000000001</v>
      </c>
      <c r="K24" s="350">
        <v>-2.3900000000000001E-2</v>
      </c>
      <c r="L24" s="350">
        <v>0.157</v>
      </c>
      <c r="M24" s="350">
        <v>-1.9099999999999999E-2</v>
      </c>
      <c r="N24" s="350">
        <v>0.30399999999999999</v>
      </c>
      <c r="O24" s="350">
        <v>0.23400000000000001</v>
      </c>
      <c r="P24" s="350">
        <v>-1.1299999999999999E-2</v>
      </c>
      <c r="Q24" s="350">
        <v>3.44E-2</v>
      </c>
      <c r="R24" s="320"/>
      <c r="S24" s="320"/>
      <c r="T24" s="320"/>
      <c r="U24" s="320"/>
      <c r="V24" s="320"/>
      <c r="W24" s="320"/>
    </row>
    <row r="25" spans="1:28" x14ac:dyDescent="0.25">
      <c r="A25" s="576">
        <v>23</v>
      </c>
      <c r="B25" s="350">
        <v>0.221</v>
      </c>
      <c r="C25" s="350">
        <v>9.7100000000000006E-2</v>
      </c>
      <c r="D25" s="350">
        <v>0.27100000000000002</v>
      </c>
      <c r="E25" s="350">
        <v>0.188</v>
      </c>
      <c r="F25" s="350">
        <v>0.14599999999999999</v>
      </c>
      <c r="G25" s="350">
        <v>-6.6600000000000006E-2</v>
      </c>
      <c r="H25" s="350">
        <v>-0.155</v>
      </c>
      <c r="I25" s="350">
        <v>2.52E-2</v>
      </c>
      <c r="J25" s="350">
        <v>0.19700000000000001</v>
      </c>
      <c r="K25" s="350">
        <v>-0.14000000000000001</v>
      </c>
      <c r="L25" s="350">
        <v>-0.31</v>
      </c>
      <c r="M25" s="350">
        <v>0.14000000000000001</v>
      </c>
      <c r="N25" s="350">
        <v>-3.0499999999999999E-2</v>
      </c>
      <c r="O25" s="350">
        <v>0.14099999999999999</v>
      </c>
      <c r="P25" s="350">
        <v>0.19</v>
      </c>
      <c r="Q25" s="350">
        <v>-6.9599999999999995E-2</v>
      </c>
      <c r="R25" s="320"/>
      <c r="S25" s="320"/>
      <c r="T25" s="320"/>
      <c r="U25" s="320"/>
      <c r="V25" s="320"/>
      <c r="W25" s="320"/>
    </row>
    <row r="26" spans="1:28" x14ac:dyDescent="0.25">
      <c r="A26" s="576">
        <v>24</v>
      </c>
      <c r="B26" s="350">
        <v>-6.6299999999999996E-3</v>
      </c>
      <c r="C26" s="350">
        <v>0.26700000000000002</v>
      </c>
      <c r="D26" s="350">
        <v>0.19500000000000001</v>
      </c>
      <c r="E26" s="350">
        <v>-0.252</v>
      </c>
      <c r="F26" s="350">
        <v>0.33800000000000002</v>
      </c>
      <c r="G26" s="350">
        <v>-3.8100000000000002E-2</v>
      </c>
      <c r="H26" s="350">
        <v>2.2499999999999999E-2</v>
      </c>
      <c r="I26" s="350">
        <v>-0.106</v>
      </c>
      <c r="J26" s="350">
        <v>0.17499999999999999</v>
      </c>
      <c r="K26" s="350">
        <v>-0.115</v>
      </c>
      <c r="L26" s="350">
        <v>-0.10199999999999999</v>
      </c>
      <c r="M26" s="350">
        <v>0.128</v>
      </c>
      <c r="N26" s="350">
        <v>0.10299999999999999</v>
      </c>
      <c r="O26" s="350">
        <v>0.29599999999999999</v>
      </c>
      <c r="P26" s="350">
        <v>8.1799999999999998E-2</v>
      </c>
      <c r="Q26" s="350">
        <v>0.16800000000000001</v>
      </c>
      <c r="R26" s="320"/>
      <c r="S26" s="320"/>
      <c r="T26" s="320"/>
      <c r="U26" s="320"/>
      <c r="V26" s="320"/>
      <c r="W26" s="320"/>
    </row>
    <row r="27" spans="1:28" x14ac:dyDescent="0.25">
      <c r="A27" s="576">
        <v>25</v>
      </c>
      <c r="B27" s="350">
        <v>0.15</v>
      </c>
      <c r="C27" s="350">
        <v>0.26300000000000001</v>
      </c>
      <c r="D27" s="350">
        <v>8.1000000000000003E-2</v>
      </c>
      <c r="E27" s="350">
        <v>7.4099999999999999E-2</v>
      </c>
      <c r="F27" s="350">
        <v>0.114</v>
      </c>
      <c r="G27" s="350">
        <v>-0.155</v>
      </c>
      <c r="H27" s="350">
        <v>4.7699999999999999E-2</v>
      </c>
      <c r="I27" s="350">
        <v>-0.14000000000000001</v>
      </c>
      <c r="J27" s="350">
        <v>0.108</v>
      </c>
      <c r="K27" s="350">
        <v>-3.7999999999999999E-2</v>
      </c>
      <c r="L27" s="350">
        <v>3.8800000000000001E-2</v>
      </c>
      <c r="M27" s="350">
        <v>0.10100000000000001</v>
      </c>
      <c r="N27" s="350">
        <v>0.26300000000000001</v>
      </c>
      <c r="O27" s="350">
        <v>-3.78E-2</v>
      </c>
      <c r="P27" s="350">
        <v>-0.121</v>
      </c>
      <c r="Q27" s="350">
        <v>0.22600000000000001</v>
      </c>
      <c r="R27" s="320"/>
      <c r="S27" s="320"/>
      <c r="T27" s="320"/>
      <c r="U27" s="320"/>
      <c r="V27" s="320"/>
      <c r="W27" s="320"/>
    </row>
    <row r="28" spans="1:28" x14ac:dyDescent="0.25">
      <c r="A28" s="576">
        <v>26</v>
      </c>
      <c r="B28" s="350">
        <v>-1.3100000000000001E-2</v>
      </c>
      <c r="C28" s="350">
        <v>0.23400000000000001</v>
      </c>
      <c r="D28" s="350">
        <v>8.4199999999999997E-2</v>
      </c>
      <c r="E28" s="350">
        <v>0.105</v>
      </c>
      <c r="F28" s="350">
        <v>0.20899999999999999</v>
      </c>
      <c r="G28" s="350">
        <v>0.13</v>
      </c>
      <c r="H28" s="350">
        <v>5.9499999999999997E-2</v>
      </c>
      <c r="I28" s="350">
        <v>-2.0299999999999999E-2</v>
      </c>
      <c r="J28" s="350">
        <v>0.13700000000000001</v>
      </c>
      <c r="K28" s="350">
        <v>9.3700000000000006E-2</v>
      </c>
      <c r="L28" s="350">
        <v>-0.14599999999999999</v>
      </c>
      <c r="M28" s="350">
        <v>0.33300000000000002</v>
      </c>
      <c r="N28" s="350">
        <v>0.3</v>
      </c>
      <c r="O28" s="350">
        <v>8.7999999999999995E-2</v>
      </c>
      <c r="P28" s="350">
        <v>0.155</v>
      </c>
      <c r="Q28" s="350">
        <v>-0.107</v>
      </c>
      <c r="R28" s="320"/>
      <c r="S28" s="320"/>
      <c r="T28" s="320"/>
      <c r="U28" s="320"/>
      <c r="V28" s="320"/>
      <c r="W28" s="320"/>
    </row>
    <row r="29" spans="1:28" x14ac:dyDescent="0.25">
      <c r="A29" s="320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</row>
    <row r="30" spans="1:28" x14ac:dyDescent="0.25">
      <c r="A30" s="395" t="s">
        <v>25</v>
      </c>
      <c r="B30" s="350">
        <v>0.22</v>
      </c>
      <c r="C30" s="350">
        <v>0.25</v>
      </c>
      <c r="D30" s="350">
        <v>0.17</v>
      </c>
      <c r="E30" s="350">
        <v>-0.17</v>
      </c>
      <c r="F30" s="350">
        <v>0.21</v>
      </c>
      <c r="G30" s="350">
        <v>-0.01</v>
      </c>
      <c r="H30" s="350">
        <v>0</v>
      </c>
      <c r="I30" s="350">
        <v>0.23</v>
      </c>
      <c r="J30" s="350">
        <v>-0.19</v>
      </c>
      <c r="K30" s="350">
        <v>-0.01</v>
      </c>
      <c r="L30" s="350">
        <v>0.25</v>
      </c>
      <c r="M30" s="350">
        <v>0.16</v>
      </c>
      <c r="N30" s="350">
        <v>0.25</v>
      </c>
      <c r="O30" s="350">
        <v>-0.21</v>
      </c>
      <c r="P30" s="350">
        <v>-0.11</v>
      </c>
      <c r="Q30" s="350">
        <v>0.15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7C88-2AF4-45A2-86D4-EB37E2742744}">
  <dimension ref="A1:EO5"/>
  <sheetViews>
    <sheetView workbookViewId="0">
      <selection activeCell="C11" sqref="C11"/>
    </sheetView>
  </sheetViews>
  <sheetFormatPr defaultRowHeight="15" x14ac:dyDescent="0.25"/>
  <sheetData>
    <row r="1" spans="1:145" x14ac:dyDescent="0.25">
      <c r="A1" s="350"/>
      <c r="B1" s="576">
        <v>0</v>
      </c>
      <c r="C1" s="576">
        <v>1</v>
      </c>
      <c r="D1" s="576">
        <v>2</v>
      </c>
      <c r="E1" s="576">
        <v>3</v>
      </c>
      <c r="F1" s="576">
        <v>4</v>
      </c>
      <c r="G1" s="576">
        <v>5</v>
      </c>
      <c r="H1" s="576">
        <v>6</v>
      </c>
      <c r="I1" s="576">
        <v>7</v>
      </c>
      <c r="J1" s="576">
        <v>8</v>
      </c>
      <c r="K1" s="576">
        <v>9</v>
      </c>
      <c r="L1" s="576">
        <v>10</v>
      </c>
      <c r="M1" s="576">
        <v>11</v>
      </c>
      <c r="N1" s="576">
        <v>12</v>
      </c>
      <c r="O1" s="576">
        <v>13</v>
      </c>
      <c r="P1" s="576">
        <v>14</v>
      </c>
      <c r="Q1" s="576">
        <v>15</v>
      </c>
      <c r="R1" s="576">
        <v>16</v>
      </c>
      <c r="S1" s="576">
        <v>17</v>
      </c>
      <c r="T1" s="576">
        <v>18</v>
      </c>
      <c r="U1" s="576">
        <v>19</v>
      </c>
      <c r="V1" s="576">
        <v>20</v>
      </c>
      <c r="W1" s="576">
        <v>21</v>
      </c>
      <c r="X1" s="576">
        <v>22</v>
      </c>
      <c r="Y1" s="576">
        <v>23</v>
      </c>
      <c r="Z1" s="576">
        <v>24</v>
      </c>
      <c r="AA1" s="576">
        <v>25</v>
      </c>
      <c r="AB1" s="576">
        <v>26</v>
      </c>
      <c r="AC1" s="576">
        <v>27</v>
      </c>
      <c r="AD1" s="576">
        <v>28</v>
      </c>
      <c r="AE1" s="576">
        <v>29</v>
      </c>
      <c r="AF1" s="576">
        <v>30</v>
      </c>
      <c r="AG1" s="576">
        <v>31</v>
      </c>
      <c r="AH1" s="576">
        <v>32</v>
      </c>
      <c r="AI1" s="576">
        <v>33</v>
      </c>
      <c r="AJ1" s="576">
        <v>34</v>
      </c>
      <c r="AK1" s="576">
        <v>35</v>
      </c>
      <c r="AL1" s="576">
        <v>36</v>
      </c>
      <c r="AM1" s="576">
        <v>37</v>
      </c>
      <c r="AN1" s="576">
        <v>38</v>
      </c>
      <c r="AO1" s="576">
        <v>39</v>
      </c>
      <c r="AP1" s="576">
        <v>40</v>
      </c>
      <c r="AQ1" s="576">
        <v>41</v>
      </c>
      <c r="AR1" s="576">
        <v>42</v>
      </c>
      <c r="AS1" s="576">
        <v>43</v>
      </c>
      <c r="AT1" s="576">
        <v>44</v>
      </c>
      <c r="AU1" s="576">
        <v>45</v>
      </c>
      <c r="AV1" s="576">
        <v>46</v>
      </c>
      <c r="AW1" s="576">
        <v>47</v>
      </c>
      <c r="AX1" s="576">
        <v>48</v>
      </c>
      <c r="AY1" s="576">
        <v>49</v>
      </c>
      <c r="AZ1" s="576">
        <v>50</v>
      </c>
      <c r="BA1" s="576">
        <v>51</v>
      </c>
      <c r="BB1" s="576">
        <v>52</v>
      </c>
      <c r="BC1" s="576">
        <v>53</v>
      </c>
      <c r="BD1" s="576">
        <v>54</v>
      </c>
      <c r="BE1" s="576">
        <v>55</v>
      </c>
      <c r="BF1" s="576">
        <v>56</v>
      </c>
      <c r="BG1" s="576">
        <v>57</v>
      </c>
      <c r="BH1" s="576">
        <v>58</v>
      </c>
      <c r="BI1" s="576">
        <v>59</v>
      </c>
      <c r="BJ1" s="576">
        <v>60</v>
      </c>
      <c r="BK1" s="576">
        <v>61</v>
      </c>
      <c r="BL1" s="576">
        <v>62</v>
      </c>
      <c r="BM1" s="576">
        <v>63</v>
      </c>
      <c r="BN1" s="576">
        <v>64</v>
      </c>
      <c r="BO1" s="576">
        <v>65</v>
      </c>
      <c r="BP1" s="576">
        <v>66</v>
      </c>
      <c r="BQ1" s="576">
        <v>67</v>
      </c>
      <c r="BR1" s="576">
        <v>68</v>
      </c>
      <c r="BS1" s="576">
        <v>69</v>
      </c>
      <c r="BT1" s="576">
        <v>70</v>
      </c>
      <c r="BU1" s="576">
        <v>71</v>
      </c>
      <c r="BV1" s="576">
        <v>72</v>
      </c>
      <c r="BW1" s="576">
        <v>73</v>
      </c>
      <c r="BX1" s="576">
        <v>74</v>
      </c>
      <c r="BY1" s="576">
        <v>75</v>
      </c>
      <c r="BZ1" s="576">
        <v>76</v>
      </c>
      <c r="CA1" s="576">
        <v>77</v>
      </c>
      <c r="CB1" s="576">
        <v>78</v>
      </c>
      <c r="CC1" s="576">
        <v>79</v>
      </c>
      <c r="CD1" s="576">
        <v>80</v>
      </c>
      <c r="CE1" s="576">
        <v>81</v>
      </c>
      <c r="CF1" s="576">
        <v>82</v>
      </c>
      <c r="CG1" s="576">
        <v>83</v>
      </c>
      <c r="CH1" s="576">
        <v>84</v>
      </c>
      <c r="CI1" s="576">
        <v>85</v>
      </c>
      <c r="CJ1" s="576">
        <v>86</v>
      </c>
      <c r="CK1" s="576">
        <v>87</v>
      </c>
      <c r="CL1" s="576">
        <v>88</v>
      </c>
      <c r="CM1" s="576">
        <v>89</v>
      </c>
      <c r="CN1" s="576">
        <v>90</v>
      </c>
      <c r="CO1" s="576">
        <v>91</v>
      </c>
      <c r="CP1" s="576">
        <v>92</v>
      </c>
      <c r="CQ1" s="576">
        <v>93</v>
      </c>
      <c r="CR1" s="576">
        <v>94</v>
      </c>
      <c r="CS1" s="576">
        <v>95</v>
      </c>
      <c r="CT1" s="576">
        <v>96</v>
      </c>
      <c r="CU1" s="576">
        <v>97</v>
      </c>
      <c r="CV1" s="576">
        <v>98</v>
      </c>
      <c r="CW1" s="576">
        <v>99</v>
      </c>
      <c r="CX1" s="576">
        <v>100</v>
      </c>
      <c r="CY1" s="576">
        <v>101</v>
      </c>
      <c r="CZ1" s="576">
        <v>102</v>
      </c>
      <c r="DA1" s="576">
        <v>103</v>
      </c>
      <c r="DB1" s="576">
        <v>104</v>
      </c>
      <c r="DC1" s="576">
        <v>105</v>
      </c>
      <c r="DD1" s="576">
        <v>106</v>
      </c>
      <c r="DE1" s="576">
        <v>107</v>
      </c>
      <c r="DF1" s="576">
        <v>108</v>
      </c>
      <c r="DG1" s="576">
        <v>109</v>
      </c>
      <c r="DH1" s="576">
        <v>110</v>
      </c>
      <c r="DI1" s="576">
        <v>111</v>
      </c>
      <c r="DJ1" s="576">
        <v>112</v>
      </c>
      <c r="DK1" s="576">
        <v>113</v>
      </c>
      <c r="DL1" s="576">
        <v>114</v>
      </c>
      <c r="DM1" s="576">
        <v>115</v>
      </c>
      <c r="DN1" s="576">
        <v>116</v>
      </c>
      <c r="DO1" s="576">
        <v>117</v>
      </c>
      <c r="DP1" s="576">
        <v>118</v>
      </c>
      <c r="DQ1" s="576">
        <v>119</v>
      </c>
      <c r="DR1" s="576">
        <v>120</v>
      </c>
      <c r="DS1" s="576">
        <v>121</v>
      </c>
      <c r="DT1" s="576">
        <v>122</v>
      </c>
      <c r="DU1" s="576">
        <v>123</v>
      </c>
      <c r="DV1" s="576">
        <v>124</v>
      </c>
      <c r="DW1" s="576">
        <v>125</v>
      </c>
      <c r="DX1" s="576">
        <v>126</v>
      </c>
      <c r="DY1" s="576">
        <v>127</v>
      </c>
      <c r="DZ1" s="576">
        <v>128</v>
      </c>
      <c r="EA1" s="576">
        <v>129</v>
      </c>
      <c r="EB1" s="576">
        <v>130</v>
      </c>
      <c r="EC1" s="576">
        <v>131</v>
      </c>
      <c r="ED1" s="576">
        <v>132</v>
      </c>
      <c r="EE1" s="576">
        <v>133</v>
      </c>
      <c r="EF1" s="576">
        <v>134</v>
      </c>
      <c r="EG1" s="576">
        <v>135</v>
      </c>
      <c r="EH1" s="576">
        <v>136</v>
      </c>
      <c r="EI1" s="576">
        <v>137</v>
      </c>
      <c r="EJ1" s="576">
        <v>138</v>
      </c>
      <c r="EK1" s="576">
        <v>139</v>
      </c>
      <c r="EL1" s="576">
        <v>140</v>
      </c>
      <c r="EM1" s="576">
        <v>141</v>
      </c>
      <c r="EN1" s="576">
        <v>142</v>
      </c>
      <c r="EO1" s="576">
        <v>143</v>
      </c>
    </row>
    <row r="2" spans="1:145" x14ac:dyDescent="0.25">
      <c r="A2" s="576">
        <v>0</v>
      </c>
      <c r="B2" s="350">
        <v>0.38</v>
      </c>
      <c r="C2" s="350">
        <v>0.39400000000000002</v>
      </c>
      <c r="D2" s="350">
        <v>-0.10199999999999999</v>
      </c>
      <c r="E2" s="350">
        <v>-5.7099999999999998E-2</v>
      </c>
      <c r="F2" s="350">
        <v>0.245</v>
      </c>
      <c r="G2" s="350">
        <v>5.5300000000000002E-2</v>
      </c>
      <c r="H2" s="350">
        <v>9.5500000000000002E-2</v>
      </c>
      <c r="I2" s="350">
        <v>0.316</v>
      </c>
      <c r="J2" s="350">
        <v>-0.28899999999999998</v>
      </c>
      <c r="K2" s="350">
        <v>0.185</v>
      </c>
      <c r="L2" s="350">
        <v>-0.16600000000000001</v>
      </c>
      <c r="M2" s="350">
        <v>8.5400000000000004E-2</v>
      </c>
      <c r="N2" s="350">
        <v>0.255</v>
      </c>
      <c r="O2" s="350">
        <v>-0.30099999999999999</v>
      </c>
      <c r="P2" s="350">
        <v>-0.188</v>
      </c>
      <c r="Q2" s="350">
        <v>-0.16800000000000001</v>
      </c>
      <c r="R2" s="350">
        <v>0.19800000000000001</v>
      </c>
      <c r="S2" s="350">
        <v>0.34899999999999998</v>
      </c>
      <c r="T2" s="350">
        <v>3.0700000000000002E-2</v>
      </c>
      <c r="U2" s="350">
        <v>-5.4399999999999997E-2</v>
      </c>
      <c r="V2" s="350">
        <v>3.6799999999999999E-2</v>
      </c>
      <c r="W2" s="350">
        <v>0.15</v>
      </c>
      <c r="X2" s="350">
        <v>-0.115</v>
      </c>
      <c r="Y2" s="350">
        <v>0.129</v>
      </c>
      <c r="Z2" s="350">
        <v>-0.30599999999999999</v>
      </c>
      <c r="AA2" s="350">
        <v>6.3100000000000003E-2</v>
      </c>
      <c r="AB2" s="350">
        <v>0.33700000000000002</v>
      </c>
      <c r="AC2" s="350">
        <v>-0.28999999999999998</v>
      </c>
      <c r="AD2" s="350">
        <v>3.1199999999999999E-2</v>
      </c>
      <c r="AE2" s="350">
        <v>-0.106</v>
      </c>
      <c r="AF2" s="350">
        <v>-7.6399999999999996E-2</v>
      </c>
      <c r="AG2" s="350">
        <v>6.9199999999999998E-2</v>
      </c>
      <c r="AH2" s="350">
        <v>0.108</v>
      </c>
      <c r="AI2" s="350">
        <v>0.41799999999999998</v>
      </c>
      <c r="AJ2" s="350">
        <v>-8.6800000000000002E-2</v>
      </c>
      <c r="AK2" s="350">
        <v>-0.20399999999999999</v>
      </c>
      <c r="AL2" s="350">
        <v>-0.14199999999999999</v>
      </c>
      <c r="AM2" s="350">
        <v>0.115</v>
      </c>
      <c r="AN2" s="350">
        <v>-4.6399999999999997E-2</v>
      </c>
      <c r="AO2" s="350">
        <v>0.20899999999999999</v>
      </c>
      <c r="AP2" s="350">
        <v>-0.26</v>
      </c>
      <c r="AQ2" s="350">
        <v>7.2900000000000006E-2</v>
      </c>
      <c r="AR2" s="350">
        <v>0.17699999999999999</v>
      </c>
      <c r="AS2" s="350">
        <v>-0.20599999999999999</v>
      </c>
      <c r="AT2" s="350">
        <v>0.125</v>
      </c>
      <c r="AU2" s="350">
        <v>7.4499999999999997E-2</v>
      </c>
      <c r="AV2" s="350">
        <v>-9.9000000000000005E-2</v>
      </c>
      <c r="AW2" s="350">
        <v>0.13500000000000001</v>
      </c>
      <c r="AX2" s="350">
        <v>0.307</v>
      </c>
      <c r="AY2" s="350">
        <v>4.24E-2</v>
      </c>
      <c r="AZ2" s="350">
        <v>4.3700000000000003E-2</v>
      </c>
      <c r="BA2" s="350">
        <v>-0.127</v>
      </c>
      <c r="BB2" s="350">
        <v>0.13300000000000001</v>
      </c>
      <c r="BC2" s="350">
        <v>-7.1099999999999997E-2</v>
      </c>
      <c r="BD2" s="350">
        <v>-8.0299999999999996E-2</v>
      </c>
      <c r="BE2" s="350">
        <v>0.38100000000000001</v>
      </c>
      <c r="BF2" s="350">
        <v>-2.0299999999999999E-2</v>
      </c>
      <c r="BG2" s="350">
        <v>-4.9000000000000002E-2</v>
      </c>
      <c r="BH2" s="350">
        <v>0.185</v>
      </c>
      <c r="BI2" s="350">
        <v>0.32600000000000001</v>
      </c>
      <c r="BJ2" s="350">
        <v>0.26100000000000001</v>
      </c>
      <c r="BK2" s="350">
        <v>8.2900000000000001E-2</v>
      </c>
      <c r="BL2" s="350">
        <v>2.5699999999999998E-3</v>
      </c>
      <c r="BM2" s="350">
        <v>-4.7100000000000003E-2</v>
      </c>
      <c r="BN2" s="350">
        <v>0.35699999999999998</v>
      </c>
      <c r="BO2" s="350">
        <v>0.4</v>
      </c>
      <c r="BP2" s="350">
        <v>-3.39E-2</v>
      </c>
      <c r="BQ2" s="350">
        <v>-3.8899999999999997E-2</v>
      </c>
      <c r="BR2" s="350">
        <v>-8.5900000000000004E-2</v>
      </c>
      <c r="BS2" s="350">
        <v>0.14899999999999999</v>
      </c>
      <c r="BT2" s="350">
        <v>-4.9700000000000001E-2</v>
      </c>
      <c r="BU2" s="350">
        <v>0.17799999999999999</v>
      </c>
      <c r="BV2" s="350">
        <v>-0.28100000000000003</v>
      </c>
      <c r="BW2" s="350">
        <v>-6.9199999999999998E-2</v>
      </c>
      <c r="BX2" s="350">
        <v>-0.17100000000000001</v>
      </c>
      <c r="BY2" s="350">
        <v>-0.27400000000000002</v>
      </c>
      <c r="BZ2" s="350">
        <v>0.35399999999999998</v>
      </c>
      <c r="CA2" s="350">
        <v>-0.17599999999999999</v>
      </c>
      <c r="CB2" s="350">
        <v>-0.19600000000000001</v>
      </c>
      <c r="CC2" s="350">
        <v>-2.47E-3</v>
      </c>
      <c r="CD2" s="350">
        <v>0.23300000000000001</v>
      </c>
      <c r="CE2" s="350">
        <v>0.214</v>
      </c>
      <c r="CF2" s="350">
        <v>3.49E-2</v>
      </c>
      <c r="CG2" s="350">
        <v>-9.7100000000000006E-2</v>
      </c>
      <c r="CH2" s="350">
        <v>9.9000000000000005E-2</v>
      </c>
      <c r="CI2" s="350">
        <v>-9.9599999999999994E-2</v>
      </c>
      <c r="CJ2" s="350">
        <v>-0.187</v>
      </c>
      <c r="CK2" s="350">
        <v>0.373</v>
      </c>
      <c r="CL2" s="350">
        <v>-0.25700000000000001</v>
      </c>
      <c r="CM2" s="350">
        <v>-8.5500000000000007E-2</v>
      </c>
      <c r="CN2" s="350">
        <v>0.2</v>
      </c>
      <c r="CO2" s="350">
        <v>0.159</v>
      </c>
      <c r="CP2" s="350">
        <v>0.34399999999999997</v>
      </c>
      <c r="CQ2" s="350">
        <v>-0.19</v>
      </c>
      <c r="CR2" s="350">
        <v>-0.217</v>
      </c>
      <c r="CS2" s="350">
        <v>5.0500000000000003E-2</v>
      </c>
      <c r="CT2" s="350">
        <v>0.33900000000000002</v>
      </c>
      <c r="CU2" s="350">
        <v>0.311</v>
      </c>
      <c r="CV2" s="350">
        <v>0.17399999999999999</v>
      </c>
      <c r="CW2" s="350">
        <v>-0.10199999999999999</v>
      </c>
      <c r="CX2" s="350">
        <v>0.14000000000000001</v>
      </c>
      <c r="CY2" s="350">
        <v>-0.10199999999999999</v>
      </c>
      <c r="CZ2" s="350">
        <v>4.9399999999999999E-2</v>
      </c>
      <c r="DA2" s="350">
        <v>9.7500000000000003E-2</v>
      </c>
      <c r="DB2" s="350">
        <v>3.5200000000000002E-2</v>
      </c>
      <c r="DC2" s="350">
        <v>-0.16200000000000001</v>
      </c>
      <c r="DD2" s="350">
        <v>0.372</v>
      </c>
      <c r="DE2" s="350">
        <v>0.29699999999999999</v>
      </c>
      <c r="DF2" s="350">
        <v>0.18099999999999999</v>
      </c>
      <c r="DG2" s="350">
        <v>-0.16</v>
      </c>
      <c r="DH2" s="350">
        <v>0.22700000000000001</v>
      </c>
      <c r="DI2" s="350">
        <v>0.30599999999999999</v>
      </c>
      <c r="DJ2" s="350">
        <v>0.45100000000000001</v>
      </c>
      <c r="DK2" s="350">
        <v>0.24199999999999999</v>
      </c>
      <c r="DL2" s="350">
        <v>0.32200000000000001</v>
      </c>
      <c r="DM2" s="350">
        <v>0.16200000000000001</v>
      </c>
      <c r="DN2" s="350">
        <v>0.32</v>
      </c>
      <c r="DO2" s="350">
        <v>-0.14799999999999999</v>
      </c>
      <c r="DP2" s="350">
        <v>0.13300000000000001</v>
      </c>
      <c r="DQ2" s="350">
        <v>8.5099999999999995E-2</v>
      </c>
      <c r="DR2" s="350">
        <v>-0.13700000000000001</v>
      </c>
      <c r="DS2" s="350">
        <v>-0.113</v>
      </c>
      <c r="DT2" s="350">
        <v>0.17899999999999999</v>
      </c>
      <c r="DU2" s="350">
        <v>0.14599999999999999</v>
      </c>
      <c r="DV2" s="350">
        <v>0.25</v>
      </c>
      <c r="DW2" s="350">
        <v>-0.24</v>
      </c>
      <c r="DX2" s="350">
        <v>-0.16600000000000001</v>
      </c>
      <c r="DY2" s="350">
        <v>0.152</v>
      </c>
      <c r="DZ2" s="350">
        <v>0.26800000000000002</v>
      </c>
      <c r="EA2" s="350">
        <v>0.23599999999999999</v>
      </c>
      <c r="EB2" s="350">
        <v>0.29399999999999998</v>
      </c>
      <c r="EC2" s="350">
        <v>-0.14599999999999999</v>
      </c>
      <c r="ED2" s="350">
        <v>0.28999999999999998</v>
      </c>
      <c r="EE2" s="350">
        <v>0.16400000000000001</v>
      </c>
      <c r="EF2" s="350">
        <v>8.2699999999999996E-2</v>
      </c>
      <c r="EG2" s="350">
        <v>9.5799999999999996E-2</v>
      </c>
      <c r="EH2" s="350">
        <v>0.21199999999999999</v>
      </c>
      <c r="EI2" s="350">
        <v>-5.1200000000000002E-2</v>
      </c>
      <c r="EJ2" s="350">
        <v>3.46E-3</v>
      </c>
      <c r="EK2" s="350">
        <v>0.28000000000000003</v>
      </c>
      <c r="EL2" s="350">
        <v>0.3</v>
      </c>
      <c r="EM2" s="350">
        <v>0.29199999999999998</v>
      </c>
      <c r="EN2" s="350">
        <v>-4.0899999999999999E-2</v>
      </c>
      <c r="EO2" s="350">
        <v>0.26700000000000002</v>
      </c>
    </row>
    <row r="3" spans="1:145" x14ac:dyDescent="0.25">
      <c r="A3" s="576">
        <v>1</v>
      </c>
      <c r="B3" s="350">
        <v>-5.9700000000000003E-2</v>
      </c>
      <c r="C3" s="350">
        <v>5.1999999999999998E-2</v>
      </c>
      <c r="D3" s="350">
        <v>-0.17699999999999999</v>
      </c>
      <c r="E3" s="350">
        <v>-0.35699999999999998</v>
      </c>
      <c r="F3" s="350">
        <v>0.13400000000000001</v>
      </c>
      <c r="G3" s="350">
        <v>-0.127</v>
      </c>
      <c r="H3" s="350">
        <v>-0.104</v>
      </c>
      <c r="I3" s="350">
        <v>0.217</v>
      </c>
      <c r="J3" s="350">
        <v>-0.127</v>
      </c>
      <c r="K3" s="350">
        <v>-0.14099999999999999</v>
      </c>
      <c r="L3" s="350">
        <v>0.39500000000000002</v>
      </c>
      <c r="M3" s="350">
        <v>2.64E-2</v>
      </c>
      <c r="N3" s="350">
        <v>-0.38</v>
      </c>
      <c r="O3" s="350">
        <v>-0.158</v>
      </c>
      <c r="P3" s="350">
        <v>-3.5099999999999999E-2</v>
      </c>
      <c r="Q3" s="350">
        <v>-4.0899999999999999E-2</v>
      </c>
      <c r="R3" s="350">
        <v>-0.193</v>
      </c>
      <c r="S3" s="350">
        <v>4.82E-2</v>
      </c>
      <c r="T3" s="350">
        <v>-0.24299999999999999</v>
      </c>
      <c r="U3" s="350">
        <v>-0.24399999999999999</v>
      </c>
      <c r="V3" s="350">
        <v>0.16600000000000001</v>
      </c>
      <c r="W3" s="350">
        <v>-0.13100000000000001</v>
      </c>
      <c r="X3" s="350">
        <v>0.17299999999999999</v>
      </c>
      <c r="Y3" s="350">
        <v>-0.11899999999999999</v>
      </c>
      <c r="Z3" s="350">
        <v>-0.221</v>
      </c>
      <c r="AA3" s="350">
        <v>-9.3899999999999997E-2</v>
      </c>
      <c r="AB3" s="350">
        <v>0.313</v>
      </c>
      <c r="AC3" s="350">
        <v>8.3299999999999999E-2</v>
      </c>
      <c r="AD3" s="350">
        <v>-0.111</v>
      </c>
      <c r="AE3" s="350">
        <v>0.09</v>
      </c>
      <c r="AF3" s="350">
        <v>-0.30299999999999999</v>
      </c>
      <c r="AG3" s="350">
        <v>2.4500000000000001E-2</v>
      </c>
      <c r="AH3" s="350">
        <v>3.7199999999999997E-2</v>
      </c>
      <c r="AI3" s="350">
        <v>-0.27700000000000002</v>
      </c>
      <c r="AJ3" s="350">
        <v>0.21199999999999999</v>
      </c>
      <c r="AK3" s="350">
        <v>-0.23499999999999999</v>
      </c>
      <c r="AL3" s="350">
        <v>7.4700000000000003E-2</v>
      </c>
      <c r="AM3" s="350">
        <v>0.14599999999999999</v>
      </c>
      <c r="AN3" s="350">
        <v>-0.105</v>
      </c>
      <c r="AO3" s="350">
        <v>-0.13700000000000001</v>
      </c>
      <c r="AP3" s="350">
        <v>-0.11700000000000001</v>
      </c>
      <c r="AQ3" s="350">
        <v>0.106</v>
      </c>
      <c r="AR3" s="350">
        <v>0.46600000000000003</v>
      </c>
      <c r="AS3" s="350">
        <v>-0.105</v>
      </c>
      <c r="AT3" s="350">
        <v>0.29799999999999999</v>
      </c>
      <c r="AU3" s="350">
        <v>1.44E-2</v>
      </c>
      <c r="AV3" s="350">
        <v>0.24199999999999999</v>
      </c>
      <c r="AW3" s="350">
        <v>-9.2100000000000001E-2</v>
      </c>
      <c r="AX3" s="350">
        <v>0.22700000000000001</v>
      </c>
      <c r="AY3" s="350">
        <v>0.35499999999999998</v>
      </c>
      <c r="AZ3" s="350">
        <v>-0.24199999999999999</v>
      </c>
      <c r="BA3" s="350">
        <v>-0.28799999999999998</v>
      </c>
      <c r="BB3" s="350">
        <v>-6.4500000000000002E-2</v>
      </c>
      <c r="BC3" s="350">
        <v>0.10199999999999999</v>
      </c>
      <c r="BD3" s="350">
        <v>7.7600000000000004E-3</v>
      </c>
      <c r="BE3" s="350">
        <v>0.188</v>
      </c>
      <c r="BF3" s="350">
        <v>0.14899999999999999</v>
      </c>
      <c r="BG3" s="350">
        <v>0.11600000000000001</v>
      </c>
      <c r="BH3" s="350">
        <v>0.26600000000000001</v>
      </c>
      <c r="BI3" s="350">
        <v>-8.0500000000000002E-2</v>
      </c>
      <c r="BJ3" s="350">
        <v>3.3300000000000003E-2</v>
      </c>
      <c r="BK3" s="350">
        <v>-0.122</v>
      </c>
      <c r="BL3" s="350">
        <v>8.9899999999999994E-2</v>
      </c>
      <c r="BM3" s="350">
        <v>0.16500000000000001</v>
      </c>
      <c r="BN3" s="350">
        <v>1.9900000000000001E-2</v>
      </c>
      <c r="BO3" s="350">
        <v>9.3899999999999997E-2</v>
      </c>
      <c r="BP3" s="350">
        <v>-5.57E-2</v>
      </c>
      <c r="BQ3" s="350">
        <v>-0.312</v>
      </c>
      <c r="BR3" s="350">
        <v>-1.0999999999999999E-2</v>
      </c>
      <c r="BS3" s="350">
        <v>3.0700000000000002E-2</v>
      </c>
      <c r="BT3" s="350">
        <v>0.157</v>
      </c>
      <c r="BU3" s="350">
        <v>0.254</v>
      </c>
      <c r="BV3" s="350">
        <v>-3.5100000000000001E-3</v>
      </c>
      <c r="BW3" s="350">
        <v>0.13900000000000001</v>
      </c>
      <c r="BX3" s="350">
        <v>0.34200000000000003</v>
      </c>
      <c r="BY3" s="350">
        <v>0.34100000000000003</v>
      </c>
      <c r="BZ3" s="350">
        <v>0.19600000000000001</v>
      </c>
      <c r="CA3" s="350">
        <v>4.48E-2</v>
      </c>
      <c r="CB3" s="350">
        <v>0.17199999999999999</v>
      </c>
      <c r="CC3" s="350">
        <v>0.33100000000000002</v>
      </c>
      <c r="CD3" s="350">
        <v>-0.19400000000000001</v>
      </c>
      <c r="CE3" s="350">
        <v>-0.26800000000000002</v>
      </c>
      <c r="CF3" s="350">
        <v>0.20200000000000001</v>
      </c>
      <c r="CG3" s="350">
        <v>-0.15</v>
      </c>
      <c r="CH3" s="350">
        <v>8.4400000000000003E-2</v>
      </c>
      <c r="CI3" s="350">
        <v>-6.6699999999999995E-2</v>
      </c>
      <c r="CJ3" s="350">
        <v>-0.161</v>
      </c>
      <c r="CK3" s="350">
        <v>0.36599999999999999</v>
      </c>
      <c r="CL3" s="350">
        <v>0.17100000000000001</v>
      </c>
      <c r="CM3" s="350">
        <v>-6.59E-2</v>
      </c>
      <c r="CN3" s="350">
        <v>7.1399999999999996E-3</v>
      </c>
      <c r="CO3" s="350">
        <v>0.14799999999999999</v>
      </c>
      <c r="CP3" s="350">
        <v>3.39E-2</v>
      </c>
      <c r="CQ3" s="350">
        <v>0.17100000000000001</v>
      </c>
      <c r="CR3" s="350">
        <v>0.184</v>
      </c>
      <c r="CS3" s="350">
        <v>2.3800000000000002E-2</v>
      </c>
      <c r="CT3" s="350">
        <v>0.13</v>
      </c>
      <c r="CU3" s="350">
        <v>0.13500000000000001</v>
      </c>
      <c r="CV3" s="350">
        <v>-0.25600000000000001</v>
      </c>
      <c r="CW3" s="350">
        <v>0.19400000000000001</v>
      </c>
      <c r="CX3" s="350">
        <v>-4.24E-2</v>
      </c>
      <c r="CY3" s="350">
        <v>-0.13300000000000001</v>
      </c>
      <c r="CZ3" s="350">
        <v>4.1300000000000003E-2</v>
      </c>
      <c r="DA3" s="350">
        <v>0.29299999999999998</v>
      </c>
      <c r="DB3" s="350">
        <v>0.16300000000000001</v>
      </c>
      <c r="DC3" s="350">
        <v>0.107</v>
      </c>
      <c r="DD3" s="350">
        <v>0.34200000000000003</v>
      </c>
      <c r="DE3" s="350">
        <v>0.127</v>
      </c>
      <c r="DF3" s="350">
        <v>7.3400000000000007E-2</v>
      </c>
      <c r="DG3" s="350">
        <v>-0.159</v>
      </c>
      <c r="DH3" s="350">
        <v>0.255</v>
      </c>
      <c r="DI3" s="350">
        <v>8.4500000000000006E-2</v>
      </c>
      <c r="DJ3" s="350">
        <v>6.9599999999999995E-2</v>
      </c>
      <c r="DK3" s="350">
        <v>0.20200000000000001</v>
      </c>
      <c r="DL3" s="350">
        <v>-1.46E-2</v>
      </c>
      <c r="DM3" s="350">
        <v>-0.26500000000000001</v>
      </c>
      <c r="DN3" s="350">
        <v>-7.9399999999999998E-2</v>
      </c>
      <c r="DO3" s="350">
        <v>-4.3899999999999999E-4</v>
      </c>
      <c r="DP3" s="350">
        <v>4.1799999999999997E-2</v>
      </c>
      <c r="DQ3" s="350">
        <v>0.35499999999999998</v>
      </c>
      <c r="DR3" s="350">
        <v>-0.223</v>
      </c>
      <c r="DS3" s="350">
        <v>-1.1299999999999999E-2</v>
      </c>
      <c r="DT3" s="350">
        <v>0.41299999999999998</v>
      </c>
      <c r="DU3" s="350">
        <v>-0.214</v>
      </c>
      <c r="DV3" s="350">
        <v>0.19900000000000001</v>
      </c>
      <c r="DW3" s="350">
        <v>0.17599999999999999</v>
      </c>
      <c r="DX3" s="350">
        <v>-8.6499999999999994E-2</v>
      </c>
      <c r="DY3" s="350">
        <v>6.7900000000000002E-2</v>
      </c>
      <c r="DZ3" s="350">
        <v>-0.18099999999999999</v>
      </c>
      <c r="EA3" s="350">
        <v>-0.24</v>
      </c>
      <c r="EB3" s="350">
        <v>0.27</v>
      </c>
      <c r="EC3" s="350">
        <v>0.153</v>
      </c>
      <c r="ED3" s="350">
        <v>0.13600000000000001</v>
      </c>
      <c r="EE3" s="350">
        <v>-0.155</v>
      </c>
      <c r="EF3" s="350">
        <v>-7.3300000000000004E-2</v>
      </c>
      <c r="EG3" s="350">
        <v>-0.315</v>
      </c>
      <c r="EH3" s="350">
        <v>6.0100000000000001E-2</v>
      </c>
      <c r="EI3" s="350">
        <v>-2.0299999999999999E-2</v>
      </c>
      <c r="EJ3" s="350">
        <v>-4.4799999999999996E-3</v>
      </c>
      <c r="EK3" s="350">
        <v>-2.63E-3</v>
      </c>
      <c r="EL3" s="350">
        <v>-0.16200000000000001</v>
      </c>
      <c r="EM3" s="350">
        <v>0.26400000000000001</v>
      </c>
      <c r="EN3" s="350">
        <v>0.124</v>
      </c>
      <c r="EO3" s="350">
        <v>1.4999999999999999E-2</v>
      </c>
    </row>
    <row r="5" spans="1:145" x14ac:dyDescent="0.25">
      <c r="A5" s="395" t="s">
        <v>25</v>
      </c>
      <c r="B5" s="424">
        <v>0.17</v>
      </c>
      <c r="C5" s="396">
        <v>0.09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AB58-E9EA-4DC0-9471-AAAF3B5A619D}">
  <dimension ref="A1:AG17"/>
  <sheetViews>
    <sheetView workbookViewId="0">
      <selection sqref="A1:AG17"/>
    </sheetView>
  </sheetViews>
  <sheetFormatPr defaultRowHeight="15" x14ac:dyDescent="0.25"/>
  <sheetData>
    <row r="1" spans="1:33" x14ac:dyDescent="0.25">
      <c r="A1" s="350"/>
      <c r="B1" s="576">
        <v>0</v>
      </c>
      <c r="C1" s="576">
        <v>1</v>
      </c>
      <c r="D1" s="576">
        <v>2</v>
      </c>
      <c r="E1" s="576">
        <v>3</v>
      </c>
      <c r="F1" s="576">
        <v>4</v>
      </c>
      <c r="G1" s="576">
        <v>5</v>
      </c>
      <c r="H1" s="576">
        <v>6</v>
      </c>
      <c r="I1" s="576">
        <v>7</v>
      </c>
      <c r="J1" s="576">
        <v>8</v>
      </c>
      <c r="K1" s="576">
        <v>9</v>
      </c>
      <c r="L1" s="576">
        <v>10</v>
      </c>
      <c r="M1" s="576">
        <v>11</v>
      </c>
      <c r="N1" s="576">
        <v>12</v>
      </c>
      <c r="O1" s="576">
        <v>13</v>
      </c>
      <c r="P1" s="576">
        <v>14</v>
      </c>
      <c r="Q1" s="576">
        <v>15</v>
      </c>
      <c r="R1" s="576">
        <v>16</v>
      </c>
      <c r="S1" s="576">
        <v>17</v>
      </c>
      <c r="T1" s="576">
        <v>18</v>
      </c>
      <c r="U1" s="576">
        <v>19</v>
      </c>
      <c r="V1" s="576">
        <v>20</v>
      </c>
      <c r="W1" s="576">
        <v>21</v>
      </c>
      <c r="X1" s="576">
        <v>22</v>
      </c>
      <c r="Y1" s="576">
        <v>23</v>
      </c>
      <c r="Z1" s="576">
        <v>24</v>
      </c>
      <c r="AA1" s="576">
        <v>25</v>
      </c>
      <c r="AB1" s="576">
        <v>26</v>
      </c>
      <c r="AC1" s="576">
        <v>27</v>
      </c>
      <c r="AD1" s="576">
        <v>28</v>
      </c>
      <c r="AE1" s="576">
        <v>29</v>
      </c>
      <c r="AF1" s="576">
        <v>30</v>
      </c>
      <c r="AG1" s="576">
        <v>31</v>
      </c>
    </row>
    <row r="2" spans="1:33" x14ac:dyDescent="0.25">
      <c r="A2" s="576">
        <v>0</v>
      </c>
      <c r="B2" s="350">
        <v>0.30399999999999999</v>
      </c>
      <c r="C2" s="350">
        <v>-0.252</v>
      </c>
      <c r="D2" s="350">
        <v>-9.1399999999999995E-2</v>
      </c>
      <c r="E2" s="350">
        <v>-0.223</v>
      </c>
      <c r="F2" s="350">
        <v>0.28399999999999997</v>
      </c>
      <c r="G2" s="350">
        <v>-0.28599999999999998</v>
      </c>
      <c r="H2" s="350">
        <v>-0.247</v>
      </c>
      <c r="I2" s="350">
        <v>0.16400000000000001</v>
      </c>
      <c r="J2" s="350">
        <v>0.33</v>
      </c>
      <c r="K2" s="350">
        <v>0.13600000000000001</v>
      </c>
      <c r="L2" s="350">
        <v>0.68500000000000005</v>
      </c>
      <c r="M2" s="350">
        <v>3.1100000000000002E-4</v>
      </c>
      <c r="N2" s="350">
        <v>0.57099999999999995</v>
      </c>
      <c r="O2" s="350">
        <v>-9.5799999999999996E-2</v>
      </c>
      <c r="P2" s="350">
        <v>0.48799999999999999</v>
      </c>
      <c r="Q2" s="350">
        <v>0.26600000000000001</v>
      </c>
      <c r="R2" s="350">
        <v>-0.12</v>
      </c>
      <c r="S2" s="350">
        <v>5.5199999999999999E-2</v>
      </c>
      <c r="T2" s="350">
        <v>-0.22500000000000001</v>
      </c>
      <c r="U2" s="350">
        <v>-3.0099999999999998E-2</v>
      </c>
      <c r="V2" s="350">
        <v>0.14799999999999999</v>
      </c>
      <c r="W2" s="350">
        <v>-6.4100000000000004E-2</v>
      </c>
      <c r="X2" s="350">
        <v>4.9299999999999997E-2</v>
      </c>
      <c r="Y2" s="350">
        <v>-0.36599999999999999</v>
      </c>
      <c r="Z2" s="350">
        <v>-0.44900000000000001</v>
      </c>
      <c r="AA2" s="350">
        <v>1.8700000000000001E-2</v>
      </c>
      <c r="AB2" s="350">
        <v>0.438</v>
      </c>
      <c r="AC2" s="350">
        <v>0.121</v>
      </c>
      <c r="AD2" s="350">
        <v>-1.8599999999999998E-2</v>
      </c>
      <c r="AE2" s="350">
        <v>0.14699999999999999</v>
      </c>
      <c r="AF2" s="350">
        <v>-0.16300000000000001</v>
      </c>
      <c r="AG2" s="350">
        <v>0.104</v>
      </c>
    </row>
    <row r="3" spans="1:33" x14ac:dyDescent="0.25">
      <c r="A3" s="576">
        <v>1</v>
      </c>
      <c r="B3" s="350">
        <v>0.29499999999999998</v>
      </c>
      <c r="C3" s="350">
        <v>0.44700000000000001</v>
      </c>
      <c r="D3" s="350">
        <v>-0.25900000000000001</v>
      </c>
      <c r="E3" s="350">
        <v>-2.7799999999999998E-2</v>
      </c>
      <c r="F3" s="350">
        <v>-8.9599999999999999E-2</v>
      </c>
      <c r="G3" s="350">
        <v>0.187</v>
      </c>
      <c r="H3" s="350">
        <v>0.45200000000000001</v>
      </c>
      <c r="I3" s="350">
        <v>0.28299999999999997</v>
      </c>
      <c r="J3" s="350">
        <v>-0.495</v>
      </c>
      <c r="K3" s="350">
        <v>0.48799999999999999</v>
      </c>
      <c r="L3" s="350">
        <v>-0.47899999999999998</v>
      </c>
      <c r="M3" s="350">
        <v>0.32700000000000001</v>
      </c>
      <c r="N3" s="350">
        <v>-0.42599999999999999</v>
      </c>
      <c r="O3" s="350">
        <v>-8.9099999999999999E-2</v>
      </c>
      <c r="P3" s="350">
        <v>6.5500000000000003E-2</v>
      </c>
      <c r="Q3" s="350">
        <v>0.17399999999999999</v>
      </c>
      <c r="R3" s="350">
        <v>-6.1999999999999998E-3</v>
      </c>
      <c r="S3" s="350">
        <v>1.4E-2</v>
      </c>
      <c r="T3" s="350">
        <v>-0.55600000000000005</v>
      </c>
      <c r="U3" s="350">
        <v>-1.21E-2</v>
      </c>
      <c r="V3" s="350">
        <v>-0.33900000000000002</v>
      </c>
      <c r="W3" s="350">
        <v>-0.16600000000000001</v>
      </c>
      <c r="X3" s="350">
        <v>-0.108</v>
      </c>
      <c r="Y3" s="350">
        <v>-5.0200000000000002E-2</v>
      </c>
      <c r="Z3" s="350">
        <v>-0.221</v>
      </c>
      <c r="AA3" s="350">
        <v>-9.1300000000000006E-2</v>
      </c>
      <c r="AB3" s="350">
        <v>-8.5699999999999998E-2</v>
      </c>
      <c r="AC3" s="350">
        <v>0.48599999999999999</v>
      </c>
      <c r="AD3" s="350">
        <v>0.20699999999999999</v>
      </c>
      <c r="AE3" s="350">
        <v>-9.5399999999999999E-2</v>
      </c>
      <c r="AF3" s="350">
        <v>0.28100000000000003</v>
      </c>
      <c r="AG3" s="350">
        <v>-0.24199999999999999</v>
      </c>
    </row>
    <row r="4" spans="1:33" x14ac:dyDescent="0.25">
      <c r="A4" s="576">
        <v>2</v>
      </c>
      <c r="B4" s="350">
        <v>-5.6300000000000003E-2</v>
      </c>
      <c r="C4" s="350">
        <v>0.30299999999999999</v>
      </c>
      <c r="D4" s="350">
        <v>0.20599999999999999</v>
      </c>
      <c r="E4" s="350">
        <v>0.16900000000000001</v>
      </c>
      <c r="F4" s="350">
        <v>-0.11899999999999999</v>
      </c>
      <c r="G4" s="350">
        <v>0.36299999999999999</v>
      </c>
      <c r="H4" s="350">
        <v>5.8900000000000001E-2</v>
      </c>
      <c r="I4" s="350">
        <v>3.2799999999999999E-3</v>
      </c>
      <c r="J4" s="350">
        <v>-0.52600000000000002</v>
      </c>
      <c r="K4" s="350">
        <v>0.315</v>
      </c>
      <c r="L4" s="350">
        <v>-0.66400000000000003</v>
      </c>
      <c r="M4" s="350">
        <v>-4.6899999999999997E-2</v>
      </c>
      <c r="N4" s="350">
        <v>-3.1E-2</v>
      </c>
      <c r="O4" s="350">
        <v>0.27400000000000002</v>
      </c>
      <c r="P4" s="350">
        <v>-0.51</v>
      </c>
      <c r="Q4" s="350">
        <v>0.17699999999999999</v>
      </c>
      <c r="R4" s="350">
        <v>-0.39100000000000001</v>
      </c>
      <c r="S4" s="350">
        <v>0.23200000000000001</v>
      </c>
      <c r="T4" s="350">
        <v>-0.53900000000000003</v>
      </c>
      <c r="U4" s="350">
        <v>0.42199999999999999</v>
      </c>
      <c r="V4" s="350">
        <v>2.8899999999999999E-2</v>
      </c>
      <c r="W4" s="350">
        <v>9.6799999999999997E-2</v>
      </c>
      <c r="X4" s="350">
        <v>-0.49199999999999999</v>
      </c>
      <c r="Y4" s="350">
        <v>-0.28599999999999998</v>
      </c>
      <c r="Z4" s="350">
        <v>5.9900000000000002E-2</v>
      </c>
      <c r="AA4" s="350">
        <v>-0.23400000000000001</v>
      </c>
      <c r="AB4" s="350">
        <v>-0.39</v>
      </c>
      <c r="AC4" s="350">
        <v>-8.0600000000000005E-2</v>
      </c>
      <c r="AD4" s="350">
        <v>-0.52</v>
      </c>
      <c r="AE4" s="350">
        <v>0.19</v>
      </c>
      <c r="AF4" s="350">
        <v>8.72E-2</v>
      </c>
      <c r="AG4" s="350">
        <v>-2.1600000000000001E-2</v>
      </c>
    </row>
    <row r="5" spans="1:33" x14ac:dyDescent="0.25">
      <c r="A5" s="576">
        <v>3</v>
      </c>
      <c r="B5" s="350">
        <v>0.33100000000000002</v>
      </c>
      <c r="C5" s="350">
        <v>0.104</v>
      </c>
      <c r="D5" s="350">
        <v>0.23300000000000001</v>
      </c>
      <c r="E5" s="350">
        <v>-2.1100000000000001E-2</v>
      </c>
      <c r="F5" s="350">
        <v>-0.192</v>
      </c>
      <c r="G5" s="350">
        <v>0.115</v>
      </c>
      <c r="H5" s="350">
        <v>0.122</v>
      </c>
      <c r="I5" s="350">
        <v>-0.13</v>
      </c>
      <c r="J5" s="350">
        <v>0.373</v>
      </c>
      <c r="K5" s="350">
        <v>-0.46800000000000003</v>
      </c>
      <c r="L5" s="350">
        <v>0.56999999999999995</v>
      </c>
      <c r="M5" s="350">
        <v>6.0199999999999997E-2</v>
      </c>
      <c r="N5" s="350">
        <v>0.32</v>
      </c>
      <c r="O5" s="350">
        <v>0.33500000000000002</v>
      </c>
      <c r="P5" s="350">
        <v>0.22700000000000001</v>
      </c>
      <c r="Q5" s="350">
        <v>1.8100000000000002E-2</v>
      </c>
      <c r="R5" s="350">
        <v>0.38</v>
      </c>
      <c r="S5" s="350">
        <v>0.182</v>
      </c>
      <c r="T5" s="350">
        <v>0.47699999999999998</v>
      </c>
      <c r="U5" s="350">
        <v>0.13700000000000001</v>
      </c>
      <c r="V5" s="350">
        <v>0.14399999999999999</v>
      </c>
      <c r="W5" s="350">
        <v>0.13100000000000001</v>
      </c>
      <c r="X5" s="350">
        <v>5.4400000000000004E-3</v>
      </c>
      <c r="Y5" s="350">
        <v>0.34399999999999997</v>
      </c>
      <c r="Z5" s="350">
        <v>0.26100000000000001</v>
      </c>
      <c r="AA5" s="350">
        <v>-0.35899999999999999</v>
      </c>
      <c r="AB5" s="350">
        <v>3.1E-2</v>
      </c>
      <c r="AC5" s="350">
        <v>-0.114</v>
      </c>
      <c r="AD5" s="350">
        <v>-6.2899999999999998E-2</v>
      </c>
      <c r="AE5" s="350">
        <v>0.15</v>
      </c>
      <c r="AF5" s="350">
        <v>-0.10299999999999999</v>
      </c>
      <c r="AG5" s="350">
        <v>0.189</v>
      </c>
    </row>
    <row r="6" spans="1:33" x14ac:dyDescent="0.25">
      <c r="A6" s="576">
        <v>4</v>
      </c>
      <c r="B6" s="350">
        <v>0.14199999999999999</v>
      </c>
      <c r="C6" s="350">
        <v>0.20599999999999999</v>
      </c>
      <c r="D6" s="350">
        <v>0.22800000000000001</v>
      </c>
      <c r="E6" s="350">
        <v>4.7800000000000002E-2</v>
      </c>
      <c r="F6" s="350">
        <v>-0.31</v>
      </c>
      <c r="G6" s="350">
        <v>-0.155</v>
      </c>
      <c r="H6" s="350">
        <v>-0.13100000000000001</v>
      </c>
      <c r="I6" s="350">
        <v>-0.20300000000000001</v>
      </c>
      <c r="J6" s="350">
        <v>-6.2300000000000001E-2</v>
      </c>
      <c r="K6" s="350">
        <v>-0.44</v>
      </c>
      <c r="L6" s="350">
        <v>-1.8599999999999998E-2</v>
      </c>
      <c r="M6" s="350">
        <v>4.8800000000000003E-2</v>
      </c>
      <c r="N6" s="350">
        <v>-0.104</v>
      </c>
      <c r="O6" s="350">
        <v>5.9200000000000003E-2</v>
      </c>
      <c r="P6" s="350">
        <v>4.9599999999999998E-2</v>
      </c>
      <c r="Q6" s="350">
        <v>0.23699999999999999</v>
      </c>
      <c r="R6" s="350">
        <v>1.5499999999999999E-3</v>
      </c>
      <c r="S6" s="350">
        <v>-0.104</v>
      </c>
      <c r="T6" s="350">
        <v>0.371</v>
      </c>
      <c r="U6" s="350">
        <v>-0.154</v>
      </c>
      <c r="V6" s="350">
        <v>0.56699999999999995</v>
      </c>
      <c r="W6" s="350">
        <v>1.38E-2</v>
      </c>
      <c r="X6" s="350">
        <v>-0.14899999999999999</v>
      </c>
      <c r="Y6" s="350">
        <v>0.254</v>
      </c>
      <c r="Z6" s="350">
        <v>0.33200000000000002</v>
      </c>
      <c r="AA6" s="350">
        <v>3.4500000000000003E-2</v>
      </c>
      <c r="AB6" s="350">
        <v>0.504</v>
      </c>
      <c r="AC6" s="350">
        <v>-0.16600000000000001</v>
      </c>
      <c r="AD6" s="350">
        <v>0.13600000000000001</v>
      </c>
      <c r="AE6" s="350">
        <v>0.23100000000000001</v>
      </c>
      <c r="AF6" s="350">
        <v>-0.40799999999999997</v>
      </c>
      <c r="AG6" s="350">
        <v>0.40500000000000003</v>
      </c>
    </row>
    <row r="7" spans="1:33" x14ac:dyDescent="0.25">
      <c r="A7" s="576">
        <v>5</v>
      </c>
      <c r="B7" s="350">
        <v>0.38800000000000001</v>
      </c>
      <c r="C7" s="350">
        <v>0.24199999999999999</v>
      </c>
      <c r="D7" s="350">
        <v>-8.2100000000000006E-2</v>
      </c>
      <c r="E7" s="350">
        <v>0.17299999999999999</v>
      </c>
      <c r="F7" s="350">
        <v>-9.1700000000000004E-2</v>
      </c>
      <c r="G7" s="350">
        <v>-0.24199999999999999</v>
      </c>
      <c r="H7" s="350">
        <v>0.21199999999999999</v>
      </c>
      <c r="I7" s="350">
        <v>-0.5</v>
      </c>
      <c r="J7" s="350">
        <v>0.52800000000000002</v>
      </c>
      <c r="K7" s="350">
        <v>-0.30399999999999999</v>
      </c>
      <c r="L7" s="350">
        <v>2.3699999999999999E-2</v>
      </c>
      <c r="M7" s="350">
        <v>1.6899999999999998E-2</v>
      </c>
      <c r="N7" s="350">
        <v>-4.0699999999999998E-3</v>
      </c>
      <c r="O7" s="350">
        <v>0.248</v>
      </c>
      <c r="P7" s="350">
        <v>0.33800000000000002</v>
      </c>
      <c r="Q7" s="350">
        <v>-0.16600000000000001</v>
      </c>
      <c r="R7" s="350">
        <v>0.17799999999999999</v>
      </c>
      <c r="S7" s="350">
        <v>0.14199999999999999</v>
      </c>
      <c r="T7" s="350">
        <v>-5.1200000000000002E-2</v>
      </c>
      <c r="U7" s="350">
        <v>-0.318</v>
      </c>
      <c r="V7" s="350">
        <v>0.14499999999999999</v>
      </c>
      <c r="W7" s="350">
        <v>9.8799999999999999E-2</v>
      </c>
      <c r="X7" s="350">
        <v>0.47399999999999998</v>
      </c>
      <c r="Y7" s="350">
        <v>0.18099999999999999</v>
      </c>
      <c r="Z7" s="350">
        <v>0.29299999999999998</v>
      </c>
      <c r="AA7" s="350">
        <v>1.18E-2</v>
      </c>
      <c r="AB7" s="350">
        <v>0.39900000000000002</v>
      </c>
      <c r="AC7" s="350">
        <v>0.11799999999999999</v>
      </c>
      <c r="AD7" s="350">
        <v>0.433</v>
      </c>
      <c r="AE7" s="350">
        <v>8.9099999999999999E-2</v>
      </c>
      <c r="AF7" s="350">
        <v>-0.19800000000000001</v>
      </c>
      <c r="AG7" s="350">
        <v>0.48899999999999999</v>
      </c>
    </row>
    <row r="8" spans="1:33" x14ac:dyDescent="0.25">
      <c r="A8" s="576">
        <v>6</v>
      </c>
      <c r="B8" s="350">
        <v>3.8699999999999998E-2</v>
      </c>
      <c r="C8" s="350">
        <v>0.13200000000000001</v>
      </c>
      <c r="D8" s="350">
        <v>-0.107</v>
      </c>
      <c r="E8" s="350">
        <v>0.23100000000000001</v>
      </c>
      <c r="F8" s="350">
        <v>0.219</v>
      </c>
      <c r="G8" s="350">
        <v>-0.14699999999999999</v>
      </c>
      <c r="H8" s="350">
        <v>-0.14599999999999999</v>
      </c>
      <c r="I8" s="350">
        <v>-1.78E-2</v>
      </c>
      <c r="J8" s="350">
        <v>-0.28399999999999997</v>
      </c>
      <c r="K8" s="350">
        <v>-0.36</v>
      </c>
      <c r="L8" s="350">
        <v>-0.26100000000000001</v>
      </c>
      <c r="M8" s="350">
        <v>0.224</v>
      </c>
      <c r="N8" s="350">
        <v>-0.35599999999999998</v>
      </c>
      <c r="O8" s="350">
        <v>-9.8100000000000007E-2</v>
      </c>
      <c r="P8" s="350">
        <v>0.14899999999999999</v>
      </c>
      <c r="Q8" s="350">
        <v>-0.35699999999999998</v>
      </c>
      <c r="R8" s="350">
        <v>0.26600000000000001</v>
      </c>
      <c r="S8" s="350">
        <v>-0.317</v>
      </c>
      <c r="T8" s="350">
        <v>-0.126</v>
      </c>
      <c r="U8" s="350">
        <v>-0.27700000000000002</v>
      </c>
      <c r="V8" s="350">
        <v>0.215</v>
      </c>
      <c r="W8" s="350">
        <v>-0.20300000000000001</v>
      </c>
      <c r="X8" s="350">
        <v>0.31900000000000001</v>
      </c>
      <c r="Y8" s="350">
        <v>1.8200000000000001E-2</v>
      </c>
      <c r="Z8" s="350">
        <v>-0.21</v>
      </c>
      <c r="AA8" s="350">
        <v>-0.23499999999999999</v>
      </c>
      <c r="AB8" s="350">
        <v>0.19400000000000001</v>
      </c>
      <c r="AC8" s="350">
        <v>-0.20100000000000001</v>
      </c>
      <c r="AD8" s="350">
        <v>-0.222</v>
      </c>
      <c r="AE8" s="350">
        <v>0.129</v>
      </c>
      <c r="AF8" s="350">
        <v>0.23300000000000001</v>
      </c>
      <c r="AG8" s="350">
        <v>9.2399999999999996E-2</v>
      </c>
    </row>
    <row r="9" spans="1:33" x14ac:dyDescent="0.25">
      <c r="A9" s="576">
        <v>7</v>
      </c>
      <c r="B9" s="350">
        <v>-0.38900000000000001</v>
      </c>
      <c r="C9" s="350">
        <v>0.23699999999999999</v>
      </c>
      <c r="D9" s="350">
        <v>-0.22500000000000001</v>
      </c>
      <c r="E9" s="350">
        <v>-7.22E-2</v>
      </c>
      <c r="F9" s="350">
        <v>-0.38200000000000001</v>
      </c>
      <c r="G9" s="350">
        <v>0.34399999999999997</v>
      </c>
      <c r="H9" s="350">
        <v>-6.4399999999999999E-2</v>
      </c>
      <c r="I9" s="350">
        <v>-6.6600000000000006E-2</v>
      </c>
      <c r="J9" s="350">
        <v>-0.32900000000000001</v>
      </c>
      <c r="K9" s="350">
        <v>-0.19600000000000001</v>
      </c>
      <c r="L9" s="350">
        <v>-9.2399999999999996E-2</v>
      </c>
      <c r="M9" s="350">
        <v>0.191</v>
      </c>
      <c r="N9" s="350">
        <v>8.8800000000000004E-2</v>
      </c>
      <c r="O9" s="350">
        <v>1.47E-2</v>
      </c>
      <c r="P9" s="350">
        <v>-3.32E-2</v>
      </c>
      <c r="Q9" s="350">
        <v>0.4</v>
      </c>
      <c r="R9" s="350">
        <v>0.35199999999999998</v>
      </c>
      <c r="S9" s="350">
        <v>0.13600000000000001</v>
      </c>
      <c r="T9" s="350">
        <v>0.16800000000000001</v>
      </c>
      <c r="U9" s="350">
        <v>0.33900000000000002</v>
      </c>
      <c r="V9" s="350">
        <v>3.6400000000000002E-2</v>
      </c>
      <c r="W9" s="350">
        <v>0.215</v>
      </c>
      <c r="X9" s="350">
        <v>-0.17100000000000001</v>
      </c>
      <c r="Y9" s="350">
        <v>1.41E-2</v>
      </c>
      <c r="Z9" s="350">
        <v>-0.30499999999999999</v>
      </c>
      <c r="AA9" s="350">
        <v>-1.5E-3</v>
      </c>
      <c r="AB9" s="350">
        <v>-0.22700000000000001</v>
      </c>
      <c r="AC9" s="350">
        <v>0.19</v>
      </c>
      <c r="AD9" s="350">
        <v>9.1700000000000004E-2</v>
      </c>
      <c r="AE9" s="350">
        <v>0.187</v>
      </c>
      <c r="AF9" s="350">
        <v>0.126</v>
      </c>
      <c r="AG9" s="350">
        <v>2.9399999999999999E-2</v>
      </c>
    </row>
    <row r="10" spans="1:33" x14ac:dyDescent="0.25">
      <c r="A10" s="576">
        <v>8</v>
      </c>
      <c r="B10" s="350">
        <v>2.18E-2</v>
      </c>
      <c r="C10" s="350">
        <v>-5.79E-2</v>
      </c>
      <c r="D10" s="350">
        <v>-6.3E-2</v>
      </c>
      <c r="E10" s="350">
        <v>-8.9899999999999994E-2</v>
      </c>
      <c r="F10" s="350">
        <v>0.26700000000000002</v>
      </c>
      <c r="G10" s="350">
        <v>-0.184</v>
      </c>
      <c r="H10" s="350">
        <v>-0.14799999999999999</v>
      </c>
      <c r="I10" s="350">
        <v>-2.86E-2</v>
      </c>
      <c r="J10" s="350">
        <v>0.39200000000000002</v>
      </c>
      <c r="K10" s="350">
        <v>-0.182</v>
      </c>
      <c r="L10" s="350">
        <v>0.42399999999999999</v>
      </c>
      <c r="M10" s="350">
        <v>-0.28399999999999997</v>
      </c>
      <c r="N10" s="350">
        <v>0.50900000000000001</v>
      </c>
      <c r="O10" s="350">
        <v>0.22700000000000001</v>
      </c>
      <c r="P10" s="350">
        <v>5.5300000000000002E-2</v>
      </c>
      <c r="Q10" s="350">
        <v>2.6700000000000002E-2</v>
      </c>
      <c r="R10" s="350">
        <v>-9.1899999999999996E-2</v>
      </c>
      <c r="S10" s="350">
        <v>-8.43E-2</v>
      </c>
      <c r="T10" s="350">
        <v>0.32200000000000001</v>
      </c>
      <c r="U10" s="350">
        <v>-0.34799999999999998</v>
      </c>
      <c r="V10" s="350">
        <v>0.47299999999999998</v>
      </c>
      <c r="W10" s="350">
        <v>0.20399999999999999</v>
      </c>
      <c r="X10" s="350">
        <v>0.23100000000000001</v>
      </c>
      <c r="Y10" s="350">
        <v>-7.6100000000000001E-2</v>
      </c>
      <c r="Z10" s="350">
        <v>0.26</v>
      </c>
      <c r="AA10" s="350">
        <v>-0.33400000000000002</v>
      </c>
      <c r="AB10" s="350">
        <v>0.54</v>
      </c>
      <c r="AC10" s="350">
        <v>0.187</v>
      </c>
      <c r="AD10" s="350">
        <v>0.501</v>
      </c>
      <c r="AE10" s="350">
        <v>0.17799999999999999</v>
      </c>
      <c r="AF10" s="350">
        <v>-0.255</v>
      </c>
      <c r="AG10" s="350">
        <v>0.498</v>
      </c>
    </row>
    <row r="11" spans="1:33" x14ac:dyDescent="0.25">
      <c r="A11" s="576">
        <v>9</v>
      </c>
      <c r="B11" s="350">
        <v>-0.16900000000000001</v>
      </c>
      <c r="C11" s="350">
        <v>0.161</v>
      </c>
      <c r="D11" s="350">
        <v>-0.46200000000000002</v>
      </c>
      <c r="E11" s="350">
        <v>-3.8600000000000002E-2</v>
      </c>
      <c r="F11" s="350">
        <v>0.35199999999999998</v>
      </c>
      <c r="G11" s="350">
        <v>0.46600000000000003</v>
      </c>
      <c r="H11" s="350">
        <v>0.38900000000000001</v>
      </c>
      <c r="I11" s="350">
        <v>0.30499999999999999</v>
      </c>
      <c r="J11" s="350">
        <v>-0.219</v>
      </c>
      <c r="K11" s="350">
        <v>0.41799999999999998</v>
      </c>
      <c r="L11" s="350">
        <v>-0.48199999999999998</v>
      </c>
      <c r="M11" s="350">
        <v>0.17299999999999999</v>
      </c>
      <c r="N11" s="350">
        <v>-0.33900000000000002</v>
      </c>
      <c r="O11" s="350">
        <v>7.0999999999999994E-2</v>
      </c>
      <c r="P11" s="350">
        <v>-0.20599999999999999</v>
      </c>
      <c r="Q11" s="350">
        <v>2.2100000000000002E-2</v>
      </c>
      <c r="R11" s="350">
        <v>-0.35099999999999998</v>
      </c>
      <c r="S11" s="350">
        <v>0.36299999999999999</v>
      </c>
      <c r="T11" s="350">
        <v>8.7400000000000005E-2</v>
      </c>
      <c r="U11" s="350">
        <v>-0.121</v>
      </c>
      <c r="V11" s="350">
        <v>-0.40699999999999997</v>
      </c>
      <c r="W11" s="350">
        <v>-0.23400000000000001</v>
      </c>
      <c r="X11" s="350">
        <v>-0.105</v>
      </c>
      <c r="Y11" s="350">
        <v>-0.34</v>
      </c>
      <c r="Z11" s="350">
        <v>0.183</v>
      </c>
      <c r="AA11" s="350">
        <v>-0.17399999999999999</v>
      </c>
      <c r="AB11" s="350">
        <v>8.5999999999999993E-2</v>
      </c>
      <c r="AC11" s="350">
        <v>-6.5199999999999994E-2</v>
      </c>
      <c r="AD11" s="350">
        <v>-0.39500000000000002</v>
      </c>
      <c r="AE11" s="350">
        <v>0.14799999999999999</v>
      </c>
      <c r="AF11" s="350">
        <v>0.42799999999999999</v>
      </c>
      <c r="AG11" s="350">
        <v>2.5899999999999999E-2</v>
      </c>
    </row>
    <row r="12" spans="1:33" x14ac:dyDescent="0.25">
      <c r="A12" s="576">
        <v>10</v>
      </c>
      <c r="B12" s="350">
        <v>0.22</v>
      </c>
      <c r="C12" s="350">
        <v>-0.21</v>
      </c>
      <c r="D12" s="350">
        <v>6.9400000000000003E-2</v>
      </c>
      <c r="E12" s="350">
        <v>0.29799999999999999</v>
      </c>
      <c r="F12" s="350">
        <v>0.17199999999999999</v>
      </c>
      <c r="G12" s="350">
        <v>-9.1800000000000007E-2</v>
      </c>
      <c r="H12" s="350">
        <v>-6.4899999999999999E-2</v>
      </c>
      <c r="I12" s="350">
        <v>-0.157</v>
      </c>
      <c r="J12" s="350">
        <v>-0.36599999999999999</v>
      </c>
      <c r="K12" s="350">
        <v>-4.0399999999999998E-2</v>
      </c>
      <c r="L12" s="350">
        <v>-0.13</v>
      </c>
      <c r="M12" s="350">
        <v>0.184</v>
      </c>
      <c r="N12" s="350">
        <v>6.8000000000000005E-2</v>
      </c>
      <c r="O12" s="350">
        <v>0.24</v>
      </c>
      <c r="P12" s="350">
        <v>-0.33100000000000002</v>
      </c>
      <c r="Q12" s="350">
        <v>-0.182</v>
      </c>
      <c r="R12" s="350">
        <v>-0.108</v>
      </c>
      <c r="S12" s="350">
        <v>0.26200000000000001</v>
      </c>
      <c r="T12" s="350">
        <v>-0.48599999999999999</v>
      </c>
      <c r="U12" s="350">
        <v>0.152</v>
      </c>
      <c r="V12" s="350">
        <v>-0.35199999999999998</v>
      </c>
      <c r="W12" s="350">
        <v>0.20200000000000001</v>
      </c>
      <c r="X12" s="350">
        <v>-0.13600000000000001</v>
      </c>
      <c r="Y12" s="350">
        <v>4.41E-2</v>
      </c>
      <c r="Z12" s="350">
        <v>-0.191</v>
      </c>
      <c r="AA12" s="350">
        <v>0.21299999999999999</v>
      </c>
      <c r="AB12" s="350">
        <v>-0.39300000000000002</v>
      </c>
      <c r="AC12" s="350">
        <v>0.42099999999999999</v>
      </c>
      <c r="AD12" s="350">
        <v>-5.33E-2</v>
      </c>
      <c r="AE12" s="350">
        <v>2.2100000000000002E-2</v>
      </c>
      <c r="AF12" s="350">
        <v>0.25</v>
      </c>
      <c r="AG12" s="350">
        <v>6.9599999999999995E-2</v>
      </c>
    </row>
    <row r="13" spans="1:33" x14ac:dyDescent="0.25">
      <c r="A13" s="576">
        <v>11</v>
      </c>
      <c r="B13" s="350">
        <v>0.40899999999999997</v>
      </c>
      <c r="C13" s="350">
        <v>0.52100000000000002</v>
      </c>
      <c r="D13" s="350">
        <v>0.247</v>
      </c>
      <c r="E13" s="350">
        <v>-0.245</v>
      </c>
      <c r="F13" s="350">
        <v>-0.17699999999999999</v>
      </c>
      <c r="G13" s="350">
        <v>-5.4400000000000004E-3</v>
      </c>
      <c r="H13" s="350">
        <v>0.48799999999999999</v>
      </c>
      <c r="I13" s="350">
        <v>0.247</v>
      </c>
      <c r="J13" s="350">
        <v>-0.193</v>
      </c>
      <c r="K13" s="350">
        <v>-3.4799999999999998E-2</v>
      </c>
      <c r="L13" s="350">
        <v>-0.17599999999999999</v>
      </c>
      <c r="M13" s="350">
        <v>0.33800000000000002</v>
      </c>
      <c r="N13" s="350">
        <v>-0.32900000000000001</v>
      </c>
      <c r="O13" s="350">
        <v>-3.5099999999999999E-2</v>
      </c>
      <c r="P13" s="350">
        <v>-0.47699999999999998</v>
      </c>
      <c r="Q13" s="350">
        <v>0.53500000000000003</v>
      </c>
      <c r="R13" s="350">
        <v>-0.17599999999999999</v>
      </c>
      <c r="S13" s="350">
        <v>-0.374</v>
      </c>
      <c r="T13" s="350">
        <v>-0.23200000000000001</v>
      </c>
      <c r="U13" s="350">
        <v>0.109</v>
      </c>
      <c r="V13" s="350">
        <v>7.2099999999999997E-2</v>
      </c>
      <c r="W13" s="350">
        <v>-0.19500000000000001</v>
      </c>
      <c r="X13" s="350">
        <v>0.216</v>
      </c>
      <c r="Y13" s="350">
        <v>2.76E-2</v>
      </c>
      <c r="Z13" s="350">
        <v>0.23100000000000001</v>
      </c>
      <c r="AA13" s="350">
        <v>-0.219</v>
      </c>
      <c r="AB13" s="350">
        <v>1.35E-2</v>
      </c>
      <c r="AC13" s="350">
        <v>-2.6700000000000001E-3</v>
      </c>
      <c r="AD13" s="350">
        <v>7.5700000000000003E-3</v>
      </c>
      <c r="AE13" s="350">
        <v>-5.1400000000000001E-2</v>
      </c>
      <c r="AF13" s="350">
        <v>-0.157</v>
      </c>
      <c r="AG13" s="350">
        <v>-0.28899999999999998</v>
      </c>
    </row>
    <row r="14" spans="1:33" x14ac:dyDescent="0.25">
      <c r="A14" s="576">
        <v>12</v>
      </c>
      <c r="B14" s="350">
        <v>3.0099999999999998E-2</v>
      </c>
      <c r="C14" s="350">
        <v>1.29E-2</v>
      </c>
      <c r="D14" s="350">
        <v>0.19700000000000001</v>
      </c>
      <c r="E14" s="350">
        <v>4.5100000000000001E-2</v>
      </c>
      <c r="F14" s="350">
        <v>0.35799999999999998</v>
      </c>
      <c r="G14" s="350">
        <v>0.112</v>
      </c>
      <c r="H14" s="350">
        <v>2.6700000000000002E-2</v>
      </c>
      <c r="I14" s="350">
        <v>4.2599999999999999E-2</v>
      </c>
      <c r="J14" s="350">
        <v>0.499</v>
      </c>
      <c r="K14" s="350">
        <v>-6.7199999999999996E-2</v>
      </c>
      <c r="L14" s="350">
        <v>0.46300000000000002</v>
      </c>
      <c r="M14" s="350">
        <v>-0.40799999999999997</v>
      </c>
      <c r="N14" s="350">
        <v>3.7499999999999999E-2</v>
      </c>
      <c r="O14" s="350">
        <v>-0.153</v>
      </c>
      <c r="P14" s="350">
        <v>0.192</v>
      </c>
      <c r="Q14" s="350">
        <v>0.253</v>
      </c>
      <c r="R14" s="350">
        <v>0.38</v>
      </c>
      <c r="S14" s="350">
        <v>-0.28499999999999998</v>
      </c>
      <c r="T14" s="350">
        <v>0.41499999999999998</v>
      </c>
      <c r="U14" s="350">
        <v>0.252</v>
      </c>
      <c r="V14" s="350">
        <v>0.35399999999999998</v>
      </c>
      <c r="W14" s="350">
        <v>0.372</v>
      </c>
      <c r="X14" s="350">
        <v>3.3500000000000002E-2</v>
      </c>
      <c r="Y14" s="350">
        <v>-8.2199999999999995E-2</v>
      </c>
      <c r="Z14" s="350">
        <v>-9.5299999999999996E-2</v>
      </c>
      <c r="AA14" s="350">
        <v>-0.35399999999999998</v>
      </c>
      <c r="AB14" s="350">
        <v>0.38300000000000001</v>
      </c>
      <c r="AC14" s="350">
        <v>-0.371</v>
      </c>
      <c r="AD14" s="350">
        <v>0.55300000000000005</v>
      </c>
      <c r="AE14" s="350">
        <v>0.36199999999999999</v>
      </c>
      <c r="AF14" s="350">
        <v>0.152</v>
      </c>
      <c r="AG14" s="350">
        <v>2.9000000000000001E-2</v>
      </c>
    </row>
    <row r="15" spans="1:33" x14ac:dyDescent="0.25">
      <c r="A15" s="576">
        <v>13</v>
      </c>
      <c r="B15" s="350">
        <v>-0.20200000000000001</v>
      </c>
      <c r="C15" s="350">
        <v>0.39400000000000002</v>
      </c>
      <c r="D15" s="350">
        <v>0.19700000000000001</v>
      </c>
      <c r="E15" s="350">
        <v>-0.14799999999999999</v>
      </c>
      <c r="F15" s="350">
        <v>0.17199999999999999</v>
      </c>
      <c r="G15" s="350">
        <v>-7.1099999999999997E-2</v>
      </c>
      <c r="H15" s="350">
        <v>0.153</v>
      </c>
      <c r="I15" s="350">
        <v>0.17299999999999999</v>
      </c>
      <c r="J15" s="350">
        <v>-0.51200000000000001</v>
      </c>
      <c r="K15" s="350">
        <v>0.249</v>
      </c>
      <c r="L15" s="350">
        <v>5.0200000000000002E-2</v>
      </c>
      <c r="M15" s="350">
        <v>0.50800000000000001</v>
      </c>
      <c r="N15" s="350">
        <v>-0.41199999999999998</v>
      </c>
      <c r="O15" s="350">
        <v>0.439</v>
      </c>
      <c r="P15" s="350">
        <v>-0.10199999999999999</v>
      </c>
      <c r="Q15" s="350">
        <v>-3.4000000000000002E-2</v>
      </c>
      <c r="R15" s="350">
        <v>-0.35199999999999998</v>
      </c>
      <c r="S15" s="350">
        <v>0.32900000000000001</v>
      </c>
      <c r="T15" s="350">
        <v>-0.16800000000000001</v>
      </c>
      <c r="U15" s="350">
        <v>0.158</v>
      </c>
      <c r="V15" s="350">
        <v>-0.42499999999999999</v>
      </c>
      <c r="W15" s="350">
        <v>0.217</v>
      </c>
      <c r="X15" s="350">
        <v>-7.5300000000000006E-2</v>
      </c>
      <c r="Y15" s="350">
        <v>-6.0400000000000002E-2</v>
      </c>
      <c r="Z15" s="350">
        <v>-0.222</v>
      </c>
      <c r="AA15" s="350">
        <v>-4.5999999999999999E-2</v>
      </c>
      <c r="AB15" s="350">
        <v>-0.41099999999999998</v>
      </c>
      <c r="AC15" s="350">
        <v>-0.19700000000000001</v>
      </c>
      <c r="AD15" s="350">
        <v>2.0799999999999998E-3</v>
      </c>
      <c r="AE15" s="350">
        <v>-0.109</v>
      </c>
      <c r="AF15" s="350">
        <v>0.441</v>
      </c>
      <c r="AG15" s="350">
        <v>-0.251</v>
      </c>
    </row>
    <row r="16" spans="1:33" x14ac:dyDescent="0.25">
      <c r="A16" s="576">
        <v>14</v>
      </c>
      <c r="B16" s="350">
        <v>0.13100000000000001</v>
      </c>
      <c r="C16" s="350">
        <v>-2.7400000000000001E-2</v>
      </c>
      <c r="D16" s="350">
        <v>-6.0400000000000002E-2</v>
      </c>
      <c r="E16" s="350">
        <v>-0.30499999999999999</v>
      </c>
      <c r="F16" s="350">
        <v>3.2300000000000002E-2</v>
      </c>
      <c r="G16" s="350">
        <v>8.8300000000000003E-2</v>
      </c>
      <c r="H16" s="350">
        <v>-3.0099999999999998E-2</v>
      </c>
      <c r="I16" s="350">
        <v>-0.47199999999999998</v>
      </c>
      <c r="J16" s="350">
        <v>0.58299999999999996</v>
      </c>
      <c r="K16" s="350">
        <v>0.184</v>
      </c>
      <c r="L16" s="350">
        <v>-6.1699999999999998E-2</v>
      </c>
      <c r="M16" s="350">
        <v>-1.26E-2</v>
      </c>
      <c r="N16" s="350">
        <v>0.32900000000000001</v>
      </c>
      <c r="O16" s="350">
        <v>-0.36199999999999999</v>
      </c>
      <c r="P16" s="350">
        <v>0.29699999999999999</v>
      </c>
      <c r="Q16" s="350">
        <v>0.18099999999999999</v>
      </c>
      <c r="R16" s="350">
        <v>-0.27300000000000002</v>
      </c>
      <c r="S16" s="350">
        <v>0.106</v>
      </c>
      <c r="T16" s="350">
        <v>-0.28000000000000003</v>
      </c>
      <c r="U16" s="350">
        <v>7.1599999999999997E-2</v>
      </c>
      <c r="V16" s="350">
        <v>0.41599999999999998</v>
      </c>
      <c r="W16" s="350">
        <v>0.19800000000000001</v>
      </c>
      <c r="X16" s="350">
        <v>0.27300000000000002</v>
      </c>
      <c r="Y16" s="350">
        <v>9.0399999999999994E-2</v>
      </c>
      <c r="Z16" s="350">
        <v>-0.40100000000000002</v>
      </c>
      <c r="AA16" s="350">
        <v>-6.2399999999999999E-3</v>
      </c>
      <c r="AB16" s="350">
        <v>0.36299999999999999</v>
      </c>
      <c r="AC16" s="350">
        <v>8.5000000000000006E-2</v>
      </c>
      <c r="AD16" s="350">
        <v>-0.17100000000000001</v>
      </c>
      <c r="AE16" s="350">
        <v>0.44</v>
      </c>
      <c r="AF16" s="350">
        <v>0.14299999999999999</v>
      </c>
      <c r="AG16" s="350">
        <v>-5.8599999999999999E-2</v>
      </c>
    </row>
    <row r="17" spans="1:33" x14ac:dyDescent="0.25">
      <c r="A17" s="576">
        <v>15</v>
      </c>
      <c r="B17" s="350">
        <v>-0.14599999999999999</v>
      </c>
      <c r="C17" s="350">
        <v>0.28000000000000003</v>
      </c>
      <c r="D17" s="350">
        <v>-0.20899999999999999</v>
      </c>
      <c r="E17" s="350">
        <v>0.34</v>
      </c>
      <c r="F17" s="350">
        <v>-8.7400000000000005E-2</v>
      </c>
      <c r="G17" s="350">
        <v>-4.9200000000000001E-2</v>
      </c>
      <c r="H17" s="350">
        <v>0.13400000000000001</v>
      </c>
      <c r="I17" s="350">
        <v>0.30199999999999999</v>
      </c>
      <c r="J17" s="350">
        <v>-0.50700000000000001</v>
      </c>
      <c r="K17" s="350">
        <v>0.254</v>
      </c>
      <c r="L17" s="350">
        <v>-0.371</v>
      </c>
      <c r="M17" s="350">
        <v>0.46600000000000003</v>
      </c>
      <c r="N17" s="350">
        <v>-6.5100000000000005E-2</v>
      </c>
      <c r="O17" s="350">
        <v>0.109</v>
      </c>
      <c r="P17" s="350">
        <v>-0.53</v>
      </c>
      <c r="Q17" s="350">
        <v>3.3700000000000001E-2</v>
      </c>
      <c r="R17" s="350">
        <v>0.13200000000000001</v>
      </c>
      <c r="S17" s="350">
        <v>0.378</v>
      </c>
      <c r="T17" s="350">
        <v>-0.318</v>
      </c>
      <c r="U17" s="350">
        <v>0.26300000000000001</v>
      </c>
      <c r="V17" s="350">
        <v>-0.20599999999999999</v>
      </c>
      <c r="W17" s="350">
        <v>-0.247</v>
      </c>
      <c r="X17" s="350">
        <v>7.6399999999999996E-2</v>
      </c>
      <c r="Y17" s="350">
        <v>0.13300000000000001</v>
      </c>
      <c r="Z17" s="350">
        <v>-0.32500000000000001</v>
      </c>
      <c r="AA17" s="350">
        <v>-5.79E-2</v>
      </c>
      <c r="AB17" s="350">
        <v>-0.38500000000000001</v>
      </c>
      <c r="AC17" s="350">
        <v>0.25900000000000001</v>
      </c>
      <c r="AD17" s="350">
        <v>-0.19600000000000001</v>
      </c>
      <c r="AE17" s="350">
        <v>-8.0400000000000003E-3</v>
      </c>
      <c r="AF17" s="350">
        <v>0.33500000000000002</v>
      </c>
      <c r="AG17" s="350">
        <v>-0.20699999999999999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0F05-8BB1-4CF9-8BB6-3ED4B51871B1}">
  <dimension ref="A1:Q3"/>
  <sheetViews>
    <sheetView workbookViewId="0">
      <selection sqref="A1:Q3"/>
    </sheetView>
  </sheetViews>
  <sheetFormatPr defaultRowHeight="15" x14ac:dyDescent="0.25"/>
  <cols>
    <col min="1" max="16384" width="9.140625" style="319"/>
  </cols>
  <sheetData>
    <row r="1" spans="1:17" x14ac:dyDescent="0.25">
      <c r="A1" s="350"/>
      <c r="B1" s="576">
        <v>0</v>
      </c>
      <c r="C1" s="576">
        <v>1</v>
      </c>
      <c r="D1" s="576">
        <v>2</v>
      </c>
      <c r="E1" s="576">
        <v>3</v>
      </c>
      <c r="F1" s="576">
        <v>4</v>
      </c>
      <c r="G1" s="576">
        <v>5</v>
      </c>
      <c r="H1" s="576">
        <v>6</v>
      </c>
      <c r="I1" s="576">
        <v>7</v>
      </c>
      <c r="J1" s="576">
        <v>8</v>
      </c>
      <c r="K1" s="576">
        <v>9</v>
      </c>
      <c r="L1" s="576">
        <v>10</v>
      </c>
      <c r="M1" s="576">
        <v>11</v>
      </c>
      <c r="N1" s="576">
        <v>12</v>
      </c>
      <c r="O1" s="576">
        <v>13</v>
      </c>
      <c r="P1" s="576">
        <v>14</v>
      </c>
      <c r="Q1" s="576">
        <v>15</v>
      </c>
    </row>
    <row r="2" spans="1:17" x14ac:dyDescent="0.25">
      <c r="A2" s="576">
        <v>0</v>
      </c>
      <c r="B2" s="350">
        <v>-0.06</v>
      </c>
      <c r="C2" s="350">
        <v>-7.0000000000000007E-2</v>
      </c>
      <c r="D2" s="350">
        <v>-0.12</v>
      </c>
      <c r="E2" s="350">
        <v>0.62</v>
      </c>
      <c r="F2" s="350">
        <v>0.73</v>
      </c>
      <c r="G2" s="350">
        <v>-0.09</v>
      </c>
      <c r="H2" s="350">
        <v>0.09</v>
      </c>
      <c r="I2" s="350">
        <v>-0.53</v>
      </c>
      <c r="J2" s="350">
        <v>0.42</v>
      </c>
      <c r="K2" s="350">
        <v>-0.53</v>
      </c>
      <c r="L2" s="350">
        <v>0.15</v>
      </c>
      <c r="M2" s="350">
        <v>-0.55000000000000004</v>
      </c>
      <c r="N2" s="350">
        <v>0.52</v>
      </c>
      <c r="O2" s="350">
        <v>-0.8</v>
      </c>
      <c r="P2" s="350">
        <v>0.28999999999999998</v>
      </c>
      <c r="Q2" s="350">
        <v>-0.42</v>
      </c>
    </row>
    <row r="3" spans="1:17" x14ac:dyDescent="0.25">
      <c r="A3" s="576">
        <v>1</v>
      </c>
      <c r="B3" s="350">
        <v>-0.73</v>
      </c>
      <c r="C3" s="350">
        <v>0.64</v>
      </c>
      <c r="D3" s="350">
        <v>0.4</v>
      </c>
      <c r="E3" s="350">
        <v>-0.11</v>
      </c>
      <c r="F3" s="350">
        <v>-0.2</v>
      </c>
      <c r="G3" s="350">
        <v>-0.6</v>
      </c>
      <c r="H3" s="350">
        <v>0.08</v>
      </c>
      <c r="I3" s="350">
        <v>-0.27</v>
      </c>
      <c r="J3" s="350">
        <v>-0.38</v>
      </c>
      <c r="K3" s="350">
        <v>0.12</v>
      </c>
      <c r="L3" s="350">
        <v>0.5</v>
      </c>
      <c r="M3" s="350">
        <v>-0.12</v>
      </c>
      <c r="N3" s="350">
        <v>-0.26</v>
      </c>
      <c r="O3" s="350">
        <v>0.36</v>
      </c>
      <c r="P3" s="350">
        <v>-0.02</v>
      </c>
      <c r="Q3" s="350">
        <v>0.53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F508-DEC6-4EB4-9D39-448443674FBA}">
  <dimension ref="A1:EG141"/>
  <sheetViews>
    <sheetView topLeftCell="Q78" zoomScale="50" zoomScaleNormal="50" workbookViewId="0">
      <selection activeCell="AB108" sqref="AB108:AJ117"/>
    </sheetView>
  </sheetViews>
  <sheetFormatPr defaultRowHeight="15" x14ac:dyDescent="0.25"/>
  <cols>
    <col min="1" max="9" width="6.42578125" style="681" bestFit="1" customWidth="1"/>
    <col min="10" max="25" width="16" style="681" bestFit="1" customWidth="1"/>
    <col min="26" max="26" width="15.7109375" style="681" bestFit="1" customWidth="1"/>
    <col min="27" max="27" width="7.5703125" style="681" bestFit="1" customWidth="1"/>
    <col min="28" max="28" width="14.42578125" style="681" bestFit="1" customWidth="1"/>
    <col min="29" max="34" width="16" style="681" bestFit="1" customWidth="1"/>
    <col min="35" max="35" width="15" style="681" bestFit="1" customWidth="1"/>
    <col min="36" max="36" width="15.7109375" style="681" bestFit="1" customWidth="1"/>
    <col min="37" max="38" width="15" style="681" bestFit="1" customWidth="1"/>
    <col min="39" max="39" width="15.7109375" style="681" bestFit="1" customWidth="1"/>
    <col min="40" max="41" width="15" style="681" bestFit="1" customWidth="1"/>
    <col min="42" max="43" width="15.7109375" style="681" bestFit="1" customWidth="1"/>
    <col min="44" max="50" width="15" style="681" bestFit="1" customWidth="1"/>
    <col min="51" max="51" width="9.140625" style="681"/>
    <col min="52" max="58" width="15" style="681" bestFit="1" customWidth="1"/>
    <col min="59" max="62" width="16" style="681" bestFit="1" customWidth="1"/>
    <col min="63" max="74" width="15" style="681" bestFit="1" customWidth="1"/>
    <col min="75" max="75" width="9.140625" style="681"/>
    <col min="76" max="77" width="15" style="681" bestFit="1" customWidth="1"/>
    <col min="78" max="81" width="16" style="681" bestFit="1" customWidth="1"/>
    <col min="82" max="92" width="15" style="681" bestFit="1" customWidth="1"/>
    <col min="93" max="94" width="16" style="681" bestFit="1" customWidth="1"/>
    <col min="95" max="98" width="15" style="681" bestFit="1" customWidth="1"/>
    <col min="99" max="99" width="9.140625" style="681"/>
    <col min="100" max="100" width="15" style="681" bestFit="1" customWidth="1"/>
    <col min="101" max="102" width="16" style="681" bestFit="1" customWidth="1"/>
    <col min="103" max="104" width="15" style="681" bestFit="1" customWidth="1"/>
    <col min="105" max="114" width="16" style="681" bestFit="1" customWidth="1"/>
    <col min="115" max="115" width="15" style="681" bestFit="1" customWidth="1"/>
    <col min="116" max="117" width="16" style="681" bestFit="1" customWidth="1"/>
    <col min="118" max="122" width="15" style="681" bestFit="1" customWidth="1"/>
    <col min="123" max="16384" width="9.140625" style="681"/>
  </cols>
  <sheetData>
    <row r="1" spans="1:43" x14ac:dyDescent="0.25">
      <c r="A1" s="780" t="s">
        <v>26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</row>
    <row r="2" spans="1:43" ht="15.75" thickBot="1" x14ac:dyDescent="0.3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AA2" s="782" t="s">
        <v>27</v>
      </c>
      <c r="AB2" s="782"/>
      <c r="AC2" s="782"/>
      <c r="AD2" s="782"/>
      <c r="AE2" s="782"/>
      <c r="AF2" s="782"/>
      <c r="AG2" s="782"/>
      <c r="AH2" s="782"/>
      <c r="AI2" s="782"/>
      <c r="AJ2" s="782"/>
      <c r="AK2" s="782"/>
      <c r="AL2" s="782"/>
      <c r="AM2" s="782"/>
      <c r="AN2" s="782"/>
      <c r="AO2" s="782"/>
      <c r="AP2" s="782"/>
      <c r="AQ2" s="782"/>
    </row>
    <row r="3" spans="1:43" x14ac:dyDescent="0.25">
      <c r="A3" s="682">
        <f>'DETEKSI MATA IKAN'!A1</f>
        <v>0.1686</v>
      </c>
      <c r="B3" s="683">
        <f>'DETEKSI MATA IKAN'!B1</f>
        <v>0.25490000000000002</v>
      </c>
      <c r="C3" s="683">
        <f>'DETEKSI MATA IKAN'!C1</f>
        <v>0.2157</v>
      </c>
      <c r="D3" s="683">
        <f>'DETEKSI MATA IKAN'!D1</f>
        <v>0.27060000000000001</v>
      </c>
      <c r="E3" s="683">
        <f>'DETEKSI MATA IKAN'!E1</f>
        <v>0.38429999999999997</v>
      </c>
      <c r="F3" s="683">
        <f>'DETEKSI MATA IKAN'!F1</f>
        <v>0.47060000000000002</v>
      </c>
      <c r="G3" s="683">
        <f>'DETEKSI MATA IKAN'!G1</f>
        <v>0.69799999999999995</v>
      </c>
      <c r="H3" s="683">
        <f>'DETEKSI MATA IKAN'!H1</f>
        <v>0.94510000000000005</v>
      </c>
      <c r="I3" s="683">
        <f>'DETEKSI MATA IKAN'!I1</f>
        <v>0.88629999999999998</v>
      </c>
      <c r="J3" s="683">
        <f>'DETEKSI MATA IKAN'!J1</f>
        <v>0.8196</v>
      </c>
      <c r="K3" s="683">
        <f>'DETEKSI MATA IKAN'!K1</f>
        <v>0.90200000000000002</v>
      </c>
      <c r="L3" s="683">
        <f>'DETEKSI MATA IKAN'!L1</f>
        <v>0.85489999999999999</v>
      </c>
      <c r="M3" s="683">
        <f>'DETEKSI MATA IKAN'!M1</f>
        <v>0.75290000000000001</v>
      </c>
      <c r="N3" s="683">
        <f>'DETEKSI MATA IKAN'!N1</f>
        <v>0.82750000000000001</v>
      </c>
      <c r="O3" s="683">
        <f>'DETEKSI MATA IKAN'!O1</f>
        <v>0.87839999999999996</v>
      </c>
      <c r="P3" s="683">
        <f>'DETEKSI MATA IKAN'!P1</f>
        <v>0.83530000000000004</v>
      </c>
      <c r="Q3" s="683">
        <f>'DETEKSI MATA IKAN'!Q1</f>
        <v>0.88239999999999996</v>
      </c>
      <c r="R3" s="683">
        <f>'DETEKSI MATA IKAN'!R1</f>
        <v>0.81569999999999998</v>
      </c>
      <c r="S3" s="683">
        <f>'DETEKSI MATA IKAN'!S1</f>
        <v>0.95289999999999997</v>
      </c>
      <c r="T3" s="683">
        <f>'DETEKSI MATA IKAN'!T1</f>
        <v>0.90200000000000002</v>
      </c>
      <c r="U3" s="683">
        <f>'DETEKSI MATA IKAN'!U1</f>
        <v>0.96860000000000002</v>
      </c>
      <c r="V3" s="683">
        <f>'DETEKSI MATA IKAN'!V1</f>
        <v>0.93730000000000002</v>
      </c>
      <c r="W3" s="683">
        <f>'DETEKSI MATA IKAN'!W1</f>
        <v>0.79610000000000003</v>
      </c>
      <c r="X3" s="683">
        <f>'DETEKSI MATA IKAN'!X1</f>
        <v>0.69799999999999995</v>
      </c>
      <c r="Y3" s="684">
        <f>'DETEKSI MATA IKAN'!Y1</f>
        <v>0.80389999999999995</v>
      </c>
      <c r="AA3" s="782"/>
      <c r="AB3" s="782"/>
      <c r="AC3" s="782"/>
      <c r="AD3" s="782"/>
      <c r="AE3" s="782"/>
      <c r="AF3" s="782"/>
      <c r="AG3" s="782"/>
      <c r="AH3" s="782"/>
      <c r="AI3" s="782"/>
      <c r="AJ3" s="782"/>
      <c r="AK3" s="782"/>
      <c r="AL3" s="782"/>
      <c r="AM3" s="782"/>
      <c r="AN3" s="782"/>
      <c r="AO3" s="782"/>
      <c r="AP3" s="782"/>
      <c r="AQ3" s="782"/>
    </row>
    <row r="4" spans="1:43" x14ac:dyDescent="0.25">
      <c r="A4" s="685">
        <f>'DETEKSI MATA IKAN'!A2</f>
        <v>0.48630000000000001</v>
      </c>
      <c r="B4" s="686">
        <f>'DETEKSI MATA IKAN'!B2</f>
        <v>0.55689999999999995</v>
      </c>
      <c r="C4" s="686">
        <f>'DETEKSI MATA IKAN'!C2</f>
        <v>0.4824</v>
      </c>
      <c r="D4" s="686">
        <f>'DETEKSI MATA IKAN'!D2</f>
        <v>0.49020000000000002</v>
      </c>
      <c r="E4" s="686">
        <f>'DETEKSI MATA IKAN'!E2</f>
        <v>0.55689999999999995</v>
      </c>
      <c r="F4" s="686">
        <f>'DETEKSI MATA IKAN'!F2</f>
        <v>0.58430000000000004</v>
      </c>
      <c r="G4" s="686">
        <f>'DETEKSI MATA IKAN'!G2</f>
        <v>0.76470000000000005</v>
      </c>
      <c r="H4" s="686">
        <f>'DETEKSI MATA IKAN'!H2</f>
        <v>0.97650000000000003</v>
      </c>
      <c r="I4" s="686">
        <f>'DETEKSI MATA IKAN'!I2</f>
        <v>0.89019999999999999</v>
      </c>
      <c r="J4" s="686">
        <f>'DETEKSI MATA IKAN'!J2</f>
        <v>0.81569999999999998</v>
      </c>
      <c r="K4" s="686">
        <f>'DETEKSI MATA IKAN'!K2</f>
        <v>0.89019999999999999</v>
      </c>
      <c r="L4" s="686">
        <f>'DETEKSI MATA IKAN'!L2</f>
        <v>0.85489999999999999</v>
      </c>
      <c r="M4" s="686">
        <f>'DETEKSI MATA IKAN'!M2</f>
        <v>0.76080000000000003</v>
      </c>
      <c r="N4" s="686">
        <f>'DETEKSI MATA IKAN'!N2</f>
        <v>0.85489999999999999</v>
      </c>
      <c r="O4" s="686">
        <f>'DETEKSI MATA IKAN'!O2</f>
        <v>0.92159999999999997</v>
      </c>
      <c r="P4" s="686">
        <f>'DETEKSI MATA IKAN'!P2</f>
        <v>0.88629999999999998</v>
      </c>
      <c r="Q4" s="686">
        <f>'DETEKSI MATA IKAN'!Q2</f>
        <v>0.84309999999999996</v>
      </c>
      <c r="R4" s="686">
        <f>'DETEKSI MATA IKAN'!R2</f>
        <v>0.77649999999999997</v>
      </c>
      <c r="S4" s="686">
        <f>'DETEKSI MATA IKAN'!S2</f>
        <v>0.91369999999999996</v>
      </c>
      <c r="T4" s="686">
        <f>'DETEKSI MATA IKAN'!T2</f>
        <v>0.86670000000000003</v>
      </c>
      <c r="U4" s="686">
        <f>'DETEKSI MATA IKAN'!U2</f>
        <v>0.93330000000000002</v>
      </c>
      <c r="V4" s="686">
        <f>'DETEKSI MATA IKAN'!V2</f>
        <v>0.90200000000000002</v>
      </c>
      <c r="W4" s="686">
        <f>'DETEKSI MATA IKAN'!W2</f>
        <v>0.77249999999999996</v>
      </c>
      <c r="X4" s="686">
        <f>'DETEKSI MATA IKAN'!X2</f>
        <v>0.6784</v>
      </c>
      <c r="Y4" s="687">
        <f>'DETEKSI MATA IKAN'!Y2</f>
        <v>0.7843</v>
      </c>
      <c r="AA4" s="782"/>
      <c r="AB4" s="782"/>
      <c r="AC4" s="782"/>
      <c r="AD4" s="782"/>
      <c r="AE4" s="782"/>
      <c r="AF4" s="782"/>
      <c r="AG4" s="782"/>
      <c r="AH4" s="782"/>
      <c r="AI4" s="782"/>
      <c r="AJ4" s="782"/>
      <c r="AK4" s="782"/>
      <c r="AL4" s="782"/>
      <c r="AM4" s="782"/>
      <c r="AN4" s="782"/>
      <c r="AO4" s="782"/>
      <c r="AP4" s="782"/>
      <c r="AQ4" s="782"/>
    </row>
    <row r="5" spans="1:43" x14ac:dyDescent="0.25">
      <c r="A5" s="685">
        <f>'DETEKSI MATA IKAN'!A3</f>
        <v>0.18820000000000001</v>
      </c>
      <c r="B5" s="686">
        <f>'DETEKSI MATA IKAN'!B3</f>
        <v>0.27450000000000002</v>
      </c>
      <c r="C5" s="686">
        <f>'DETEKSI MATA IKAN'!C3</f>
        <v>0.24310000000000001</v>
      </c>
      <c r="D5" s="686">
        <f>'DETEKSI MATA IKAN'!D3</f>
        <v>0.29799999999999999</v>
      </c>
      <c r="E5" s="686">
        <f>'DETEKSI MATA IKAN'!E3</f>
        <v>0.41959999999999997</v>
      </c>
      <c r="F5" s="686">
        <f>'DETEKSI MATA IKAN'!F3</f>
        <v>0.498</v>
      </c>
      <c r="G5" s="686">
        <f>'DETEKSI MATA IKAN'!G3</f>
        <v>0.72550000000000003</v>
      </c>
      <c r="H5" s="686">
        <f>'DETEKSI MATA IKAN'!H3</f>
        <v>0.98429999999999995</v>
      </c>
      <c r="I5" s="686">
        <f>'DETEKSI MATA IKAN'!I3</f>
        <v>0.90980000000000005</v>
      </c>
      <c r="J5" s="686">
        <f>'DETEKSI MATA IKAN'!J3</f>
        <v>0.84709999999999996</v>
      </c>
      <c r="K5" s="686">
        <f>'DETEKSI MATA IKAN'!K3</f>
        <v>0.91759999999999997</v>
      </c>
      <c r="L5" s="686">
        <f>'DETEKSI MATA IKAN'!L3</f>
        <v>0.86270000000000002</v>
      </c>
      <c r="M5" s="686">
        <f>'DETEKSI MATA IKAN'!M3</f>
        <v>0.749</v>
      </c>
      <c r="N5" s="686">
        <f>'DETEKSI MATA IKAN'!N3</f>
        <v>0.82350000000000001</v>
      </c>
      <c r="O5" s="686">
        <f>'DETEKSI MATA IKAN'!O3</f>
        <v>0.86670000000000003</v>
      </c>
      <c r="P5" s="686">
        <f>'DETEKSI MATA IKAN'!P3</f>
        <v>0.8196</v>
      </c>
      <c r="Q5" s="686">
        <f>'DETEKSI MATA IKAN'!Q3</f>
        <v>0.84709999999999996</v>
      </c>
      <c r="R5" s="686">
        <f>'DETEKSI MATA IKAN'!R3</f>
        <v>0.78039999999999998</v>
      </c>
      <c r="S5" s="686">
        <f>'DETEKSI MATA IKAN'!S3</f>
        <v>0.91759999999999997</v>
      </c>
      <c r="T5" s="686">
        <f>'DETEKSI MATA IKAN'!T3</f>
        <v>0.87839999999999996</v>
      </c>
      <c r="U5" s="686">
        <f>'DETEKSI MATA IKAN'!U3</f>
        <v>0.94510000000000005</v>
      </c>
      <c r="V5" s="686">
        <f>'DETEKSI MATA IKAN'!V3</f>
        <v>0.92159999999999997</v>
      </c>
      <c r="W5" s="686">
        <f>'DETEKSI MATA IKAN'!W3</f>
        <v>0.78820000000000001</v>
      </c>
      <c r="X5" s="686">
        <f>'DETEKSI MATA IKAN'!X3</f>
        <v>0.70199999999999996</v>
      </c>
      <c r="Y5" s="687">
        <f>'DETEKSI MATA IKAN'!Y3</f>
        <v>0.80779999999999996</v>
      </c>
      <c r="AA5" s="688" t="s">
        <v>25</v>
      </c>
      <c r="AB5" s="689">
        <f>'WEIGHT LAYER 1'!B30</f>
        <v>0.22</v>
      </c>
      <c r="AC5" s="689">
        <f>'WEIGHT LAYER 1'!C30</f>
        <v>0.25</v>
      </c>
      <c r="AD5" s="689">
        <f>'WEIGHT LAYER 1'!D30</f>
        <v>0.17</v>
      </c>
      <c r="AE5" s="689">
        <f>'WEIGHT LAYER 1'!E30</f>
        <v>-0.17</v>
      </c>
      <c r="AF5" s="689">
        <f>'WEIGHT LAYER 1'!F30</f>
        <v>0.21</v>
      </c>
      <c r="AG5" s="689">
        <f>'WEIGHT LAYER 1'!G30</f>
        <v>-0.01</v>
      </c>
      <c r="AH5" s="689">
        <f>'WEIGHT LAYER 1'!H30</f>
        <v>0</v>
      </c>
      <c r="AI5" s="689">
        <f>'WEIGHT LAYER 1'!I30</f>
        <v>0.23</v>
      </c>
      <c r="AJ5" s="689">
        <f>'WEIGHT LAYER 1'!J30</f>
        <v>-0.19</v>
      </c>
      <c r="AK5" s="689">
        <f>'WEIGHT LAYER 1'!K30</f>
        <v>-0.01</v>
      </c>
      <c r="AL5" s="689">
        <f>'WEIGHT LAYER 1'!L30</f>
        <v>0.25</v>
      </c>
      <c r="AM5" s="689">
        <f>'WEIGHT LAYER 1'!M30</f>
        <v>0.16</v>
      </c>
      <c r="AN5" s="689">
        <f>'WEIGHT LAYER 1'!N30</f>
        <v>0.25</v>
      </c>
      <c r="AO5" s="689">
        <f>'WEIGHT LAYER 1'!O30</f>
        <v>-0.21</v>
      </c>
      <c r="AP5" s="689">
        <f>'WEIGHT LAYER 1'!P30</f>
        <v>-0.11</v>
      </c>
      <c r="AQ5" s="689">
        <f>'WEIGHT LAYER 1'!Q30</f>
        <v>0.15</v>
      </c>
    </row>
    <row r="6" spans="1:43" x14ac:dyDescent="0.25">
      <c r="A6" s="685">
        <f>'DETEKSI MATA IKAN'!A4</f>
        <v>0.23530000000000001</v>
      </c>
      <c r="B6" s="686">
        <f>'DETEKSI MATA IKAN'!B4</f>
        <v>0.27839999999999998</v>
      </c>
      <c r="C6" s="686">
        <f>'DETEKSI MATA IKAN'!C4</f>
        <v>0.24310000000000001</v>
      </c>
      <c r="D6" s="686">
        <f>'DETEKSI MATA IKAN'!D4</f>
        <v>0.29409999999999997</v>
      </c>
      <c r="E6" s="686">
        <f>'DETEKSI MATA IKAN'!E4</f>
        <v>0.54120000000000001</v>
      </c>
      <c r="F6" s="686">
        <f>'DETEKSI MATA IKAN'!F4</f>
        <v>0.83919999999999995</v>
      </c>
      <c r="G6" s="686">
        <f>'DETEKSI MATA IKAN'!G4</f>
        <v>0.93730000000000002</v>
      </c>
      <c r="H6" s="686">
        <f>'DETEKSI MATA IKAN'!H4</f>
        <v>0.75290000000000001</v>
      </c>
      <c r="I6" s="686">
        <f>'DETEKSI MATA IKAN'!I4</f>
        <v>0.67449999999999999</v>
      </c>
      <c r="J6" s="686">
        <f>'DETEKSI MATA IKAN'!J4</f>
        <v>0.80779999999999996</v>
      </c>
      <c r="K6" s="686">
        <f>'DETEKSI MATA IKAN'!K4</f>
        <v>0.87060000000000004</v>
      </c>
      <c r="L6" s="686">
        <f>'DETEKSI MATA IKAN'!L4</f>
        <v>0.71760000000000002</v>
      </c>
      <c r="M6" s="686">
        <f>'DETEKSI MATA IKAN'!M4</f>
        <v>0.63139999999999996</v>
      </c>
      <c r="N6" s="686">
        <f>'DETEKSI MATA IKAN'!N4</f>
        <v>0.6431</v>
      </c>
      <c r="O6" s="686">
        <f>'DETEKSI MATA IKAN'!O4</f>
        <v>0.58430000000000004</v>
      </c>
      <c r="P6" s="686">
        <f>'DETEKSI MATA IKAN'!P4</f>
        <v>0.54900000000000004</v>
      </c>
      <c r="Q6" s="686">
        <f>'DETEKSI MATA IKAN'!Q4</f>
        <v>0.5333</v>
      </c>
      <c r="R6" s="686">
        <f>'DETEKSI MATA IKAN'!R4</f>
        <v>0.72160000000000002</v>
      </c>
      <c r="S6" s="686">
        <f>'DETEKSI MATA IKAN'!S4</f>
        <v>0.749</v>
      </c>
      <c r="T6" s="686">
        <f>'DETEKSI MATA IKAN'!T4</f>
        <v>0.82350000000000001</v>
      </c>
      <c r="U6" s="686">
        <f>'DETEKSI MATA IKAN'!U4</f>
        <v>0.89800000000000002</v>
      </c>
      <c r="V6" s="686">
        <f>'DETEKSI MATA IKAN'!V4</f>
        <v>0.75690000000000002</v>
      </c>
      <c r="W6" s="686">
        <f>'DETEKSI MATA IKAN'!W4</f>
        <v>0.71760000000000002</v>
      </c>
      <c r="X6" s="686">
        <f>'DETEKSI MATA IKAN'!X4</f>
        <v>0.63919999999999999</v>
      </c>
      <c r="Y6" s="687">
        <f>'DETEKSI MATA IKAN'!Y4</f>
        <v>0.82750000000000001</v>
      </c>
      <c r="AB6" s="688" t="s">
        <v>0</v>
      </c>
      <c r="AC6" s="688" t="s">
        <v>1</v>
      </c>
      <c r="AD6" s="688" t="s">
        <v>2</v>
      </c>
      <c r="AE6" s="688" t="s">
        <v>3</v>
      </c>
      <c r="AF6" s="688" t="s">
        <v>4</v>
      </c>
      <c r="AG6" s="688" t="s">
        <v>5</v>
      </c>
      <c r="AH6" s="688" t="s">
        <v>6</v>
      </c>
      <c r="AI6" s="688" t="s">
        <v>7</v>
      </c>
      <c r="AJ6" s="688" t="s">
        <v>8</v>
      </c>
      <c r="AK6" s="688" t="s">
        <v>9</v>
      </c>
      <c r="AL6" s="688" t="s">
        <v>10</v>
      </c>
      <c r="AM6" s="688" t="s">
        <v>11</v>
      </c>
      <c r="AN6" s="688" t="s">
        <v>12</v>
      </c>
      <c r="AO6" s="688" t="s">
        <v>13</v>
      </c>
      <c r="AP6" s="688" t="s">
        <v>14</v>
      </c>
      <c r="AQ6" s="688" t="s">
        <v>15</v>
      </c>
    </row>
    <row r="7" spans="1:43" x14ac:dyDescent="0.25">
      <c r="A7" s="685">
        <f>'DETEKSI MATA IKAN'!A5</f>
        <v>0.52159999999999995</v>
      </c>
      <c r="B7" s="686">
        <f>'DETEKSI MATA IKAN'!B5</f>
        <v>0.55689999999999995</v>
      </c>
      <c r="C7" s="686">
        <f>'DETEKSI MATA IKAN'!C5</f>
        <v>0.4824</v>
      </c>
      <c r="D7" s="686">
        <f>'DETEKSI MATA IKAN'!D5</f>
        <v>0.498</v>
      </c>
      <c r="E7" s="686">
        <f>'DETEKSI MATA IKAN'!E5</f>
        <v>0.68630000000000002</v>
      </c>
      <c r="F7" s="686">
        <f>'DETEKSI MATA IKAN'!F5</f>
        <v>0.93730000000000002</v>
      </c>
      <c r="G7" s="686">
        <f>'DETEKSI MATA IKAN'!G5</f>
        <v>0.98819999999999997</v>
      </c>
      <c r="H7" s="686">
        <f>'DETEKSI MATA IKAN'!H5</f>
        <v>0.77649999999999997</v>
      </c>
      <c r="I7" s="686">
        <f>'DETEKSI MATA IKAN'!I5</f>
        <v>0.67059999999999997</v>
      </c>
      <c r="J7" s="686">
        <f>'DETEKSI MATA IKAN'!J5</f>
        <v>0.78820000000000001</v>
      </c>
      <c r="K7" s="686">
        <f>'DETEKSI MATA IKAN'!K5</f>
        <v>0.85099999999999998</v>
      </c>
      <c r="L7" s="686">
        <f>'DETEKSI MATA IKAN'!L5</f>
        <v>0.70979999999999999</v>
      </c>
      <c r="M7" s="686">
        <f>'DETEKSI MATA IKAN'!M5</f>
        <v>0.63139999999999996</v>
      </c>
      <c r="N7" s="686">
        <f>'DETEKSI MATA IKAN'!N5</f>
        <v>0.66269999999999996</v>
      </c>
      <c r="O7" s="686">
        <f>'DETEKSI MATA IKAN'!O5</f>
        <v>0.61570000000000003</v>
      </c>
      <c r="P7" s="686">
        <f>'DETEKSI MATA IKAN'!P5</f>
        <v>0.59219999999999995</v>
      </c>
      <c r="Q7" s="686">
        <f>'DETEKSI MATA IKAN'!Q5</f>
        <v>0.49409999999999998</v>
      </c>
      <c r="R7" s="686">
        <f>'DETEKSI MATA IKAN'!R5</f>
        <v>0.68630000000000002</v>
      </c>
      <c r="S7" s="686">
        <f>'DETEKSI MATA IKAN'!S5</f>
        <v>0.7137</v>
      </c>
      <c r="T7" s="686">
        <f>'DETEKSI MATA IKAN'!T5</f>
        <v>0.78820000000000001</v>
      </c>
      <c r="U7" s="686">
        <f>'DETEKSI MATA IKAN'!U5</f>
        <v>0.86270000000000002</v>
      </c>
      <c r="V7" s="686">
        <f>'DETEKSI MATA IKAN'!V5</f>
        <v>0.73329999999999995</v>
      </c>
      <c r="W7" s="686">
        <f>'DETEKSI MATA IKAN'!W5</f>
        <v>0.69410000000000005</v>
      </c>
      <c r="X7" s="686">
        <f>'DETEKSI MATA IKAN'!X5</f>
        <v>0.61960000000000004</v>
      </c>
      <c r="Y7" s="687">
        <f>'DETEKSI MATA IKAN'!Y5</f>
        <v>0.80779999999999996</v>
      </c>
      <c r="AA7" s="688" t="s">
        <v>16</v>
      </c>
      <c r="AB7" s="690">
        <f>'WEIGHT LAYER 1'!B2</f>
        <v>-0.245</v>
      </c>
      <c r="AC7" s="690">
        <f>'WEIGHT LAYER 1'!C2</f>
        <v>-1.17E-2</v>
      </c>
      <c r="AD7" s="690">
        <f>'WEIGHT LAYER 1'!D2</f>
        <v>0.19900000000000001</v>
      </c>
      <c r="AE7" s="690">
        <f>'WEIGHT LAYER 1'!E2</f>
        <v>-0.104</v>
      </c>
      <c r="AF7" s="690">
        <f>'WEIGHT LAYER 1'!F2</f>
        <v>-1.95E-2</v>
      </c>
      <c r="AG7" s="690">
        <f>'WEIGHT LAYER 1'!G2</f>
        <v>-0.11</v>
      </c>
      <c r="AH7" s="690">
        <f>'WEIGHT LAYER 1'!H2</f>
        <v>8.4199999999999997E-2</v>
      </c>
      <c r="AI7" s="690">
        <f>'WEIGHT LAYER 1'!I2</f>
        <v>0.36899999999999999</v>
      </c>
      <c r="AJ7" s="690">
        <f>'WEIGHT LAYER 1'!J2</f>
        <v>0.312</v>
      </c>
      <c r="AK7" s="690">
        <f>'WEIGHT LAYER 1'!K2</f>
        <v>-0.12</v>
      </c>
      <c r="AL7" s="690">
        <f>'WEIGHT LAYER 1'!L2</f>
        <v>7.4499999999999997E-2</v>
      </c>
      <c r="AM7" s="690">
        <f>'WEIGHT LAYER 1'!M2</f>
        <v>-8.3500000000000005E-2</v>
      </c>
      <c r="AN7" s="690">
        <f>'WEIGHT LAYER 1'!N2</f>
        <v>-0.109</v>
      </c>
      <c r="AO7" s="690">
        <f>'WEIGHT LAYER 1'!O2</f>
        <v>2.07E-2</v>
      </c>
      <c r="AP7" s="690">
        <f>'WEIGHT LAYER 1'!P2</f>
        <v>6.9500000000000006E-2</v>
      </c>
      <c r="AQ7" s="690">
        <f>'WEIGHT LAYER 1'!Q2</f>
        <v>0.14699999999999999</v>
      </c>
    </row>
    <row r="8" spans="1:43" x14ac:dyDescent="0.25">
      <c r="A8" s="685">
        <f>'DETEKSI MATA IKAN'!A6</f>
        <v>0.251</v>
      </c>
      <c r="B8" s="686">
        <f>'DETEKSI MATA IKAN'!B6</f>
        <v>0.29799999999999999</v>
      </c>
      <c r="C8" s="686">
        <f>'DETEKSI MATA IKAN'!C6</f>
        <v>0.25879999999999997</v>
      </c>
      <c r="D8" s="686">
        <f>'DETEKSI MATA IKAN'!D6</f>
        <v>0.31759999999999999</v>
      </c>
      <c r="E8" s="686">
        <f>'DETEKSI MATA IKAN'!E6</f>
        <v>0.55689999999999995</v>
      </c>
      <c r="F8" s="686">
        <f>'DETEKSI MATA IKAN'!F6</f>
        <v>0.85489999999999999</v>
      </c>
      <c r="G8" s="686">
        <f>'DETEKSI MATA IKAN'!G6</f>
        <v>0.95289999999999997</v>
      </c>
      <c r="H8" s="686">
        <f>'DETEKSI MATA IKAN'!H6</f>
        <v>0.77649999999999997</v>
      </c>
      <c r="I8" s="686">
        <f>'DETEKSI MATA IKAN'!I6</f>
        <v>0.69410000000000005</v>
      </c>
      <c r="J8" s="686">
        <f>'DETEKSI MATA IKAN'!J6</f>
        <v>0.81569999999999998</v>
      </c>
      <c r="K8" s="686">
        <f>'DETEKSI MATA IKAN'!K6</f>
        <v>0.87839999999999996</v>
      </c>
      <c r="L8" s="686">
        <f>'DETEKSI MATA IKAN'!L6</f>
        <v>0.72160000000000002</v>
      </c>
      <c r="M8" s="686">
        <f>'DETEKSI MATA IKAN'!M6</f>
        <v>0.62350000000000005</v>
      </c>
      <c r="N8" s="686">
        <f>'DETEKSI MATA IKAN'!N6</f>
        <v>0.63529999999999998</v>
      </c>
      <c r="O8" s="686">
        <f>'DETEKSI MATA IKAN'!O6</f>
        <v>0.57250000000000001</v>
      </c>
      <c r="P8" s="686">
        <f>'DETEKSI MATA IKAN'!P6</f>
        <v>0.5373</v>
      </c>
      <c r="Q8" s="686">
        <f>'DETEKSI MATA IKAN'!Q6</f>
        <v>0.498</v>
      </c>
      <c r="R8" s="686">
        <f>'DETEKSI MATA IKAN'!R6</f>
        <v>0.69020000000000004</v>
      </c>
      <c r="S8" s="686">
        <f>'DETEKSI MATA IKAN'!S6</f>
        <v>0.71760000000000002</v>
      </c>
      <c r="T8" s="686">
        <f>'DETEKSI MATA IKAN'!T6</f>
        <v>0.8</v>
      </c>
      <c r="U8" s="686">
        <f>'DETEKSI MATA IKAN'!U6</f>
        <v>0.87450000000000006</v>
      </c>
      <c r="V8" s="686">
        <f>'DETEKSI MATA IKAN'!V6</f>
        <v>0.74119999999999997</v>
      </c>
      <c r="W8" s="686">
        <f>'DETEKSI MATA IKAN'!W6</f>
        <v>0.70979999999999999</v>
      </c>
      <c r="X8" s="686">
        <f>'DETEKSI MATA IKAN'!X6</f>
        <v>0.63529999999999998</v>
      </c>
      <c r="Y8" s="687">
        <f>'DETEKSI MATA IKAN'!Y6</f>
        <v>0.83140000000000003</v>
      </c>
      <c r="AA8" s="688" t="s">
        <v>17</v>
      </c>
      <c r="AB8" s="690">
        <f>'WEIGHT LAYER 1'!B3</f>
        <v>-4.1500000000000002E-2</v>
      </c>
      <c r="AC8" s="690">
        <f>'WEIGHT LAYER 1'!C3</f>
        <v>-0.29599999999999999</v>
      </c>
      <c r="AD8" s="690">
        <f>'WEIGHT LAYER 1'!D3</f>
        <v>0.13900000000000001</v>
      </c>
      <c r="AE8" s="690">
        <f>'WEIGHT LAYER 1'!E3</f>
        <v>-1.55E-2</v>
      </c>
      <c r="AF8" s="690">
        <f>'WEIGHT LAYER 1'!F3</f>
        <v>-0.113</v>
      </c>
      <c r="AG8" s="690">
        <f>'WEIGHT LAYER 1'!G3</f>
        <v>-0.16</v>
      </c>
      <c r="AH8" s="690">
        <f>'WEIGHT LAYER 1'!H3</f>
        <v>-0.153</v>
      </c>
      <c r="AI8" s="690">
        <f>'WEIGHT LAYER 1'!I3</f>
        <v>0.26500000000000001</v>
      </c>
      <c r="AJ8" s="690">
        <f>'WEIGHT LAYER 1'!J3</f>
        <v>0.28299999999999997</v>
      </c>
      <c r="AK8" s="690">
        <f>'WEIGHT LAYER 1'!K3</f>
        <v>0.159</v>
      </c>
      <c r="AL8" s="690">
        <f>'WEIGHT LAYER 1'!L3</f>
        <v>0.154</v>
      </c>
      <c r="AM8" s="690">
        <f>'WEIGHT LAYER 1'!M3</f>
        <v>-0.23</v>
      </c>
      <c r="AN8" s="690">
        <f>'WEIGHT LAYER 1'!N3</f>
        <v>-0.30299999999999999</v>
      </c>
      <c r="AO8" s="690">
        <f>'WEIGHT LAYER 1'!O3</f>
        <v>-8.1000000000000003E-2</v>
      </c>
      <c r="AP8" s="690">
        <f>'WEIGHT LAYER 1'!P3</f>
        <v>0.25800000000000001</v>
      </c>
      <c r="AQ8" s="690">
        <f>'WEIGHT LAYER 1'!Q3</f>
        <v>-0.17299999999999999</v>
      </c>
    </row>
    <row r="9" spans="1:43" x14ac:dyDescent="0.25">
      <c r="A9" s="685">
        <f>'DETEKSI MATA IKAN'!A7</f>
        <v>0.30590000000000001</v>
      </c>
      <c r="B9" s="686">
        <f>'DETEKSI MATA IKAN'!B7</f>
        <v>0.27450000000000002</v>
      </c>
      <c r="C9" s="686">
        <f>'DETEKSI MATA IKAN'!C7</f>
        <v>0.38040000000000002</v>
      </c>
      <c r="D9" s="686">
        <f>'DETEKSI MATA IKAN'!D7</f>
        <v>0.62749999999999995</v>
      </c>
      <c r="E9" s="686">
        <f>'DETEKSI MATA IKAN'!E7</f>
        <v>0.79610000000000003</v>
      </c>
      <c r="F9" s="686">
        <f>'DETEKSI MATA IKAN'!F7</f>
        <v>0.92159999999999997</v>
      </c>
      <c r="G9" s="686">
        <f>'DETEKSI MATA IKAN'!G7</f>
        <v>0.94120000000000004</v>
      </c>
      <c r="H9" s="686">
        <f>'DETEKSI MATA IKAN'!H7</f>
        <v>0.72940000000000005</v>
      </c>
      <c r="I9" s="686">
        <f>'DETEKSI MATA IKAN'!I7</f>
        <v>0.6431</v>
      </c>
      <c r="J9" s="686">
        <f>'DETEKSI MATA IKAN'!J7</f>
        <v>0.77649999999999997</v>
      </c>
      <c r="K9" s="686">
        <f>'DETEKSI MATA IKAN'!K7</f>
        <v>0.6431</v>
      </c>
      <c r="L9" s="686">
        <f>'DETEKSI MATA IKAN'!L7</f>
        <v>0.34510000000000002</v>
      </c>
      <c r="M9" s="686">
        <f>'DETEKSI MATA IKAN'!M7</f>
        <v>0.30199999999999999</v>
      </c>
      <c r="N9" s="686">
        <f>'DETEKSI MATA IKAN'!N7</f>
        <v>0.3216</v>
      </c>
      <c r="O9" s="686">
        <f>'DETEKSI MATA IKAN'!O7</f>
        <v>0.21179999999999999</v>
      </c>
      <c r="P9" s="686">
        <f>'DETEKSI MATA IKAN'!P7</f>
        <v>0.23530000000000001</v>
      </c>
      <c r="Q9" s="686">
        <f>'DETEKSI MATA IKAN'!Q7</f>
        <v>0.27839999999999998</v>
      </c>
      <c r="R9" s="686">
        <f>'DETEKSI MATA IKAN'!R7</f>
        <v>0.498</v>
      </c>
      <c r="S9" s="686">
        <f>'DETEKSI MATA IKAN'!S7</f>
        <v>0.45490000000000003</v>
      </c>
      <c r="T9" s="686">
        <f>'DETEKSI MATA IKAN'!T7</f>
        <v>0.63139999999999996</v>
      </c>
      <c r="U9" s="686">
        <f>'DETEKSI MATA IKAN'!U7</f>
        <v>0.88239999999999996</v>
      </c>
      <c r="V9" s="686">
        <f>'DETEKSI MATA IKAN'!V7</f>
        <v>0.92159999999999997</v>
      </c>
      <c r="W9" s="686">
        <f>'DETEKSI MATA IKAN'!W7</f>
        <v>0.84309999999999996</v>
      </c>
      <c r="X9" s="686">
        <f>'DETEKSI MATA IKAN'!X7</f>
        <v>0.76859999999999995</v>
      </c>
      <c r="Y9" s="687">
        <f>'DETEKSI MATA IKAN'!Y7</f>
        <v>0.85489999999999999</v>
      </c>
      <c r="AA9" s="688" t="s">
        <v>18</v>
      </c>
      <c r="AB9" s="690">
        <f>'WEIGHT LAYER 1'!B4</f>
        <v>-0.10299999999999999</v>
      </c>
      <c r="AC9" s="690">
        <f>'WEIGHT LAYER 1'!C4</f>
        <v>6.96E-3</v>
      </c>
      <c r="AD9" s="690">
        <f>'WEIGHT LAYER 1'!D4</f>
        <v>0.13</v>
      </c>
      <c r="AE9" s="690">
        <f>'WEIGHT LAYER 1'!E4</f>
        <v>0.14499999999999999</v>
      </c>
      <c r="AF9" s="690">
        <f>'WEIGHT LAYER 1'!F4</f>
        <v>-0.13500000000000001</v>
      </c>
      <c r="AG9" s="690">
        <f>'WEIGHT LAYER 1'!G4</f>
        <v>7.8E-2</v>
      </c>
      <c r="AH9" s="690">
        <f>'WEIGHT LAYER 1'!H4</f>
        <v>-0.10199999999999999</v>
      </c>
      <c r="AI9" s="690">
        <f>'WEIGHT LAYER 1'!I4</f>
        <v>0.27600000000000002</v>
      </c>
      <c r="AJ9" s="690">
        <f>'WEIGHT LAYER 1'!J4</f>
        <v>0.217</v>
      </c>
      <c r="AK9" s="690">
        <f>'WEIGHT LAYER 1'!K4</f>
        <v>3.6499999999999998E-2</v>
      </c>
      <c r="AL9" s="690">
        <f>'WEIGHT LAYER 1'!L4</f>
        <v>-0.27900000000000003</v>
      </c>
      <c r="AM9" s="690">
        <f>'WEIGHT LAYER 1'!M4</f>
        <v>-0.14599999999999999</v>
      </c>
      <c r="AN9" s="690">
        <f>'WEIGHT LAYER 1'!N4</f>
        <v>-0.29699999999999999</v>
      </c>
      <c r="AO9" s="690">
        <f>'WEIGHT LAYER 1'!O4</f>
        <v>-0.126</v>
      </c>
      <c r="AP9" s="690">
        <f>'WEIGHT LAYER 1'!P4</f>
        <v>3.85E-2</v>
      </c>
      <c r="AQ9" s="690">
        <f>'WEIGHT LAYER 1'!Q4</f>
        <v>-0.16200000000000001</v>
      </c>
    </row>
    <row r="10" spans="1:43" x14ac:dyDescent="0.25">
      <c r="A10" s="685">
        <f>'DETEKSI MATA IKAN'!A8</f>
        <v>0.54510000000000003</v>
      </c>
      <c r="B10" s="686">
        <f>'DETEKSI MATA IKAN'!B8</f>
        <v>0.498</v>
      </c>
      <c r="C10" s="686">
        <f>'DETEKSI MATA IKAN'!C8</f>
        <v>0.57250000000000001</v>
      </c>
      <c r="D10" s="686">
        <f>'DETEKSI MATA IKAN'!D8</f>
        <v>0.7843</v>
      </c>
      <c r="E10" s="686">
        <f>'DETEKSI MATA IKAN'!E8</f>
        <v>0.90980000000000005</v>
      </c>
      <c r="F10" s="686">
        <f>'DETEKSI MATA IKAN'!F8</f>
        <v>0.98819999999999997</v>
      </c>
      <c r="G10" s="686">
        <f>'DETEKSI MATA IKAN'!G8</f>
        <v>0.96860000000000002</v>
      </c>
      <c r="H10" s="686">
        <f>'DETEKSI MATA IKAN'!H8</f>
        <v>0.72940000000000005</v>
      </c>
      <c r="I10" s="686">
        <f>'DETEKSI MATA IKAN'!I8</f>
        <v>0.62350000000000005</v>
      </c>
      <c r="J10" s="686">
        <f>'DETEKSI MATA IKAN'!J8</f>
        <v>0.73729999999999996</v>
      </c>
      <c r="K10" s="686">
        <f>'DETEKSI MATA IKAN'!K8</f>
        <v>0.61570000000000003</v>
      </c>
      <c r="L10" s="686">
        <f>'DETEKSI MATA IKAN'!L8</f>
        <v>0.3216</v>
      </c>
      <c r="M10" s="686">
        <f>'DETEKSI MATA IKAN'!M8</f>
        <v>0.29799999999999999</v>
      </c>
      <c r="N10" s="686">
        <f>'DETEKSI MATA IKAN'!N8</f>
        <v>0.32550000000000001</v>
      </c>
      <c r="O10" s="686">
        <f>'DETEKSI MATA IKAN'!O8</f>
        <v>0.23139999999999999</v>
      </c>
      <c r="P10" s="686">
        <f>'DETEKSI MATA IKAN'!P8</f>
        <v>0.26669999999999999</v>
      </c>
      <c r="Q10" s="686">
        <f>'DETEKSI MATA IKAN'!Q8</f>
        <v>0.25490000000000002</v>
      </c>
      <c r="R10" s="686">
        <f>'DETEKSI MATA IKAN'!R8</f>
        <v>0.47449999999999998</v>
      </c>
      <c r="S10" s="686">
        <f>'DETEKSI MATA IKAN'!S8</f>
        <v>0.43140000000000001</v>
      </c>
      <c r="T10" s="686">
        <f>'DETEKSI MATA IKAN'!T8</f>
        <v>0.60780000000000001</v>
      </c>
      <c r="U10" s="686">
        <f>'DETEKSI MATA IKAN'!U8</f>
        <v>0.85880000000000001</v>
      </c>
      <c r="V10" s="686">
        <f>'DETEKSI MATA IKAN'!V8</f>
        <v>0.89800000000000002</v>
      </c>
      <c r="W10" s="686">
        <f>'DETEKSI MATA IKAN'!W8</f>
        <v>0.82350000000000001</v>
      </c>
      <c r="X10" s="686">
        <f>'DETEKSI MATA IKAN'!X8</f>
        <v>0.749</v>
      </c>
      <c r="Y10" s="687">
        <f>'DETEKSI MATA IKAN'!Y8</f>
        <v>0.83530000000000004</v>
      </c>
      <c r="AA10" s="688" t="s">
        <v>16</v>
      </c>
      <c r="AB10" s="690">
        <f>'WEIGHT LAYER 1'!B5</f>
        <v>-0.20799999999999999</v>
      </c>
      <c r="AC10" s="690">
        <f>'WEIGHT LAYER 1'!C5</f>
        <v>-0.34899999999999998</v>
      </c>
      <c r="AD10" s="690">
        <f>'WEIGHT LAYER 1'!D5</f>
        <v>-5.7799999999999997E-2</v>
      </c>
      <c r="AE10" s="690">
        <f>'WEIGHT LAYER 1'!E5</f>
        <v>-2.3400000000000001E-2</v>
      </c>
      <c r="AF10" s="690">
        <f>'WEIGHT LAYER 1'!F5</f>
        <v>-0.22500000000000001</v>
      </c>
      <c r="AG10" s="690">
        <f>'WEIGHT LAYER 1'!G5</f>
        <v>-0.14199999999999999</v>
      </c>
      <c r="AH10" s="690">
        <f>'WEIGHT LAYER 1'!H5</f>
        <v>-6.0600000000000001E-2</v>
      </c>
      <c r="AI10" s="690">
        <f>'WEIGHT LAYER 1'!I5</f>
        <v>-1.03E-2</v>
      </c>
      <c r="AJ10" s="690">
        <f>'WEIGHT LAYER 1'!J5</f>
        <v>0.14499999999999999</v>
      </c>
      <c r="AK10" s="690">
        <f>'WEIGHT LAYER 1'!K5</f>
        <v>0.16800000000000001</v>
      </c>
      <c r="AL10" s="690">
        <f>'WEIGHT LAYER 1'!L5</f>
        <v>0.32200000000000001</v>
      </c>
      <c r="AM10" s="690">
        <f>'WEIGHT LAYER 1'!M5</f>
        <v>-0.125</v>
      </c>
      <c r="AN10" s="690">
        <f>'WEIGHT LAYER 1'!N5</f>
        <v>-0.35099999999999998</v>
      </c>
      <c r="AO10" s="690">
        <f>'WEIGHT LAYER 1'!O5</f>
        <v>0.36</v>
      </c>
      <c r="AP10" s="690">
        <f>'WEIGHT LAYER 1'!P5</f>
        <v>0.16500000000000001</v>
      </c>
      <c r="AQ10" s="690">
        <f>'WEIGHT LAYER 1'!Q5</f>
        <v>4.0300000000000002E-2</v>
      </c>
    </row>
    <row r="11" spans="1:43" x14ac:dyDescent="0.25">
      <c r="A11" s="685">
        <f>'DETEKSI MATA IKAN'!A9</f>
        <v>0.3216</v>
      </c>
      <c r="B11" s="686">
        <f>'DETEKSI MATA IKAN'!B9</f>
        <v>0.29020000000000001</v>
      </c>
      <c r="C11" s="686">
        <f>'DETEKSI MATA IKAN'!C9</f>
        <v>0.38819999999999999</v>
      </c>
      <c r="D11" s="686">
        <f>'DETEKSI MATA IKAN'!D9</f>
        <v>0.63919999999999999</v>
      </c>
      <c r="E11" s="686">
        <f>'DETEKSI MATA IKAN'!E9</f>
        <v>0.8</v>
      </c>
      <c r="F11" s="686">
        <f>'DETEKSI MATA IKAN'!F9</f>
        <v>0.92549999999999999</v>
      </c>
      <c r="G11" s="686">
        <f>'DETEKSI MATA IKAN'!G9</f>
        <v>0.94120000000000004</v>
      </c>
      <c r="H11" s="686">
        <f>'DETEKSI MATA IKAN'!H9</f>
        <v>0.72940000000000005</v>
      </c>
      <c r="I11" s="686">
        <f>'DETEKSI MATA IKAN'!I9</f>
        <v>0.63919999999999999</v>
      </c>
      <c r="J11" s="686">
        <f>'DETEKSI MATA IKAN'!J9</f>
        <v>0.76859999999999995</v>
      </c>
      <c r="K11" s="686">
        <f>'DETEKSI MATA IKAN'!K9</f>
        <v>0.6431</v>
      </c>
      <c r="L11" s="686">
        <f>'DETEKSI MATA IKAN'!L9</f>
        <v>0.33729999999999999</v>
      </c>
      <c r="M11" s="686">
        <f>'DETEKSI MATA IKAN'!M9</f>
        <v>0.29020000000000001</v>
      </c>
      <c r="N11" s="686">
        <f>'DETEKSI MATA IKAN'!N9</f>
        <v>0.30590000000000001</v>
      </c>
      <c r="O11" s="686">
        <f>'DETEKSI MATA IKAN'!O9</f>
        <v>0.2039</v>
      </c>
      <c r="P11" s="686">
        <f>'DETEKSI MATA IKAN'!P9</f>
        <v>0.2235</v>
      </c>
      <c r="Q11" s="686">
        <f>'DETEKSI MATA IKAN'!Q9</f>
        <v>0.25490000000000002</v>
      </c>
      <c r="R11" s="686">
        <f>'DETEKSI MATA IKAN'!R9</f>
        <v>0.47449999999999998</v>
      </c>
      <c r="S11" s="686">
        <f>'DETEKSI MATA IKAN'!S9</f>
        <v>0.43919999999999998</v>
      </c>
      <c r="T11" s="686">
        <f>'DETEKSI MATA IKAN'!T9</f>
        <v>0.61570000000000003</v>
      </c>
      <c r="U11" s="686">
        <f>'DETEKSI MATA IKAN'!U9</f>
        <v>0.86670000000000003</v>
      </c>
      <c r="V11" s="686">
        <f>'DETEKSI MATA IKAN'!V9</f>
        <v>0.90590000000000004</v>
      </c>
      <c r="W11" s="686">
        <f>'DETEKSI MATA IKAN'!W9</f>
        <v>0.83919999999999995</v>
      </c>
      <c r="X11" s="686">
        <f>'DETEKSI MATA IKAN'!X9</f>
        <v>0.76470000000000005</v>
      </c>
      <c r="Y11" s="687">
        <f>'DETEKSI MATA IKAN'!Y9</f>
        <v>0.85099999999999998</v>
      </c>
      <c r="AA11" s="688" t="s">
        <v>17</v>
      </c>
      <c r="AB11" s="690">
        <f>'WEIGHT LAYER 1'!B6</f>
        <v>-0.29799999999999999</v>
      </c>
      <c r="AC11" s="690">
        <f>'WEIGHT LAYER 1'!C6</f>
        <v>-0.36</v>
      </c>
      <c r="AD11" s="690">
        <f>'WEIGHT LAYER 1'!D6</f>
        <v>0.155</v>
      </c>
      <c r="AE11" s="690">
        <f>'WEIGHT LAYER 1'!E6</f>
        <v>-0.113</v>
      </c>
      <c r="AF11" s="690">
        <f>'WEIGHT LAYER 1'!F6</f>
        <v>-1.2999999999999999E-2</v>
      </c>
      <c r="AG11" s="690">
        <f>'WEIGHT LAYER 1'!G6</f>
        <v>5.5E-2</v>
      </c>
      <c r="AH11" s="690">
        <f>'WEIGHT LAYER 1'!H6</f>
        <v>-0.158</v>
      </c>
      <c r="AI11" s="690">
        <f>'WEIGHT LAYER 1'!I6</f>
        <v>-0.185</v>
      </c>
      <c r="AJ11" s="690">
        <f>'WEIGHT LAYER 1'!J6</f>
        <v>9.92E-3</v>
      </c>
      <c r="AK11" s="690">
        <f>'WEIGHT LAYER 1'!K6</f>
        <v>-0.17799999999999999</v>
      </c>
      <c r="AL11" s="690">
        <f>'WEIGHT LAYER 1'!L6</f>
        <v>0.36499999999999999</v>
      </c>
      <c r="AM11" s="690">
        <f>'WEIGHT LAYER 1'!M6</f>
        <v>2.9000000000000001E-2</v>
      </c>
      <c r="AN11" s="690">
        <f>'WEIGHT LAYER 1'!N6</f>
        <v>-0.36499999999999999</v>
      </c>
      <c r="AO11" s="690">
        <f>'WEIGHT LAYER 1'!O6</f>
        <v>0.3</v>
      </c>
      <c r="AP11" s="690">
        <f>'WEIGHT LAYER 1'!P6</f>
        <v>6.8599999999999998E-3</v>
      </c>
      <c r="AQ11" s="690">
        <f>'WEIGHT LAYER 1'!Q6</f>
        <v>8.7400000000000005E-2</v>
      </c>
    </row>
    <row r="12" spans="1:43" x14ac:dyDescent="0.25">
      <c r="A12" s="685">
        <f>'DETEKSI MATA IKAN'!A10</f>
        <v>0.25879999999999997</v>
      </c>
      <c r="B12" s="686">
        <f>'DETEKSI MATA IKAN'!B10</f>
        <v>0.4627</v>
      </c>
      <c r="C12" s="686">
        <f>'DETEKSI MATA IKAN'!C10</f>
        <v>0.69799999999999995</v>
      </c>
      <c r="D12" s="686">
        <f>'DETEKSI MATA IKAN'!D10</f>
        <v>0.90200000000000002</v>
      </c>
      <c r="E12" s="686">
        <f>'DETEKSI MATA IKAN'!E10</f>
        <v>0.94510000000000005</v>
      </c>
      <c r="F12" s="686">
        <f>'DETEKSI MATA IKAN'!F10</f>
        <v>0.90590000000000004</v>
      </c>
      <c r="G12" s="686">
        <f>'DETEKSI MATA IKAN'!G10</f>
        <v>0.76080000000000003</v>
      </c>
      <c r="H12" s="686">
        <f>'DETEKSI MATA IKAN'!H10</f>
        <v>0.48630000000000001</v>
      </c>
      <c r="I12" s="686">
        <f>'DETEKSI MATA IKAN'!I10</f>
        <v>0.30590000000000001</v>
      </c>
      <c r="J12" s="686">
        <f>'DETEKSI MATA IKAN'!J10</f>
        <v>0.38040000000000002</v>
      </c>
      <c r="K12" s="686">
        <f>'DETEKSI MATA IKAN'!K10</f>
        <v>0.33729999999999999</v>
      </c>
      <c r="L12" s="686">
        <f>'DETEKSI MATA IKAN'!L10</f>
        <v>0.19220000000000001</v>
      </c>
      <c r="M12" s="686">
        <f>'DETEKSI MATA IKAN'!M10</f>
        <v>0.20780000000000001</v>
      </c>
      <c r="N12" s="686">
        <f>'DETEKSI MATA IKAN'!N10</f>
        <v>0.23139999999999999</v>
      </c>
      <c r="O12" s="686">
        <f>'DETEKSI MATA IKAN'!O10</f>
        <v>0.16470000000000001</v>
      </c>
      <c r="P12" s="686">
        <f>'DETEKSI MATA IKAN'!P10</f>
        <v>0.23530000000000001</v>
      </c>
      <c r="Q12" s="686">
        <f>'DETEKSI MATA IKAN'!Q10</f>
        <v>0.2</v>
      </c>
      <c r="R12" s="686">
        <f>'DETEKSI MATA IKAN'!R10</f>
        <v>0.23530000000000001</v>
      </c>
      <c r="S12" s="686">
        <f>'DETEKSI MATA IKAN'!S10</f>
        <v>0.251</v>
      </c>
      <c r="T12" s="686">
        <f>'DETEKSI MATA IKAN'!T10</f>
        <v>0.35289999999999999</v>
      </c>
      <c r="U12" s="686">
        <f>'DETEKSI MATA IKAN'!U10</f>
        <v>0.66669999999999996</v>
      </c>
      <c r="V12" s="686">
        <f>'DETEKSI MATA IKAN'!V10</f>
        <v>1</v>
      </c>
      <c r="W12" s="686">
        <f>'DETEKSI MATA IKAN'!W10</f>
        <v>0.93330000000000002</v>
      </c>
      <c r="X12" s="686">
        <f>'DETEKSI MATA IKAN'!X10</f>
        <v>0.89019999999999999</v>
      </c>
      <c r="Y12" s="687">
        <f>'DETEKSI MATA IKAN'!Y10</f>
        <v>0.91759999999999997</v>
      </c>
      <c r="AA12" s="688" t="s">
        <v>18</v>
      </c>
      <c r="AB12" s="690">
        <f>'WEIGHT LAYER 1'!B7</f>
        <v>-0.17799999999999999</v>
      </c>
      <c r="AC12" s="690">
        <f>'WEIGHT LAYER 1'!C7</f>
        <v>-8.3400000000000002E-2</v>
      </c>
      <c r="AD12" s="690">
        <f>'WEIGHT LAYER 1'!D7</f>
        <v>2.6499999999999999E-2</v>
      </c>
      <c r="AE12" s="690">
        <f>'WEIGHT LAYER 1'!E7</f>
        <v>0.17499999999999999</v>
      </c>
      <c r="AF12" s="690">
        <f>'WEIGHT LAYER 1'!F7</f>
        <v>-0.192</v>
      </c>
      <c r="AG12" s="690">
        <f>'WEIGHT LAYER 1'!G7</f>
        <v>-0.109</v>
      </c>
      <c r="AH12" s="690">
        <f>'WEIGHT LAYER 1'!H7</f>
        <v>0.17</v>
      </c>
      <c r="AI12" s="690">
        <f>'WEIGHT LAYER 1'!I7</f>
        <v>-0.11600000000000001</v>
      </c>
      <c r="AJ12" s="690">
        <f>'WEIGHT LAYER 1'!J7</f>
        <v>-5.6699999999999997E-3</v>
      </c>
      <c r="AK12" s="690">
        <f>'WEIGHT LAYER 1'!K7</f>
        <v>0.16800000000000001</v>
      </c>
      <c r="AL12" s="690">
        <f>'WEIGHT LAYER 1'!L7</f>
        <v>-0.28299999999999997</v>
      </c>
      <c r="AM12" s="690">
        <f>'WEIGHT LAYER 1'!M7</f>
        <v>-0.23</v>
      </c>
      <c r="AN12" s="690">
        <f>'WEIGHT LAYER 1'!N7</f>
        <v>-9.9099999999999994E-2</v>
      </c>
      <c r="AO12" s="690">
        <f>'WEIGHT LAYER 1'!O7</f>
        <v>0.29099999999999998</v>
      </c>
      <c r="AP12" s="690">
        <f>'WEIGHT LAYER 1'!P7</f>
        <v>0.14899999999999999</v>
      </c>
      <c r="AQ12" s="690">
        <f>'WEIGHT LAYER 1'!Q7</f>
        <v>-0.16700000000000001</v>
      </c>
    </row>
    <row r="13" spans="1:43" x14ac:dyDescent="0.25">
      <c r="A13" s="685">
        <f>'DETEKSI MATA IKAN'!A11</f>
        <v>0.43530000000000002</v>
      </c>
      <c r="B13" s="686">
        <f>'DETEKSI MATA IKAN'!B11</f>
        <v>0.62350000000000005</v>
      </c>
      <c r="C13" s="686">
        <f>'DETEKSI MATA IKAN'!C11</f>
        <v>0.83530000000000004</v>
      </c>
      <c r="D13" s="686">
        <f>'DETEKSI MATA IKAN'!D11</f>
        <v>1</v>
      </c>
      <c r="E13" s="686">
        <f>'DETEKSI MATA IKAN'!E11</f>
        <v>1</v>
      </c>
      <c r="F13" s="686">
        <f>'DETEKSI MATA IKAN'!F11</f>
        <v>0.93730000000000002</v>
      </c>
      <c r="G13" s="686">
        <f>'DETEKSI MATA IKAN'!G11</f>
        <v>0.76470000000000005</v>
      </c>
      <c r="H13" s="686">
        <f>'DETEKSI MATA IKAN'!H11</f>
        <v>0.4627</v>
      </c>
      <c r="I13" s="686">
        <f>'DETEKSI MATA IKAN'!I11</f>
        <v>0.26269999999999999</v>
      </c>
      <c r="J13" s="686">
        <f>'DETEKSI MATA IKAN'!J11</f>
        <v>0.33729999999999999</v>
      </c>
      <c r="K13" s="686">
        <f>'DETEKSI MATA IKAN'!K11</f>
        <v>0.29409999999999997</v>
      </c>
      <c r="L13" s="686">
        <f>'DETEKSI MATA IKAN'!L11</f>
        <v>0.15690000000000001</v>
      </c>
      <c r="M13" s="686">
        <f>'DETEKSI MATA IKAN'!M11</f>
        <v>0.19220000000000001</v>
      </c>
      <c r="N13" s="686">
        <f>'DETEKSI MATA IKAN'!N11</f>
        <v>0.22750000000000001</v>
      </c>
      <c r="O13" s="686">
        <f>'DETEKSI MATA IKAN'!O11</f>
        <v>0.17249999999999999</v>
      </c>
      <c r="P13" s="686">
        <f>'DETEKSI MATA IKAN'!P11</f>
        <v>0.24310000000000001</v>
      </c>
      <c r="Q13" s="686">
        <f>'DETEKSI MATA IKAN'!Q11</f>
        <v>0.18429999999999999</v>
      </c>
      <c r="R13" s="686">
        <f>'DETEKSI MATA IKAN'!R11</f>
        <v>0.21959999999999999</v>
      </c>
      <c r="S13" s="686">
        <f>'DETEKSI MATA IKAN'!S11</f>
        <v>0.23530000000000001</v>
      </c>
      <c r="T13" s="686">
        <f>'DETEKSI MATA IKAN'!T11</f>
        <v>0.33729999999999999</v>
      </c>
      <c r="U13" s="686">
        <f>'DETEKSI MATA IKAN'!U11</f>
        <v>0.65100000000000002</v>
      </c>
      <c r="V13" s="686">
        <f>'DETEKSI MATA IKAN'!V11</f>
        <v>0.99609999999999999</v>
      </c>
      <c r="W13" s="686">
        <f>'DETEKSI MATA IKAN'!W11</f>
        <v>0.91759999999999997</v>
      </c>
      <c r="X13" s="686">
        <f>'DETEKSI MATA IKAN'!X11</f>
        <v>0.88239999999999996</v>
      </c>
      <c r="Y13" s="687">
        <f>'DETEKSI MATA IKAN'!Y11</f>
        <v>0.90980000000000005</v>
      </c>
      <c r="AA13" s="688" t="s">
        <v>16</v>
      </c>
      <c r="AB13" s="690">
        <f>'WEIGHT LAYER 1'!B8</f>
        <v>-0.23899999999999999</v>
      </c>
      <c r="AC13" s="690">
        <f>'WEIGHT LAYER 1'!C8</f>
        <v>-0.309</v>
      </c>
      <c r="AD13" s="690">
        <f>'WEIGHT LAYER 1'!D8</f>
        <v>0.183</v>
      </c>
      <c r="AE13" s="690">
        <f>'WEIGHT LAYER 1'!E8</f>
        <v>-5.6899999999999999E-2</v>
      </c>
      <c r="AF13" s="690">
        <f>'WEIGHT LAYER 1'!F8</f>
        <v>-7.9500000000000001E-2</v>
      </c>
      <c r="AG13" s="690">
        <f>'WEIGHT LAYER 1'!G8</f>
        <v>-0.154</v>
      </c>
      <c r="AH13" s="690">
        <f>'WEIGHT LAYER 1'!H8</f>
        <v>3.39E-2</v>
      </c>
      <c r="AI13" s="690">
        <f>'WEIGHT LAYER 1'!I8</f>
        <v>-0.34100000000000003</v>
      </c>
      <c r="AJ13" s="690">
        <f>'WEIGHT LAYER 1'!J8</f>
        <v>-7.1000000000000004E-3</v>
      </c>
      <c r="AK13" s="690">
        <f>'WEIGHT LAYER 1'!K8</f>
        <v>-4.5999999999999999E-3</v>
      </c>
      <c r="AL13" s="690">
        <f>'WEIGHT LAYER 1'!L8</f>
        <v>0.29099999999999998</v>
      </c>
      <c r="AM13" s="690">
        <f>'WEIGHT LAYER 1'!M8</f>
        <v>0.17399999999999999</v>
      </c>
      <c r="AN13" s="690">
        <f>'WEIGHT LAYER 1'!N8</f>
        <v>-0.26300000000000001</v>
      </c>
      <c r="AO13" s="690">
        <f>'WEIGHT LAYER 1'!O8</f>
        <v>0.21299999999999999</v>
      </c>
      <c r="AP13" s="690">
        <f>'WEIGHT LAYER 1'!P8</f>
        <v>0.189</v>
      </c>
      <c r="AQ13" s="690">
        <f>'WEIGHT LAYER 1'!Q8</f>
        <v>0.13500000000000001</v>
      </c>
    </row>
    <row r="14" spans="1:43" x14ac:dyDescent="0.25">
      <c r="A14" s="685">
        <f>'DETEKSI MATA IKAN'!A12</f>
        <v>0.27450000000000002</v>
      </c>
      <c r="B14" s="686">
        <f>'DETEKSI MATA IKAN'!B12</f>
        <v>0.4667</v>
      </c>
      <c r="C14" s="686">
        <f>'DETEKSI MATA IKAN'!C12</f>
        <v>0.70589999999999997</v>
      </c>
      <c r="D14" s="686">
        <f>'DETEKSI MATA IKAN'!D12</f>
        <v>0.89800000000000002</v>
      </c>
      <c r="E14" s="686">
        <f>'DETEKSI MATA IKAN'!E12</f>
        <v>0.93730000000000002</v>
      </c>
      <c r="F14" s="686">
        <f>'DETEKSI MATA IKAN'!F12</f>
        <v>0.88629999999999998</v>
      </c>
      <c r="G14" s="686">
        <f>'DETEKSI MATA IKAN'!G12</f>
        <v>0.74119999999999997</v>
      </c>
      <c r="H14" s="686">
        <f>'DETEKSI MATA IKAN'!H12</f>
        <v>0.4627</v>
      </c>
      <c r="I14" s="686">
        <f>'DETEKSI MATA IKAN'!I12</f>
        <v>0.27839999999999998</v>
      </c>
      <c r="J14" s="686">
        <f>'DETEKSI MATA IKAN'!J12</f>
        <v>0.36080000000000001</v>
      </c>
      <c r="K14" s="686">
        <f>'DETEKSI MATA IKAN'!K12</f>
        <v>0.31759999999999999</v>
      </c>
      <c r="L14" s="686">
        <f>'DETEKSI MATA IKAN'!L12</f>
        <v>0.1686</v>
      </c>
      <c r="M14" s="686">
        <f>'DETEKSI MATA IKAN'!M12</f>
        <v>0.1961</v>
      </c>
      <c r="N14" s="686">
        <f>'DETEKSI MATA IKAN'!N12</f>
        <v>0.21959999999999999</v>
      </c>
      <c r="O14" s="686">
        <f>'DETEKSI MATA IKAN'!O12</f>
        <v>0.1608</v>
      </c>
      <c r="P14" s="686">
        <f>'DETEKSI MATA IKAN'!P12</f>
        <v>0.2235</v>
      </c>
      <c r="Q14" s="686">
        <f>'DETEKSI MATA IKAN'!Q12</f>
        <v>0.18820000000000001</v>
      </c>
      <c r="R14" s="686">
        <f>'DETEKSI MATA IKAN'!R12</f>
        <v>0.2235</v>
      </c>
      <c r="S14" s="686">
        <f>'DETEKSI MATA IKAN'!S12</f>
        <v>0.2392</v>
      </c>
      <c r="T14" s="686">
        <f>'DETEKSI MATA IKAN'!T12</f>
        <v>0.3412</v>
      </c>
      <c r="U14" s="686">
        <f>'DETEKSI MATA IKAN'!U12</f>
        <v>0.65490000000000004</v>
      </c>
      <c r="V14" s="686">
        <f>'DETEKSI MATA IKAN'!V12</f>
        <v>1</v>
      </c>
      <c r="W14" s="686">
        <f>'DETEKSI MATA IKAN'!W12</f>
        <v>0.92159999999999997</v>
      </c>
      <c r="X14" s="686">
        <f>'DETEKSI MATA IKAN'!X12</f>
        <v>0.88629999999999998</v>
      </c>
      <c r="Y14" s="687">
        <f>'DETEKSI MATA IKAN'!Y12</f>
        <v>0.91369999999999996</v>
      </c>
      <c r="AA14" s="688" t="s">
        <v>17</v>
      </c>
      <c r="AB14" s="690">
        <f>'WEIGHT LAYER 1'!B9</f>
        <v>-0.38500000000000001</v>
      </c>
      <c r="AC14" s="690">
        <f>'WEIGHT LAYER 1'!C9</f>
        <v>-8.2000000000000003E-2</v>
      </c>
      <c r="AD14" s="690">
        <f>'WEIGHT LAYER 1'!D9</f>
        <v>-7.9799999999999996E-2</v>
      </c>
      <c r="AE14" s="690">
        <f>'WEIGHT LAYER 1'!E9</f>
        <v>-0.16400000000000001</v>
      </c>
      <c r="AF14" s="690">
        <f>'WEIGHT LAYER 1'!F9</f>
        <v>-0.17399999999999999</v>
      </c>
      <c r="AG14" s="690">
        <f>'WEIGHT LAYER 1'!G9</f>
        <v>3.9899999999999998E-2</v>
      </c>
      <c r="AH14" s="690">
        <f>'WEIGHT LAYER 1'!H9</f>
        <v>8.6999999999999994E-2</v>
      </c>
      <c r="AI14" s="690">
        <f>'WEIGHT LAYER 1'!I9</f>
        <v>-0.187</v>
      </c>
      <c r="AJ14" s="690">
        <f>'WEIGHT LAYER 1'!J9</f>
        <v>8.3799999999999999E-2</v>
      </c>
      <c r="AK14" s="690">
        <f>'WEIGHT LAYER 1'!K9</f>
        <v>5.6899999999999999E-2</v>
      </c>
      <c r="AL14" s="690">
        <f>'WEIGHT LAYER 1'!L9</f>
        <v>0.32300000000000001</v>
      </c>
      <c r="AM14" s="690">
        <f>'WEIGHT LAYER 1'!M9</f>
        <v>-3.6200000000000003E-2</v>
      </c>
      <c r="AN14" s="690">
        <f>'WEIGHT LAYER 1'!N9</f>
        <v>-0.11899999999999999</v>
      </c>
      <c r="AO14" s="690">
        <f>'WEIGHT LAYER 1'!O9</f>
        <v>0.28000000000000003</v>
      </c>
      <c r="AP14" s="690">
        <f>'WEIGHT LAYER 1'!P9</f>
        <v>0.20100000000000001</v>
      </c>
      <c r="AQ14" s="690">
        <f>'WEIGHT LAYER 1'!Q9</f>
        <v>2.4500000000000001E-2</v>
      </c>
    </row>
    <row r="15" spans="1:43" x14ac:dyDescent="0.25">
      <c r="A15" s="685">
        <f>'DETEKSI MATA IKAN'!A13</f>
        <v>0.43919999999999998</v>
      </c>
      <c r="B15" s="686">
        <f>'DETEKSI MATA IKAN'!B13</f>
        <v>0.65490000000000004</v>
      </c>
      <c r="C15" s="686">
        <f>'DETEKSI MATA IKAN'!C13</f>
        <v>0.83140000000000003</v>
      </c>
      <c r="D15" s="686">
        <f>'DETEKSI MATA IKAN'!D13</f>
        <v>0.96860000000000002</v>
      </c>
      <c r="E15" s="686">
        <f>'DETEKSI MATA IKAN'!E13</f>
        <v>0.98429999999999995</v>
      </c>
      <c r="F15" s="686">
        <f>'DETEKSI MATA IKAN'!F13</f>
        <v>0.69799999999999995</v>
      </c>
      <c r="G15" s="686">
        <f>'DETEKSI MATA IKAN'!G13</f>
        <v>0.4471</v>
      </c>
      <c r="H15" s="686">
        <f>'DETEKSI MATA IKAN'!H13</f>
        <v>0.32940000000000003</v>
      </c>
      <c r="I15" s="686">
        <f>'DETEKSI MATA IKAN'!I13</f>
        <v>0.5373</v>
      </c>
      <c r="J15" s="686">
        <f>'DETEKSI MATA IKAN'!J13</f>
        <v>0.4667</v>
      </c>
      <c r="K15" s="686">
        <f>'DETEKSI MATA IKAN'!K13</f>
        <v>0.51759999999999995</v>
      </c>
      <c r="L15" s="686">
        <f>'DETEKSI MATA IKAN'!L13</f>
        <v>0.502</v>
      </c>
      <c r="M15" s="686">
        <f>'DETEKSI MATA IKAN'!M13</f>
        <v>0.38429999999999997</v>
      </c>
      <c r="N15" s="686">
        <f>'DETEKSI MATA IKAN'!N13</f>
        <v>0.27450000000000002</v>
      </c>
      <c r="O15" s="686">
        <f>'DETEKSI MATA IKAN'!O13</f>
        <v>0.20780000000000001</v>
      </c>
      <c r="P15" s="686">
        <f>'DETEKSI MATA IKAN'!P13</f>
        <v>0.23139999999999999</v>
      </c>
      <c r="Q15" s="686">
        <f>'DETEKSI MATA IKAN'!Q13</f>
        <v>0.21179999999999999</v>
      </c>
      <c r="R15" s="686">
        <f>'DETEKSI MATA IKAN'!R13</f>
        <v>0.2</v>
      </c>
      <c r="S15" s="686">
        <f>'DETEKSI MATA IKAN'!S13</f>
        <v>0.24310000000000001</v>
      </c>
      <c r="T15" s="686">
        <f>'DETEKSI MATA IKAN'!T13</f>
        <v>0.24310000000000001</v>
      </c>
      <c r="U15" s="686">
        <f>'DETEKSI MATA IKAN'!U13</f>
        <v>0.3569</v>
      </c>
      <c r="V15" s="686">
        <f>'DETEKSI MATA IKAN'!V13</f>
        <v>0.8196</v>
      </c>
      <c r="W15" s="686">
        <f>'DETEKSI MATA IKAN'!W13</f>
        <v>0.93330000000000002</v>
      </c>
      <c r="X15" s="686">
        <f>'DETEKSI MATA IKAN'!X13</f>
        <v>0.92549999999999999</v>
      </c>
      <c r="Y15" s="687">
        <f>'DETEKSI MATA IKAN'!Y13</f>
        <v>0.99609999999999999</v>
      </c>
      <c r="AA15" s="688" t="s">
        <v>18</v>
      </c>
      <c r="AB15" s="690">
        <f>'WEIGHT LAYER 1'!B10</f>
        <v>-0.16800000000000001</v>
      </c>
      <c r="AC15" s="690">
        <f>'WEIGHT LAYER 1'!C10</f>
        <v>-0.38200000000000001</v>
      </c>
      <c r="AD15" s="690">
        <f>'WEIGHT LAYER 1'!D10</f>
        <v>0.33200000000000002</v>
      </c>
      <c r="AE15" s="690">
        <f>'WEIGHT LAYER 1'!E10</f>
        <v>0.28000000000000003</v>
      </c>
      <c r="AF15" s="690">
        <f>'WEIGHT LAYER 1'!F10</f>
        <v>0.11899999999999999</v>
      </c>
      <c r="AG15" s="690">
        <f>'WEIGHT LAYER 1'!G10</f>
        <v>-9.1499999999999998E-2</v>
      </c>
      <c r="AH15" s="690">
        <f>'WEIGHT LAYER 1'!H10</f>
        <v>-3.2899999999999999E-2</v>
      </c>
      <c r="AI15" s="690">
        <f>'WEIGHT LAYER 1'!I10</f>
        <v>-0.14000000000000001</v>
      </c>
      <c r="AJ15" s="690">
        <f>'WEIGHT LAYER 1'!J10</f>
        <v>0.246</v>
      </c>
      <c r="AK15" s="690">
        <f>'WEIGHT LAYER 1'!K10</f>
        <v>-0.16300000000000001</v>
      </c>
      <c r="AL15" s="690">
        <f>'WEIGHT LAYER 1'!L10</f>
        <v>-0.27100000000000002</v>
      </c>
      <c r="AM15" s="690">
        <f>'WEIGHT LAYER 1'!M10</f>
        <v>-0.14199999999999999</v>
      </c>
      <c r="AN15" s="690">
        <f>'WEIGHT LAYER 1'!N10</f>
        <v>-0.28799999999999998</v>
      </c>
      <c r="AO15" s="690">
        <f>'WEIGHT LAYER 1'!O10</f>
        <v>0.371</v>
      </c>
      <c r="AP15" s="690">
        <f>'WEIGHT LAYER 1'!P10</f>
        <v>0.161</v>
      </c>
      <c r="AQ15" s="690">
        <f>'WEIGHT LAYER 1'!Q10</f>
        <v>9.8799999999999999E-2</v>
      </c>
    </row>
    <row r="16" spans="1:43" x14ac:dyDescent="0.25">
      <c r="A16" s="685">
        <f>'DETEKSI MATA IKAN'!A14</f>
        <v>0.54900000000000004</v>
      </c>
      <c r="B16" s="686">
        <f>'DETEKSI MATA IKAN'!B14</f>
        <v>0.75290000000000001</v>
      </c>
      <c r="C16" s="686">
        <f>'DETEKSI MATA IKAN'!C14</f>
        <v>0.90590000000000004</v>
      </c>
      <c r="D16" s="686">
        <f>'DETEKSI MATA IKAN'!D14</f>
        <v>1</v>
      </c>
      <c r="E16" s="686">
        <f>'DETEKSI MATA IKAN'!E14</f>
        <v>1</v>
      </c>
      <c r="F16" s="686">
        <f>'DETEKSI MATA IKAN'!F14</f>
        <v>0.69799999999999995</v>
      </c>
      <c r="G16" s="686">
        <f>'DETEKSI MATA IKAN'!G14</f>
        <v>0.42749999999999999</v>
      </c>
      <c r="H16" s="686">
        <f>'DETEKSI MATA IKAN'!H14</f>
        <v>0.29020000000000001</v>
      </c>
      <c r="I16" s="686">
        <f>'DETEKSI MATA IKAN'!I14</f>
        <v>0.49020000000000002</v>
      </c>
      <c r="J16" s="686">
        <f>'DETEKSI MATA IKAN'!J14</f>
        <v>0.4078</v>
      </c>
      <c r="K16" s="686">
        <f>'DETEKSI MATA IKAN'!K14</f>
        <v>0.47060000000000002</v>
      </c>
      <c r="L16" s="686">
        <f>'DETEKSI MATA IKAN'!L14</f>
        <v>0.4667</v>
      </c>
      <c r="M16" s="686">
        <f>'DETEKSI MATA IKAN'!M14</f>
        <v>0.36080000000000001</v>
      </c>
      <c r="N16" s="686">
        <f>'DETEKSI MATA IKAN'!N14</f>
        <v>0.26669999999999999</v>
      </c>
      <c r="O16" s="686">
        <f>'DETEKSI MATA IKAN'!O14</f>
        <v>0.20780000000000001</v>
      </c>
      <c r="P16" s="686">
        <f>'DETEKSI MATA IKAN'!P14</f>
        <v>0.23530000000000001</v>
      </c>
      <c r="Q16" s="686">
        <f>'DETEKSI MATA IKAN'!Q14</f>
        <v>0.21179999999999999</v>
      </c>
      <c r="R16" s="686">
        <f>'DETEKSI MATA IKAN'!R14</f>
        <v>0.2</v>
      </c>
      <c r="S16" s="686">
        <f>'DETEKSI MATA IKAN'!S14</f>
        <v>0.24310000000000001</v>
      </c>
      <c r="T16" s="686">
        <f>'DETEKSI MATA IKAN'!T14</f>
        <v>0.24310000000000001</v>
      </c>
      <c r="U16" s="686">
        <f>'DETEKSI MATA IKAN'!U14</f>
        <v>0.34899999999999998</v>
      </c>
      <c r="V16" s="686">
        <f>'DETEKSI MATA IKAN'!V14</f>
        <v>0.81179999999999997</v>
      </c>
      <c r="W16" s="686">
        <f>'DETEKSI MATA IKAN'!W14</f>
        <v>0.92549999999999999</v>
      </c>
      <c r="X16" s="686">
        <f>'DETEKSI MATA IKAN'!X14</f>
        <v>0.91759999999999997</v>
      </c>
      <c r="Y16" s="687">
        <f>'DETEKSI MATA IKAN'!Y14</f>
        <v>0.98819999999999997</v>
      </c>
      <c r="AA16" s="688" t="s">
        <v>16</v>
      </c>
      <c r="AB16" s="690">
        <f>'WEIGHT LAYER 1'!B11</f>
        <v>0.21199999999999999</v>
      </c>
      <c r="AC16" s="690">
        <f>'WEIGHT LAYER 1'!C11</f>
        <v>-0.124</v>
      </c>
      <c r="AD16" s="690">
        <f>'WEIGHT LAYER 1'!D11</f>
        <v>-0.221</v>
      </c>
      <c r="AE16" s="690">
        <f>'WEIGHT LAYER 1'!E11</f>
        <v>0.186</v>
      </c>
      <c r="AF16" s="690">
        <f>'WEIGHT LAYER 1'!F11</f>
        <v>0.13800000000000001</v>
      </c>
      <c r="AG16" s="690">
        <f>'WEIGHT LAYER 1'!G11</f>
        <v>0.156</v>
      </c>
      <c r="AH16" s="690">
        <f>'WEIGHT LAYER 1'!H11</f>
        <v>-1.72E-2</v>
      </c>
      <c r="AI16" s="690">
        <f>'WEIGHT LAYER 1'!I11</f>
        <v>-7.0299999999999998E-3</v>
      </c>
      <c r="AJ16" s="690">
        <f>'WEIGHT LAYER 1'!J11</f>
        <v>3.5200000000000002E-2</v>
      </c>
      <c r="AK16" s="690">
        <f>'WEIGHT LAYER 1'!K11</f>
        <v>-0.155</v>
      </c>
      <c r="AL16" s="690">
        <f>'WEIGHT LAYER 1'!L11</f>
        <v>6.9000000000000006E-2</v>
      </c>
      <c r="AM16" s="690">
        <f>'WEIGHT LAYER 1'!M11</f>
        <v>4.36E-2</v>
      </c>
      <c r="AN16" s="690">
        <f>'WEIGHT LAYER 1'!N11</f>
        <v>5.0999999999999997E-2</v>
      </c>
      <c r="AO16" s="690">
        <f>'WEIGHT LAYER 1'!O11</f>
        <v>-7.0000000000000007E-2</v>
      </c>
      <c r="AP16" s="690">
        <f>'WEIGHT LAYER 1'!P11</f>
        <v>0.24399999999999999</v>
      </c>
      <c r="AQ16" s="690">
        <f>'WEIGHT LAYER 1'!Q11</f>
        <v>0.125</v>
      </c>
    </row>
    <row r="17" spans="1:43" x14ac:dyDescent="0.25">
      <c r="A17" s="685">
        <f>'DETEKSI MATA IKAN'!A15</f>
        <v>0.45100000000000001</v>
      </c>
      <c r="B17" s="686">
        <f>'DETEKSI MATA IKAN'!B15</f>
        <v>0.66669999999999996</v>
      </c>
      <c r="C17" s="686">
        <f>'DETEKSI MATA IKAN'!C15</f>
        <v>0.82750000000000001</v>
      </c>
      <c r="D17" s="686">
        <f>'DETEKSI MATA IKAN'!D15</f>
        <v>0.95689999999999997</v>
      </c>
      <c r="E17" s="686">
        <f>'DETEKSI MATA IKAN'!E15</f>
        <v>0.96079999999999999</v>
      </c>
      <c r="F17" s="686">
        <f>'DETEKSI MATA IKAN'!F15</f>
        <v>0.66669999999999996</v>
      </c>
      <c r="G17" s="686">
        <f>'DETEKSI MATA IKAN'!G15</f>
        <v>0.4118</v>
      </c>
      <c r="H17" s="686">
        <f>'DETEKSI MATA IKAN'!H15</f>
        <v>0.2863</v>
      </c>
      <c r="I17" s="686">
        <f>'DETEKSI MATA IKAN'!I15</f>
        <v>0.49020000000000002</v>
      </c>
      <c r="J17" s="686">
        <f>'DETEKSI MATA IKAN'!J15</f>
        <v>0.41959999999999997</v>
      </c>
      <c r="K17" s="686">
        <f>'DETEKSI MATA IKAN'!K15</f>
        <v>0.48630000000000001</v>
      </c>
      <c r="L17" s="686">
        <f>'DETEKSI MATA IKAN'!L15</f>
        <v>0.47839999999999999</v>
      </c>
      <c r="M17" s="686">
        <f>'DETEKSI MATA IKAN'!M15</f>
        <v>0.36859999999999998</v>
      </c>
      <c r="N17" s="686">
        <f>'DETEKSI MATA IKAN'!N15</f>
        <v>0.27839999999999998</v>
      </c>
      <c r="O17" s="686">
        <f>'DETEKSI MATA IKAN'!O15</f>
        <v>0.2157</v>
      </c>
      <c r="P17" s="686">
        <f>'DETEKSI MATA IKAN'!P15</f>
        <v>0.24310000000000001</v>
      </c>
      <c r="Q17" s="686">
        <f>'DETEKSI MATA IKAN'!Q15</f>
        <v>0.21179999999999999</v>
      </c>
      <c r="R17" s="686">
        <f>'DETEKSI MATA IKAN'!R15</f>
        <v>0.2</v>
      </c>
      <c r="S17" s="686">
        <f>'DETEKSI MATA IKAN'!S15</f>
        <v>0.24310000000000001</v>
      </c>
      <c r="T17" s="686">
        <f>'DETEKSI MATA IKAN'!T15</f>
        <v>0.24310000000000001</v>
      </c>
      <c r="U17" s="686">
        <f>'DETEKSI MATA IKAN'!U15</f>
        <v>0.35289999999999999</v>
      </c>
      <c r="V17" s="686">
        <f>'DETEKSI MATA IKAN'!V15</f>
        <v>0.81569999999999998</v>
      </c>
      <c r="W17" s="686">
        <f>'DETEKSI MATA IKAN'!W15</f>
        <v>0.9294</v>
      </c>
      <c r="X17" s="686">
        <f>'DETEKSI MATA IKAN'!X15</f>
        <v>0.92159999999999997</v>
      </c>
      <c r="Y17" s="687">
        <f>'DETEKSI MATA IKAN'!Y15</f>
        <v>0.99219999999999997</v>
      </c>
      <c r="AA17" s="688" t="s">
        <v>17</v>
      </c>
      <c r="AB17" s="690">
        <f>'WEIGHT LAYER 1'!B12</f>
        <v>0.27200000000000002</v>
      </c>
      <c r="AC17" s="690">
        <f>'WEIGHT LAYER 1'!C12</f>
        <v>0.13300000000000001</v>
      </c>
      <c r="AD17" s="690">
        <f>'WEIGHT LAYER 1'!D12</f>
        <v>-0.245</v>
      </c>
      <c r="AE17" s="690">
        <f>'WEIGHT LAYER 1'!E12</f>
        <v>0.155</v>
      </c>
      <c r="AF17" s="690">
        <f>'WEIGHT LAYER 1'!F12</f>
        <v>9.9699999999999997E-2</v>
      </c>
      <c r="AG17" s="690">
        <f>'WEIGHT LAYER 1'!G12</f>
        <v>-8.4699999999999998E-2</v>
      </c>
      <c r="AH17" s="690">
        <f>'WEIGHT LAYER 1'!H12</f>
        <v>0.11799999999999999</v>
      </c>
      <c r="AI17" s="690">
        <f>'WEIGHT LAYER 1'!I12</f>
        <v>0.13400000000000001</v>
      </c>
      <c r="AJ17" s="690">
        <f>'WEIGHT LAYER 1'!J12</f>
        <v>0.24299999999999999</v>
      </c>
      <c r="AK17" s="690">
        <f>'WEIGHT LAYER 1'!K12</f>
        <v>-9.3799999999999994E-2</v>
      </c>
      <c r="AL17" s="690">
        <f>'WEIGHT LAYER 1'!L12</f>
        <v>-8.8999999999999996E-2</v>
      </c>
      <c r="AM17" s="690">
        <f>'WEIGHT LAYER 1'!M12</f>
        <v>0.21199999999999999</v>
      </c>
      <c r="AN17" s="690">
        <f>'WEIGHT LAYER 1'!N12</f>
        <v>-0.14799999999999999</v>
      </c>
      <c r="AO17" s="690">
        <f>'WEIGHT LAYER 1'!O12</f>
        <v>0.14599999999999999</v>
      </c>
      <c r="AP17" s="690">
        <f>'WEIGHT LAYER 1'!P12</f>
        <v>0.316</v>
      </c>
      <c r="AQ17" s="690">
        <f>'WEIGHT LAYER 1'!Q12</f>
        <v>6.1400000000000003E-2</v>
      </c>
    </row>
    <row r="18" spans="1:43" x14ac:dyDescent="0.25">
      <c r="A18" s="685">
        <f>'DETEKSI MATA IKAN'!A16</f>
        <v>0.7137</v>
      </c>
      <c r="B18" s="686">
        <f>'DETEKSI MATA IKAN'!B16</f>
        <v>0.81179999999999997</v>
      </c>
      <c r="C18" s="686">
        <f>'DETEKSI MATA IKAN'!C16</f>
        <v>0.82750000000000001</v>
      </c>
      <c r="D18" s="686">
        <f>'DETEKSI MATA IKAN'!D16</f>
        <v>0.85880000000000001</v>
      </c>
      <c r="E18" s="686">
        <f>'DETEKSI MATA IKAN'!E16</f>
        <v>0.67449999999999999</v>
      </c>
      <c r="F18" s="686">
        <f>'DETEKSI MATA IKAN'!F16</f>
        <v>0.31759999999999999</v>
      </c>
      <c r="G18" s="686">
        <f>'DETEKSI MATA IKAN'!G16</f>
        <v>0.3412</v>
      </c>
      <c r="H18" s="686">
        <f>'DETEKSI MATA IKAN'!H16</f>
        <v>0.6431</v>
      </c>
      <c r="I18" s="686">
        <f>'DETEKSI MATA IKAN'!I16</f>
        <v>0.69799999999999995</v>
      </c>
      <c r="J18" s="686">
        <f>'DETEKSI MATA IKAN'!J16</f>
        <v>0.47449999999999998</v>
      </c>
      <c r="K18" s="686">
        <f>'DETEKSI MATA IKAN'!K16</f>
        <v>0.58430000000000004</v>
      </c>
      <c r="L18" s="686">
        <f>'DETEKSI MATA IKAN'!L16</f>
        <v>0.72550000000000003</v>
      </c>
      <c r="M18" s="686">
        <f>'DETEKSI MATA IKAN'!M16</f>
        <v>0.65490000000000004</v>
      </c>
      <c r="N18" s="686">
        <f>'DETEKSI MATA IKAN'!N16</f>
        <v>0.57650000000000001</v>
      </c>
      <c r="O18" s="686">
        <f>'DETEKSI MATA IKAN'!O16</f>
        <v>0.4627</v>
      </c>
      <c r="P18" s="686">
        <f>'DETEKSI MATA IKAN'!P16</f>
        <v>0.32940000000000003</v>
      </c>
      <c r="Q18" s="686">
        <f>'DETEKSI MATA IKAN'!Q16</f>
        <v>0.27060000000000001</v>
      </c>
      <c r="R18" s="686">
        <f>'DETEKSI MATA IKAN'!R16</f>
        <v>0.27450000000000002</v>
      </c>
      <c r="S18" s="686">
        <f>'DETEKSI MATA IKAN'!S16</f>
        <v>0.2235</v>
      </c>
      <c r="T18" s="686">
        <f>'DETEKSI MATA IKAN'!T16</f>
        <v>0.26269999999999999</v>
      </c>
      <c r="U18" s="686">
        <f>'DETEKSI MATA IKAN'!U16</f>
        <v>0.251</v>
      </c>
      <c r="V18" s="686">
        <f>'DETEKSI MATA IKAN'!V16</f>
        <v>0.55289999999999995</v>
      </c>
      <c r="W18" s="686">
        <f>'DETEKSI MATA IKAN'!W16</f>
        <v>0.9294</v>
      </c>
      <c r="X18" s="686">
        <f>'DETEKSI MATA IKAN'!X16</f>
        <v>0.90980000000000005</v>
      </c>
      <c r="Y18" s="687">
        <f>'DETEKSI MATA IKAN'!Y16</f>
        <v>0.77249999999999996</v>
      </c>
      <c r="AA18" s="688" t="s">
        <v>18</v>
      </c>
      <c r="AB18" s="690">
        <f>'WEIGHT LAYER 1'!B13</f>
        <v>0.17799999999999999</v>
      </c>
      <c r="AC18" s="690">
        <f>'WEIGHT LAYER 1'!C13</f>
        <v>6.6600000000000006E-2</v>
      </c>
      <c r="AD18" s="690">
        <f>'WEIGHT LAYER 1'!D13</f>
        <v>-1.03E-2</v>
      </c>
      <c r="AE18" s="690">
        <f>'WEIGHT LAYER 1'!E13</f>
        <v>0.29099999999999998</v>
      </c>
      <c r="AF18" s="690">
        <f>'WEIGHT LAYER 1'!F13</f>
        <v>0.129</v>
      </c>
      <c r="AG18" s="690">
        <f>'WEIGHT LAYER 1'!G13</f>
        <v>-0.10100000000000001</v>
      </c>
      <c r="AH18" s="690">
        <f>'WEIGHT LAYER 1'!H13</f>
        <v>-0.129</v>
      </c>
      <c r="AI18" s="690">
        <f>'WEIGHT LAYER 1'!I13</f>
        <v>-4.0099999999999997E-2</v>
      </c>
      <c r="AJ18" s="690">
        <f>'WEIGHT LAYER 1'!J13</f>
        <v>0.14499999999999999</v>
      </c>
      <c r="AK18" s="690">
        <f>'WEIGHT LAYER 1'!K13</f>
        <v>-0.16800000000000001</v>
      </c>
      <c r="AL18" s="690">
        <f>'WEIGHT LAYER 1'!L13</f>
        <v>-0.12</v>
      </c>
      <c r="AM18" s="690">
        <f>'WEIGHT LAYER 1'!M13</f>
        <v>0.28100000000000003</v>
      </c>
      <c r="AN18" s="690">
        <f>'WEIGHT LAYER 1'!N13</f>
        <v>-0.17499999999999999</v>
      </c>
      <c r="AO18" s="690">
        <f>'WEIGHT LAYER 1'!O13</f>
        <v>-2.6100000000000002E-2</v>
      </c>
      <c r="AP18" s="690">
        <f>'WEIGHT LAYER 1'!P13</f>
        <v>0.26400000000000001</v>
      </c>
      <c r="AQ18" s="690">
        <f>'WEIGHT LAYER 1'!Q13</f>
        <v>-3.1800000000000002E-2</v>
      </c>
    </row>
    <row r="19" spans="1:43" x14ac:dyDescent="0.25">
      <c r="A19" s="685">
        <f>'DETEKSI MATA IKAN'!A17</f>
        <v>0.76470000000000005</v>
      </c>
      <c r="B19" s="686">
        <f>'DETEKSI MATA IKAN'!B17</f>
        <v>0.85880000000000001</v>
      </c>
      <c r="C19" s="686">
        <f>'DETEKSI MATA IKAN'!C17</f>
        <v>0.86670000000000003</v>
      </c>
      <c r="D19" s="686">
        <f>'DETEKSI MATA IKAN'!D17</f>
        <v>0.87060000000000004</v>
      </c>
      <c r="E19" s="686">
        <f>'DETEKSI MATA IKAN'!E17</f>
        <v>0.67059999999999997</v>
      </c>
      <c r="F19" s="686">
        <f>'DETEKSI MATA IKAN'!F17</f>
        <v>0.29799999999999999</v>
      </c>
      <c r="G19" s="686">
        <f>'DETEKSI MATA IKAN'!G17</f>
        <v>0.30590000000000001</v>
      </c>
      <c r="H19" s="686">
        <f>'DETEKSI MATA IKAN'!H17</f>
        <v>0.6</v>
      </c>
      <c r="I19" s="686">
        <f>'DETEKSI MATA IKAN'!I17</f>
        <v>0.6431</v>
      </c>
      <c r="J19" s="686">
        <f>'DETEKSI MATA IKAN'!J17</f>
        <v>0.42749999999999999</v>
      </c>
      <c r="K19" s="686">
        <f>'DETEKSI MATA IKAN'!K17</f>
        <v>0.54510000000000003</v>
      </c>
      <c r="L19" s="686">
        <f>'DETEKSI MATA IKAN'!L17</f>
        <v>0.69020000000000004</v>
      </c>
      <c r="M19" s="686">
        <f>'DETEKSI MATA IKAN'!M17</f>
        <v>0.63529999999999998</v>
      </c>
      <c r="N19" s="686">
        <f>'DETEKSI MATA IKAN'!N17</f>
        <v>0.57250000000000001</v>
      </c>
      <c r="O19" s="686">
        <f>'DETEKSI MATA IKAN'!O17</f>
        <v>0.4667</v>
      </c>
      <c r="P19" s="686">
        <f>'DETEKSI MATA IKAN'!P17</f>
        <v>0.3412</v>
      </c>
      <c r="Q19" s="686">
        <f>'DETEKSI MATA IKAN'!Q17</f>
        <v>0.27450000000000002</v>
      </c>
      <c r="R19" s="686">
        <f>'DETEKSI MATA IKAN'!R17</f>
        <v>0.27839999999999998</v>
      </c>
      <c r="S19" s="686">
        <f>'DETEKSI MATA IKAN'!S17</f>
        <v>0.23139999999999999</v>
      </c>
      <c r="T19" s="686">
        <f>'DETEKSI MATA IKAN'!T17</f>
        <v>0.27060000000000001</v>
      </c>
      <c r="U19" s="686">
        <f>'DETEKSI MATA IKAN'!U17</f>
        <v>0.25879999999999997</v>
      </c>
      <c r="V19" s="686">
        <f>'DETEKSI MATA IKAN'!V17</f>
        <v>0.55289999999999995</v>
      </c>
      <c r="W19" s="686">
        <f>'DETEKSI MATA IKAN'!W17</f>
        <v>0.9294</v>
      </c>
      <c r="X19" s="686">
        <f>'DETEKSI MATA IKAN'!X17</f>
        <v>0.90980000000000005</v>
      </c>
      <c r="Y19" s="687">
        <f>'DETEKSI MATA IKAN'!Y17</f>
        <v>0.76859999999999995</v>
      </c>
      <c r="AA19" s="688" t="s">
        <v>16</v>
      </c>
      <c r="AB19" s="690">
        <f>'WEIGHT LAYER 1'!B14</f>
        <v>-0.121</v>
      </c>
      <c r="AC19" s="690">
        <f>'WEIGHT LAYER 1'!C14</f>
        <v>-0.1</v>
      </c>
      <c r="AD19" s="690">
        <f>'WEIGHT LAYER 1'!D14</f>
        <v>-0.20300000000000001</v>
      </c>
      <c r="AE19" s="690">
        <f>'WEIGHT LAYER 1'!E14</f>
        <v>-0.23</v>
      </c>
      <c r="AF19" s="690">
        <f>'WEIGHT LAYER 1'!F14</f>
        <v>2.16E-3</v>
      </c>
      <c r="AG19" s="690">
        <f>'WEIGHT LAYER 1'!G14</f>
        <v>3.0300000000000001E-2</v>
      </c>
      <c r="AH19" s="690">
        <f>'WEIGHT LAYER 1'!H14</f>
        <v>-0.17199999999999999</v>
      </c>
      <c r="AI19" s="690">
        <f>'WEIGHT LAYER 1'!I14</f>
        <v>-6.2799999999999995E-2</v>
      </c>
      <c r="AJ19" s="690">
        <f>'WEIGHT LAYER 1'!J14</f>
        <v>4.5100000000000001E-2</v>
      </c>
      <c r="AK19" s="690">
        <f>'WEIGHT LAYER 1'!K14</f>
        <v>-0.13400000000000001</v>
      </c>
      <c r="AL19" s="690">
        <f>'WEIGHT LAYER 1'!L14</f>
        <v>0.32600000000000001</v>
      </c>
      <c r="AM19" s="690">
        <f>'WEIGHT LAYER 1'!M14</f>
        <v>0.34100000000000003</v>
      </c>
      <c r="AN19" s="690">
        <f>'WEIGHT LAYER 1'!N14</f>
        <v>-0.17</v>
      </c>
      <c r="AO19" s="690">
        <f>'WEIGHT LAYER 1'!O14</f>
        <v>0.17499999999999999</v>
      </c>
      <c r="AP19" s="690">
        <f>'WEIGHT LAYER 1'!P14</f>
        <v>0.255</v>
      </c>
      <c r="AQ19" s="690">
        <f>'WEIGHT LAYER 1'!Q14</f>
        <v>0.16600000000000001</v>
      </c>
    </row>
    <row r="20" spans="1:43" x14ac:dyDescent="0.25">
      <c r="A20" s="685">
        <f>'DETEKSI MATA IKAN'!A18</f>
        <v>0.72940000000000005</v>
      </c>
      <c r="B20" s="686">
        <f>'DETEKSI MATA IKAN'!B18</f>
        <v>0.8196</v>
      </c>
      <c r="C20" s="686">
        <f>'DETEKSI MATA IKAN'!C18</f>
        <v>0.83140000000000003</v>
      </c>
      <c r="D20" s="686">
        <f>'DETEKSI MATA IKAN'!D18</f>
        <v>0.84309999999999996</v>
      </c>
      <c r="E20" s="686">
        <f>'DETEKSI MATA IKAN'!E18</f>
        <v>0.65100000000000002</v>
      </c>
      <c r="F20" s="686">
        <f>'DETEKSI MATA IKAN'!F18</f>
        <v>0.27450000000000002</v>
      </c>
      <c r="G20" s="686">
        <f>'DETEKSI MATA IKAN'!G18</f>
        <v>0.2863</v>
      </c>
      <c r="H20" s="686">
        <f>'DETEKSI MATA IKAN'!H18</f>
        <v>0.59219999999999995</v>
      </c>
      <c r="I20" s="686">
        <f>'DETEKSI MATA IKAN'!I18</f>
        <v>0.63919999999999999</v>
      </c>
      <c r="J20" s="686">
        <f>'DETEKSI MATA IKAN'!J18</f>
        <v>0.42749999999999999</v>
      </c>
      <c r="K20" s="686">
        <f>'DETEKSI MATA IKAN'!K18</f>
        <v>0.54900000000000004</v>
      </c>
      <c r="L20" s="686">
        <f>'DETEKSI MATA IKAN'!L18</f>
        <v>0.70199999999999996</v>
      </c>
      <c r="M20" s="686">
        <f>'DETEKSI MATA IKAN'!M18</f>
        <v>0.65100000000000002</v>
      </c>
      <c r="N20" s="686">
        <f>'DETEKSI MATA IKAN'!N18</f>
        <v>0.59219999999999995</v>
      </c>
      <c r="O20" s="686">
        <f>'DETEKSI MATA IKAN'!O18</f>
        <v>0.48630000000000001</v>
      </c>
      <c r="P20" s="686">
        <f>'DETEKSI MATA IKAN'!P18</f>
        <v>0.36080000000000001</v>
      </c>
      <c r="Q20" s="686">
        <f>'DETEKSI MATA IKAN'!Q18</f>
        <v>0.28239999999999998</v>
      </c>
      <c r="R20" s="686">
        <f>'DETEKSI MATA IKAN'!R18</f>
        <v>0.2863</v>
      </c>
      <c r="S20" s="686">
        <f>'DETEKSI MATA IKAN'!S18</f>
        <v>0.22750000000000001</v>
      </c>
      <c r="T20" s="686">
        <f>'DETEKSI MATA IKAN'!T18</f>
        <v>0.26669999999999999</v>
      </c>
      <c r="U20" s="686">
        <f>'DETEKSI MATA IKAN'!U18</f>
        <v>0.25490000000000002</v>
      </c>
      <c r="V20" s="686">
        <f>'DETEKSI MATA IKAN'!V18</f>
        <v>0.55289999999999995</v>
      </c>
      <c r="W20" s="686">
        <f>'DETEKSI MATA IKAN'!W18</f>
        <v>0.92159999999999997</v>
      </c>
      <c r="X20" s="686">
        <f>'DETEKSI MATA IKAN'!X18</f>
        <v>0.90200000000000002</v>
      </c>
      <c r="Y20" s="687">
        <f>'DETEKSI MATA IKAN'!Y18</f>
        <v>0.76080000000000003</v>
      </c>
      <c r="AA20" s="688" t="s">
        <v>17</v>
      </c>
      <c r="AB20" s="690">
        <f>'WEIGHT LAYER 1'!B15</f>
        <v>-0.157</v>
      </c>
      <c r="AC20" s="690">
        <f>'WEIGHT LAYER 1'!C15</f>
        <v>-7.1900000000000006E-2</v>
      </c>
      <c r="AD20" s="690">
        <f>'WEIGHT LAYER 1'!D15</f>
        <v>-0.108</v>
      </c>
      <c r="AE20" s="690">
        <f>'WEIGHT LAYER 1'!E15</f>
        <v>-0.108</v>
      </c>
      <c r="AF20" s="690">
        <f>'WEIGHT LAYER 1'!F15</f>
        <v>-3.2100000000000002E-3</v>
      </c>
      <c r="AG20" s="690">
        <f>'WEIGHT LAYER 1'!G15</f>
        <v>-4.0899999999999999E-2</v>
      </c>
      <c r="AH20" s="690">
        <f>'WEIGHT LAYER 1'!H15</f>
        <v>-8.0699999999999994E-2</v>
      </c>
      <c r="AI20" s="690">
        <f>'WEIGHT LAYER 1'!I15</f>
        <v>-9.8100000000000007E-2</v>
      </c>
      <c r="AJ20" s="690">
        <f>'WEIGHT LAYER 1'!J15</f>
        <v>0.35499999999999998</v>
      </c>
      <c r="AK20" s="690">
        <f>'WEIGHT LAYER 1'!K15</f>
        <v>-0.16</v>
      </c>
      <c r="AL20" s="690">
        <f>'WEIGHT LAYER 1'!L15</f>
        <v>2.0400000000000001E-2</v>
      </c>
      <c r="AM20" s="690">
        <f>'WEIGHT LAYER 1'!M15</f>
        <v>0.34100000000000003</v>
      </c>
      <c r="AN20" s="690">
        <f>'WEIGHT LAYER 1'!N15</f>
        <v>-0.13200000000000001</v>
      </c>
      <c r="AO20" s="690">
        <f>'WEIGHT LAYER 1'!O15</f>
        <v>0.371</v>
      </c>
      <c r="AP20" s="690">
        <f>'WEIGHT LAYER 1'!P15</f>
        <v>0.253</v>
      </c>
      <c r="AQ20" s="690">
        <f>'WEIGHT LAYER 1'!Q15</f>
        <v>0.13600000000000001</v>
      </c>
    </row>
    <row r="21" spans="1:43" x14ac:dyDescent="0.25">
      <c r="A21" s="685">
        <f>'DETEKSI MATA IKAN'!A19</f>
        <v>0.79610000000000003</v>
      </c>
      <c r="B21" s="686">
        <f>'DETEKSI MATA IKAN'!B19</f>
        <v>0.88629999999999998</v>
      </c>
      <c r="C21" s="686">
        <f>'DETEKSI MATA IKAN'!C19</f>
        <v>0.74119999999999997</v>
      </c>
      <c r="D21" s="686">
        <f>'DETEKSI MATA IKAN'!D19</f>
        <v>0.4627</v>
      </c>
      <c r="E21" s="686">
        <f>'DETEKSI MATA IKAN'!E19</f>
        <v>0.28239999999999998</v>
      </c>
      <c r="F21" s="686">
        <f>'DETEKSI MATA IKAN'!F19</f>
        <v>0.36859999999999998</v>
      </c>
      <c r="G21" s="686">
        <f>'DETEKSI MATA IKAN'!G19</f>
        <v>0.6784</v>
      </c>
      <c r="H21" s="686">
        <f>'DETEKSI MATA IKAN'!H19</f>
        <v>0.88239999999999996</v>
      </c>
      <c r="I21" s="686">
        <f>'DETEKSI MATA IKAN'!I19</f>
        <v>0.79220000000000002</v>
      </c>
      <c r="J21" s="686">
        <f>'DETEKSI MATA IKAN'!J19</f>
        <v>0.6784</v>
      </c>
      <c r="K21" s="686">
        <f>'DETEKSI MATA IKAN'!K19</f>
        <v>0.84709999999999996</v>
      </c>
      <c r="L21" s="686">
        <f>'DETEKSI MATA IKAN'!L19</f>
        <v>1</v>
      </c>
      <c r="M21" s="686">
        <f>'DETEKSI MATA IKAN'!M19</f>
        <v>0.98429999999999995</v>
      </c>
      <c r="N21" s="686">
        <f>'DETEKSI MATA IKAN'!N19</f>
        <v>0.94510000000000005</v>
      </c>
      <c r="O21" s="686">
        <f>'DETEKSI MATA IKAN'!O19</f>
        <v>0.749</v>
      </c>
      <c r="P21" s="686">
        <f>'DETEKSI MATA IKAN'!P19</f>
        <v>0.49409999999999998</v>
      </c>
      <c r="Q21" s="686">
        <f>'DETEKSI MATA IKAN'!Q19</f>
        <v>0.39219999999999999</v>
      </c>
      <c r="R21" s="686">
        <f>'DETEKSI MATA IKAN'!R19</f>
        <v>0.2863</v>
      </c>
      <c r="S21" s="686">
        <f>'DETEKSI MATA IKAN'!S19</f>
        <v>0.18429999999999999</v>
      </c>
      <c r="T21" s="686">
        <f>'DETEKSI MATA IKAN'!T19</f>
        <v>0.2235</v>
      </c>
      <c r="U21" s="686">
        <f>'DETEKSI MATA IKAN'!U19</f>
        <v>0.25490000000000002</v>
      </c>
      <c r="V21" s="686">
        <f>'DETEKSI MATA IKAN'!V19</f>
        <v>0.3765</v>
      </c>
      <c r="W21" s="686">
        <f>'DETEKSI MATA IKAN'!W19</f>
        <v>0.73729999999999996</v>
      </c>
      <c r="X21" s="686">
        <f>'DETEKSI MATA IKAN'!X19</f>
        <v>0.83919999999999995</v>
      </c>
      <c r="Y21" s="687">
        <f>'DETEKSI MATA IKAN'!Y19</f>
        <v>0.75690000000000002</v>
      </c>
      <c r="AA21" s="688" t="s">
        <v>18</v>
      </c>
      <c r="AB21" s="690">
        <f>'WEIGHT LAYER 1'!B16</f>
        <v>-6.9599999999999995E-2</v>
      </c>
      <c r="AC21" s="690">
        <f>'WEIGHT LAYER 1'!C16</f>
        <v>0.155</v>
      </c>
      <c r="AD21" s="690">
        <f>'WEIGHT LAYER 1'!D16</f>
        <v>-3.8600000000000002E-2</v>
      </c>
      <c r="AE21" s="690">
        <f>'WEIGHT LAYER 1'!E16</f>
        <v>-4.48E-2</v>
      </c>
      <c r="AF21" s="690">
        <f>'WEIGHT LAYER 1'!F16</f>
        <v>8.0399999999999999E-2</v>
      </c>
      <c r="AG21" s="690">
        <f>'WEIGHT LAYER 1'!G16</f>
        <v>0.17499999999999999</v>
      </c>
      <c r="AH21" s="690">
        <f>'WEIGHT LAYER 1'!H16</f>
        <v>-7.6E-3</v>
      </c>
      <c r="AI21" s="690">
        <f>'WEIGHT LAYER 1'!I16</f>
        <v>7.7700000000000005E-2</v>
      </c>
      <c r="AJ21" s="690">
        <f>'WEIGHT LAYER 1'!J16</f>
        <v>0.21199999999999999</v>
      </c>
      <c r="AK21" s="690">
        <f>'WEIGHT LAYER 1'!K16</f>
        <v>0.115</v>
      </c>
      <c r="AL21" s="690">
        <f>'WEIGHT LAYER 1'!L16</f>
        <v>-7.2099999999999997E-2</v>
      </c>
      <c r="AM21" s="690">
        <f>'WEIGHT LAYER 1'!M16</f>
        <v>5.5399999999999998E-2</v>
      </c>
      <c r="AN21" s="690">
        <f>'WEIGHT LAYER 1'!N16</f>
        <v>8.9700000000000002E-2</v>
      </c>
      <c r="AO21" s="690">
        <f>'WEIGHT LAYER 1'!O16</f>
        <v>0.20200000000000001</v>
      </c>
      <c r="AP21" s="690">
        <f>'WEIGHT LAYER 1'!P16</f>
        <v>0.16</v>
      </c>
      <c r="AQ21" s="690">
        <f>'WEIGHT LAYER 1'!Q16</f>
        <v>0.23300000000000001</v>
      </c>
    </row>
    <row r="22" spans="1:43" x14ac:dyDescent="0.25">
      <c r="A22" s="685">
        <f>'DETEKSI MATA IKAN'!A20</f>
        <v>0.81179999999999997</v>
      </c>
      <c r="B22" s="686">
        <f>'DETEKSI MATA IKAN'!B20</f>
        <v>0.90200000000000002</v>
      </c>
      <c r="C22" s="686">
        <f>'DETEKSI MATA IKAN'!C20</f>
        <v>0.74119999999999997</v>
      </c>
      <c r="D22" s="686">
        <f>'DETEKSI MATA IKAN'!D20</f>
        <v>0.45879999999999999</v>
      </c>
      <c r="E22" s="686">
        <f>'DETEKSI MATA IKAN'!E20</f>
        <v>0.26669999999999999</v>
      </c>
      <c r="F22" s="686">
        <f>'DETEKSI MATA IKAN'!F20</f>
        <v>0.33729999999999999</v>
      </c>
      <c r="G22" s="686">
        <f>'DETEKSI MATA IKAN'!G20</f>
        <v>0.6431</v>
      </c>
      <c r="H22" s="686">
        <f>'DETEKSI MATA IKAN'!H20</f>
        <v>0.84709999999999996</v>
      </c>
      <c r="I22" s="686">
        <f>'DETEKSI MATA IKAN'!I20</f>
        <v>0.75690000000000002</v>
      </c>
      <c r="J22" s="686">
        <f>'DETEKSI MATA IKAN'!J20</f>
        <v>0.64710000000000001</v>
      </c>
      <c r="K22" s="686">
        <f>'DETEKSI MATA IKAN'!K20</f>
        <v>0.82750000000000001</v>
      </c>
      <c r="L22" s="686">
        <f>'DETEKSI MATA IKAN'!L20</f>
        <v>0.98429999999999995</v>
      </c>
      <c r="M22" s="686">
        <f>'DETEKSI MATA IKAN'!M20</f>
        <v>0.98429999999999995</v>
      </c>
      <c r="N22" s="686">
        <f>'DETEKSI MATA IKAN'!N20</f>
        <v>0.95689999999999997</v>
      </c>
      <c r="O22" s="686">
        <f>'DETEKSI MATA IKAN'!O20</f>
        <v>0.76859999999999995</v>
      </c>
      <c r="P22" s="686">
        <f>'DETEKSI MATA IKAN'!P20</f>
        <v>0.50980000000000003</v>
      </c>
      <c r="Q22" s="686">
        <f>'DETEKSI MATA IKAN'!Q20</f>
        <v>0.41570000000000001</v>
      </c>
      <c r="R22" s="686">
        <f>'DETEKSI MATA IKAN'!R20</f>
        <v>0.30980000000000002</v>
      </c>
      <c r="S22" s="686">
        <f>'DETEKSI MATA IKAN'!S20</f>
        <v>0.20780000000000001</v>
      </c>
      <c r="T22" s="686">
        <f>'DETEKSI MATA IKAN'!T20</f>
        <v>0.2392</v>
      </c>
      <c r="U22" s="686">
        <f>'DETEKSI MATA IKAN'!U20</f>
        <v>0.27060000000000001</v>
      </c>
      <c r="V22" s="686">
        <f>'DETEKSI MATA IKAN'!V20</f>
        <v>0.38429999999999997</v>
      </c>
      <c r="W22" s="686">
        <f>'DETEKSI MATA IKAN'!W20</f>
        <v>0.74509999999999998</v>
      </c>
      <c r="X22" s="686">
        <f>'DETEKSI MATA IKAN'!X20</f>
        <v>0.83919999999999995</v>
      </c>
      <c r="Y22" s="687">
        <f>'DETEKSI MATA IKAN'!Y20</f>
        <v>0.76080000000000003</v>
      </c>
      <c r="AA22" s="688" t="s">
        <v>16</v>
      </c>
      <c r="AB22" s="690">
        <f>'WEIGHT LAYER 1'!B17</f>
        <v>-0.154</v>
      </c>
      <c r="AC22" s="690">
        <f>'WEIGHT LAYER 1'!C17</f>
        <v>-0.25600000000000001</v>
      </c>
      <c r="AD22" s="690">
        <f>'WEIGHT LAYER 1'!D17</f>
        <v>-4.2500000000000003E-2</v>
      </c>
      <c r="AE22" s="690">
        <f>'WEIGHT LAYER 1'!E17</f>
        <v>8.3000000000000004E-2</v>
      </c>
      <c r="AF22" s="690">
        <f>'WEIGHT LAYER 1'!F17</f>
        <v>-0.13500000000000001</v>
      </c>
      <c r="AG22" s="690">
        <f>'WEIGHT LAYER 1'!G17</f>
        <v>-0.14099999999999999</v>
      </c>
      <c r="AH22" s="690">
        <f>'WEIGHT LAYER 1'!H17</f>
        <v>-1.44E-2</v>
      </c>
      <c r="AI22" s="690">
        <f>'WEIGHT LAYER 1'!I17</f>
        <v>-0.121</v>
      </c>
      <c r="AJ22" s="690">
        <f>'WEIGHT LAYER 1'!J17</f>
        <v>-5.7099999999999998E-2</v>
      </c>
      <c r="AK22" s="690">
        <f>'WEIGHT LAYER 1'!K17</f>
        <v>1.4999999999999999E-2</v>
      </c>
      <c r="AL22" s="690">
        <f>'WEIGHT LAYER 1'!L17</f>
        <v>0.27600000000000002</v>
      </c>
      <c r="AM22" s="690">
        <f>'WEIGHT LAYER 1'!M17</f>
        <v>0.161</v>
      </c>
      <c r="AN22" s="690">
        <f>'WEIGHT LAYER 1'!N17</f>
        <v>0.14599999999999999</v>
      </c>
      <c r="AO22" s="690">
        <f>'WEIGHT LAYER 1'!O17</f>
        <v>0.13200000000000001</v>
      </c>
      <c r="AP22" s="690">
        <f>'WEIGHT LAYER 1'!P17</f>
        <v>-0.184</v>
      </c>
      <c r="AQ22" s="690">
        <f>'WEIGHT LAYER 1'!Q17</f>
        <v>0.30199999999999999</v>
      </c>
    </row>
    <row r="23" spans="1:43" x14ac:dyDescent="0.25">
      <c r="A23" s="685">
        <f>'DETEKSI MATA IKAN'!A21</f>
        <v>0.82350000000000001</v>
      </c>
      <c r="B23" s="686">
        <f>'DETEKSI MATA IKAN'!B21</f>
        <v>0.91369999999999996</v>
      </c>
      <c r="C23" s="686">
        <f>'DETEKSI MATA IKAN'!C21</f>
        <v>0.749</v>
      </c>
      <c r="D23" s="686">
        <f>'DETEKSI MATA IKAN'!D21</f>
        <v>0.45100000000000001</v>
      </c>
      <c r="E23" s="686">
        <f>'DETEKSI MATA IKAN'!E21</f>
        <v>0.25490000000000002</v>
      </c>
      <c r="F23" s="686">
        <f>'DETEKSI MATA IKAN'!F21</f>
        <v>0.32550000000000001</v>
      </c>
      <c r="G23" s="686">
        <f>'DETEKSI MATA IKAN'!G21</f>
        <v>0.62350000000000005</v>
      </c>
      <c r="H23" s="686">
        <f>'DETEKSI MATA IKAN'!H21</f>
        <v>0.82750000000000001</v>
      </c>
      <c r="I23" s="686">
        <f>'DETEKSI MATA IKAN'!I21</f>
        <v>0.73729999999999996</v>
      </c>
      <c r="J23" s="686">
        <f>'DETEKSI MATA IKAN'!J21</f>
        <v>0.63529999999999998</v>
      </c>
      <c r="K23" s="686">
        <f>'DETEKSI MATA IKAN'!K21</f>
        <v>0.81569999999999998</v>
      </c>
      <c r="L23" s="686">
        <f>'DETEKSI MATA IKAN'!L21</f>
        <v>0.98819999999999997</v>
      </c>
      <c r="M23" s="686">
        <f>'DETEKSI MATA IKAN'!M21</f>
        <v>0.99219999999999997</v>
      </c>
      <c r="N23" s="686">
        <f>'DETEKSI MATA IKAN'!N21</f>
        <v>0.97650000000000003</v>
      </c>
      <c r="O23" s="686">
        <f>'DETEKSI MATA IKAN'!O21</f>
        <v>0.79220000000000002</v>
      </c>
      <c r="P23" s="686">
        <f>'DETEKSI MATA IKAN'!P21</f>
        <v>0.54510000000000003</v>
      </c>
      <c r="Q23" s="686">
        <f>'DETEKSI MATA IKAN'!Q21</f>
        <v>0.41570000000000001</v>
      </c>
      <c r="R23" s="686">
        <f>'DETEKSI MATA IKAN'!R21</f>
        <v>0.30980000000000002</v>
      </c>
      <c r="S23" s="686">
        <f>'DETEKSI MATA IKAN'!S21</f>
        <v>0.20780000000000001</v>
      </c>
      <c r="T23" s="686">
        <f>'DETEKSI MATA IKAN'!T21</f>
        <v>0.23530000000000001</v>
      </c>
      <c r="U23" s="686">
        <f>'DETEKSI MATA IKAN'!U21</f>
        <v>0.26669999999999999</v>
      </c>
      <c r="V23" s="686">
        <f>'DETEKSI MATA IKAN'!V21</f>
        <v>0.38040000000000002</v>
      </c>
      <c r="W23" s="686">
        <f>'DETEKSI MATA IKAN'!W21</f>
        <v>0.73329999999999995</v>
      </c>
      <c r="X23" s="686">
        <f>'DETEKSI MATA IKAN'!X21</f>
        <v>0.83140000000000003</v>
      </c>
      <c r="Y23" s="687">
        <f>'DETEKSI MATA IKAN'!Y21</f>
        <v>0.74119999999999997</v>
      </c>
      <c r="AA23" s="688" t="s">
        <v>17</v>
      </c>
      <c r="AB23" s="690">
        <f>'WEIGHT LAYER 1'!B18</f>
        <v>-8.2699999999999996E-2</v>
      </c>
      <c r="AC23" s="690">
        <f>'WEIGHT LAYER 1'!C18</f>
        <v>2.9100000000000001E-2</v>
      </c>
      <c r="AD23" s="690">
        <f>'WEIGHT LAYER 1'!D18</f>
        <v>-4.8500000000000001E-2</v>
      </c>
      <c r="AE23" s="690">
        <f>'WEIGHT LAYER 1'!E18</f>
        <v>0.122</v>
      </c>
      <c r="AF23" s="690">
        <f>'WEIGHT LAYER 1'!F18</f>
        <v>-7.7899999999999997E-2</v>
      </c>
      <c r="AG23" s="690">
        <f>'WEIGHT LAYER 1'!G18</f>
        <v>-0.17199999999999999</v>
      </c>
      <c r="AH23" s="690">
        <f>'WEIGHT LAYER 1'!H18</f>
        <v>3.1199999999999999E-2</v>
      </c>
      <c r="AI23" s="690">
        <f>'WEIGHT LAYER 1'!I18</f>
        <v>-0.14199999999999999</v>
      </c>
      <c r="AJ23" s="690">
        <f>'WEIGHT LAYER 1'!J18</f>
        <v>6.4699999999999994E-2</v>
      </c>
      <c r="AK23" s="690">
        <f>'WEIGHT LAYER 1'!K18</f>
        <v>-0.12</v>
      </c>
      <c r="AL23" s="690">
        <f>'WEIGHT LAYER 1'!L18</f>
        <v>2.2800000000000001E-2</v>
      </c>
      <c r="AM23" s="690">
        <f>'WEIGHT LAYER 1'!M18</f>
        <v>0.12</v>
      </c>
      <c r="AN23" s="690">
        <f>'WEIGHT LAYER 1'!N18</f>
        <v>-0.11700000000000001</v>
      </c>
      <c r="AO23" s="690">
        <f>'WEIGHT LAYER 1'!O18</f>
        <v>-0.12</v>
      </c>
      <c r="AP23" s="690">
        <f>'WEIGHT LAYER 1'!P18</f>
        <v>-0.1</v>
      </c>
      <c r="AQ23" s="690">
        <f>'WEIGHT LAYER 1'!Q18</f>
        <v>0.20300000000000001</v>
      </c>
    </row>
    <row r="24" spans="1:43" x14ac:dyDescent="0.25">
      <c r="A24" s="685">
        <f>'DETEKSI MATA IKAN'!A22</f>
        <v>0.94510000000000005</v>
      </c>
      <c r="B24" s="686">
        <f>'DETEKSI MATA IKAN'!B22</f>
        <v>0.68630000000000002</v>
      </c>
      <c r="C24" s="686">
        <f>'DETEKSI MATA IKAN'!C22</f>
        <v>0.3765</v>
      </c>
      <c r="D24" s="686">
        <f>'DETEKSI MATA IKAN'!D22</f>
        <v>0.26269999999999999</v>
      </c>
      <c r="E24" s="686">
        <f>'DETEKSI MATA IKAN'!E22</f>
        <v>0.3569</v>
      </c>
      <c r="F24" s="686">
        <f>'DETEKSI MATA IKAN'!F22</f>
        <v>0.66669999999999996</v>
      </c>
      <c r="G24" s="686">
        <f>'DETEKSI MATA IKAN'!G22</f>
        <v>0.9294</v>
      </c>
      <c r="H24" s="686">
        <f>'DETEKSI MATA IKAN'!H22</f>
        <v>0.87450000000000006</v>
      </c>
      <c r="I24" s="686">
        <f>'DETEKSI MATA IKAN'!I22</f>
        <v>0.77649999999999997</v>
      </c>
      <c r="J24" s="686">
        <f>'DETEKSI MATA IKAN'!J22</f>
        <v>0.83140000000000003</v>
      </c>
      <c r="K24" s="686">
        <f>'DETEKSI MATA IKAN'!K22</f>
        <v>0.97250000000000003</v>
      </c>
      <c r="L24" s="686">
        <f>'DETEKSI MATA IKAN'!L22</f>
        <v>0.91369999999999996</v>
      </c>
      <c r="M24" s="686">
        <f>'DETEKSI MATA IKAN'!M22</f>
        <v>0.80389999999999995</v>
      </c>
      <c r="N24" s="686">
        <f>'DETEKSI MATA IKAN'!N22</f>
        <v>0.83530000000000004</v>
      </c>
      <c r="O24" s="686">
        <f>'DETEKSI MATA IKAN'!O22</f>
        <v>0.77249999999999996</v>
      </c>
      <c r="P24" s="686">
        <f>'DETEKSI MATA IKAN'!P22</f>
        <v>0.63529999999999998</v>
      </c>
      <c r="Q24" s="686">
        <f>'DETEKSI MATA IKAN'!Q22</f>
        <v>0.61180000000000001</v>
      </c>
      <c r="R24" s="686">
        <f>'DETEKSI MATA IKAN'!R22</f>
        <v>0.3725</v>
      </c>
      <c r="S24" s="686">
        <f>'DETEKSI MATA IKAN'!S22</f>
        <v>0.3412</v>
      </c>
      <c r="T24" s="686">
        <f>'DETEKSI MATA IKAN'!T22</f>
        <v>0.24709999999999999</v>
      </c>
      <c r="U24" s="686">
        <f>'DETEKSI MATA IKAN'!U22</f>
        <v>0.28239999999999998</v>
      </c>
      <c r="V24" s="686">
        <f>'DETEKSI MATA IKAN'!V22</f>
        <v>0.29020000000000001</v>
      </c>
      <c r="W24" s="686">
        <f>'DETEKSI MATA IKAN'!W22</f>
        <v>0.47449999999999998</v>
      </c>
      <c r="X24" s="686">
        <f>'DETEKSI MATA IKAN'!X22</f>
        <v>0.8196</v>
      </c>
      <c r="Y24" s="687">
        <f>'DETEKSI MATA IKAN'!Y22</f>
        <v>0.83140000000000003</v>
      </c>
      <c r="AA24" s="688" t="s">
        <v>18</v>
      </c>
      <c r="AB24" s="690">
        <f>'WEIGHT LAYER 1'!B19</f>
        <v>-0.26700000000000002</v>
      </c>
      <c r="AC24" s="690">
        <f>'WEIGHT LAYER 1'!C19</f>
        <v>-0.20399999999999999</v>
      </c>
      <c r="AD24" s="690">
        <f>'WEIGHT LAYER 1'!D19</f>
        <v>0.14499999999999999</v>
      </c>
      <c r="AE24" s="690">
        <f>'WEIGHT LAYER 1'!E19</f>
        <v>0.16800000000000001</v>
      </c>
      <c r="AF24" s="690">
        <f>'WEIGHT LAYER 1'!F19</f>
        <v>-0.114</v>
      </c>
      <c r="AG24" s="690">
        <f>'WEIGHT LAYER 1'!G19</f>
        <v>5.2200000000000003E-2</v>
      </c>
      <c r="AH24" s="690">
        <f>'WEIGHT LAYER 1'!H19</f>
        <v>-0.13</v>
      </c>
      <c r="AI24" s="690">
        <f>'WEIGHT LAYER 1'!I19</f>
        <v>3.61E-2</v>
      </c>
      <c r="AJ24" s="690">
        <f>'WEIGHT LAYER 1'!J19</f>
        <v>0.20899999999999999</v>
      </c>
      <c r="AK24" s="690">
        <f>'WEIGHT LAYER 1'!K19</f>
        <v>-7.8799999999999995E-2</v>
      </c>
      <c r="AL24" s="690">
        <f>'WEIGHT LAYER 1'!L19</f>
        <v>-2.52E-2</v>
      </c>
      <c r="AM24" s="690">
        <f>'WEIGHT LAYER 1'!M19</f>
        <v>2.6100000000000002E-2</v>
      </c>
      <c r="AN24" s="690">
        <f>'WEIGHT LAYER 1'!N19</f>
        <v>4.99E-2</v>
      </c>
      <c r="AO24" s="690">
        <f>'WEIGHT LAYER 1'!O19</f>
        <v>0.25700000000000001</v>
      </c>
      <c r="AP24" s="690">
        <f>'WEIGHT LAYER 1'!P19</f>
        <v>-3.85E-2</v>
      </c>
      <c r="AQ24" s="690">
        <f>'WEIGHT LAYER 1'!Q19</f>
        <v>5.7500000000000002E-2</v>
      </c>
    </row>
    <row r="25" spans="1:43" x14ac:dyDescent="0.25">
      <c r="A25" s="685">
        <f>'DETEKSI MATA IKAN'!A23</f>
        <v>0.93730000000000002</v>
      </c>
      <c r="B25" s="686">
        <f>'DETEKSI MATA IKAN'!B23</f>
        <v>0.68240000000000001</v>
      </c>
      <c r="C25" s="686">
        <f>'DETEKSI MATA IKAN'!C23</f>
        <v>0.36470000000000002</v>
      </c>
      <c r="D25" s="686">
        <f>'DETEKSI MATA IKAN'!D23</f>
        <v>0.25490000000000002</v>
      </c>
      <c r="E25" s="686">
        <f>'DETEKSI MATA IKAN'!E23</f>
        <v>0.3412</v>
      </c>
      <c r="F25" s="686">
        <f>'DETEKSI MATA IKAN'!F23</f>
        <v>0.64710000000000001</v>
      </c>
      <c r="G25" s="686">
        <f>'DETEKSI MATA IKAN'!G23</f>
        <v>0.90980000000000005</v>
      </c>
      <c r="H25" s="686">
        <f>'DETEKSI MATA IKAN'!H23</f>
        <v>0.85489999999999999</v>
      </c>
      <c r="I25" s="686">
        <f>'DETEKSI MATA IKAN'!I23</f>
        <v>0.76470000000000005</v>
      </c>
      <c r="J25" s="686">
        <f>'DETEKSI MATA IKAN'!J23</f>
        <v>0.82750000000000001</v>
      </c>
      <c r="K25" s="686">
        <f>'DETEKSI MATA IKAN'!K23</f>
        <v>0.97650000000000003</v>
      </c>
      <c r="L25" s="686">
        <f>'DETEKSI MATA IKAN'!L23</f>
        <v>0.92159999999999997</v>
      </c>
      <c r="M25" s="686">
        <f>'DETEKSI MATA IKAN'!M23</f>
        <v>0.82350000000000001</v>
      </c>
      <c r="N25" s="686">
        <f>'DETEKSI MATA IKAN'!N23</f>
        <v>0.86270000000000002</v>
      </c>
      <c r="O25" s="686">
        <f>'DETEKSI MATA IKAN'!O23</f>
        <v>0.80779999999999996</v>
      </c>
      <c r="P25" s="686">
        <f>'DETEKSI MATA IKAN'!P23</f>
        <v>0.67449999999999999</v>
      </c>
      <c r="Q25" s="686">
        <f>'DETEKSI MATA IKAN'!Q23</f>
        <v>0.64710000000000001</v>
      </c>
      <c r="R25" s="686">
        <f>'DETEKSI MATA IKAN'!R23</f>
        <v>0.4078</v>
      </c>
      <c r="S25" s="686">
        <f>'DETEKSI MATA IKAN'!S23</f>
        <v>0.3765</v>
      </c>
      <c r="T25" s="686">
        <f>'DETEKSI MATA IKAN'!T23</f>
        <v>0.27060000000000001</v>
      </c>
      <c r="U25" s="686">
        <f>'DETEKSI MATA IKAN'!U23</f>
        <v>0.30590000000000001</v>
      </c>
      <c r="V25" s="686">
        <f>'DETEKSI MATA IKAN'!V23</f>
        <v>0.30980000000000002</v>
      </c>
      <c r="W25" s="686">
        <f>'DETEKSI MATA IKAN'!W23</f>
        <v>0.49409999999999998</v>
      </c>
      <c r="X25" s="686">
        <f>'DETEKSI MATA IKAN'!X23</f>
        <v>0.82750000000000001</v>
      </c>
      <c r="Y25" s="687">
        <f>'DETEKSI MATA IKAN'!Y23</f>
        <v>0.83919999999999995</v>
      </c>
      <c r="AA25" s="688" t="s">
        <v>16</v>
      </c>
      <c r="AB25" s="690">
        <f>'WEIGHT LAYER 1'!B20</f>
        <v>0.157</v>
      </c>
      <c r="AC25" s="690">
        <f>'WEIGHT LAYER 1'!C20</f>
        <v>-2.0500000000000001E-2</v>
      </c>
      <c r="AD25" s="690">
        <f>'WEIGHT LAYER 1'!D20</f>
        <v>0.21</v>
      </c>
      <c r="AE25" s="690">
        <f>'WEIGHT LAYER 1'!E20</f>
        <v>3.7900000000000003E-2</v>
      </c>
      <c r="AF25" s="690">
        <f>'WEIGHT LAYER 1'!F20</f>
        <v>0.224</v>
      </c>
      <c r="AG25" s="690">
        <f>'WEIGHT LAYER 1'!G20</f>
        <v>-7.9100000000000004E-2</v>
      </c>
      <c r="AH25" s="690">
        <f>'WEIGHT LAYER 1'!H20</f>
        <v>-0.184</v>
      </c>
      <c r="AI25" s="690">
        <f>'WEIGHT LAYER 1'!I20</f>
        <v>-2.3699999999999999E-2</v>
      </c>
      <c r="AJ25" s="690">
        <f>'WEIGHT LAYER 1'!J20</f>
        <v>0.22700000000000001</v>
      </c>
      <c r="AK25" s="690">
        <f>'WEIGHT LAYER 1'!K20</f>
        <v>-0.17899999999999999</v>
      </c>
      <c r="AL25" s="690">
        <f>'WEIGHT LAYER 1'!L20</f>
        <v>6.4699999999999994E-2</v>
      </c>
      <c r="AM25" s="690">
        <f>'WEIGHT LAYER 1'!M20</f>
        <v>5.2699999999999997E-2</v>
      </c>
      <c r="AN25" s="690">
        <f>'WEIGHT LAYER 1'!N20</f>
        <v>9.2999999999999999E-2</v>
      </c>
      <c r="AO25" s="690">
        <f>'WEIGHT LAYER 1'!O20</f>
        <v>0.10299999999999999</v>
      </c>
      <c r="AP25" s="690">
        <f>'WEIGHT LAYER 1'!P20</f>
        <v>0.224</v>
      </c>
      <c r="AQ25" s="690">
        <f>'WEIGHT LAYER 1'!Q20</f>
        <v>-0.11</v>
      </c>
    </row>
    <row r="26" spans="1:43" x14ac:dyDescent="0.25">
      <c r="A26" s="685">
        <f>'DETEKSI MATA IKAN'!A24</f>
        <v>0.98040000000000005</v>
      </c>
      <c r="B26" s="686">
        <f>'DETEKSI MATA IKAN'!B24</f>
        <v>0.7137</v>
      </c>
      <c r="C26" s="686">
        <f>'DETEKSI MATA IKAN'!C24</f>
        <v>0.39219999999999999</v>
      </c>
      <c r="D26" s="686">
        <f>'DETEKSI MATA IKAN'!D24</f>
        <v>0.26669999999999999</v>
      </c>
      <c r="E26" s="686">
        <f>'DETEKSI MATA IKAN'!E24</f>
        <v>0.34510000000000002</v>
      </c>
      <c r="F26" s="686">
        <f>'DETEKSI MATA IKAN'!F24</f>
        <v>0.63529999999999998</v>
      </c>
      <c r="G26" s="686">
        <f>'DETEKSI MATA IKAN'!G24</f>
        <v>0.89410000000000001</v>
      </c>
      <c r="H26" s="686">
        <f>'DETEKSI MATA IKAN'!H24</f>
        <v>0.83140000000000003</v>
      </c>
      <c r="I26" s="686">
        <f>'DETEKSI MATA IKAN'!I24</f>
        <v>0.73729999999999996</v>
      </c>
      <c r="J26" s="686">
        <f>'DETEKSI MATA IKAN'!J24</f>
        <v>0.80779999999999996</v>
      </c>
      <c r="K26" s="686">
        <f>'DETEKSI MATA IKAN'!K24</f>
        <v>0.95689999999999997</v>
      </c>
      <c r="L26" s="686">
        <f>'DETEKSI MATA IKAN'!L24</f>
        <v>0.91759999999999997</v>
      </c>
      <c r="M26" s="686">
        <f>'DETEKSI MATA IKAN'!M24</f>
        <v>0.83530000000000004</v>
      </c>
      <c r="N26" s="686">
        <f>'DETEKSI MATA IKAN'!N24</f>
        <v>0.88629999999999998</v>
      </c>
      <c r="O26" s="686">
        <f>'DETEKSI MATA IKAN'!O24</f>
        <v>0.83530000000000004</v>
      </c>
      <c r="P26" s="686">
        <f>'DETEKSI MATA IKAN'!P24</f>
        <v>0.70979999999999999</v>
      </c>
      <c r="Q26" s="686">
        <f>'DETEKSI MATA IKAN'!Q24</f>
        <v>0.6431</v>
      </c>
      <c r="R26" s="686">
        <f>'DETEKSI MATA IKAN'!R24</f>
        <v>0.40389999999999998</v>
      </c>
      <c r="S26" s="686">
        <f>'DETEKSI MATA IKAN'!S24</f>
        <v>0.3725</v>
      </c>
      <c r="T26" s="686">
        <f>'DETEKSI MATA IKAN'!T24</f>
        <v>0.26269999999999999</v>
      </c>
      <c r="U26" s="686">
        <f>'DETEKSI MATA IKAN'!U24</f>
        <v>0.29799999999999999</v>
      </c>
      <c r="V26" s="686">
        <f>'DETEKSI MATA IKAN'!V24</f>
        <v>0.29409999999999997</v>
      </c>
      <c r="W26" s="686">
        <f>'DETEKSI MATA IKAN'!W24</f>
        <v>0.47839999999999999</v>
      </c>
      <c r="X26" s="686">
        <f>'DETEKSI MATA IKAN'!X24</f>
        <v>0.80779999999999996</v>
      </c>
      <c r="Y26" s="687">
        <f>'DETEKSI MATA IKAN'!Y24</f>
        <v>0.8196</v>
      </c>
      <c r="AA26" s="688" t="s">
        <v>17</v>
      </c>
      <c r="AB26" s="690">
        <f>'WEIGHT LAYER 1'!B21</f>
        <v>8.5599999999999996E-2</v>
      </c>
      <c r="AC26" s="690">
        <f>'WEIGHT LAYER 1'!C21</f>
        <v>8.8999999999999996E-2</v>
      </c>
      <c r="AD26" s="690">
        <f>'WEIGHT LAYER 1'!D21</f>
        <v>4.3999999999999997E-2</v>
      </c>
      <c r="AE26" s="690">
        <f>'WEIGHT LAYER 1'!E21</f>
        <v>5.5100000000000003E-2</v>
      </c>
      <c r="AF26" s="690">
        <f>'WEIGHT LAYER 1'!F21</f>
        <v>0.21099999999999999</v>
      </c>
      <c r="AG26" s="690">
        <f>'WEIGHT LAYER 1'!G21</f>
        <v>9.5799999999999996E-2</v>
      </c>
      <c r="AH26" s="690">
        <f>'WEIGHT LAYER 1'!H21</f>
        <v>-5.91E-2</v>
      </c>
      <c r="AI26" s="690">
        <f>'WEIGHT LAYER 1'!I21</f>
        <v>-8.8599999999999998E-2</v>
      </c>
      <c r="AJ26" s="690">
        <f>'WEIGHT LAYER 1'!J21</f>
        <v>5.5300000000000002E-3</v>
      </c>
      <c r="AK26" s="690">
        <f>'WEIGHT LAYER 1'!K21</f>
        <v>-6.5000000000000002E-2</v>
      </c>
      <c r="AL26" s="690">
        <f>'WEIGHT LAYER 1'!L21</f>
        <v>-0.14399999999999999</v>
      </c>
      <c r="AM26" s="690">
        <f>'WEIGHT LAYER 1'!M21</f>
        <v>0.254</v>
      </c>
      <c r="AN26" s="690">
        <f>'WEIGHT LAYER 1'!N21</f>
        <v>0.20599999999999999</v>
      </c>
      <c r="AO26" s="690">
        <f>'WEIGHT LAYER 1'!O21</f>
        <v>-0.112</v>
      </c>
      <c r="AP26" s="690">
        <f>'WEIGHT LAYER 1'!P21</f>
        <v>-1.8800000000000001E-2</v>
      </c>
      <c r="AQ26" s="690">
        <f>'WEIGHT LAYER 1'!Q21</f>
        <v>-0.11899999999999999</v>
      </c>
    </row>
    <row r="27" spans="1:43" x14ac:dyDescent="0.25">
      <c r="A27" s="685">
        <f>'DETEKSI MATA IKAN'!A25</f>
        <v>0.74509999999999998</v>
      </c>
      <c r="B27" s="686">
        <f>'DETEKSI MATA IKAN'!B25</f>
        <v>0.42349999999999999</v>
      </c>
      <c r="C27" s="686">
        <f>'DETEKSI MATA IKAN'!C25</f>
        <v>0.25490000000000002</v>
      </c>
      <c r="D27" s="686">
        <f>'DETEKSI MATA IKAN'!D25</f>
        <v>0.33329999999999999</v>
      </c>
      <c r="E27" s="686">
        <f>'DETEKSI MATA IKAN'!E25</f>
        <v>0.60780000000000001</v>
      </c>
      <c r="F27" s="686">
        <f>'DETEKSI MATA IKAN'!F25</f>
        <v>0.85880000000000001</v>
      </c>
      <c r="G27" s="686">
        <f>'DETEKSI MATA IKAN'!G25</f>
        <v>0.86670000000000003</v>
      </c>
      <c r="H27" s="686">
        <f>'DETEKSI MATA IKAN'!H25</f>
        <v>0.69799999999999995</v>
      </c>
      <c r="I27" s="686">
        <f>'DETEKSI MATA IKAN'!I25</f>
        <v>0.64710000000000001</v>
      </c>
      <c r="J27" s="686">
        <f>'DETEKSI MATA IKAN'!J25</f>
        <v>0.63919999999999999</v>
      </c>
      <c r="K27" s="686">
        <f>'DETEKSI MATA IKAN'!K25</f>
        <v>0.80389999999999995</v>
      </c>
      <c r="L27" s="686">
        <f>'DETEKSI MATA IKAN'!L25</f>
        <v>0.79610000000000003</v>
      </c>
      <c r="M27" s="686">
        <f>'DETEKSI MATA IKAN'!M25</f>
        <v>0.59219999999999995</v>
      </c>
      <c r="N27" s="686">
        <f>'DETEKSI MATA IKAN'!N25</f>
        <v>0.57250000000000001</v>
      </c>
      <c r="O27" s="686">
        <f>'DETEKSI MATA IKAN'!O25</f>
        <v>0.60780000000000001</v>
      </c>
      <c r="P27" s="686">
        <f>'DETEKSI MATA IKAN'!P25</f>
        <v>0.58040000000000003</v>
      </c>
      <c r="Q27" s="686">
        <f>'DETEKSI MATA IKAN'!Q25</f>
        <v>0.63139999999999996</v>
      </c>
      <c r="R27" s="686">
        <f>'DETEKSI MATA IKAN'!R25</f>
        <v>0.57250000000000001</v>
      </c>
      <c r="S27" s="686">
        <f>'DETEKSI MATA IKAN'!S25</f>
        <v>0.36470000000000002</v>
      </c>
      <c r="T27" s="686">
        <f>'DETEKSI MATA IKAN'!T25</f>
        <v>0.32550000000000001</v>
      </c>
      <c r="U27" s="686">
        <f>'DETEKSI MATA IKAN'!U25</f>
        <v>0.26269999999999999</v>
      </c>
      <c r="V27" s="686">
        <f>'DETEKSI MATA IKAN'!V25</f>
        <v>0.31759999999999999</v>
      </c>
      <c r="W27" s="686">
        <f>'DETEKSI MATA IKAN'!W25</f>
        <v>0.38819999999999999</v>
      </c>
      <c r="X27" s="686">
        <f>'DETEKSI MATA IKAN'!X25</f>
        <v>0.61960000000000004</v>
      </c>
      <c r="Y27" s="687">
        <f>'DETEKSI MATA IKAN'!Y25</f>
        <v>0.67059999999999997</v>
      </c>
      <c r="AA27" s="688" t="s">
        <v>18</v>
      </c>
      <c r="AB27" s="690">
        <f>'WEIGHT LAYER 1'!B22</f>
        <v>0.159</v>
      </c>
      <c r="AC27" s="690">
        <f>'WEIGHT LAYER 1'!C22</f>
        <v>-2.5200000000000001E-3</v>
      </c>
      <c r="AD27" s="690">
        <f>'WEIGHT LAYER 1'!D22</f>
        <v>0.10100000000000001</v>
      </c>
      <c r="AE27" s="690">
        <f>'WEIGHT LAYER 1'!E22</f>
        <v>0.308</v>
      </c>
      <c r="AF27" s="690">
        <f>'WEIGHT LAYER 1'!F22</f>
        <v>-8.8499999999999995E-2</v>
      </c>
      <c r="AG27" s="690">
        <f>'WEIGHT LAYER 1'!G22</f>
        <v>5.0200000000000002E-2</v>
      </c>
      <c r="AH27" s="690">
        <f>'WEIGHT LAYER 1'!H22</f>
        <v>-0.13800000000000001</v>
      </c>
      <c r="AI27" s="690">
        <f>'WEIGHT LAYER 1'!I22</f>
        <v>1.07E-4</v>
      </c>
      <c r="AJ27" s="690">
        <f>'WEIGHT LAYER 1'!J22</f>
        <v>0.3</v>
      </c>
      <c r="AK27" s="690">
        <f>'WEIGHT LAYER 1'!K22</f>
        <v>-1.5100000000000001E-2</v>
      </c>
      <c r="AL27" s="690">
        <f>'WEIGHT LAYER 1'!L22</f>
        <v>-0.19500000000000001</v>
      </c>
      <c r="AM27" s="690">
        <f>'WEIGHT LAYER 1'!M22</f>
        <v>-5.4399999999999997E-2</v>
      </c>
      <c r="AN27" s="690">
        <f>'WEIGHT LAYER 1'!N22</f>
        <v>0.11600000000000001</v>
      </c>
      <c r="AO27" s="690">
        <f>'WEIGHT LAYER 1'!O22</f>
        <v>-0.20799999999999999</v>
      </c>
      <c r="AP27" s="690">
        <f>'WEIGHT LAYER 1'!P22</f>
        <v>0.26600000000000001</v>
      </c>
      <c r="AQ27" s="690">
        <f>'WEIGHT LAYER 1'!Q22</f>
        <v>-0.23599999999999999</v>
      </c>
    </row>
    <row r="28" spans="1:43" x14ac:dyDescent="0.25">
      <c r="A28" s="685">
        <f>'DETEKSI MATA IKAN'!A26</f>
        <v>0.73729999999999996</v>
      </c>
      <c r="B28" s="686">
        <f>'DETEKSI MATA IKAN'!B26</f>
        <v>0.41570000000000001</v>
      </c>
      <c r="C28" s="686">
        <f>'DETEKSI MATA IKAN'!C26</f>
        <v>0.251</v>
      </c>
      <c r="D28" s="686">
        <f>'DETEKSI MATA IKAN'!D26</f>
        <v>0.32940000000000003</v>
      </c>
      <c r="E28" s="686">
        <f>'DETEKSI MATA IKAN'!E26</f>
        <v>0.60780000000000001</v>
      </c>
      <c r="F28" s="686">
        <f>'DETEKSI MATA IKAN'!F26</f>
        <v>0.85880000000000001</v>
      </c>
      <c r="G28" s="686">
        <f>'DETEKSI MATA IKAN'!G26</f>
        <v>0.87060000000000004</v>
      </c>
      <c r="H28" s="686">
        <f>'DETEKSI MATA IKAN'!H26</f>
        <v>0.70979999999999999</v>
      </c>
      <c r="I28" s="686">
        <f>'DETEKSI MATA IKAN'!I26</f>
        <v>0.65880000000000005</v>
      </c>
      <c r="J28" s="686">
        <f>'DETEKSI MATA IKAN'!J26</f>
        <v>0.65880000000000005</v>
      </c>
      <c r="K28" s="686">
        <f>'DETEKSI MATA IKAN'!K26</f>
        <v>0.82750000000000001</v>
      </c>
      <c r="L28" s="686">
        <f>'DETEKSI MATA IKAN'!L26</f>
        <v>0.83140000000000003</v>
      </c>
      <c r="M28" s="686">
        <f>'DETEKSI MATA IKAN'!M26</f>
        <v>0.63919999999999999</v>
      </c>
      <c r="N28" s="686">
        <f>'DETEKSI MATA IKAN'!N26</f>
        <v>0.61570000000000003</v>
      </c>
      <c r="O28" s="686">
        <f>'DETEKSI MATA IKAN'!O26</f>
        <v>0.65880000000000005</v>
      </c>
      <c r="P28" s="686">
        <f>'DETEKSI MATA IKAN'!P26</f>
        <v>0.63919999999999999</v>
      </c>
      <c r="Q28" s="686">
        <f>'DETEKSI MATA IKAN'!Q26</f>
        <v>0.67059999999999997</v>
      </c>
      <c r="R28" s="686">
        <f>'DETEKSI MATA IKAN'!R26</f>
        <v>0.60780000000000001</v>
      </c>
      <c r="S28" s="686">
        <f>'DETEKSI MATA IKAN'!S26</f>
        <v>0.4</v>
      </c>
      <c r="T28" s="686">
        <f>'DETEKSI MATA IKAN'!T26</f>
        <v>0.36080000000000001</v>
      </c>
      <c r="U28" s="686">
        <f>'DETEKSI MATA IKAN'!U26</f>
        <v>0.2863</v>
      </c>
      <c r="V28" s="686">
        <f>'DETEKSI MATA IKAN'!V26</f>
        <v>0.3412</v>
      </c>
      <c r="W28" s="686">
        <f>'DETEKSI MATA IKAN'!W26</f>
        <v>0.4078</v>
      </c>
      <c r="X28" s="686">
        <f>'DETEKSI MATA IKAN'!X26</f>
        <v>0.63919999999999999</v>
      </c>
      <c r="Y28" s="687">
        <f>'DETEKSI MATA IKAN'!Y26</f>
        <v>0.6784</v>
      </c>
      <c r="AA28" s="688" t="s">
        <v>16</v>
      </c>
      <c r="AB28" s="690">
        <f>'WEIGHT LAYER 1'!B23</f>
        <v>0.29599999999999999</v>
      </c>
      <c r="AC28" s="690">
        <f>'WEIGHT LAYER 1'!C23</f>
        <v>0.246</v>
      </c>
      <c r="AD28" s="690">
        <f>'WEIGHT LAYER 1'!D23</f>
        <v>1.15E-2</v>
      </c>
      <c r="AE28" s="690">
        <f>'WEIGHT LAYER 1'!E23</f>
        <v>0.193</v>
      </c>
      <c r="AF28" s="690">
        <f>'WEIGHT LAYER 1'!F23</f>
        <v>6.0100000000000001E-2</v>
      </c>
      <c r="AG28" s="690">
        <f>'WEIGHT LAYER 1'!G23</f>
        <v>-0.13900000000000001</v>
      </c>
      <c r="AH28" s="690">
        <f>'WEIGHT LAYER 1'!H23</f>
        <v>-0.18099999999999999</v>
      </c>
      <c r="AI28" s="690">
        <f>'WEIGHT LAYER 1'!I23</f>
        <v>0.11700000000000001</v>
      </c>
      <c r="AJ28" s="690">
        <f>'WEIGHT LAYER 1'!J23</f>
        <v>0.17599999999999999</v>
      </c>
      <c r="AK28" s="690">
        <f>'WEIGHT LAYER 1'!K23</f>
        <v>3.6200000000000003E-2</v>
      </c>
      <c r="AL28" s="690">
        <f>'WEIGHT LAYER 1'!L23</f>
        <v>-0.06</v>
      </c>
      <c r="AM28" s="690">
        <f>'WEIGHT LAYER 1'!M23</f>
        <v>0.23200000000000001</v>
      </c>
      <c r="AN28" s="690">
        <f>'WEIGHT LAYER 1'!N23</f>
        <v>0.28999999999999998</v>
      </c>
      <c r="AO28" s="690">
        <f>'WEIGHT LAYER 1'!O23</f>
        <v>6.4699999999999994E-2</v>
      </c>
      <c r="AP28" s="690">
        <f>'WEIGHT LAYER 1'!P23</f>
        <v>9.2600000000000002E-2</v>
      </c>
      <c r="AQ28" s="690">
        <f>'WEIGHT LAYER 1'!Q23</f>
        <v>-0.161</v>
      </c>
    </row>
    <row r="29" spans="1:43" x14ac:dyDescent="0.25">
      <c r="A29" s="685">
        <f>'DETEKSI MATA IKAN'!A27</f>
        <v>0.78820000000000001</v>
      </c>
      <c r="B29" s="686">
        <f>'DETEKSI MATA IKAN'!B27</f>
        <v>0.45879999999999999</v>
      </c>
      <c r="C29" s="686">
        <f>'DETEKSI MATA IKAN'!C27</f>
        <v>0.28239999999999998</v>
      </c>
      <c r="D29" s="686">
        <f>'DETEKSI MATA IKAN'!D27</f>
        <v>0.34899999999999998</v>
      </c>
      <c r="E29" s="686">
        <f>'DETEKSI MATA IKAN'!E27</f>
        <v>0.61570000000000003</v>
      </c>
      <c r="F29" s="686">
        <f>'DETEKSI MATA IKAN'!F27</f>
        <v>0.85099999999999998</v>
      </c>
      <c r="G29" s="686">
        <f>'DETEKSI MATA IKAN'!G27</f>
        <v>0.84709999999999996</v>
      </c>
      <c r="H29" s="686">
        <f>'DETEKSI MATA IKAN'!H27</f>
        <v>0.68240000000000001</v>
      </c>
      <c r="I29" s="686">
        <f>'DETEKSI MATA IKAN'!I27</f>
        <v>0.63139999999999996</v>
      </c>
      <c r="J29" s="686">
        <f>'DETEKSI MATA IKAN'!J27</f>
        <v>0.63139999999999996</v>
      </c>
      <c r="K29" s="686">
        <f>'DETEKSI MATA IKAN'!K27</f>
        <v>0.81179999999999997</v>
      </c>
      <c r="L29" s="686">
        <f>'DETEKSI MATA IKAN'!L27</f>
        <v>0.8196</v>
      </c>
      <c r="M29" s="686">
        <f>'DETEKSI MATA IKAN'!M27</f>
        <v>0.63919999999999999</v>
      </c>
      <c r="N29" s="686">
        <f>'DETEKSI MATA IKAN'!N27</f>
        <v>0.63139999999999996</v>
      </c>
      <c r="O29" s="686">
        <f>'DETEKSI MATA IKAN'!O27</f>
        <v>0.68240000000000001</v>
      </c>
      <c r="P29" s="686">
        <f>'DETEKSI MATA IKAN'!P27</f>
        <v>0.66669999999999996</v>
      </c>
      <c r="Q29" s="686">
        <f>'DETEKSI MATA IKAN'!Q27</f>
        <v>0.66669999999999996</v>
      </c>
      <c r="R29" s="686">
        <f>'DETEKSI MATA IKAN'!R27</f>
        <v>0.60389999999999999</v>
      </c>
      <c r="S29" s="686">
        <f>'DETEKSI MATA IKAN'!S27</f>
        <v>0.39610000000000001</v>
      </c>
      <c r="T29" s="686">
        <f>'DETEKSI MATA IKAN'!T27</f>
        <v>0.34899999999999998</v>
      </c>
      <c r="U29" s="686">
        <f>'DETEKSI MATA IKAN'!U27</f>
        <v>0.27839999999999998</v>
      </c>
      <c r="V29" s="686">
        <f>'DETEKSI MATA IKAN'!V27</f>
        <v>0.32550000000000001</v>
      </c>
      <c r="W29" s="686">
        <f>'DETEKSI MATA IKAN'!W27</f>
        <v>0.39219999999999999</v>
      </c>
      <c r="X29" s="686">
        <f>'DETEKSI MATA IKAN'!X27</f>
        <v>0.61570000000000003</v>
      </c>
      <c r="Y29" s="687">
        <f>'DETEKSI MATA IKAN'!Y27</f>
        <v>0.65880000000000005</v>
      </c>
      <c r="AA29" s="688" t="s">
        <v>17</v>
      </c>
      <c r="AB29" s="690">
        <f>'WEIGHT LAYER 1'!B24</f>
        <v>3.4799999999999998E-2</v>
      </c>
      <c r="AC29" s="690">
        <f>'WEIGHT LAYER 1'!C24</f>
        <v>-5.9800000000000001E-3</v>
      </c>
      <c r="AD29" s="690">
        <f>'WEIGHT LAYER 1'!D24</f>
        <v>-7.0499999999999993E-2</v>
      </c>
      <c r="AE29" s="690">
        <f>'WEIGHT LAYER 1'!E24</f>
        <v>0.13</v>
      </c>
      <c r="AF29" s="690">
        <f>'WEIGHT LAYER 1'!F24</f>
        <v>2.1899999999999999E-2</v>
      </c>
      <c r="AG29" s="690">
        <f>'WEIGHT LAYER 1'!G24</f>
        <v>-0.104</v>
      </c>
      <c r="AH29" s="690">
        <f>'WEIGHT LAYER 1'!H24</f>
        <v>0.11600000000000001</v>
      </c>
      <c r="AI29" s="690">
        <f>'WEIGHT LAYER 1'!I24</f>
        <v>-0.14799999999999999</v>
      </c>
      <c r="AJ29" s="690">
        <f>'WEIGHT LAYER 1'!J24</f>
        <v>0.14000000000000001</v>
      </c>
      <c r="AK29" s="690">
        <f>'WEIGHT LAYER 1'!K24</f>
        <v>-2.3900000000000001E-2</v>
      </c>
      <c r="AL29" s="690">
        <f>'WEIGHT LAYER 1'!L24</f>
        <v>0.157</v>
      </c>
      <c r="AM29" s="690">
        <f>'WEIGHT LAYER 1'!M24</f>
        <v>-1.9099999999999999E-2</v>
      </c>
      <c r="AN29" s="690">
        <f>'WEIGHT LAYER 1'!N24</f>
        <v>0.30399999999999999</v>
      </c>
      <c r="AO29" s="690">
        <f>'WEIGHT LAYER 1'!O24</f>
        <v>0.23400000000000001</v>
      </c>
      <c r="AP29" s="690">
        <f>'WEIGHT LAYER 1'!P24</f>
        <v>-1.1299999999999999E-2</v>
      </c>
      <c r="AQ29" s="690">
        <f>'WEIGHT LAYER 1'!Q24</f>
        <v>3.44E-2</v>
      </c>
    </row>
    <row r="30" spans="1:43" x14ac:dyDescent="0.25">
      <c r="A30" s="685">
        <f>'DETEKSI MATA IKAN'!A28</f>
        <v>0.47449999999999998</v>
      </c>
      <c r="B30" s="686">
        <f>'DETEKSI MATA IKAN'!B28</f>
        <v>0.23530000000000001</v>
      </c>
      <c r="C30" s="686">
        <f>'DETEKSI MATA IKAN'!C28</f>
        <v>0.24709999999999999</v>
      </c>
      <c r="D30" s="686">
        <f>'DETEKSI MATA IKAN'!D28</f>
        <v>0.47060000000000002</v>
      </c>
      <c r="E30" s="686">
        <f>'DETEKSI MATA IKAN'!E28</f>
        <v>0.70979999999999999</v>
      </c>
      <c r="F30" s="686">
        <f>'DETEKSI MATA IKAN'!F28</f>
        <v>0.79610000000000003</v>
      </c>
      <c r="G30" s="686">
        <f>'DETEKSI MATA IKAN'!G28</f>
        <v>0.70199999999999996</v>
      </c>
      <c r="H30" s="686">
        <f>'DETEKSI MATA IKAN'!H28</f>
        <v>0.57650000000000001</v>
      </c>
      <c r="I30" s="686">
        <f>'DETEKSI MATA IKAN'!I28</f>
        <v>0.29799999999999999</v>
      </c>
      <c r="J30" s="686">
        <f>'DETEKSI MATA IKAN'!J28</f>
        <v>0.26669999999999999</v>
      </c>
      <c r="K30" s="686">
        <f>'DETEKSI MATA IKAN'!K28</f>
        <v>0.24709999999999999</v>
      </c>
      <c r="L30" s="686">
        <f>'DETEKSI MATA IKAN'!L28</f>
        <v>0.51370000000000005</v>
      </c>
      <c r="M30" s="686">
        <f>'DETEKSI MATA IKAN'!M28</f>
        <v>0.39219999999999999</v>
      </c>
      <c r="N30" s="686">
        <f>'DETEKSI MATA IKAN'!N28</f>
        <v>0.52549999999999997</v>
      </c>
      <c r="O30" s="686">
        <f>'DETEKSI MATA IKAN'!O28</f>
        <v>0.52939999999999998</v>
      </c>
      <c r="P30" s="686">
        <f>'DETEKSI MATA IKAN'!P28</f>
        <v>0.61180000000000001</v>
      </c>
      <c r="Q30" s="686">
        <f>'DETEKSI MATA IKAN'!Q28</f>
        <v>0.56469999999999998</v>
      </c>
      <c r="R30" s="686">
        <f>'DETEKSI MATA IKAN'!R28</f>
        <v>0.60389999999999999</v>
      </c>
      <c r="S30" s="686">
        <f>'DETEKSI MATA IKAN'!S28</f>
        <v>0.58819999999999995</v>
      </c>
      <c r="T30" s="686">
        <f>'DETEKSI MATA IKAN'!T28</f>
        <v>0.36470000000000002</v>
      </c>
      <c r="U30" s="686">
        <f>'DETEKSI MATA IKAN'!U28</f>
        <v>0.27060000000000001</v>
      </c>
      <c r="V30" s="686">
        <f>'DETEKSI MATA IKAN'!V28</f>
        <v>0.21959999999999999</v>
      </c>
      <c r="W30" s="686">
        <f>'DETEKSI MATA IKAN'!W28</f>
        <v>0.38040000000000002</v>
      </c>
      <c r="X30" s="686">
        <f>'DETEKSI MATA IKAN'!X28</f>
        <v>0.51759999999999995</v>
      </c>
      <c r="Y30" s="687">
        <f>'DETEKSI MATA IKAN'!Y28</f>
        <v>0.42349999999999999</v>
      </c>
      <c r="AA30" s="688" t="s">
        <v>18</v>
      </c>
      <c r="AB30" s="690">
        <f>'WEIGHT LAYER 1'!B25</f>
        <v>0.221</v>
      </c>
      <c r="AC30" s="690">
        <f>'WEIGHT LAYER 1'!C25</f>
        <v>9.7100000000000006E-2</v>
      </c>
      <c r="AD30" s="690">
        <f>'WEIGHT LAYER 1'!D25</f>
        <v>0.27100000000000002</v>
      </c>
      <c r="AE30" s="690">
        <f>'WEIGHT LAYER 1'!E25</f>
        <v>0.188</v>
      </c>
      <c r="AF30" s="690">
        <f>'WEIGHT LAYER 1'!F25</f>
        <v>0.14599999999999999</v>
      </c>
      <c r="AG30" s="690">
        <f>'WEIGHT LAYER 1'!G25</f>
        <v>-6.6600000000000006E-2</v>
      </c>
      <c r="AH30" s="690">
        <f>'WEIGHT LAYER 1'!H25</f>
        <v>-0.155</v>
      </c>
      <c r="AI30" s="690">
        <f>'WEIGHT LAYER 1'!I25</f>
        <v>2.52E-2</v>
      </c>
      <c r="AJ30" s="690">
        <f>'WEIGHT LAYER 1'!J25</f>
        <v>0.19700000000000001</v>
      </c>
      <c r="AK30" s="690">
        <f>'WEIGHT LAYER 1'!K25</f>
        <v>-0.14000000000000001</v>
      </c>
      <c r="AL30" s="690">
        <f>'WEIGHT LAYER 1'!L25</f>
        <v>-0.31</v>
      </c>
      <c r="AM30" s="690">
        <f>'WEIGHT LAYER 1'!M25</f>
        <v>0.14000000000000001</v>
      </c>
      <c r="AN30" s="690">
        <f>'WEIGHT LAYER 1'!N25</f>
        <v>-3.0499999999999999E-2</v>
      </c>
      <c r="AO30" s="690">
        <f>'WEIGHT LAYER 1'!O25</f>
        <v>0.14099999999999999</v>
      </c>
      <c r="AP30" s="690">
        <f>'WEIGHT LAYER 1'!P25</f>
        <v>0.19</v>
      </c>
      <c r="AQ30" s="690">
        <f>'WEIGHT LAYER 1'!Q25</f>
        <v>-6.9599999999999995E-2</v>
      </c>
    </row>
    <row r="31" spans="1:43" x14ac:dyDescent="0.25">
      <c r="A31" s="685">
        <f>'DETEKSI MATA IKAN'!A29</f>
        <v>0.47449999999999998</v>
      </c>
      <c r="B31" s="686">
        <f>'DETEKSI MATA IKAN'!B29</f>
        <v>0.23530000000000001</v>
      </c>
      <c r="C31" s="686">
        <f>'DETEKSI MATA IKAN'!C29</f>
        <v>0.24709999999999999</v>
      </c>
      <c r="D31" s="686">
        <f>'DETEKSI MATA IKAN'!D29</f>
        <v>0.4824</v>
      </c>
      <c r="E31" s="686">
        <f>'DETEKSI MATA IKAN'!E29</f>
        <v>0.72550000000000003</v>
      </c>
      <c r="F31" s="686">
        <f>'DETEKSI MATA IKAN'!F29</f>
        <v>0.8196</v>
      </c>
      <c r="G31" s="686">
        <f>'DETEKSI MATA IKAN'!G29</f>
        <v>0.72550000000000003</v>
      </c>
      <c r="H31" s="686">
        <f>'DETEKSI MATA IKAN'!H29</f>
        <v>0.61570000000000003</v>
      </c>
      <c r="I31" s="686">
        <f>'DETEKSI MATA IKAN'!I29</f>
        <v>0.3412</v>
      </c>
      <c r="J31" s="686">
        <f>'DETEKSI MATA IKAN'!J29</f>
        <v>0.30980000000000002</v>
      </c>
      <c r="K31" s="686">
        <f>'DETEKSI MATA IKAN'!K29</f>
        <v>0.29799999999999999</v>
      </c>
      <c r="L31" s="686">
        <f>'DETEKSI MATA IKAN'!L29</f>
        <v>0.57250000000000001</v>
      </c>
      <c r="M31" s="686">
        <f>'DETEKSI MATA IKAN'!M29</f>
        <v>0.4471</v>
      </c>
      <c r="N31" s="686">
        <f>'DETEKSI MATA IKAN'!N29</f>
        <v>0.58819999999999995</v>
      </c>
      <c r="O31" s="686">
        <f>'DETEKSI MATA IKAN'!O29</f>
        <v>0.58819999999999995</v>
      </c>
      <c r="P31" s="686">
        <f>'DETEKSI MATA IKAN'!P29</f>
        <v>0.67059999999999997</v>
      </c>
      <c r="Q31" s="686">
        <f>'DETEKSI MATA IKAN'!Q29</f>
        <v>0.60389999999999999</v>
      </c>
      <c r="R31" s="686">
        <f>'DETEKSI MATA IKAN'!R29</f>
        <v>0.6431</v>
      </c>
      <c r="S31" s="686">
        <f>'DETEKSI MATA IKAN'!S29</f>
        <v>0.62350000000000005</v>
      </c>
      <c r="T31" s="686">
        <f>'DETEKSI MATA IKAN'!T29</f>
        <v>0.4</v>
      </c>
      <c r="U31" s="686">
        <f>'DETEKSI MATA IKAN'!U29</f>
        <v>0.30590000000000001</v>
      </c>
      <c r="V31" s="686">
        <f>'DETEKSI MATA IKAN'!V29</f>
        <v>0.24310000000000001</v>
      </c>
      <c r="W31" s="686">
        <f>'DETEKSI MATA IKAN'!W29</f>
        <v>0.40389999999999998</v>
      </c>
      <c r="X31" s="686">
        <f>'DETEKSI MATA IKAN'!X29</f>
        <v>0.5373</v>
      </c>
      <c r="Y31" s="687">
        <f>'DETEKSI MATA IKAN'!Y29</f>
        <v>0.44309999999999999</v>
      </c>
      <c r="AA31" s="688" t="s">
        <v>16</v>
      </c>
      <c r="AB31" s="690">
        <f>'WEIGHT LAYER 1'!B26</f>
        <v>-6.6299999999999996E-3</v>
      </c>
      <c r="AC31" s="690">
        <f>'WEIGHT LAYER 1'!C26</f>
        <v>0.26700000000000002</v>
      </c>
      <c r="AD31" s="690">
        <f>'WEIGHT LAYER 1'!D26</f>
        <v>0.19500000000000001</v>
      </c>
      <c r="AE31" s="690">
        <f>'WEIGHT LAYER 1'!E26</f>
        <v>-0.252</v>
      </c>
      <c r="AF31" s="690">
        <f>'WEIGHT LAYER 1'!F26</f>
        <v>0.33800000000000002</v>
      </c>
      <c r="AG31" s="690">
        <f>'WEIGHT LAYER 1'!G26</f>
        <v>-3.8100000000000002E-2</v>
      </c>
      <c r="AH31" s="690">
        <f>'WEIGHT LAYER 1'!H26</f>
        <v>2.2499999999999999E-2</v>
      </c>
      <c r="AI31" s="690">
        <f>'WEIGHT LAYER 1'!I26</f>
        <v>-0.106</v>
      </c>
      <c r="AJ31" s="690">
        <f>'WEIGHT LAYER 1'!J26</f>
        <v>0.17499999999999999</v>
      </c>
      <c r="AK31" s="690">
        <f>'WEIGHT LAYER 1'!K26</f>
        <v>-0.115</v>
      </c>
      <c r="AL31" s="690">
        <f>'WEIGHT LAYER 1'!L26</f>
        <v>-0.10199999999999999</v>
      </c>
      <c r="AM31" s="690">
        <f>'WEIGHT LAYER 1'!M26</f>
        <v>0.128</v>
      </c>
      <c r="AN31" s="690">
        <f>'WEIGHT LAYER 1'!N26</f>
        <v>0.10299999999999999</v>
      </c>
      <c r="AO31" s="690">
        <f>'WEIGHT LAYER 1'!O26</f>
        <v>0.29599999999999999</v>
      </c>
      <c r="AP31" s="690">
        <f>'WEIGHT LAYER 1'!P26</f>
        <v>8.1799999999999998E-2</v>
      </c>
      <c r="AQ31" s="690">
        <f>'WEIGHT LAYER 1'!Q26</f>
        <v>0.16800000000000001</v>
      </c>
    </row>
    <row r="32" spans="1:43" x14ac:dyDescent="0.25">
      <c r="A32" s="685">
        <f>'DETEKSI MATA IKAN'!A30</f>
        <v>0.52159999999999995</v>
      </c>
      <c r="B32" s="686">
        <f>'DETEKSI MATA IKAN'!B30</f>
        <v>0.27450000000000002</v>
      </c>
      <c r="C32" s="686">
        <f>'DETEKSI MATA IKAN'!C30</f>
        <v>0.27839999999999998</v>
      </c>
      <c r="D32" s="686">
        <f>'DETEKSI MATA IKAN'!D30</f>
        <v>0.502</v>
      </c>
      <c r="E32" s="686">
        <f>'DETEKSI MATA IKAN'!E30</f>
        <v>0.72940000000000005</v>
      </c>
      <c r="F32" s="686">
        <f>'DETEKSI MATA IKAN'!F30</f>
        <v>0.81179999999999997</v>
      </c>
      <c r="G32" s="686">
        <f>'DETEKSI MATA IKAN'!G30</f>
        <v>0.70979999999999999</v>
      </c>
      <c r="H32" s="686">
        <f>'DETEKSI MATA IKAN'!H30</f>
        <v>0.58430000000000004</v>
      </c>
      <c r="I32" s="686">
        <f>'DETEKSI MATA IKAN'!I30</f>
        <v>0.30980000000000002</v>
      </c>
      <c r="J32" s="686">
        <f>'DETEKSI MATA IKAN'!J30</f>
        <v>0.27839999999999998</v>
      </c>
      <c r="K32" s="686">
        <f>'DETEKSI MATA IKAN'!K30</f>
        <v>0.27060000000000001</v>
      </c>
      <c r="L32" s="686">
        <f>'DETEKSI MATA IKAN'!L30</f>
        <v>0.56079999999999997</v>
      </c>
      <c r="M32" s="686">
        <f>'DETEKSI MATA IKAN'!M30</f>
        <v>0.4471</v>
      </c>
      <c r="N32" s="686">
        <f>'DETEKSI MATA IKAN'!N30</f>
        <v>0.58819999999999995</v>
      </c>
      <c r="O32" s="686">
        <f>'DETEKSI MATA IKAN'!O30</f>
        <v>0.6</v>
      </c>
      <c r="P32" s="686">
        <f>'DETEKSI MATA IKAN'!P30</f>
        <v>0.69020000000000004</v>
      </c>
      <c r="Q32" s="686">
        <f>'DETEKSI MATA IKAN'!Q30</f>
        <v>0.6</v>
      </c>
      <c r="R32" s="686">
        <f>'DETEKSI MATA IKAN'!R30</f>
        <v>0.63919999999999999</v>
      </c>
      <c r="S32" s="686">
        <f>'DETEKSI MATA IKAN'!S30</f>
        <v>0.61960000000000004</v>
      </c>
      <c r="T32" s="686">
        <f>'DETEKSI MATA IKAN'!T30</f>
        <v>0.38819999999999999</v>
      </c>
      <c r="U32" s="686">
        <f>'DETEKSI MATA IKAN'!U30</f>
        <v>0.29409999999999997</v>
      </c>
      <c r="V32" s="686">
        <f>'DETEKSI MATA IKAN'!V30</f>
        <v>0.23530000000000001</v>
      </c>
      <c r="W32" s="686">
        <f>'DETEKSI MATA IKAN'!W30</f>
        <v>0.38819999999999999</v>
      </c>
      <c r="X32" s="686">
        <f>'DETEKSI MATA IKAN'!X30</f>
        <v>0.52159999999999995</v>
      </c>
      <c r="Y32" s="687">
        <f>'DETEKSI MATA IKAN'!Y30</f>
        <v>0.41959999999999997</v>
      </c>
      <c r="AA32" s="688" t="s">
        <v>17</v>
      </c>
      <c r="AB32" s="690">
        <f>'WEIGHT LAYER 1'!B27</f>
        <v>0.15</v>
      </c>
      <c r="AC32" s="690">
        <f>'WEIGHT LAYER 1'!C27</f>
        <v>0.26300000000000001</v>
      </c>
      <c r="AD32" s="690">
        <f>'WEIGHT LAYER 1'!D27</f>
        <v>8.1000000000000003E-2</v>
      </c>
      <c r="AE32" s="690">
        <f>'WEIGHT LAYER 1'!E27</f>
        <v>7.4099999999999999E-2</v>
      </c>
      <c r="AF32" s="690">
        <f>'WEIGHT LAYER 1'!F27</f>
        <v>0.114</v>
      </c>
      <c r="AG32" s="690">
        <f>'WEIGHT LAYER 1'!G27</f>
        <v>-0.155</v>
      </c>
      <c r="AH32" s="690">
        <f>'WEIGHT LAYER 1'!H27</f>
        <v>4.7699999999999999E-2</v>
      </c>
      <c r="AI32" s="690">
        <f>'WEIGHT LAYER 1'!I27</f>
        <v>-0.14000000000000001</v>
      </c>
      <c r="AJ32" s="690">
        <f>'WEIGHT LAYER 1'!J27</f>
        <v>0.108</v>
      </c>
      <c r="AK32" s="690">
        <f>'WEIGHT LAYER 1'!K27</f>
        <v>-3.7999999999999999E-2</v>
      </c>
      <c r="AL32" s="690">
        <f>'WEIGHT LAYER 1'!L27</f>
        <v>3.8800000000000001E-2</v>
      </c>
      <c r="AM32" s="690">
        <f>'WEIGHT LAYER 1'!M27</f>
        <v>0.10100000000000001</v>
      </c>
      <c r="AN32" s="690">
        <f>'WEIGHT LAYER 1'!N27</f>
        <v>0.26300000000000001</v>
      </c>
      <c r="AO32" s="690">
        <f>'WEIGHT LAYER 1'!O27</f>
        <v>-3.78E-2</v>
      </c>
      <c r="AP32" s="690">
        <f>'WEIGHT LAYER 1'!P27</f>
        <v>-0.121</v>
      </c>
      <c r="AQ32" s="690">
        <f>'WEIGHT LAYER 1'!Q27</f>
        <v>0.22600000000000001</v>
      </c>
    </row>
    <row r="33" spans="1:122" x14ac:dyDescent="0.25">
      <c r="A33" s="685">
        <f>'DETEKSI MATA IKAN'!A31</f>
        <v>0.35289999999999999</v>
      </c>
      <c r="B33" s="686">
        <f>'DETEKSI MATA IKAN'!B31</f>
        <v>0.2235</v>
      </c>
      <c r="C33" s="686">
        <f>'DETEKSI MATA IKAN'!C31</f>
        <v>0.35289999999999999</v>
      </c>
      <c r="D33" s="686">
        <f>'DETEKSI MATA IKAN'!D31</f>
        <v>0.62350000000000005</v>
      </c>
      <c r="E33" s="686">
        <f>'DETEKSI MATA IKAN'!E31</f>
        <v>0.76470000000000005</v>
      </c>
      <c r="F33" s="686">
        <f>'DETEKSI MATA IKAN'!F31</f>
        <v>0.70979999999999999</v>
      </c>
      <c r="G33" s="686">
        <f>'DETEKSI MATA IKAN'!G31</f>
        <v>0.42349999999999999</v>
      </c>
      <c r="H33" s="686">
        <f>'DETEKSI MATA IKAN'!H31</f>
        <v>0.251</v>
      </c>
      <c r="I33" s="686">
        <f>'DETEKSI MATA IKAN'!I31</f>
        <v>0.3216</v>
      </c>
      <c r="J33" s="686">
        <f>'DETEKSI MATA IKAN'!J31</f>
        <v>0.25879999999999997</v>
      </c>
      <c r="K33" s="686">
        <f>'DETEKSI MATA IKAN'!K31</f>
        <v>0.1961</v>
      </c>
      <c r="L33" s="686">
        <f>'DETEKSI MATA IKAN'!L31</f>
        <v>0.36859999999999998</v>
      </c>
      <c r="M33" s="686">
        <f>'DETEKSI MATA IKAN'!M31</f>
        <v>0.4078</v>
      </c>
      <c r="N33" s="686">
        <f>'DETEKSI MATA IKAN'!N31</f>
        <v>0.38040000000000002</v>
      </c>
      <c r="O33" s="686">
        <f>'DETEKSI MATA IKAN'!O31</f>
        <v>0.54900000000000004</v>
      </c>
      <c r="P33" s="686">
        <f>'DETEKSI MATA IKAN'!P31</f>
        <v>0.68240000000000001</v>
      </c>
      <c r="Q33" s="686">
        <f>'DETEKSI MATA IKAN'!Q31</f>
        <v>0.62350000000000005</v>
      </c>
      <c r="R33" s="686">
        <f>'DETEKSI MATA IKAN'!R31</f>
        <v>0.61570000000000003</v>
      </c>
      <c r="S33" s="686">
        <f>'DETEKSI MATA IKAN'!S31</f>
        <v>0.63529999999999998</v>
      </c>
      <c r="T33" s="686">
        <f>'DETEKSI MATA IKAN'!T31</f>
        <v>0.45490000000000003</v>
      </c>
      <c r="U33" s="686">
        <f>'DETEKSI MATA IKAN'!U31</f>
        <v>0.38040000000000002</v>
      </c>
      <c r="V33" s="686">
        <f>'DETEKSI MATA IKAN'!V31</f>
        <v>0.30980000000000002</v>
      </c>
      <c r="W33" s="686">
        <f>'DETEKSI MATA IKAN'!W31</f>
        <v>0.41959999999999997</v>
      </c>
      <c r="X33" s="686">
        <f>'DETEKSI MATA IKAN'!X31</f>
        <v>0.42349999999999999</v>
      </c>
      <c r="Y33" s="687">
        <f>'DETEKSI MATA IKAN'!Y31</f>
        <v>0.43919999999999998</v>
      </c>
      <c r="AA33" s="688" t="s">
        <v>18</v>
      </c>
      <c r="AB33" s="690">
        <f>'WEIGHT LAYER 1'!B28</f>
        <v>-1.3100000000000001E-2</v>
      </c>
      <c r="AC33" s="690">
        <f>'WEIGHT LAYER 1'!C28</f>
        <v>0.23400000000000001</v>
      </c>
      <c r="AD33" s="690">
        <f>'WEIGHT LAYER 1'!D28</f>
        <v>8.4199999999999997E-2</v>
      </c>
      <c r="AE33" s="690">
        <f>'WEIGHT LAYER 1'!E28</f>
        <v>0.105</v>
      </c>
      <c r="AF33" s="690">
        <f>'WEIGHT LAYER 1'!F28</f>
        <v>0.20899999999999999</v>
      </c>
      <c r="AG33" s="690">
        <f>'WEIGHT LAYER 1'!G28</f>
        <v>0.13</v>
      </c>
      <c r="AH33" s="690">
        <f>'WEIGHT LAYER 1'!H28</f>
        <v>5.9499999999999997E-2</v>
      </c>
      <c r="AI33" s="690">
        <f>'WEIGHT LAYER 1'!I28</f>
        <v>-2.0299999999999999E-2</v>
      </c>
      <c r="AJ33" s="690">
        <f>'WEIGHT LAYER 1'!J28</f>
        <v>0.13700000000000001</v>
      </c>
      <c r="AK33" s="690">
        <f>'WEIGHT LAYER 1'!K28</f>
        <v>9.3700000000000006E-2</v>
      </c>
      <c r="AL33" s="690">
        <f>'WEIGHT LAYER 1'!L28</f>
        <v>-0.14599999999999999</v>
      </c>
      <c r="AM33" s="690">
        <f>'WEIGHT LAYER 1'!M28</f>
        <v>0.33300000000000002</v>
      </c>
      <c r="AN33" s="690">
        <f>'WEIGHT LAYER 1'!N28</f>
        <v>0.3</v>
      </c>
      <c r="AO33" s="690">
        <f>'WEIGHT LAYER 1'!O28</f>
        <v>8.7999999999999995E-2</v>
      </c>
      <c r="AP33" s="690">
        <f>'WEIGHT LAYER 1'!P28</f>
        <v>0.155</v>
      </c>
      <c r="AQ33" s="690">
        <f>'WEIGHT LAYER 1'!Q28</f>
        <v>-0.107</v>
      </c>
    </row>
    <row r="34" spans="1:122" ht="21" x14ac:dyDescent="0.25">
      <c r="A34" s="685">
        <f>'DETEKSI MATA IKAN'!A32</f>
        <v>0.36470000000000002</v>
      </c>
      <c r="B34" s="686">
        <f>'DETEKSI MATA IKAN'!B32</f>
        <v>0.23530000000000001</v>
      </c>
      <c r="C34" s="686">
        <f>'DETEKSI MATA IKAN'!C32</f>
        <v>0.36859999999999998</v>
      </c>
      <c r="D34" s="686">
        <f>'DETEKSI MATA IKAN'!D32</f>
        <v>0.6431</v>
      </c>
      <c r="E34" s="686">
        <f>'DETEKSI MATA IKAN'!E32</f>
        <v>0.8</v>
      </c>
      <c r="F34" s="686">
        <f>'DETEKSI MATA IKAN'!F32</f>
        <v>0.749</v>
      </c>
      <c r="G34" s="686">
        <f>'DETEKSI MATA IKAN'!G32</f>
        <v>0.47060000000000002</v>
      </c>
      <c r="H34" s="686">
        <f>'DETEKSI MATA IKAN'!H32</f>
        <v>0.29799999999999999</v>
      </c>
      <c r="I34" s="686">
        <f>'DETEKSI MATA IKAN'!I32</f>
        <v>0.38040000000000002</v>
      </c>
      <c r="J34" s="686">
        <f>'DETEKSI MATA IKAN'!J32</f>
        <v>0.31759999999999999</v>
      </c>
      <c r="K34" s="686">
        <f>'DETEKSI MATA IKAN'!K32</f>
        <v>0.25879999999999997</v>
      </c>
      <c r="L34" s="686">
        <f>'DETEKSI MATA IKAN'!L32</f>
        <v>0.43140000000000001</v>
      </c>
      <c r="M34" s="686">
        <f>'DETEKSI MATA IKAN'!M32</f>
        <v>0.47060000000000002</v>
      </c>
      <c r="N34" s="686">
        <f>'DETEKSI MATA IKAN'!N32</f>
        <v>0.44309999999999999</v>
      </c>
      <c r="O34" s="686">
        <f>'DETEKSI MATA IKAN'!O32</f>
        <v>0.61180000000000001</v>
      </c>
      <c r="P34" s="686">
        <f>'DETEKSI MATA IKAN'!P32</f>
        <v>0.74509999999999998</v>
      </c>
      <c r="Q34" s="686">
        <f>'DETEKSI MATA IKAN'!Q32</f>
        <v>0.65880000000000005</v>
      </c>
      <c r="R34" s="686">
        <f>'DETEKSI MATA IKAN'!R32</f>
        <v>0.65100000000000002</v>
      </c>
      <c r="S34" s="686">
        <f>'DETEKSI MATA IKAN'!S32</f>
        <v>0.67059999999999997</v>
      </c>
      <c r="T34" s="686">
        <f>'DETEKSI MATA IKAN'!T32</f>
        <v>0.49020000000000002</v>
      </c>
      <c r="U34" s="686">
        <f>'DETEKSI MATA IKAN'!U32</f>
        <v>0.41570000000000001</v>
      </c>
      <c r="V34" s="686">
        <f>'DETEKSI MATA IKAN'!V32</f>
        <v>0.33329999999999999</v>
      </c>
      <c r="W34" s="686">
        <f>'DETEKSI MATA IKAN'!W32</f>
        <v>0.44309999999999999</v>
      </c>
      <c r="X34" s="686">
        <f>'DETEKSI MATA IKAN'!X32</f>
        <v>0.4471</v>
      </c>
      <c r="Y34" s="687">
        <f>'DETEKSI MATA IKAN'!Y32</f>
        <v>0.45879999999999999</v>
      </c>
      <c r="AB34" s="783" t="s">
        <v>28</v>
      </c>
      <c r="AC34" s="783"/>
      <c r="AZ34" s="779" t="s">
        <v>29</v>
      </c>
      <c r="BA34" s="779"/>
      <c r="BX34" s="779" t="s">
        <v>30</v>
      </c>
      <c r="BY34" s="779"/>
      <c r="CV34" s="779" t="s">
        <v>31</v>
      </c>
      <c r="CW34" s="779"/>
    </row>
    <row r="35" spans="1:122" x14ac:dyDescent="0.25">
      <c r="A35" s="685">
        <f>'DETEKSI MATA IKAN'!A33</f>
        <v>0.38429999999999997</v>
      </c>
      <c r="B35" s="686">
        <f>'DETEKSI MATA IKAN'!B33</f>
        <v>0.25490000000000002</v>
      </c>
      <c r="C35" s="686">
        <f>'DETEKSI MATA IKAN'!C33</f>
        <v>0.38040000000000002</v>
      </c>
      <c r="D35" s="686">
        <f>'DETEKSI MATA IKAN'!D33</f>
        <v>0.65490000000000004</v>
      </c>
      <c r="E35" s="686">
        <f>'DETEKSI MATA IKAN'!E33</f>
        <v>0.79610000000000003</v>
      </c>
      <c r="F35" s="686">
        <f>'DETEKSI MATA IKAN'!F33</f>
        <v>0.74509999999999998</v>
      </c>
      <c r="G35" s="686">
        <f>'DETEKSI MATA IKAN'!G33</f>
        <v>0.45490000000000003</v>
      </c>
      <c r="H35" s="686">
        <f>'DETEKSI MATA IKAN'!H33</f>
        <v>0.28239999999999998</v>
      </c>
      <c r="I35" s="686">
        <f>'DETEKSI MATA IKAN'!I33</f>
        <v>0.36080000000000001</v>
      </c>
      <c r="J35" s="686">
        <f>'DETEKSI MATA IKAN'!J33</f>
        <v>0.29799999999999999</v>
      </c>
      <c r="K35" s="686">
        <f>'DETEKSI MATA IKAN'!K33</f>
        <v>0.24709999999999999</v>
      </c>
      <c r="L35" s="686">
        <f>'DETEKSI MATA IKAN'!L33</f>
        <v>0.41959999999999997</v>
      </c>
      <c r="M35" s="686">
        <f>'DETEKSI MATA IKAN'!M33</f>
        <v>0.4667</v>
      </c>
      <c r="N35" s="686">
        <f>'DETEKSI MATA IKAN'!N33</f>
        <v>0.44309999999999999</v>
      </c>
      <c r="O35" s="686">
        <f>'DETEKSI MATA IKAN'!O33</f>
        <v>0.61180000000000001</v>
      </c>
      <c r="P35" s="686">
        <f>'DETEKSI MATA IKAN'!P33</f>
        <v>0.74509999999999998</v>
      </c>
      <c r="Q35" s="686">
        <f>'DETEKSI MATA IKAN'!Q33</f>
        <v>0.65490000000000004</v>
      </c>
      <c r="R35" s="686">
        <f>'DETEKSI MATA IKAN'!R33</f>
        <v>0.64710000000000001</v>
      </c>
      <c r="S35" s="686">
        <f>'DETEKSI MATA IKAN'!S33</f>
        <v>0.65880000000000005</v>
      </c>
      <c r="T35" s="686">
        <f>'DETEKSI MATA IKAN'!T33</f>
        <v>0.47839999999999999</v>
      </c>
      <c r="U35" s="686">
        <f>'DETEKSI MATA IKAN'!U33</f>
        <v>0.40389999999999998</v>
      </c>
      <c r="V35" s="686">
        <f>'DETEKSI MATA IKAN'!V33</f>
        <v>0.32550000000000001</v>
      </c>
      <c r="W35" s="686">
        <f>'DETEKSI MATA IKAN'!W33</f>
        <v>0.42749999999999999</v>
      </c>
      <c r="X35" s="686">
        <f>'DETEKSI MATA IKAN'!X33</f>
        <v>0.43140000000000001</v>
      </c>
      <c r="Y35" s="687">
        <f>'DETEKSI MATA IKAN'!Y33</f>
        <v>0.44309999999999999</v>
      </c>
      <c r="AA35" s="681">
        <v>1</v>
      </c>
      <c r="AB35" s="679">
        <f t="shared" ref="AB35" si="0">(($AB$7*A3)+($AB$8*A4)+($AB$9*A5)+($AB$10*B3)+($AB$11*B4)+($AB$12*B5)+($AB$13*C3)+($AB$14*C4)+($AB$15*C5)+($AB$16*A6)+($AB$17*A7)+($AB$18*A8)+($AB$19*B6)+($AB$20*B7)+($AB$21*B8)+($AB$22*C6)+($AB$23*C7)+($AB$24*C8)+($AB$25*A9)+($AB$26*A10)+($AB$27*A11)+($AB$28*B9)+($AB$29*B10)+($AB$30*B11)+($AB$31*C9)+($AB$32*C10)+($AB$33*C11))+$AB$5</f>
        <v>-7.1876341999999954E-2</v>
      </c>
      <c r="AC35" s="679">
        <f t="shared" ref="AC35" si="1">(($AB$7*B3)+($AB$8*B4)+($AB$9*B5)+($AB$10*C3)+($AB$11*C4)+($AB$12*C5)+($AB$13*D3)+($AB$14*D4)+($AB$15*D5)+($AB$16*B6)+($AB$17*B7)+($AB$18*B8)+($AB$19*C6)+($AB$20*C7)+($AB$21*C8)+($AB$22*D6)+($AB$23*D7)+($AB$24*D8)+($AB$25*B9)+($AB$26*B10)+($AB$27*B11)+($AB$28*C9)+($AB$29*C10)+($AB$30*C11)+($AB$31*D9)+($AB$32*D10)+($AB$33*D11))+$AB$5</f>
        <v>-4.7984750000000798E-3</v>
      </c>
      <c r="AD35" s="679">
        <f t="shared" ref="AD35" si="2">(($AB$7*C3)+($AB$8*C4)+($AB$9*C5)+($AB$10*D3)+($AB$11*D4)+($AB$12*D5)+($AB$13*E3)+($AB$14*E4)+($AB$15*E5)+($AB$16*C6)+($AB$17*C7)+($AB$18*C8)+($AB$19*D6)+($AB$20*D7)+($AB$21*D8)+($AB$22*E6)+($AB$23*E7)+($AB$24*E8)+($AB$25*C9)+($AB$26*C10)+($AB$27*C11)+($AB$28*D9)+($AB$29*D10)+($AB$30*D11)+($AB$31*E9)+($AB$32*E10)+($AB$33*E11))+$AB$5</f>
        <v>-6.0454272999999864E-2</v>
      </c>
      <c r="AE35" s="679">
        <f t="shared" ref="AE35" si="3">(($AB$7*D3)+($AB$8*D4)+($AB$9*D5)+($AB$10*E3)+($AB$11*E4)+($AB$12*E5)+($AB$13*F3)+($AB$14*F4)+($AB$15*F5)+($AB$16*D6)+($AB$17*D7)+($AB$18*D8)+($AB$19*E6)+($AB$20*E7)+($AB$21*E8)+($AB$22*F6)+($AB$23*F7)+($AB$24*F8)+($AB$25*D9)+($AB$26*D10)+($AB$27*D11)+($AB$28*E9)+($AB$29*E10)+($AB$30*E11)+($AB$31*F9)+($AB$32*F10)+($AB$33*F11))+$AB$5</f>
        <v>-0.19028418800000005</v>
      </c>
      <c r="AF35" s="679">
        <f t="shared" ref="AF35" si="4">(($AB$7*E3)+($AB$8*E4)+($AB$9*E5)+($AB$10*F3)+($AB$11*F4)+($AB$12*F5)+($AB$13*G3)+($AB$14*G4)+($AB$15*G5)+($AB$16*E6)+($AB$17*E7)+($AB$18*E8)+($AB$19*F6)+($AB$20*F7)+($AB$21*F8)+($AB$22*G6)+($AB$23*G7)+($AB$24*G8)+($AB$25*E9)+($AB$26*E10)+($AB$27*E11)+($AB$28*F9)+($AB$29*F10)+($AB$30*F11)+($AB$31*G9)+($AB$32*G10)+($AB$33*G11))+$AB$5</f>
        <v>-0.30390096599999983</v>
      </c>
      <c r="AG35" s="679">
        <f t="shared" ref="AG35" si="5">(($AB$7*F3)+($AB$8*F4)+($AB$9*F5)+($AB$10*G3)+($AB$11*G4)+($AB$12*G5)+($AB$13*H3)+($AB$14*H4)+($AB$15*H5)+($AB$16*F6)+($AB$17*F7)+($AB$18*F8)+($AB$19*G6)+($AB$20*G7)+($AB$21*G8)+($AB$22*H6)+($AB$23*H7)+($AB$24*H8)+($AB$25*F9)+($AB$26*F10)+($AB$27*F11)+($AB$28*G9)+($AB$29*G10)+($AB$30*G11)+($AB$31*H9)+($AB$32*H10)+($AB$33*H11))+$AB$5</f>
        <v>-0.38581760200000004</v>
      </c>
      <c r="AH35" s="679">
        <f t="shared" ref="AH35" si="6">(($AB$7*G3)+($AB$8*G4)+($AB$9*G5)+($AB$10*H3)+($AB$11*H4)+($AB$12*H5)+($AB$13*I3)+($AB$14*I4)+($AB$15*I5)+($AB$16*G6)+($AB$17*G7)+($AB$18*G8)+($AB$19*H6)+($AB$20*H7)+($AB$21*H8)+($AB$22*I6)+($AB$23*I7)+($AB$24*I8)+($AB$25*G9)+($AB$26*G10)+($AB$27*G11)+($AB$28*H9)+($AB$29*H10)+($AB$30*H11)+($AB$31*I9)+($AB$32*I10)+($AB$33*I11))+$AB$5</f>
        <v>-0.53854976299999979</v>
      </c>
      <c r="AI35" s="679">
        <f t="shared" ref="AI35" si="7">(($AB$7*H3)+($AB$8*H4)+($AB$9*H5)+($AB$10*I3)+($AB$11*I4)+($AB$12*I5)+($AB$13*J3)+($AB$14*J4)+($AB$15*J5)+($AB$16*H6)+($AB$17*H7)+($AB$18*H8)+($AB$19*I6)+($AB$20*I7)+($AB$21*I8)+($AB$22*J6)+($AB$23*J7)+($AB$24*J8)+($AB$25*H9)+($AB$26*H10)+($AB$27*H11)+($AB$28*I9)+($AB$29*I10)+($AB$30*I11)+($AB$31*J9)+($AB$32*J10)+($AB$33*J11))+$AB$5</f>
        <v>-0.8091949650000001</v>
      </c>
      <c r="AJ35" s="679">
        <f t="shared" ref="AJ35" si="8">(($AB$7*I3)+($AB$8*I4)+($AB$9*I5)+($AB$10*J3)+($AB$11*J4)+($AB$12*J5)+($AB$13*K3)+($AB$14*K4)+($AB$15*K5)+($AB$16*I6)+($AB$17*I7)+($AB$18*I8)+($AB$19*J6)+($AB$20*J7)+($AB$21*J8)+($AB$22*K6)+($AB$23*K7)+($AB$24*K8)+($AB$25*I9)+($AB$26*I10)+($AB$27*I11)+($AB$28*J9)+($AB$29*J10)+($AB$30*J11)+($AB$31*K9)+($AB$32*K10)+($AB$33*K11))+$AB$5</f>
        <v>-0.91189664300000017</v>
      </c>
      <c r="AK35" s="679">
        <f t="shared" ref="AK35" si="9">(($AB$7*J3)+($AB$8*J4)+($AB$9*J5)+($AB$10*K3)+($AB$11*K4)+($AB$12*K5)+($AB$13*L3)+($AB$14*L4)+($AB$15*L5)+($AB$16*J6)+($AB$17*J7)+($AB$18*J8)+($AB$19*K6)+($AB$20*K7)+($AB$21*K8)+($AB$22*L6)+($AB$23*L7)+($AB$24*L8)+($AB$25*J9)+($AB$26*J10)+($AB$27*J11)+($AB$28*K9)+($AB$29*K10)+($AB$30*K11)+($AB$31*L9)+($AB$32*L10)+($AB$33*L11))+$AB$5</f>
        <v>-0.82497695299999996</v>
      </c>
      <c r="AL35" s="679">
        <f t="shared" ref="AL35" si="10">(($AB$7*K3)+($AB$8*K4)+($AB$9*K5)+($AB$10*L3)+($AB$11*L4)+($AB$12*L5)+($AB$13*M3)+($AB$14*M4)+($AB$15*M5)+($AB$16*K6)+($AB$17*K7)+($AB$18*K8)+($AB$19*L6)+($AB$20*L7)+($AB$21*L8)+($AB$22*M6)+($AB$23*M7)+($AB$24*M8)+($AB$25*K9)+($AB$26*K10)+($AB$27*K11)+($AB$28*L9)+($AB$29*L10)+($AB$30*L11)+($AB$31*M9)+($AB$32*M10)+($AB$33*M11))+$AB$5</f>
        <v>-0.8265890199999999</v>
      </c>
      <c r="AM35" s="679">
        <f t="shared" ref="AM35" si="11">(($AB$7*L3)+($AB$8*L4)+($AB$9*L5)+($AB$10*M3)+($AB$11*M4)+($AB$12*M5)+($AB$13*N3)+($AB$14*N4)+($AB$15*N5)+($AB$16*L6)+($AB$17*L7)+($AB$18*L8)+($AB$19*M6)+($AB$20*M7)+($AB$21*M8)+($AB$22*N6)+($AB$23*N7)+($AB$24*N8)+($AB$25*L9)+($AB$26*L10)+($AB$27*L11)+($AB$28*M9)+($AB$29*M10)+($AB$30*M11)+($AB$31*N9)+($AB$32*N10)+($AB$33*N11))+$AB$5</f>
        <v>-1.022516078</v>
      </c>
      <c r="AN35" s="679">
        <f t="shared" ref="AN35" si="12">(($AB$7*M3)+($AB$8*M4)+($AB$9*M5)+($AB$10*N3)+($AB$11*N4)+($AB$12*N5)+($AB$13*O3)+($AB$14*O4)+($AB$15*O5)+($AB$16*M6)+($AB$17*M7)+($AB$18*M8)+($AB$19*N6)+($AB$20*N7)+($AB$21*N8)+($AB$22*O6)+($AB$23*O7)+($AB$24*O8)+($AB$25*M9)+($AB$26*M10)+($AB$27*M11)+($AB$28*N9)+($AB$29*N10)+($AB$30*N11)+($AB$31*O9)+($AB$32*O10)+($AB$33*O11))+$AB$5</f>
        <v>-1.136432294</v>
      </c>
      <c r="AO35" s="679">
        <f t="shared" ref="AO35" si="13">(($AB$7*N3)+($AB$8*N4)+($AB$9*N5)+($AB$10*O3)+($AB$11*O4)+($AB$12*O5)+($AB$13*P3)+($AB$14*P4)+($AB$15*P5)+($AB$16*N6)+($AB$17*N7)+($AB$18*N8)+($AB$19*O6)+($AB$20*O7)+($AB$21*O8)+($AB$22*P6)+($AB$23*P7)+($AB$24*P8)+($AB$25*N9)+($AB$26*N10)+($AB$27*N11)+($AB$28*O9)+($AB$29*O10)+($AB$30*O11)+($AB$31*P9)+($AB$32*P10)+($AB$33*P11))+$AB$5</f>
        <v>-1.1694075589999995</v>
      </c>
      <c r="AP35" s="679">
        <f t="shared" ref="AP35" si="14">(($AB$7*O3)+($AB$8*O4)+($AB$9*O5)+($AB$10*P3)+($AB$11*P4)+($AB$12*P5)+($AB$13*Q3)+($AB$14*Q4)+($AB$15*Q5)+($AB$16*O6)+($AB$17*O7)+($AB$18*O8)+($AB$19*P6)+($AB$20*P7)+($AB$21*P8)+($AB$22*Q6)+($AB$23*Q7)+($AB$24*Q8)+($AB$25*O9)+($AB$26*O10)+($AB$27*O11)+($AB$28*P9)+($AB$29*P10)+($AB$30*P11)+($AB$31*Q9)+($AB$32*Q10)+($AB$33*Q11))+$AB$5</f>
        <v>-1.1969287319999999</v>
      </c>
      <c r="AQ35" s="679">
        <f t="shared" ref="AQ35" si="15">(($AB$7*P3)+($AB$8*P4)+($AB$9*P5)+($AB$10*Q3)+($AB$11*Q4)+($AB$12*Q5)+($AB$13*R3)+($AB$14*R4)+($AB$15*R5)+($AB$16*P6)+($AB$17*P7)+($AB$18*P8)+($AB$19*Q6)+($AB$20*Q7)+($AB$21*Q8)+($AB$22*R6)+($AB$23*R7)+($AB$24*R8)+($AB$25*P9)+($AB$26*P10)+($AB$27*P11)+($AB$28*Q9)+($AB$29*Q10)+($AB$30*Q11)+($AB$31*R9)+($AB$32*R10)+($AB$33*R11))+$AB$5</f>
        <v>-1.1676771099999999</v>
      </c>
      <c r="AR35" s="679">
        <f t="shared" ref="AR35" si="16">(($AB$7*Q3)+($AB$8*Q4)+($AB$9*Q5)+($AB$10*R3)+($AB$11*R4)+($AB$12*R5)+($AB$13*S3)+($AB$14*S4)+($AB$15*S5)+($AB$16*Q6)+($AB$17*Q7)+($AB$18*Q8)+($AB$19*R6)+($AB$20*R7)+($AB$21*R8)+($AB$22*S6)+($AB$23*S7)+($AB$24*S8)+($AB$25*Q9)+($AB$26*Q10)+($AB$27*Q11)+($AB$28*R9)+($AB$29*R10)+($AB$30*R11)+($AB$31*S9)+($AB$32*S10)+($AB$33*S11))+$AB$5</f>
        <v>-1.234263227</v>
      </c>
      <c r="AS35" s="679">
        <f t="shared" ref="AS35" si="17">(($AB$7*R3)+($AB$8*R4)+($AB$9*R5)+($AB$10*S3)+($AB$11*S4)+($AB$12*S5)+($AB$13*T3)+($AB$14*T4)+($AB$15*T5)+($AB$16*R6)+($AB$17*R7)+($AB$18*R8)+($AB$19*S6)+($AB$20*S7)+($AB$21*S8)+($AB$22*T6)+($AB$23*T7)+($AB$24*T8)+($AB$25*R9)+($AB$26*R10)+($AB$27*R11)+($AB$28*S9)+($AB$29*S10)+($AB$30*S11)+($AB$31*T9)+($AB$32*T10)+($AB$33*T11))+$AB$5</f>
        <v>-1.0989261819999996</v>
      </c>
      <c r="AT35" s="679">
        <f t="shared" ref="AT35" si="18">(($AB$7*S3)+($AB$8*S4)+($AB$9*S5)+($AB$10*T3)+($AB$11*T4)+($AB$12*T5)+($AB$13*U3)+($AB$14*U4)+($AB$15*U5)+($AB$16*S6)+($AB$17*S7)+($AB$18*S8)+($AB$19*T6)+($AB$20*T7)+($AB$21*T8)+($AB$22*U6)+($AB$23*U7)+($AB$24*U8)+($AB$25*S9)+($AB$26*S10)+($AB$27*S11)+($AB$28*T9)+($AB$29*T10)+($AB$30*T11)+($AB$31*U9)+($AB$32*U10)+($AB$33*U11))+$AB$5</f>
        <v>-1.1053734420000003</v>
      </c>
      <c r="AU35" s="679">
        <f t="shared" ref="AU35" si="19">(($AB$7*T3)+($AB$8*T4)+($AB$9*T5)+($AB$10*U3)+($AB$11*U4)+($AB$12*U5)+($AB$13*V3)+($AB$14*V4)+($AB$15*V5)+($AB$16*T6)+($AB$17*T7)+($AB$18*T8)+($AB$19*U6)+($AB$20*U7)+($AB$21*U8)+($AB$22*V6)+($AB$23*V7)+($AB$24*V8)+($AB$25*T9)+($AB$26*T10)+($AB$27*T11)+($AB$28*U9)+($AB$29*U10)+($AB$30*U11)+($AB$31*V9)+($AB$32*V10)+($AB$33*V11))+$AB$5</f>
        <v>-0.80167473799999978</v>
      </c>
      <c r="AV35" s="679">
        <f t="shared" ref="AV35" si="20">(($AB$7*U3)+($AB$8*U4)+($AB$9*U5)+($AB$10*V3)+($AB$11*V4)+($AB$12*V5)+($AB$13*W3)+($AB$14*W4)+($AB$15*W5)+($AB$16*U6)+($AB$17*U7)+($AB$18*U8)+($AB$19*V6)+($AB$20*V7)+($AB$21*V8)+($AB$22*W6)+($AB$23*W7)+($AB$24*W8)+($AB$25*U9)+($AB$26*U10)+($AB$27*U11)+($AB$28*V9)+($AB$29*V10)+($AB$30*V11)+($AB$31*W9)+($AB$32*W10)+($AB$33*W11))+$AB$5</f>
        <v>-0.47527463299999984</v>
      </c>
      <c r="AW35" s="679">
        <f t="shared" ref="AW35" si="21">(($AB$7*V3)+($AB$8*V4)+($AB$9*V5)+($AB$10*W3)+($AB$11*W4)+($AB$12*W5)+($AB$13*X3)+($AB$14*X4)+($AB$15*X5)+($AB$16*V6)+($AB$17*V7)+($AB$18*V8)+($AB$19*W6)+($AB$20*W7)+($AB$21*W8)+($AB$22*X6)+($AB$23*X7)+($AB$24*X8)+($AB$25*V9)+($AB$26*V10)+($AB$27*V11)+($AB$28*W9)+($AB$29*W10)+($AB$30*W11)+($AB$31*X9)+($AB$32*X10)+($AB$33*X11))+$AB$5</f>
        <v>-0.37017258799999997</v>
      </c>
      <c r="AX35" s="679">
        <f t="shared" ref="AX35" si="22">(($AB$7*W3)+($AB$8*W4)+($AB$9*W5)+($AB$10*X3)+($AB$11*X4)+($AB$12*X5)+($AB$13*Y3)+($AB$14*Y4)+($AB$15*Y5)+($AB$16*W6)+($AB$17*W7)+($AB$18*W8)+($AB$19*X6)+($AB$20*X7)+($AB$21*X8)+($AB$22*Y6)+($AB$23*Y7)+($AB$24*Y8)+($AB$25*W9)+($AB$26*W10)+($AB$27*W11)+($AB$28*X9)+($AB$29*X10)+($AB$30*X11)+($AB$31*Y9)+($AB$32*Y10)+($AB$33*Y11))+$AB$5</f>
        <v>-0.49083987700000042</v>
      </c>
      <c r="AZ35" s="679">
        <f t="shared" ref="AZ35:BV35" si="23">(($AC$7*A3)+($AC$8*A4)+($AC$9*A5)+($AC$10*B3)+($AC$11*B4)+($AC$12*B5)+($AC$13*C3)+($AC$14*C4)+($AC$15*C5)+($AC$16*A6)+($AC$17*A7)+($AC$18*A8)+($AC$19*B6)+($AC$20*B7)+($AC$21*B8)+($AC$22*C6)+($AC$23*C7)+($AC$24*C8)+($AC$25*A9)+($AC$26*A10)+($AC$27*A11)+($AC$28*B9)+($AC$29*B10)+($AC$30*B11)+($AC$31*C9)+($AC$32*C10)+($AC$33*C11))+$AC$5</f>
        <v>5.3458800000000251E-3</v>
      </c>
      <c r="BA35" s="679">
        <f t="shared" si="23"/>
        <v>0.18134300600000006</v>
      </c>
      <c r="BB35" s="679">
        <f t="shared" si="23"/>
        <v>0.18194413800000014</v>
      </c>
      <c r="BC35" s="679">
        <f t="shared" si="23"/>
        <v>6.8397402000000107E-2</v>
      </c>
      <c r="BD35" s="679">
        <f t="shared" si="23"/>
        <v>-0.15160544000000009</v>
      </c>
      <c r="BE35" s="679">
        <f t="shared" si="23"/>
        <v>-0.57948299799999969</v>
      </c>
      <c r="BF35" s="679">
        <f t="shared" si="23"/>
        <v>-0.86849848599999979</v>
      </c>
      <c r="BG35" s="679">
        <f t="shared" si="23"/>
        <v>-0.84361478000000001</v>
      </c>
      <c r="BH35" s="679">
        <f t="shared" si="23"/>
        <v>-0.92059678999999961</v>
      </c>
      <c r="BI35" s="679">
        <f t="shared" si="23"/>
        <v>-1.1137375419999993</v>
      </c>
      <c r="BJ35" s="679">
        <f t="shared" si="23"/>
        <v>-1.1119331240000003</v>
      </c>
      <c r="BK35" s="679">
        <f t="shared" si="23"/>
        <v>-1.1154666339999997</v>
      </c>
      <c r="BL35" s="679">
        <f t="shared" si="23"/>
        <v>-1.2452520540000001</v>
      </c>
      <c r="BM35" s="679">
        <f t="shared" si="23"/>
        <v>-1.28027855</v>
      </c>
      <c r="BN35" s="679">
        <f t="shared" si="23"/>
        <v>-1.2669940019999999</v>
      </c>
      <c r="BO35" s="679">
        <f t="shared" si="23"/>
        <v>-1.1042714960000004</v>
      </c>
      <c r="BP35" s="679">
        <f t="shared" si="23"/>
        <v>-1.1325497319999998</v>
      </c>
      <c r="BQ35" s="679">
        <f t="shared" si="23"/>
        <v>-1.0703071280000001</v>
      </c>
      <c r="BR35" s="679">
        <f t="shared" si="23"/>
        <v>-0.90679755199999934</v>
      </c>
      <c r="BS35" s="679">
        <f t="shared" si="23"/>
        <v>-0.73347869400000021</v>
      </c>
      <c r="BT35" s="679">
        <f t="shared" si="23"/>
        <v>-0.62682155799999961</v>
      </c>
      <c r="BU35" s="679">
        <f t="shared" si="23"/>
        <v>-0.49265554200000006</v>
      </c>
      <c r="BV35" s="679">
        <f t="shared" si="23"/>
        <v>-0.50767106199999934</v>
      </c>
      <c r="BX35" s="679">
        <f t="shared" ref="BX35:CT35" si="24">(($AD$7*A3)+($AD$8*A4)+($AD$9*A5)+($AD$10*B3)+($AD$11*B4)+($AD$12*B5)+($AD$13*C3)+($AD$14*C4)+($AD$15*C5)+($AD$16*A6)+($AD$17*A7)+($AD$18*A8)+($AD$19*B6)+($AD$20*B7)+($AD$21*B8)+($AD$22*C6)+($AD$23*C7)+($AD$24*C8)+($AD$25*A9)+($AD$26*A10)+($AD$27*A11)+($AD$28*B9)+($AD$29*B10)+($AD$30*B11)+($AD$31*C9)+($AD$32*C10)+($AD$33*C11))+$AD$5</f>
        <v>0.47005035000000006</v>
      </c>
      <c r="BY35" s="679">
        <f t="shared" si="24"/>
        <v>0.62662319000000011</v>
      </c>
      <c r="BZ35" s="679">
        <f t="shared" si="24"/>
        <v>0.83487305000000001</v>
      </c>
      <c r="CA35" s="679">
        <f t="shared" si="24"/>
        <v>0.98820090000000005</v>
      </c>
      <c r="CB35" s="679">
        <f t="shared" si="24"/>
        <v>1.0359028399999999</v>
      </c>
      <c r="CC35" s="679">
        <f t="shared" si="24"/>
        <v>1.00490542</v>
      </c>
      <c r="CD35" s="679">
        <f t="shared" si="24"/>
        <v>1.0589399300000002</v>
      </c>
      <c r="CE35" s="679">
        <f t="shared" si="24"/>
        <v>1.2151605099999998</v>
      </c>
      <c r="CF35" s="679">
        <f t="shared" si="24"/>
        <v>1.1582638799999998</v>
      </c>
      <c r="CG35" s="679">
        <f t="shared" si="24"/>
        <v>0.93168619000000019</v>
      </c>
      <c r="CH35" s="679">
        <f t="shared" si="24"/>
        <v>0.80430040000000014</v>
      </c>
      <c r="CI35" s="679">
        <f t="shared" si="24"/>
        <v>0.79089696000000032</v>
      </c>
      <c r="CJ35" s="679">
        <f t="shared" si="24"/>
        <v>0.75212387000000014</v>
      </c>
      <c r="CK35" s="679">
        <f t="shared" si="24"/>
        <v>0.77789779999999986</v>
      </c>
      <c r="CL35" s="679">
        <f t="shared" si="24"/>
        <v>0.83151363000000023</v>
      </c>
      <c r="CM35" s="679">
        <f t="shared" si="24"/>
        <v>0.91135104000000022</v>
      </c>
      <c r="CN35" s="679">
        <f t="shared" si="24"/>
        <v>0.97614600000000018</v>
      </c>
      <c r="CO35" s="679">
        <f t="shared" si="24"/>
        <v>0.98274573999999981</v>
      </c>
      <c r="CP35" s="679">
        <f t="shared" si="24"/>
        <v>1.1485358700000001</v>
      </c>
      <c r="CQ35" s="679">
        <f t="shared" si="24"/>
        <v>1.1853048499999999</v>
      </c>
      <c r="CR35" s="679">
        <f t="shared" si="24"/>
        <v>1.2347824800000002</v>
      </c>
      <c r="CS35" s="679">
        <f t="shared" si="24"/>
        <v>1.2138205999999998</v>
      </c>
      <c r="CT35" s="679">
        <f t="shared" si="24"/>
        <v>1.2307793899999999</v>
      </c>
      <c r="CV35" s="679">
        <f t="shared" ref="CV35:DR35" si="25">(($AE$7*A3)+($AE$8*A4)+($AE$9*A5)+($AE$10*B3)+($AE$11*B4)+($AE$12*B5)+($AE$13*C3)+($AE$14*C4)+($AE$15*C5)+($AE$16*A6)+($AE$17*A7)+($AE$18*A8)+($AE$19*B6)+($AE$20*B7)+($AE$21*B8)+($AE$22*C6)+($AE$23*C7)+($AE$24*C8)+($AE$25*A9)+($AE$26*A10)+($AE$27*A11)+($AE$28*B9)+($AE$29*B10)+($AE$30*B11)+($AE$31*C9)+($AE$32*C10)+($AE$33*C11))+$AE$5</f>
        <v>0.27095682999999993</v>
      </c>
      <c r="CW35" s="679">
        <f t="shared" si="25"/>
        <v>0.36418286999999994</v>
      </c>
      <c r="CX35" s="679">
        <f t="shared" si="25"/>
        <v>0.57146850000000005</v>
      </c>
      <c r="CY35" s="679">
        <f t="shared" si="25"/>
        <v>0.80856291999999996</v>
      </c>
      <c r="CZ35" s="679">
        <f t="shared" si="25"/>
        <v>1.0258129199999999</v>
      </c>
      <c r="DA35" s="679">
        <f t="shared" si="25"/>
        <v>1.2087151399999998</v>
      </c>
      <c r="DB35" s="679">
        <f t="shared" si="25"/>
        <v>1.2191685299999999</v>
      </c>
      <c r="DC35" s="679">
        <f t="shared" si="25"/>
        <v>1.0393978399999999</v>
      </c>
      <c r="DD35" s="679">
        <f t="shared" si="25"/>
        <v>0.99692190999999986</v>
      </c>
      <c r="DE35" s="679">
        <f t="shared" si="25"/>
        <v>0.9963416599999998</v>
      </c>
      <c r="DF35" s="679">
        <f t="shared" si="25"/>
        <v>0.84616760999999985</v>
      </c>
      <c r="DG35" s="679">
        <f t="shared" si="25"/>
        <v>0.63826593999999992</v>
      </c>
      <c r="DH35" s="679">
        <f t="shared" si="25"/>
        <v>0.55112393999999998</v>
      </c>
      <c r="DI35" s="679">
        <f t="shared" si="25"/>
        <v>0.52000437999999982</v>
      </c>
      <c r="DJ35" s="679">
        <f t="shared" si="25"/>
        <v>0.44827273000000001</v>
      </c>
      <c r="DK35" s="679">
        <f t="shared" si="25"/>
        <v>0.52353934999999985</v>
      </c>
      <c r="DL35" s="679">
        <f t="shared" si="25"/>
        <v>0.56363278999999999</v>
      </c>
      <c r="DM35" s="679">
        <f t="shared" si="25"/>
        <v>0.76085413999999996</v>
      </c>
      <c r="DN35" s="679">
        <f t="shared" si="25"/>
        <v>0.84119153999999974</v>
      </c>
      <c r="DO35" s="679">
        <f t="shared" si="25"/>
        <v>1.01159818</v>
      </c>
      <c r="DP35" s="679">
        <f t="shared" si="25"/>
        <v>1.2194928700000003</v>
      </c>
      <c r="DQ35" s="679">
        <f t="shared" si="25"/>
        <v>1.0965469600000002</v>
      </c>
      <c r="DR35" s="679">
        <f t="shared" si="25"/>
        <v>1.10441257</v>
      </c>
    </row>
    <row r="36" spans="1:122" x14ac:dyDescent="0.25">
      <c r="A36" s="685">
        <f>'DETEKSI MATA IKAN'!A34</f>
        <v>0.26669999999999999</v>
      </c>
      <c r="B36" s="686">
        <f>'DETEKSI MATA IKAN'!B34</f>
        <v>0.251</v>
      </c>
      <c r="C36" s="686">
        <f>'DETEKSI MATA IKAN'!C34</f>
        <v>0.42749999999999999</v>
      </c>
      <c r="D36" s="686">
        <f>'DETEKSI MATA IKAN'!D34</f>
        <v>0.65880000000000005</v>
      </c>
      <c r="E36" s="686">
        <f>'DETEKSI MATA IKAN'!E34</f>
        <v>0.77649999999999997</v>
      </c>
      <c r="F36" s="686">
        <f>'DETEKSI MATA IKAN'!F34</f>
        <v>0.74509999999999998</v>
      </c>
      <c r="G36" s="686">
        <f>'DETEKSI MATA IKAN'!G34</f>
        <v>0.34899999999999998</v>
      </c>
      <c r="H36" s="686">
        <f>'DETEKSI MATA IKAN'!H34</f>
        <v>0.10979999999999999</v>
      </c>
      <c r="I36" s="686">
        <f>'DETEKSI MATA IKAN'!I34</f>
        <v>0.32940000000000003</v>
      </c>
      <c r="J36" s="686">
        <f>'DETEKSI MATA IKAN'!J34</f>
        <v>0.33729999999999999</v>
      </c>
      <c r="K36" s="686">
        <f>'DETEKSI MATA IKAN'!K34</f>
        <v>0.2157</v>
      </c>
      <c r="L36" s="686">
        <f>'DETEKSI MATA IKAN'!L34</f>
        <v>0.20780000000000001</v>
      </c>
      <c r="M36" s="686">
        <f>'DETEKSI MATA IKAN'!M34</f>
        <v>0.31369999999999998</v>
      </c>
      <c r="N36" s="686">
        <f>'DETEKSI MATA IKAN'!N34</f>
        <v>0.23139999999999999</v>
      </c>
      <c r="O36" s="686">
        <f>'DETEKSI MATA IKAN'!O34</f>
        <v>0.48630000000000001</v>
      </c>
      <c r="P36" s="686">
        <f>'DETEKSI MATA IKAN'!P34</f>
        <v>0.58430000000000004</v>
      </c>
      <c r="Q36" s="686">
        <f>'DETEKSI MATA IKAN'!Q34</f>
        <v>0.66669999999999996</v>
      </c>
      <c r="R36" s="686">
        <f>'DETEKSI MATA IKAN'!R34</f>
        <v>0.60389999999999999</v>
      </c>
      <c r="S36" s="686">
        <f>'DETEKSI MATA IKAN'!S34</f>
        <v>0.61570000000000003</v>
      </c>
      <c r="T36" s="686">
        <f>'DETEKSI MATA IKAN'!T34</f>
        <v>0.66269999999999996</v>
      </c>
      <c r="U36" s="686">
        <f>'DETEKSI MATA IKAN'!U34</f>
        <v>0.54120000000000001</v>
      </c>
      <c r="V36" s="686">
        <f>'DETEKSI MATA IKAN'!V34</f>
        <v>0.47839999999999999</v>
      </c>
      <c r="W36" s="686">
        <f>'DETEKSI MATA IKAN'!W34</f>
        <v>0.43530000000000002</v>
      </c>
      <c r="X36" s="686">
        <f>'DETEKSI MATA IKAN'!X34</f>
        <v>0.40389999999999998</v>
      </c>
      <c r="Y36" s="687">
        <f>'DETEKSI MATA IKAN'!Y34</f>
        <v>0.41959999999999997</v>
      </c>
      <c r="AA36" s="681">
        <v>2</v>
      </c>
      <c r="AB36" s="679">
        <f t="shared" ref="AB36" si="26">(($AB$7*A6)+($AB$8*A7)+($AB$9*A8)+($AB$10*B6)+($AB$11*B7)+($AB$12*B8)+($AB$13*C6)+($AB$14*C7)+($AB$15*C8)+($AB$16*A9)+($AB$17*A10)+($AB$18*A11)+($AB$19*B9)+($AB$20*B10)+($AB$21*B11)+($AB$22*C9)+($AB$23*C10)+($AB$24*C11)+($AB$25*A12)+($AB$26*A13)+($AB$27*A14)+($AB$28*B12)+($AB$29*B13)+($AB$30*B14)+($AB$31*C12)+($AB$32*C13)+($AB$33*C14))+$AB$5</f>
        <v>-2.5414519999999996E-2</v>
      </c>
      <c r="AC36" s="679">
        <f t="shared" ref="AC36" si="27">(($AB$7*B6)+($AB$8*B7)+($AB$9*B8)+($AB$10*C6)+($AB$11*C7)+($AB$12*C8)+($AB$13*D6)+($AB$14*D7)+($AB$15*D8)+($AB$16*B9)+($AB$17*B10)+($AB$18*B11)+($AB$19*C9)+($AB$20*C10)+($AB$21*C11)+($AB$22*D9)+($AB$23*D10)+($AB$24*D11)+($AB$25*B12)+($AB$26*B13)+($AB$27*B14)+($AB$28*C12)+($AB$29*C13)+($AB$30*C14)+($AB$31*D12)+($AB$32*D13)+($AB$33*D14))+$AB$5</f>
        <v>1.6593599999999931E-2</v>
      </c>
      <c r="AD36" s="679">
        <f t="shared" ref="AD36" si="28">(($AB$7*C6)+($AB$8*C7)+($AB$9*C8)+($AB$10*D6)+($AB$11*D7)+($AB$12*D8)+($AB$13*E6)+($AB$14*E7)+($AB$15*E8)+($AB$16*C9)+($AB$17*C10)+($AB$18*C11)+($AB$19*D9)+($AB$20*D10)+($AB$21*D11)+($AB$22*E9)+($AB$23*E10)+($AB$24*E11)+($AB$25*C12)+($AB$26*C13)+($AB$27*C14)+($AB$28*D12)+($AB$29*D13)+($AB$30*D14)+($AB$31*E12)+($AB$32*E13)+($AB$33*E14))+$AB$5</f>
        <v>-6.3971843000000389E-2</v>
      </c>
      <c r="AE36" s="679">
        <f t="shared" ref="AE36" si="29">(($AB$7*D6)+($AB$8*D7)+($AB$9*D8)+($AB$10*E6)+($AB$11*E7)+($AB$12*E8)+($AB$13*F6)+($AB$14*F7)+($AB$15*F8)+($AB$16*D9)+($AB$17*D10)+($AB$18*D11)+($AB$19*E9)+($AB$20*E10)+($AB$21*E11)+($AB$22*F9)+($AB$23*F10)+($AB$24*F11)+($AB$25*D12)+($AB$26*D13)+($AB$27*D14)+($AB$28*E12)+($AB$29*E13)+($AB$30*E14)+($AB$31*F12)+($AB$32*F13)+($AB$33*F14))+$AB$5</f>
        <v>-0.31750328700000019</v>
      </c>
      <c r="AF36" s="679">
        <f t="shared" ref="AF36" si="30">(($AB$7*E6)+($AB$8*E7)+($AB$9*E8)+($AB$10*F6)+($AB$11*F7)+($AB$12*F8)+($AB$13*G6)+($AB$14*G7)+($AB$15*G8)+($AB$16*E9)+($AB$17*E10)+($AB$18*E11)+($AB$19*F9)+($AB$20*F10)+($AB$21*F11)+($AB$22*G9)+($AB$23*G10)+($AB$24*G11)+($AB$25*E12)+($AB$26*E13)+($AB$27*E14)+($AB$28*F12)+($AB$29*F13)+($AB$30*F14)+($AB$31*G12)+($AB$32*G13)+($AB$33*G14))+$AB$5</f>
        <v>-0.63822235400000027</v>
      </c>
      <c r="AG36" s="679">
        <f t="shared" ref="AG36" si="31">(($AB$7*F6)+($AB$8*F7)+($AB$9*F8)+($AB$10*G6)+($AB$11*G7)+($AB$12*G8)+($AB$13*H6)+($AB$14*H7)+($AB$15*H8)+($AB$16*F9)+($AB$17*F10)+($AB$18*F11)+($AB$19*G9)+($AB$20*G10)+($AB$21*G11)+($AB$22*H9)+($AB$23*H10)+($AB$24*H11)+($AB$25*F12)+($AB$26*F13)+($AB$27*F14)+($AB$28*G12)+($AB$29*G13)+($AB$30*G14)+($AB$31*H12)+($AB$32*H13)+($AB$33*H14))+$AB$5</f>
        <v>-0.61180164899999989</v>
      </c>
      <c r="AH36" s="679">
        <f t="shared" ref="AH36" si="32">(($AB$7*G6)+($AB$8*G7)+($AB$9*G8)+($AB$10*H6)+($AB$11*H7)+($AB$12*H8)+($AB$13*I6)+($AB$14*I7)+($AB$15*I8)+($AB$16*G9)+($AB$17*G10)+($AB$18*G11)+($AB$19*H9)+($AB$20*H10)+($AB$21*H11)+($AB$22*I9)+($AB$23*I10)+($AB$24*I11)+($AB$25*G12)+($AB$26*G13)+($AB$27*G14)+($AB$28*H12)+($AB$29*H13)+($AB$30*H14)+($AB$31*I12)+($AB$32*I13)+($AB$33*I14))+$AB$5</f>
        <v>-0.55650146700000003</v>
      </c>
      <c r="AI36" s="679">
        <f t="shared" ref="AI36" si="33">(($AB$7*H6)+($AB$8*H7)+($AB$9*H8)+($AB$10*I6)+($AB$11*I7)+($AB$12*I8)+($AB$13*J6)+($AB$14*J7)+($AB$15*J8)+($AB$16*H9)+($AB$17*H10)+($AB$18*H11)+($AB$19*I9)+($AB$20*I10)+($AB$21*I11)+($AB$22*J9)+($AB$23*J10)+($AB$24*J11)+($AB$25*H12)+($AB$26*H13)+($AB$27*H14)+($AB$28*I12)+($AB$29*I13)+($AB$30*I14)+($AB$31*J12)+($AB$32*J13)+($AB$33*J14))+$AB$5</f>
        <v>-0.90292343200000014</v>
      </c>
      <c r="AJ36" s="679">
        <f t="shared" ref="AJ36" si="34">(($AB$7*I6)+($AB$8*I7)+($AB$9*I8)+($AB$10*J6)+($AB$11*J7)+($AB$12*J8)+($AB$13*K6)+($AB$14*K7)+($AB$15*K8)+($AB$16*I9)+($AB$17*I10)+($AB$18*I11)+($AB$19*J9)+($AB$20*J10)+($AB$21*J11)+($AB$22*K9)+($AB$23*K10)+($AB$24*K11)+($AB$25*I12)+($AB$26*I13)+($AB$27*I14)+($AB$28*J12)+($AB$29*J13)+($AB$30*J14)+($AB$31*K12)+($AB$32*K13)+($AB$33*K14))+$AB$5</f>
        <v>-1.0845483490000003</v>
      </c>
      <c r="AK36" s="679">
        <f t="shared" ref="AK36" si="35">(($AB$7*J6)+($AB$8*J7)+($AB$9*J8)+($AB$10*K6)+($AB$11*K7)+($AB$12*K8)+($AB$13*L6)+($AB$14*L7)+($AB$15*L8)+($AB$16*J9)+($AB$17*J10)+($AB$18*J11)+($AB$19*K9)+($AB$20*K10)+($AB$21*K11)+($AB$22*L9)+($AB$23*L10)+($AB$24*L11)+($AB$25*J12)+($AB$26*J13)+($AB$27*J14)+($AB$28*K12)+($AB$29*K13)+($AB$30*K14)+($AB$31*L12)+($AB$32*L13)+($AB$33*L14))+$AB$5</f>
        <v>-0.79247076599999944</v>
      </c>
      <c r="AL36" s="679">
        <f t="shared" ref="AL36" si="36">(($AB$7*K6)+($AB$8*K7)+($AB$9*K8)+($AB$10*L6)+($AB$11*L7)+($AB$12*L8)+($AB$13*M6)+($AB$14*M7)+($AB$15*M8)+($AB$16*K9)+($AB$17*K10)+($AB$18*K11)+($AB$19*L9)+($AB$20*L10)+($AB$21*L11)+($AB$22*M9)+($AB$23*M10)+($AB$24*M11)+($AB$25*K12)+($AB$26*K13)+($AB$27*K14)+($AB$28*L12)+($AB$29*L13)+($AB$30*L14)+($AB$31*M12)+($AB$32*M13)+($AB$33*M14))+$AB$5</f>
        <v>-0.70001252400000002</v>
      </c>
      <c r="AM36" s="679">
        <f t="shared" ref="AM36" si="37">(($AB$7*L6)+($AB$8*L7)+($AB$9*L8)+($AB$10*M6)+($AB$11*M7)+($AB$12*M8)+($AB$13*N6)+($AB$14*N7)+($AB$15*N8)+($AB$16*L9)+($AB$17*L10)+($AB$18*L11)+($AB$19*M9)+($AB$20*M10)+($AB$21*M11)+($AB$22*N9)+($AB$23*N10)+($AB$24*N11)+($AB$25*L12)+($AB$26*L13)+($AB$27*L14)+($AB$28*M12)+($AB$29*M13)+($AB$30*M14)+($AB$31*N12)+($AB$32*N13)+($AB$33*N14))+$AB$5</f>
        <v>-0.83494341200000011</v>
      </c>
      <c r="AN36" s="679">
        <f t="shared" ref="AN36" si="38">(($AB$7*M6)+($AB$8*M7)+($AB$9*M8)+($AB$10*N6)+($AB$11*N7)+($AB$12*N8)+($AB$13*O6)+($AB$14*O7)+($AB$15*O8)+($AB$16*M9)+($AB$17*M10)+($AB$18*M11)+($AB$19*N9)+($AB$20*N10)+($AB$21*N11)+($AB$22*O9)+($AB$23*O10)+($AB$24*O11)+($AB$25*M12)+($AB$26*M13)+($AB$27*M14)+($AB$28*N12)+($AB$29*N13)+($AB$30*N14)+($AB$31*O12)+($AB$32*O13)+($AB$33*O14))+$AB$5</f>
        <v>-0.73521264099999972</v>
      </c>
      <c r="AO36" s="679">
        <f t="shared" ref="AO36" si="39">(($AB$7*N6)+($AB$8*N7)+($AB$9*N8)+($AB$10*O6)+($AB$11*O7)+($AB$12*O8)+($AB$13*P6)+($AB$14*P7)+($AB$15*P8)+($AB$16*N9)+($AB$17*N10)+($AB$18*N11)+($AB$19*O9)+($AB$20*O10)+($AB$21*O11)+($AB$22*P9)+($AB$23*P10)+($AB$24*P11)+($AB$25*N12)+($AB$26*N13)+($AB$27*N14)+($AB$28*O12)+($AB$29*O13)+($AB$30*O14)+($AB$31*P12)+($AB$32*P13)+($AB$33*P14))+$AB$5</f>
        <v>-0.6568519690000002</v>
      </c>
      <c r="AP36" s="679">
        <f t="shared" ref="AP36" si="40">(($AB$7*O6)+($AB$8*O7)+($AB$9*O8)+($AB$10*P6)+($AB$11*P7)+($AB$12*P8)+($AB$13*Q6)+($AB$14*Q7)+($AB$15*Q8)+($AB$16*O9)+($AB$17*O10)+($AB$18*O11)+($AB$19*P9)+($AB$20*P10)+($AB$21*P11)+($AB$22*Q9)+($AB$23*Q10)+($AB$24*Q11)+($AB$25*O12)+($AB$26*O13)+($AB$27*O14)+($AB$28*P12)+($AB$29*P13)+($AB$30*P14)+($AB$31*Q12)+($AB$32*Q13)+($AB$33*Q14))+$AB$5</f>
        <v>-0.65155821999999997</v>
      </c>
      <c r="AQ36" s="679">
        <f t="shared" ref="AQ36" si="41">(($AB$7*P6)+($AB$8*P7)+($AB$9*P8)+($AB$10*Q6)+($AB$11*Q7)+($AB$12*Q8)+($AB$13*R6)+($AB$14*R7)+($AB$15*R8)+($AB$16*P9)+($AB$17*P10)+($AB$18*P11)+($AB$19*Q9)+($AB$20*Q10)+($AB$21*Q11)+($AB$22*R9)+($AB$23*R10)+($AB$24*R11)+($AB$25*P12)+($AB$26*P13)+($AB$27*P14)+($AB$28*Q12)+($AB$29*Q13)+($AB$30*Q14)+($AB$31*R12)+($AB$32*R13)+($AB$33*R14))+$AB$5</f>
        <v>-0.83679337899999995</v>
      </c>
      <c r="AR36" s="679">
        <f t="shared" ref="AR36" si="42">(($AB$7*Q6)+($AB$8*Q7)+($AB$9*Q8)+($AB$10*R6)+($AB$11*R7)+($AB$12*R8)+($AB$13*S6)+($AB$14*S7)+($AB$15*S8)+($AB$16*Q9)+($AB$17*Q10)+($AB$18*Q11)+($AB$19*R9)+($AB$20*R10)+($AB$21*R11)+($AB$22*S9)+($AB$23*S10)+($AB$24*S11)+($AB$25*Q12)+($AB$26*Q13)+($AB$27*Q14)+($AB$28*R12)+($AB$29*R13)+($AB$30*R14)+($AB$31*S12)+($AB$32*S13)+($AB$33*S14))+$AB$5</f>
        <v>-1.0170358199999994</v>
      </c>
      <c r="AS36" s="679">
        <f t="shared" ref="AS36" si="43">(($AB$7*R6)+($AB$8*R7)+($AB$9*R8)+($AB$10*S6)+($AB$11*S7)+($AB$12*S8)+($AB$13*T6)+($AB$14*T7)+($AB$15*T8)+($AB$16*R9)+($AB$17*R10)+($AB$18*R11)+($AB$19*S9)+($AB$20*S10)+($AB$21*S11)+($AB$22*T9)+($AB$23*T10)+($AB$24*T11)+($AB$25*R12)+($AB$26*R13)+($AB$27*R14)+($AB$28*S12)+($AB$29*S13)+($AB$30*S14)+($AB$31*T12)+($AB$32*T13)+($AB$33*T14))+$AB$5</f>
        <v>-1.0629679770000002</v>
      </c>
      <c r="AT36" s="679">
        <f t="shared" ref="AT36" si="44">(($AB$7*S6)+($AB$8*S7)+($AB$9*S8)+($AB$10*T6)+($AB$11*T7)+($AB$12*T8)+($AB$13*U6)+($AB$14*U7)+($AB$15*U8)+($AB$16*S9)+($AB$17*S10)+($AB$18*S11)+($AB$19*T9)+($AB$20*T10)+($AB$21*T11)+($AB$22*U9)+($AB$23*U10)+($AB$24*U11)+($AB$25*S12)+($AB$26*S13)+($AB$27*S14)+($AB$28*T12)+($AB$29*T13)+($AB$30*T14)+($AB$31*U12)+($AB$32*U13)+($AB$33*U14))+$AB$5</f>
        <v>-1.2964925209999998</v>
      </c>
      <c r="AU36" s="679">
        <f t="shared" ref="AU36" si="45">(($AB$7*T6)+($AB$8*T7)+($AB$9*T8)+($AB$10*U6)+($AB$11*U7)+($AB$12*U8)+($AB$13*V6)+($AB$14*V7)+($AB$15*V8)+($AB$16*T9)+($AB$17*T10)+($AB$18*T11)+($AB$19*U9)+($AB$20*U10)+($AB$21*U11)+($AB$22*V9)+($AB$23*V10)+($AB$24*V11)+($AB$25*T12)+($AB$26*T13)+($AB$27*T14)+($AB$28*U12)+($AB$29*U13)+($AB$30*U14)+($AB$31*V12)+($AB$32*V13)+($AB$33*V14))+$AB$5</f>
        <v>-1.0024113400000003</v>
      </c>
      <c r="AV36" s="679">
        <f t="shared" ref="AV36" si="46">(($AB$7*U6)+($AB$8*U7)+($AB$9*U8)+($AB$10*V6)+($AB$11*V7)+($AB$12*V8)+($AB$13*W6)+($AB$14*W7)+($AB$15*W8)+($AB$16*U9)+($AB$17*U10)+($AB$18*U11)+($AB$19*V9)+($AB$20*V10)+($AB$21*V11)+($AB$22*W9)+($AB$23*W10)+($AB$24*W11)+($AB$25*U12)+($AB$26*U13)+($AB$27*U14)+($AB$28*V12)+($AB$29*V13)+($AB$30*V14)+($AB$31*W12)+($AB$32*W13)+($AB$33*W14))+$AB$5</f>
        <v>-0.41881139899999975</v>
      </c>
      <c r="AW36" s="679">
        <f t="shared" ref="AW36" si="47">(($AB$7*V6)+($AB$8*V7)+($AB$9*V8)+($AB$10*W6)+($AB$11*W7)+($AB$12*W8)+($AB$13*X6)+($AB$14*X7)+($AB$15*X8)+($AB$16*V9)+($AB$17*V10)+($AB$18*V11)+($AB$19*W9)+($AB$20*W10)+($AB$21*W11)+($AB$22*X9)+($AB$23*X10)+($AB$24*X11)+($AB$25*V12)+($AB$26*V13)+($AB$27*V14)+($AB$28*W12)+($AB$29*W13)+($AB$30*W14)+($AB$31*X12)+($AB$32*X13)+($AB$33*X14))+$AB$5</f>
        <v>-9.8040885999999744E-2</v>
      </c>
      <c r="AX36" s="679">
        <f t="shared" ref="AX36" si="48">(($AB$7*W6)+($AB$8*W7)+($AB$9*W8)+($AB$10*X6)+($AB$11*X7)+($AB$12*X8)+($AB$13*Y6)+($AB$14*Y7)+($AB$15*Y8)+($AB$16*W9)+($AB$17*W10)+($AB$18*W11)+($AB$19*X9)+($AB$20*X10)+($AB$21*X11)+($AB$22*Y9)+($AB$23*Y10)+($AB$24*Y11)+($AB$25*W12)+($AB$26*W13)+($AB$27*W14)+($AB$28*X12)+($AB$29*X13)+($AB$30*X14)+($AB$31*Y12)+($AB$32*Y13)+($AB$33*Y14))+$AB$5</f>
        <v>-0.29641095800000017</v>
      </c>
      <c r="AZ36" s="679">
        <f t="shared" ref="AZ36:BV36" si="49">(($AC$7*A6)+($AC$8*A7)+($AC$9*A8)+($AC$10*B6)+($AC$11*B7)+($AC$12*B8)+($AC$13*C6)+($AC$14*C7)+($AC$15*C8)+($AC$16*A9)+($AC$17*A10)+($AC$18*A11)+($AC$19*B9)+($AC$20*B10)+($AC$21*B11)+($AC$22*C9)+($AC$23*C10)+($AC$24*C11)+($AC$25*A12)+($AC$26*A13)+($AC$27*A14)+($AC$28*B12)+($AC$29*B13)+($AC$30*B14)+($AC$31*C12)+($AC$32*C13)+($AC$33*C14))+$AC$5</f>
        <v>0.19574716000000023</v>
      </c>
      <c r="BA36" s="679">
        <f t="shared" si="49"/>
        <v>0.30917824200000021</v>
      </c>
      <c r="BB36" s="679">
        <f t="shared" si="49"/>
        <v>0.15178160000000024</v>
      </c>
      <c r="BC36" s="679">
        <f t="shared" si="49"/>
        <v>-0.31014904399999965</v>
      </c>
      <c r="BD36" s="679">
        <f t="shared" si="49"/>
        <v>-0.79257196599999991</v>
      </c>
      <c r="BE36" s="679">
        <f t="shared" si="49"/>
        <v>-0.96300360799999951</v>
      </c>
      <c r="BF36" s="679">
        <f t="shared" si="49"/>
        <v>-0.96857791600000032</v>
      </c>
      <c r="BG36" s="679">
        <f t="shared" si="49"/>
        <v>-1.0273747700000004</v>
      </c>
      <c r="BH36" s="679">
        <f t="shared" si="49"/>
        <v>-1.1185656660000003</v>
      </c>
      <c r="BI36" s="679">
        <f t="shared" si="49"/>
        <v>-1.0644604320000002</v>
      </c>
      <c r="BJ36" s="679">
        <f t="shared" si="49"/>
        <v>-0.91230048000000008</v>
      </c>
      <c r="BK36" s="679">
        <f t="shared" si="49"/>
        <v>-0.82672997199999965</v>
      </c>
      <c r="BL36" s="679">
        <f t="shared" si="49"/>
        <v>-0.76518109200000017</v>
      </c>
      <c r="BM36" s="679">
        <f t="shared" si="49"/>
        <v>-0.67741979399999985</v>
      </c>
      <c r="BN36" s="679">
        <f t="shared" si="49"/>
        <v>-0.65045498400000001</v>
      </c>
      <c r="BO36" s="679">
        <f t="shared" si="49"/>
        <v>-0.8168700160000002</v>
      </c>
      <c r="BP36" s="679">
        <f t="shared" si="49"/>
        <v>-0.93211930200000004</v>
      </c>
      <c r="BQ36" s="679">
        <f t="shared" si="49"/>
        <v>-1.0441883920000004</v>
      </c>
      <c r="BR36" s="679">
        <f t="shared" si="49"/>
        <v>-1.008489242</v>
      </c>
      <c r="BS36" s="679">
        <f t="shared" si="49"/>
        <v>-0.61952801400000013</v>
      </c>
      <c r="BT36" s="679">
        <f t="shared" si="49"/>
        <v>-0.38045396600000037</v>
      </c>
      <c r="BU36" s="679">
        <f t="shared" si="49"/>
        <v>-0.24382009600000043</v>
      </c>
      <c r="BV36" s="679">
        <f t="shared" si="49"/>
        <v>-0.35896008599999973</v>
      </c>
      <c r="BX36" s="679">
        <f t="shared" ref="BX36:CT36" si="50">(($AD$7*A6)+($AD$8*A7)+($AD$9*A8)+($AD$10*B6)+($AD$11*B7)+($AD$12*B8)+($AD$13*C6)+($AD$14*C7)+($AD$15*C8)+($AD$16*A9)+($AD$17*A10)+($AD$18*A11)+($AD$19*B9)+($AD$20*B10)+($AD$21*B11)+($AD$22*C9)+($AD$23*C10)+($AD$24*C11)+($AD$25*A12)+($AD$26*A13)+($AD$27*A14)+($AD$28*B12)+($AD$29*B13)+($AD$30*B14)+($AD$31*C12)+($AD$32*C13)+($AD$33*C14))+$AD$5</f>
        <v>0.6314478899999999</v>
      </c>
      <c r="BY36" s="679">
        <f t="shared" si="50"/>
        <v>0.86160679000000007</v>
      </c>
      <c r="BZ36" s="679">
        <f t="shared" si="50"/>
        <v>0.97187191000000006</v>
      </c>
      <c r="CA36" s="679">
        <f t="shared" si="50"/>
        <v>1.0561263000000001</v>
      </c>
      <c r="CB36" s="679">
        <f t="shared" si="50"/>
        <v>1.0812040700000001</v>
      </c>
      <c r="CC36" s="679">
        <f t="shared" si="50"/>
        <v>0.93631912999999978</v>
      </c>
      <c r="CD36" s="679">
        <f t="shared" si="50"/>
        <v>0.81165542999999996</v>
      </c>
      <c r="CE36" s="679">
        <f t="shared" si="50"/>
        <v>0.80204770999999986</v>
      </c>
      <c r="CF36" s="679">
        <f t="shared" si="50"/>
        <v>0.73409645999999995</v>
      </c>
      <c r="CG36" s="679">
        <f t="shared" si="50"/>
        <v>0.66684341000000014</v>
      </c>
      <c r="CH36" s="679">
        <f t="shared" si="50"/>
        <v>0.75823586000000009</v>
      </c>
      <c r="CI36" s="679">
        <f t="shared" si="50"/>
        <v>0.79888432999999992</v>
      </c>
      <c r="CJ36" s="679">
        <f t="shared" si="50"/>
        <v>0.72673171999999997</v>
      </c>
      <c r="CK36" s="679">
        <f t="shared" si="50"/>
        <v>0.75923624000000001</v>
      </c>
      <c r="CL36" s="679">
        <f t="shared" si="50"/>
        <v>0.74037769000000031</v>
      </c>
      <c r="CM36" s="679">
        <f t="shared" si="50"/>
        <v>0.81338363000000002</v>
      </c>
      <c r="CN36" s="679">
        <f t="shared" si="50"/>
        <v>0.74208663000000008</v>
      </c>
      <c r="CO36" s="679">
        <f t="shared" si="50"/>
        <v>0.84198256000000005</v>
      </c>
      <c r="CP36" s="679">
        <f t="shared" si="50"/>
        <v>1.0091723399999999</v>
      </c>
      <c r="CQ36" s="679">
        <f t="shared" si="50"/>
        <v>1.0495535300000003</v>
      </c>
      <c r="CR36" s="679">
        <f t="shared" si="50"/>
        <v>1.0769632200000001</v>
      </c>
      <c r="CS36" s="679">
        <f t="shared" si="50"/>
        <v>1.0689835599999997</v>
      </c>
      <c r="CT36" s="679">
        <f t="shared" si="50"/>
        <v>1.1710907099999999</v>
      </c>
      <c r="CV36" s="679">
        <f t="shared" ref="CV36:DR36" si="51">(($AE$7*A6)+($AE$8*A7)+($AE$9*A8)+($AE$10*B6)+($AE$11*B7)+($AE$12*B8)+($AE$13*C6)+($AE$14*C7)+($AE$15*C8)+($AE$16*A9)+($AE$17*A10)+($AE$18*A11)+($AE$19*B9)+($AE$20*B10)+($AE$21*B11)+($AE$22*C9)+($AE$23*C10)+($AE$24*C11)+($AE$25*A12)+($AE$26*A13)+($AE$27*A14)+($AE$28*B12)+($AE$29*B13)+($AE$30*B14)+($AE$31*C12)+($AE$32*C13)+($AE$33*C14))+$AE$5</f>
        <v>0.40430657000000003</v>
      </c>
      <c r="CW36" s="679">
        <f t="shared" si="51"/>
        <v>0.62510393999999991</v>
      </c>
      <c r="CX36" s="679">
        <f t="shared" si="51"/>
        <v>0.86319714999999986</v>
      </c>
      <c r="CY36" s="679">
        <f t="shared" si="51"/>
        <v>1.13123207</v>
      </c>
      <c r="CZ36" s="679">
        <f t="shared" si="51"/>
        <v>1.2211346600000001</v>
      </c>
      <c r="DA36" s="679">
        <f t="shared" si="51"/>
        <v>1.1401445699999999</v>
      </c>
      <c r="DB36" s="679">
        <f t="shared" si="51"/>
        <v>1.00045553</v>
      </c>
      <c r="DC36" s="679">
        <f t="shared" si="51"/>
        <v>0.73493064000000008</v>
      </c>
      <c r="DD36" s="679">
        <f t="shared" si="51"/>
        <v>0.55492794999999995</v>
      </c>
      <c r="DE36" s="679">
        <f t="shared" si="51"/>
        <v>0.58580541999999991</v>
      </c>
      <c r="DF36" s="679">
        <f t="shared" si="51"/>
        <v>0.4996352599999998</v>
      </c>
      <c r="DG36" s="679">
        <f t="shared" si="51"/>
        <v>0.27135851</v>
      </c>
      <c r="DH36" s="679">
        <f t="shared" si="51"/>
        <v>0.21887335999999999</v>
      </c>
      <c r="DI36" s="679">
        <f t="shared" si="51"/>
        <v>0.24562272999999998</v>
      </c>
      <c r="DJ36" s="679">
        <f t="shared" si="51"/>
        <v>0.19104139000000001</v>
      </c>
      <c r="DK36" s="679">
        <f t="shared" si="51"/>
        <v>0.29575125999999996</v>
      </c>
      <c r="DL36" s="679">
        <f t="shared" si="51"/>
        <v>0.22027547000000006</v>
      </c>
      <c r="DM36" s="679">
        <f t="shared" si="51"/>
        <v>0.46878090000000006</v>
      </c>
      <c r="DN36" s="679">
        <f t="shared" si="51"/>
        <v>0.5147454199999999</v>
      </c>
      <c r="DO36" s="679">
        <f t="shared" si="51"/>
        <v>0.7216978799999999</v>
      </c>
      <c r="DP36" s="679">
        <f t="shared" si="51"/>
        <v>1.1375089199999999</v>
      </c>
      <c r="DQ36" s="679">
        <f t="shared" si="51"/>
        <v>1.2612757200000002</v>
      </c>
      <c r="DR36" s="679">
        <f t="shared" si="51"/>
        <v>1.2345836699999997</v>
      </c>
    </row>
    <row r="37" spans="1:122" x14ac:dyDescent="0.25">
      <c r="A37" s="685">
        <f>'DETEKSI MATA IKAN'!A35</f>
        <v>0.28239999999999998</v>
      </c>
      <c r="B37" s="686">
        <f>'DETEKSI MATA IKAN'!B35</f>
        <v>0.27450000000000002</v>
      </c>
      <c r="C37" s="686">
        <f>'DETEKSI MATA IKAN'!C35</f>
        <v>0.45100000000000001</v>
      </c>
      <c r="D37" s="686">
        <f>'DETEKSI MATA IKAN'!D35</f>
        <v>0.69410000000000005</v>
      </c>
      <c r="E37" s="686">
        <f>'DETEKSI MATA IKAN'!E35</f>
        <v>0.81569999999999998</v>
      </c>
      <c r="F37" s="686">
        <f>'DETEKSI MATA IKAN'!F35</f>
        <v>0.79220000000000002</v>
      </c>
      <c r="G37" s="686">
        <f>'DETEKSI MATA IKAN'!G35</f>
        <v>0.40389999999999998</v>
      </c>
      <c r="H37" s="686">
        <f>'DETEKSI MATA IKAN'!H35</f>
        <v>0.16470000000000001</v>
      </c>
      <c r="I37" s="686">
        <f>'DETEKSI MATA IKAN'!I35</f>
        <v>0.39219999999999999</v>
      </c>
      <c r="J37" s="686">
        <f>'DETEKSI MATA IKAN'!J35</f>
        <v>0.4</v>
      </c>
      <c r="K37" s="686">
        <f>'DETEKSI MATA IKAN'!K35</f>
        <v>0.27839999999999998</v>
      </c>
      <c r="L37" s="686">
        <f>'DETEKSI MATA IKAN'!L35</f>
        <v>0.26269999999999999</v>
      </c>
      <c r="M37" s="686">
        <f>'DETEKSI MATA IKAN'!M35</f>
        <v>0.36859999999999998</v>
      </c>
      <c r="N37" s="686">
        <f>'DETEKSI MATA IKAN'!N35</f>
        <v>0.27839999999999998</v>
      </c>
      <c r="O37" s="686">
        <f>'DETEKSI MATA IKAN'!O35</f>
        <v>0.5333</v>
      </c>
      <c r="P37" s="686">
        <f>'DETEKSI MATA IKAN'!P35</f>
        <v>0.62350000000000005</v>
      </c>
      <c r="Q37" s="686">
        <f>'DETEKSI MATA IKAN'!Q35</f>
        <v>0.70199999999999996</v>
      </c>
      <c r="R37" s="686">
        <f>'DETEKSI MATA IKAN'!R35</f>
        <v>0.63919999999999999</v>
      </c>
      <c r="S37" s="686">
        <f>'DETEKSI MATA IKAN'!S35</f>
        <v>0.65100000000000002</v>
      </c>
      <c r="T37" s="686">
        <f>'DETEKSI MATA IKAN'!T35</f>
        <v>0.69799999999999995</v>
      </c>
      <c r="U37" s="686">
        <f>'DETEKSI MATA IKAN'!U35</f>
        <v>0.57650000000000001</v>
      </c>
      <c r="V37" s="686">
        <f>'DETEKSI MATA IKAN'!V35</f>
        <v>0.502</v>
      </c>
      <c r="W37" s="686">
        <f>'DETEKSI MATA IKAN'!W35</f>
        <v>0.45879999999999999</v>
      </c>
      <c r="X37" s="686">
        <f>'DETEKSI MATA IKAN'!X35</f>
        <v>0.42749999999999999</v>
      </c>
      <c r="Y37" s="687">
        <f>'DETEKSI MATA IKAN'!Y35</f>
        <v>0.44309999999999999</v>
      </c>
      <c r="AA37" s="681">
        <v>3</v>
      </c>
      <c r="AB37" s="679">
        <f t="shared" ref="AB37" si="52">(($AB$7*A9)+($AB$8*A10)+($AB$9*A11)+($AB$10*B9)+($AB$11*B10)+($AB$12*B11)+($AB$13*C9)+($AB$14*C10)+($AB$15*C11)+($AB$16*A12)+($AB$17*A13)+($AB$18*A14)+($AB$19*B12)+($AB$20*B13)+($AB$21*B14)+($AB$22*C12)+($AB$23*C13)+($AB$24*C14)+($AB$25*A15)+($AB$26*A16)+($AB$27*A17)+($AB$28*B15)+($AB$29*B16)+($AB$30*B17)+($AB$31*C15)+($AB$32*C16)+($AB$33*C17))+$AB$5</f>
        <v>-0.19908779200000001</v>
      </c>
      <c r="AC37" s="679">
        <f t="shared" ref="AC37" si="53">(($AB$7*B9)+($AB$8*B10)+($AB$9*B11)+($AB$10*C9)+($AB$11*C10)+($AB$12*C11)+($AB$13*D9)+($AB$14*D10)+($AB$15*D11)+($AB$16*B12)+($AB$17*B13)+($AB$18*B14)+($AB$19*C12)+($AB$20*C13)+($AB$21*C14)+($AB$22*D12)+($AB$23*D13)+($AB$24*D14)+($AB$25*B15)+($AB$26*B16)+($AB$27*B17)+($AB$28*C15)+($AB$29*C16)+($AB$30*C17)+($AB$31*D15)+($AB$32*D16)+($AB$33*D17))+$AB$5</f>
        <v>-0.28648638799999993</v>
      </c>
      <c r="AD37" s="679">
        <f t="shared" ref="AD37" si="54">(($AB$7*C9)+($AB$8*C10)+($AB$9*C11)+($AB$10*D9)+($AB$11*D10)+($AB$12*D11)+($AB$13*E9)+($AB$14*E10)+($AB$15*E11)+($AB$16*C12)+($AB$17*C13)+($AB$18*C14)+($AB$19*D12)+($AB$20*D13)+($AB$21*D14)+($AB$22*E12)+($AB$23*E13)+($AB$24*E14)+($AB$25*C15)+($AB$26*C16)+($AB$27*C17)+($AB$28*D15)+($AB$29*D16)+($AB$30*D17)+($AB$31*E15)+($AB$32*E16)+($AB$33*E17))+$AB$5</f>
        <v>-0.39270529899999984</v>
      </c>
      <c r="AE37" s="679">
        <f t="shared" ref="AE37" si="55">(($AB$7*D9)+($AB$8*D10)+($AB$9*D11)+($AB$10*E9)+($AB$11*E10)+($AB$12*E11)+($AB$13*F9)+($AB$14*F10)+($AB$15*F11)+($AB$16*D12)+($AB$17*D13)+($AB$18*D14)+($AB$19*E12)+($AB$20*E13)+($AB$21*E14)+($AB$22*F12)+($AB$23*F13)+($AB$24*F14)+($AB$25*D15)+($AB$26*D16)+($AB$27*D17)+($AB$28*E15)+($AB$29*E16)+($AB$30*E17)+($AB$31*F15)+($AB$32*F16)+($AB$33*F17))+$AB$5</f>
        <v>-0.51498135000000034</v>
      </c>
      <c r="AF37" s="679">
        <f t="shared" ref="AF37" si="56">(($AB$7*E9)+($AB$8*E10)+($AB$9*E11)+($AB$10*F9)+($AB$11*F10)+($AB$12*F11)+($AB$13*G9)+($AB$14*G10)+($AB$15*G11)+($AB$16*E12)+($AB$17*E13)+($AB$18*E14)+($AB$19*F12)+($AB$20*F13)+($AB$21*F14)+($AB$22*G12)+($AB$23*G13)+($AB$24*G14)+($AB$25*E15)+($AB$26*E16)+($AB$27*E17)+($AB$28*F15)+($AB$29*F16)+($AB$30*F17)+($AB$31*G15)+($AB$32*G16)+($AB$33*G17))+$AB$5</f>
        <v>-0.73274862300000032</v>
      </c>
      <c r="AG37" s="679">
        <f t="shared" ref="AG37" si="57">(($AB$7*F9)+($AB$8*F10)+($AB$9*F11)+($AB$10*G9)+($AB$11*G10)+($AB$12*G11)+($AB$13*H9)+($AB$14*H10)+($AB$15*H11)+($AB$16*F12)+($AB$17*F13)+($AB$18*F14)+($AB$19*G12)+($AB$20*G13)+($AB$21*G14)+($AB$22*H12)+($AB$23*H13)+($AB$24*H14)+($AB$25*F15)+($AB$26*F16)+($AB$27*F17)+($AB$28*G15)+($AB$29*G16)+($AB$30*G17)+($AB$31*H15)+($AB$32*H16)+($AB$33*H17))+$AB$5</f>
        <v>-0.71623836200000013</v>
      </c>
      <c r="AH37" s="679">
        <f t="shared" ref="AH37" si="58">(($AB$7*G9)+($AB$8*G10)+($AB$9*G11)+($AB$10*H9)+($AB$11*H10)+($AB$12*H11)+($AB$13*I9)+($AB$14*I10)+($AB$15*I11)+($AB$16*G12)+($AB$17*G13)+($AB$18*G14)+($AB$19*H12)+($AB$20*H13)+($AB$21*H14)+($AB$22*I12)+($AB$23*I13)+($AB$24*I14)+($AB$25*G15)+($AB$26*G16)+($AB$27*G17)+($AB$28*H15)+($AB$29*H16)+($AB$30*H17)+($AB$31*I15)+($AB$32*I16)+($AB$33*I17))+$AB$5</f>
        <v>-0.54672866900000017</v>
      </c>
      <c r="AI37" s="679">
        <f t="shared" ref="AI37" si="59">(($AB$7*H9)+($AB$8*H10)+($AB$9*H11)+($AB$10*I9)+($AB$11*I10)+($AB$12*I11)+($AB$13*J9)+($AB$14*J10)+($AB$15*J11)+($AB$16*H12)+($AB$17*H13)+($AB$18*H14)+($AB$19*I12)+($AB$20*I13)+($AB$21*I14)+($AB$22*J12)+($AB$23*J13)+($AB$24*J14)+($AB$25*H15)+($AB$26*H16)+($AB$27*H17)+($AB$28*I15)+($AB$29*I16)+($AB$30*I17)+($AB$31*J15)+($AB$32*J16)+($AB$33*J17))+$AB$5</f>
        <v>-0.60605765099999998</v>
      </c>
      <c r="AJ37" s="679">
        <f t="shared" ref="AJ37" si="60">(($AB$7*I9)+($AB$8*I10)+($AB$9*I11)+($AB$10*J9)+($AB$11*J10)+($AB$12*J11)+($AB$13*K9)+($AB$14*K10)+($AB$15*K11)+($AB$16*I12)+($AB$17*I13)+($AB$18*I14)+($AB$19*J12)+($AB$20*J13)+($AB$21*J14)+($AB$22*K12)+($AB$23*K13)+($AB$24*K14)+($AB$25*I15)+($AB$26*I16)+($AB$27*I17)+($AB$28*J15)+($AB$29*J16)+($AB$30*J17)+($AB$31*K15)+($AB$32*K16)+($AB$33*K17))+$AB$5</f>
        <v>-0.63528495799999996</v>
      </c>
      <c r="AK37" s="679">
        <f t="shared" ref="AK37" si="61">(($AB$7*J9)+($AB$8*J10)+($AB$9*J11)+($AB$10*K9)+($AB$11*K10)+($AB$12*K11)+($AB$13*L9)+($AB$14*L10)+($AB$15*L11)+($AB$16*J12)+($AB$17*J13)+($AB$18*J14)+($AB$19*K12)+($AB$20*K13)+($AB$21*K14)+($AB$22*L12)+($AB$23*L13)+($AB$24*L14)+($AB$25*J15)+($AB$26*J16)+($AB$27*J17)+($AB$28*K15)+($AB$29*K16)+($AB$30*K17)+($AB$31*L15)+($AB$32*L16)+($AB$33*L17))+$AB$5</f>
        <v>-0.22238807999999996</v>
      </c>
      <c r="AL37" s="679">
        <f t="shared" ref="AL37" si="62">(($AB$7*K9)+($AB$8*K10)+($AB$9*K11)+($AB$10*L9)+($AB$11*L10)+($AB$12*L11)+($AB$13*M9)+($AB$14*M10)+($AB$15*M11)+($AB$16*K12)+($AB$17*K13)+($AB$18*K14)+($AB$19*L12)+($AB$20*L13)+($AB$21*L14)+($AB$22*M12)+($AB$23*M13)+($AB$24*M14)+($AB$25*K15)+($AB$26*K16)+($AB$27*K17)+($AB$28*L15)+($AB$29*L16)+($AB$30*L17)+($AB$31*M15)+($AB$32*M16)+($AB$33*M17))+$AB$5</f>
        <v>7.1659001000000139E-2</v>
      </c>
      <c r="AM37" s="679">
        <f t="shared" ref="AM37" si="63">(($AB$7*L9)+($AB$8*L10)+($AB$9*L11)+($AB$10*M9)+($AB$11*M10)+($AB$12*M11)+($AB$13*N9)+($AB$14*N10)+($AB$15*N11)+($AB$16*L12)+($AB$17*L13)+($AB$18*L14)+($AB$19*M12)+($AB$20*M13)+($AB$21*M14)+($AB$22*N12)+($AB$23*N13)+($AB$24*N14)+($AB$25*L15)+($AB$26*L16)+($AB$27*L17)+($AB$28*M15)+($AB$29*M16)+($AB$30*M17)+($AB$31*N15)+($AB$32*N16)+($AB$33*N17))+$AB$5</f>
        <v>-9.6492500000025516E-4</v>
      </c>
      <c r="AN37" s="679">
        <f t="shared" ref="AN37" si="64">(($AB$7*M9)+($AB$8*M10)+($AB$9*M11)+($AB$10*N9)+($AB$11*N10)+($AB$12*N11)+($AB$13*O9)+($AB$14*O10)+($AB$15*O11)+($AB$16*M12)+($AB$17*M13)+($AB$18*M14)+($AB$19*N12)+($AB$20*N13)+($AB$21*N14)+($AB$22*O12)+($AB$23*O13)+($AB$24*O14)+($AB$25*M15)+($AB$26*M16)+($AB$27*M17)+($AB$28*N15)+($AB$29*N16)+($AB$30*N17)+($AB$31*O15)+($AB$32*O16)+($AB$33*O17))+$AB$5</f>
        <v>9.972745999999838E-3</v>
      </c>
      <c r="AO37" s="679">
        <f t="shared" ref="AO37" si="65">(($AB$7*N9)+($AB$8*N10)+($AB$9*N11)+($AB$10*O9)+($AB$11*O10)+($AB$12*O11)+($AB$13*P9)+($AB$14*P10)+($AB$15*P11)+($AB$16*N12)+($AB$17*N13)+($AB$18*N14)+($AB$19*O12)+($AB$20*O13)+($AB$21*O14)+($AB$22*P12)+($AB$23*P13)+($AB$24*P14)+($AB$25*N15)+($AB$26*N16)+($AB$27*N17)+($AB$28*O15)+($AB$29*O16)+($AB$30*O17)+($AB$31*P15)+($AB$32*P16)+($AB$33*P17))+$AB$5</f>
        <v>-1.6592532000000076E-2</v>
      </c>
      <c r="AP37" s="679">
        <f t="shared" ref="AP37" si="66">(($AB$7*O9)+($AB$8*O10)+($AB$9*O11)+($AB$10*P9)+($AB$11*P10)+($AB$12*P11)+($AB$13*Q9)+($AB$14*Q10)+($AB$15*Q11)+($AB$16*O12)+($AB$17*O13)+($AB$18*O14)+($AB$19*P12)+($AB$20*P13)+($AB$21*P14)+($AB$22*Q12)+($AB$23*Q13)+($AB$24*Q14)+($AB$25*O15)+($AB$26*O16)+($AB$27*O17)+($AB$28*P15)+($AB$29*P16)+($AB$30*P17)+($AB$31*Q15)+($AB$32*Q16)+($AB$33*Q17))+$AB$5</f>
        <v>-6.3513204000000018E-2</v>
      </c>
      <c r="AQ37" s="679">
        <f t="shared" ref="AQ37" si="67">(($AB$7*P9)+($AB$8*P10)+($AB$9*P11)+($AB$10*Q9)+($AB$11*Q10)+($AB$12*Q11)+($AB$13*R9)+($AB$14*R10)+($AB$15*R11)+($AB$16*P12)+($AB$17*P13)+($AB$18*P14)+($AB$19*Q12)+($AB$20*Q13)+($AB$21*Q14)+($AB$22*R12)+($AB$23*R13)+($AB$24*R14)+($AB$25*P15)+($AB$26*P16)+($AB$27*P17)+($AB$28*Q15)+($AB$29*Q16)+($AB$30*Q17)+($AB$31*R15)+($AB$32*R16)+($AB$33*R17))+$AB$5</f>
        <v>-0.21886316999999991</v>
      </c>
      <c r="AR37" s="679">
        <f t="shared" ref="AR37" si="68">(($AB$7*Q9)+($AB$8*Q10)+($AB$9*Q11)+($AB$10*R9)+($AB$11*R10)+($AB$12*R11)+($AB$13*S9)+($AB$14*S10)+($AB$15*S11)+($AB$16*Q12)+($AB$17*Q13)+($AB$18*Q14)+($AB$19*R12)+($AB$20*R13)+($AB$21*R14)+($AB$22*S12)+($AB$23*S13)+($AB$24*S14)+($AB$25*Q15)+($AB$26*Q16)+($AB$27*Q17)+($AB$28*R15)+($AB$29*R16)+($AB$30*R17)+($AB$31*S15)+($AB$32*S16)+($AB$33*S17))+$AB$5</f>
        <v>-0.41044984300000009</v>
      </c>
      <c r="AS37" s="679">
        <f t="shared" ref="AS37" si="69">(($AB$7*R9)+($AB$8*R10)+($AB$9*R11)+($AB$10*S9)+($AB$11*S10)+($AB$12*S11)+($AB$13*T9)+($AB$14*T10)+($AB$15*T11)+($AB$16*R12)+($AB$17*R13)+($AB$18*R14)+($AB$19*S12)+($AB$20*S13)+($AB$21*S14)+($AB$22*T12)+($AB$23*T13)+($AB$24*T14)+($AB$25*R15)+($AB$26*R16)+($AB$27*R17)+($AB$28*S15)+($AB$29*S16)+($AB$30*S17)+($AB$31*T15)+($AB$32*T16)+($AB$33*T17))+$AB$5</f>
        <v>-0.622048563</v>
      </c>
      <c r="AT37" s="679">
        <f t="shared" ref="AT37" si="70">(($AB$7*S9)+($AB$8*S10)+($AB$9*S11)+($AB$10*T9)+($AB$11*T10)+($AB$12*T11)+($AB$13*U9)+($AB$14*U10)+($AB$15*U11)+($AB$16*S12)+($AB$17*S13)+($AB$18*S14)+($AB$19*T12)+($AB$20*T13)+($AB$21*T14)+($AB$22*U12)+($AB$23*U13)+($AB$24*U14)+($AB$25*S15)+($AB$26*S16)+($AB$27*S17)+($AB$28*T15)+($AB$29*T16)+($AB$30*T17)+($AB$31*U15)+($AB$32*U16)+($AB$33*U17))+$AB$5</f>
        <v>-1.0776274170000006</v>
      </c>
      <c r="AU37" s="679">
        <f t="shared" ref="AU37" si="71">(($AB$7*T9)+($AB$8*T10)+($AB$9*T11)+($AB$10*U9)+($AB$11*U10)+($AB$12*U11)+($AB$13*V9)+($AB$14*V10)+($AB$15*V11)+($AB$16*T12)+($AB$17*T13)+($AB$18*T14)+($AB$19*U12)+($AB$20*U13)+($AB$21*U14)+($AB$22*V12)+($AB$23*V13)+($AB$24*V14)+($AB$25*T15)+($AB$26*T16)+($AB$27*T17)+($AB$28*U15)+($AB$29*U16)+($AB$30*U17)+($AB$31*V15)+($AB$32*V16)+($AB$33*V17))+$AB$5</f>
        <v>-1.440735968</v>
      </c>
      <c r="AV37" s="679">
        <f t="shared" ref="AV37" si="72">(($AB$7*U9)+($AB$8*U10)+($AB$9*U11)+($AB$10*V9)+($AB$11*V10)+($AB$12*V11)+($AB$13*W9)+($AB$14*W10)+($AB$15*W11)+($AB$16*U12)+($AB$17*U13)+($AB$18*U14)+($AB$19*V12)+($AB$20*V13)+($AB$21*V14)+($AB$22*W12)+($AB$23*W13)+($AB$24*W14)+($AB$25*U15)+($AB$26*U16)+($AB$27*U17)+($AB$28*V15)+($AB$29*V16)+($AB$30*V17)+($AB$31*W15)+($AB$32*W16)+($AB$33*W17))+$AB$5</f>
        <v>-1.0652604989999999</v>
      </c>
      <c r="AW37" s="679">
        <f t="shared" ref="AW37" si="73">(($AB$7*V9)+($AB$8*V10)+($AB$9*V11)+($AB$10*W9)+($AB$11*W10)+($AB$12*W11)+($AB$13*X9)+($AB$14*X10)+($AB$15*X11)+($AB$16*V12)+($AB$17*V13)+($AB$18*V14)+($AB$19*W12)+($AB$20*W13)+($AB$21*W14)+($AB$22*X12)+($AB$23*X13)+($AB$24*X14)+($AB$25*V15)+($AB$26*V16)+($AB$27*V17)+($AB$28*W15)+($AB$29*W16)+($AB$30*W17)+($AB$31*X15)+($AB$32*X16)+($AB$33*X17))+$AB$5</f>
        <v>-0.45278998500000056</v>
      </c>
      <c r="AX37" s="679">
        <f t="shared" ref="AX37" si="74">(($AB$7*W9)+($AB$8*W10)+($AB$9*W11)+($AB$10*X9)+($AB$11*X10)+($AB$12*X11)+($AB$13*Y9)+($AB$14*Y10)+($AB$15*Y11)+($AB$16*W12)+($AB$17*W13)+($AB$18*W14)+($AB$19*X12)+($AB$20*X13)+($AB$21*X14)+($AB$22*Y12)+($AB$23*Y13)+($AB$24*Y14)+($AB$25*W15)+($AB$26*W16)+($AB$27*W17)+($AB$28*X15)+($AB$29*X16)+($AB$30*X17)+($AB$31*Y15)+($AB$32*Y16)+($AB$33*Y17))+$AB$5</f>
        <v>-0.44048637300000049</v>
      </c>
      <c r="AZ37" s="679">
        <f t="shared" ref="AZ37:BV37" si="75">(($AC$7*A9)+($AC$8*A10)+($AC$9*A11)+($AC$10*B9)+($AC$11*B10)+($AC$12*B11)+($AC$13*C9)+($AC$14*C10)+($AC$15*C11)+($AC$16*A12)+($AC$17*A13)+($AC$18*A14)+($AC$19*B12)+($AC$20*B13)+($AC$21*B14)+($AC$22*C12)+($AC$23*C13)+($AC$24*C14)+($AC$25*A15)+($AC$26*A16)+($AC$27*A17)+($AC$28*B15)+($AC$29*B16)+($AC$30*B17)+($AC$31*C15)+($AC$32*C16)+($AC$33*C17))+$AC$5</f>
        <v>0.116116414</v>
      </c>
      <c r="BA37" s="679">
        <f t="shared" si="75"/>
        <v>-4.414375399999998E-2</v>
      </c>
      <c r="BB37" s="679">
        <f t="shared" si="75"/>
        <v>-0.3201290580000008</v>
      </c>
      <c r="BC37" s="679">
        <f t="shared" si="75"/>
        <v>-0.77995869600000023</v>
      </c>
      <c r="BD37" s="679">
        <f t="shared" si="75"/>
        <v>-1.1466685259999998</v>
      </c>
      <c r="BE37" s="679">
        <f t="shared" si="75"/>
        <v>-1.0917681539999995</v>
      </c>
      <c r="BF37" s="679">
        <f t="shared" si="75"/>
        <v>-0.67204254000000008</v>
      </c>
      <c r="BG37" s="679">
        <f t="shared" si="75"/>
        <v>-0.67577266800000013</v>
      </c>
      <c r="BH37" s="679">
        <f t="shared" si="75"/>
        <v>-0.60617673599999988</v>
      </c>
      <c r="BI37" s="679">
        <f t="shared" si="75"/>
        <v>-0.2303932540000001</v>
      </c>
      <c r="BJ37" s="679">
        <f t="shared" si="75"/>
        <v>-2.0834845999999962E-2</v>
      </c>
      <c r="BK37" s="679">
        <f t="shared" si="75"/>
        <v>-5.3249904000000181E-2</v>
      </c>
      <c r="BL37" s="679">
        <f t="shared" si="75"/>
        <v>-4.2636355999999986E-2</v>
      </c>
      <c r="BM37" s="679">
        <f t="shared" si="75"/>
        <v>-1.9898087999999925E-2</v>
      </c>
      <c r="BN37" s="679">
        <f t="shared" si="75"/>
        <v>-4.3362943999999959E-2</v>
      </c>
      <c r="BO37" s="679">
        <f t="shared" si="75"/>
        <v>-0.26006791600000012</v>
      </c>
      <c r="BP37" s="679">
        <f t="shared" si="75"/>
        <v>-0.3863515019999999</v>
      </c>
      <c r="BQ37" s="679">
        <f t="shared" si="75"/>
        <v>-0.58308992799999981</v>
      </c>
      <c r="BR37" s="679">
        <f t="shared" si="75"/>
        <v>-0.95287191799999982</v>
      </c>
      <c r="BS37" s="679">
        <f t="shared" si="75"/>
        <v>-0.98681205000000038</v>
      </c>
      <c r="BT37" s="679">
        <f t="shared" si="75"/>
        <v>-0.7380025499999997</v>
      </c>
      <c r="BU37" s="679">
        <f t="shared" si="75"/>
        <v>-0.52461575000000016</v>
      </c>
      <c r="BV37" s="679">
        <f t="shared" si="75"/>
        <v>-0.46880266399999992</v>
      </c>
      <c r="BX37" s="679">
        <f t="shared" ref="BX37:CT37" si="76">(($AD$7*A9)+($AD$8*A10)+($AD$9*A11)+($AD$10*B9)+($AD$11*B10)+($AD$12*B11)+($AD$13*C9)+($AD$14*C10)+($AD$15*C11)+($AD$16*A12)+($AD$17*A13)+($AD$18*A14)+($AD$19*B12)+($AD$20*B13)+($AD$21*B14)+($AD$22*C12)+($AD$23*C13)+($AD$24*C14)+($AD$25*A15)+($AD$26*A16)+($AD$27*A17)+($AD$28*B15)+($AD$29*B16)+($AD$30*B17)+($AD$31*C15)+($AD$32*C16)+($AD$33*C17))+$AD$5</f>
        <v>0.85874538000000011</v>
      </c>
      <c r="BY37" s="679">
        <f t="shared" si="76"/>
        <v>0.95585951999999996</v>
      </c>
      <c r="BZ37" s="679">
        <f t="shared" si="76"/>
        <v>1.0237865999999998</v>
      </c>
      <c r="CA37" s="679">
        <f t="shared" si="76"/>
        <v>1.0492115699999998</v>
      </c>
      <c r="CB37" s="679">
        <f t="shared" si="76"/>
        <v>0.98965462999999998</v>
      </c>
      <c r="CC37" s="679">
        <f t="shared" si="76"/>
        <v>0.81162776999999997</v>
      </c>
      <c r="CD37" s="679">
        <f t="shared" si="76"/>
        <v>0.87057994000000027</v>
      </c>
      <c r="CE37" s="679">
        <f t="shared" si="76"/>
        <v>0.99387405000000029</v>
      </c>
      <c r="CF37" s="679">
        <f t="shared" si="76"/>
        <v>1.04885205</v>
      </c>
      <c r="CG37" s="679">
        <f t="shared" si="76"/>
        <v>0.91632172000000012</v>
      </c>
      <c r="CH37" s="679">
        <f t="shared" si="76"/>
        <v>0.84801150000000014</v>
      </c>
      <c r="CI37" s="679">
        <f t="shared" si="76"/>
        <v>0.70761604000000011</v>
      </c>
      <c r="CJ37" s="679">
        <f t="shared" si="76"/>
        <v>0.53922380000000014</v>
      </c>
      <c r="CK37" s="679">
        <f t="shared" si="76"/>
        <v>0.51556860999999998</v>
      </c>
      <c r="CL37" s="679">
        <f t="shared" si="76"/>
        <v>0.46940870999999995</v>
      </c>
      <c r="CM37" s="679">
        <f t="shared" si="76"/>
        <v>0.55449351000000013</v>
      </c>
      <c r="CN37" s="679">
        <f t="shared" si="76"/>
        <v>0.59229874000000016</v>
      </c>
      <c r="CO37" s="679">
        <f t="shared" si="76"/>
        <v>0.75492588999999999</v>
      </c>
      <c r="CP37" s="679">
        <f t="shared" si="76"/>
        <v>0.89595514000000009</v>
      </c>
      <c r="CQ37" s="679">
        <f t="shared" si="76"/>
        <v>1.0778179700000001</v>
      </c>
      <c r="CR37" s="679">
        <f t="shared" si="76"/>
        <v>1.07586983</v>
      </c>
      <c r="CS37" s="679">
        <f t="shared" si="76"/>
        <v>1.1002764800000002</v>
      </c>
      <c r="CT37" s="679">
        <f t="shared" si="76"/>
        <v>1.2082914599999997</v>
      </c>
      <c r="CV37" s="679">
        <f t="shared" ref="CV37:DR37" si="77">(($AE$7*A9)+($AE$8*A10)+($AE$9*A11)+($AE$10*B9)+($AE$11*B10)+($AE$12*B11)+($AE$13*C9)+($AE$14*C10)+($AE$15*C11)+($AE$16*A12)+($AE$17*A13)+($AE$18*A14)+($AE$19*B12)+($AE$20*B13)+($AE$21*B14)+($AE$22*C12)+($AE$23*C13)+($AE$24*C14)+($AE$25*A15)+($AE$26*A16)+($AE$27*A17)+($AE$28*B15)+($AE$29*B16)+($AE$30*B17)+($AE$31*C15)+($AE$32*C16)+($AE$33*C17))+$AE$5</f>
        <v>0.57678849999999993</v>
      </c>
      <c r="CW37" s="679">
        <f t="shared" si="77"/>
        <v>0.86460046999999995</v>
      </c>
      <c r="CX37" s="679">
        <f t="shared" si="77"/>
        <v>1.1029072100000004</v>
      </c>
      <c r="CY37" s="679">
        <f t="shared" si="77"/>
        <v>1.2965967699999998</v>
      </c>
      <c r="CZ37" s="679">
        <f t="shared" si="77"/>
        <v>1.1655506600000003</v>
      </c>
      <c r="DA37" s="679">
        <f t="shared" si="77"/>
        <v>0.84293421999999996</v>
      </c>
      <c r="DB37" s="679">
        <f t="shared" si="77"/>
        <v>0.59410215000000022</v>
      </c>
      <c r="DC37" s="679">
        <f t="shared" si="77"/>
        <v>0.57692165000000006</v>
      </c>
      <c r="DD37" s="679">
        <f t="shared" si="77"/>
        <v>0.45326206999999985</v>
      </c>
      <c r="DE37" s="679">
        <f t="shared" si="77"/>
        <v>0.44732991999999994</v>
      </c>
      <c r="DF37" s="679">
        <f t="shared" si="77"/>
        <v>0.49373471000000002</v>
      </c>
      <c r="DG37" s="679">
        <f t="shared" si="77"/>
        <v>0.33997621999999994</v>
      </c>
      <c r="DH37" s="679">
        <f t="shared" si="77"/>
        <v>0.22561828999999992</v>
      </c>
      <c r="DI37" s="679">
        <f t="shared" si="77"/>
        <v>0.21428777000000002</v>
      </c>
      <c r="DJ37" s="679">
        <f t="shared" si="77"/>
        <v>0.12690129999999991</v>
      </c>
      <c r="DK37" s="679">
        <f t="shared" si="77"/>
        <v>0.21607531999999999</v>
      </c>
      <c r="DL37" s="679">
        <f t="shared" si="77"/>
        <v>0.16998345000000001</v>
      </c>
      <c r="DM37" s="679">
        <f t="shared" si="77"/>
        <v>0.25736177999999998</v>
      </c>
      <c r="DN37" s="679">
        <f t="shared" si="77"/>
        <v>0.37495192000000011</v>
      </c>
      <c r="DO37" s="679">
        <f t="shared" si="77"/>
        <v>0.48620035999999989</v>
      </c>
      <c r="DP37" s="679">
        <f t="shared" si="77"/>
        <v>0.80487432999999997</v>
      </c>
      <c r="DQ37" s="679">
        <f t="shared" si="77"/>
        <v>1.27373242</v>
      </c>
      <c r="DR37" s="679">
        <f t="shared" si="77"/>
        <v>1.2901806000000002</v>
      </c>
    </row>
    <row r="38" spans="1:122" x14ac:dyDescent="0.25">
      <c r="A38" s="685">
        <f>'DETEKSI MATA IKAN'!A36</f>
        <v>0.27839999999999998</v>
      </c>
      <c r="B38" s="686">
        <f>'DETEKSI MATA IKAN'!B36</f>
        <v>0.26669999999999999</v>
      </c>
      <c r="C38" s="686">
        <f>'DETEKSI MATA IKAN'!C36</f>
        <v>0.44309999999999999</v>
      </c>
      <c r="D38" s="686">
        <f>'DETEKSI MATA IKAN'!D36</f>
        <v>0.69020000000000004</v>
      </c>
      <c r="E38" s="686">
        <f>'DETEKSI MATA IKAN'!E36</f>
        <v>0.81179999999999997</v>
      </c>
      <c r="F38" s="686">
        <f>'DETEKSI MATA IKAN'!F36</f>
        <v>0.7843</v>
      </c>
      <c r="G38" s="686">
        <f>'DETEKSI MATA IKAN'!G36</f>
        <v>0.40389999999999998</v>
      </c>
      <c r="H38" s="686">
        <f>'DETEKSI MATA IKAN'!H36</f>
        <v>0.16470000000000001</v>
      </c>
      <c r="I38" s="686">
        <f>'DETEKSI MATA IKAN'!I36</f>
        <v>0.38819999999999999</v>
      </c>
      <c r="J38" s="686">
        <f>'DETEKSI MATA IKAN'!J36</f>
        <v>0.39610000000000001</v>
      </c>
      <c r="K38" s="686">
        <f>'DETEKSI MATA IKAN'!K36</f>
        <v>0.27450000000000002</v>
      </c>
      <c r="L38" s="686">
        <f>'DETEKSI MATA IKAN'!L36</f>
        <v>0.26269999999999999</v>
      </c>
      <c r="M38" s="686">
        <f>'DETEKSI MATA IKAN'!M36</f>
        <v>0.36859999999999998</v>
      </c>
      <c r="N38" s="686">
        <f>'DETEKSI MATA IKAN'!N36</f>
        <v>0.27839999999999998</v>
      </c>
      <c r="O38" s="686">
        <f>'DETEKSI MATA IKAN'!O36</f>
        <v>0.52549999999999997</v>
      </c>
      <c r="P38" s="686">
        <f>'DETEKSI MATA IKAN'!P36</f>
        <v>0.61960000000000004</v>
      </c>
      <c r="Q38" s="686">
        <f>'DETEKSI MATA IKAN'!Q36</f>
        <v>0.69020000000000004</v>
      </c>
      <c r="R38" s="686">
        <f>'DETEKSI MATA IKAN'!R36</f>
        <v>0.62749999999999995</v>
      </c>
      <c r="S38" s="686">
        <f>'DETEKSI MATA IKAN'!S36</f>
        <v>0.63919999999999999</v>
      </c>
      <c r="T38" s="686">
        <f>'DETEKSI MATA IKAN'!T36</f>
        <v>0.68630000000000002</v>
      </c>
      <c r="U38" s="686">
        <f>'DETEKSI MATA IKAN'!U36</f>
        <v>0.56469999999999998</v>
      </c>
      <c r="V38" s="686">
        <f>'DETEKSI MATA IKAN'!V36</f>
        <v>0.49409999999999998</v>
      </c>
      <c r="W38" s="686">
        <f>'DETEKSI MATA IKAN'!W36</f>
        <v>0.45100000000000001</v>
      </c>
      <c r="X38" s="686">
        <f>'DETEKSI MATA IKAN'!X36</f>
        <v>0.41959999999999997</v>
      </c>
      <c r="Y38" s="687">
        <f>'DETEKSI MATA IKAN'!Y36</f>
        <v>0.43530000000000002</v>
      </c>
      <c r="AA38" s="681">
        <v>4</v>
      </c>
      <c r="AB38" s="679">
        <f t="shared" ref="AB38" si="78">(($AB$7*A12)+($AB$8*A13)+($AB$9*A14)+($AB$10*B12)+($AB$11*B13)+($AB$12*B14)+($AB$13*C12)+($AB$14*C13)+($AB$15*C14)+($AB$16*A15)+($AB$17*A16)+($AB$18*A17)+($AB$19*B15)+($AB$20*B16)+($AB$21*B17)+($AB$22*C15)+($AB$23*C16)+($AB$24*C17)+($AB$25*A18)+($AB$26*A19)+($AB$27*A20)+($AB$28*B18)+($AB$29*B19)+($AB$30*B20)+($AB$31*C18)+($AB$32*C19)+($AB$33*C20))+$AB$5</f>
        <v>-0.34847370499999986</v>
      </c>
      <c r="AC38" s="679">
        <f t="shared" ref="AC38" si="79">(($AB$7*B12)+($AB$8*B13)+($AB$9*B14)+($AB$10*C12)+($AB$11*C13)+($AB$12*C14)+($AB$13*D12)+($AB$14*D13)+($AB$15*D14)+($AB$16*B15)+($AB$17*B16)+($AB$18*B17)+($AB$19*C15)+($AB$20*C16)+($AB$21*C17)+($AB$22*D15)+($AB$23*D16)+($AB$24*D17)+($AB$25*B18)+($AB$26*B19)+($AB$27*B20)+($AB$28*C18)+($AB$29*C19)+($AB$30*C20)+($AB$31*D18)+($AB$32*D19)+($AB$33*D20))+$AB$5</f>
        <v>-0.66000426400000001</v>
      </c>
      <c r="AD38" s="679">
        <f t="shared" ref="AD38" si="80">(($AB$7*C12)+($AB$8*C13)+($AB$9*C14)+($AB$10*D12)+($AB$11*D13)+($AB$12*D14)+($AB$13*E12)+($AB$14*E13)+($AB$15*E14)+($AB$16*C15)+($AB$17*C16)+($AB$18*C17)+($AB$19*D15)+($AB$20*D16)+($AB$21*D17)+($AB$22*E15)+($AB$23*E16)+($AB$24*E17)+($AB$25*C18)+($AB$26*C19)+($AB$27*C20)+($AB$28*D18)+($AB$29*D19)+($AB$30*D20)+($AB$31*E18)+($AB$32*E19)+($AB$33*E20))+$AB$5</f>
        <v>-0.83913162500000049</v>
      </c>
      <c r="AE38" s="679">
        <f t="shared" ref="AE38" si="81">(($AB$7*D12)+($AB$8*D13)+($AB$9*D14)+($AB$10*E12)+($AB$11*E13)+($AB$12*E14)+($AB$13*F12)+($AB$14*F13)+($AB$15*F14)+($AB$16*D15)+($AB$17*D16)+($AB$18*D17)+($AB$19*E15)+($AB$20*E16)+($AB$21*E17)+($AB$22*F15)+($AB$23*F16)+($AB$24*F17)+($AB$25*D18)+($AB$26*D19)+($AB$27*D20)+($AB$28*E18)+($AB$29*E19)+($AB$30*E20)+($AB$31*F18)+($AB$32*F19)+($AB$33*F20))+$AB$5</f>
        <v>-0.81193317800000031</v>
      </c>
      <c r="AF38" s="679">
        <f t="shared" ref="AF38" si="82">(($AB$7*E12)+($AB$8*E13)+($AB$9*E14)+($AB$10*F12)+($AB$11*F13)+($AB$12*F14)+($AB$13*G12)+($AB$14*G13)+($AB$15*G14)+($AB$16*E15)+($AB$17*E16)+($AB$18*E17)+($AB$19*F15)+($AB$20*F16)+($AB$21*F17)+($AB$22*G15)+($AB$23*G16)+($AB$24*G17)+($AB$25*E18)+($AB$26*E19)+($AB$27*E20)+($AB$28*F18)+($AB$29*F19)+($AB$30*F20)+($AB$31*G18)+($AB$32*G19)+($AB$33*G20))+$AB$5</f>
        <v>-0.7070425960000003</v>
      </c>
      <c r="AG38" s="679">
        <f t="shared" ref="AG38" si="83">(($AB$7*F12)+($AB$8*F13)+($AB$9*F14)+($AB$10*G12)+($AB$11*G13)+($AB$12*G14)+($AB$13*H12)+($AB$14*H13)+($AB$15*H14)+($AB$16*F15)+($AB$17*F16)+($AB$18*F17)+($AB$19*G15)+($AB$20*G16)+($AB$21*G17)+($AB$22*H15)+($AB$23*H16)+($AB$24*H17)+($AB$25*F18)+($AB$26*F19)+($AB$27*F20)+($AB$28*G18)+($AB$29*G19)+($AB$30*G20)+($AB$31*H18)+($AB$32*H19)+($AB$33*H20))+$AB$5</f>
        <v>-0.49492552299999981</v>
      </c>
      <c r="AH38" s="679">
        <f t="shared" ref="AH38" si="84">(($AB$7*G12)+($AB$8*G13)+($AB$9*G14)+($AB$10*H12)+($AB$11*H13)+($AB$12*H14)+($AB$13*I12)+($AB$14*I13)+($AB$15*I14)+($AB$16*G15)+($AB$17*G16)+($AB$18*G17)+($AB$19*H15)+($AB$20*H16)+($AB$21*H17)+($AB$22*I15)+($AB$23*I16)+($AB$24*I17)+($AB$25*G18)+($AB$26*G19)+($AB$27*G20)+($AB$28*H18)+($AB$29*H19)+($AB$30*H20)+($AB$31*I18)+($AB$32*I19)+($AB$33*I20))+$AB$5</f>
        <v>-0.14118518999999993</v>
      </c>
      <c r="AI38" s="679">
        <f t="shared" ref="AI38" si="85">(($AB$7*H12)+($AB$8*H13)+($AB$9*H14)+($AB$10*I12)+($AB$11*I13)+($AB$12*I14)+($AB$13*J12)+($AB$14*J13)+($AB$15*J14)+($AB$16*H15)+($AB$17*H16)+($AB$18*H17)+($AB$19*I15)+($AB$20*I16)+($AB$21*I17)+($AB$22*J15)+($AB$23*J16)+($AB$24*J17)+($AB$25*H18)+($AB$26*H19)+($AB$27*H20)+($AB$28*I18)+($AB$29*I19)+($AB$30*I20)+($AB$31*J18)+($AB$32*J19)+($AB$33*J20))+$AB$5</f>
        <v>3.9261165000000153E-2</v>
      </c>
      <c r="AJ38" s="679">
        <f t="shared" ref="AJ38" si="86">(($AB$7*I12)+($AB$8*I13)+($AB$9*I14)+($AB$10*J12)+($AB$11*J13)+($AB$12*J14)+($AB$13*K12)+($AB$14*K13)+($AB$15*K14)+($AB$16*I15)+($AB$17*I16)+($AB$18*I17)+($AB$19*J15)+($AB$20*J16)+($AB$21*J17)+($AB$22*K15)+($AB$23*K16)+($AB$24*K17)+($AB$25*I18)+($AB$26*I19)+($AB$27*I20)+($AB$28*J18)+($AB$29*J19)+($AB$30*J20)+($AB$31*K18)+($AB$32*K19)+($AB$33*K20))+$AB$5</f>
        <v>0.13751712100000013</v>
      </c>
      <c r="AK38" s="679">
        <f t="shared" ref="AK38" si="87">(($AB$7*J12)+($AB$8*J13)+($AB$9*J14)+($AB$10*K12)+($AB$11*K13)+($AB$12*K14)+($AB$13*L12)+($AB$14*L13)+($AB$15*L14)+($AB$16*J15)+($AB$17*J16)+($AB$18*J17)+($AB$19*K15)+($AB$20*K16)+($AB$21*K17)+($AB$22*L15)+($AB$23*L16)+($AB$24*L17)+($AB$25*J18)+($AB$26*J19)+($AB$27*J20)+($AB$28*K18)+($AB$29*K19)+($AB$30*K20)+($AB$31*L18)+($AB$32*L19)+($AB$33*L20))+$AB$5</f>
        <v>0.17903319500000006</v>
      </c>
      <c r="AL38" s="679">
        <f t="shared" ref="AL38" si="88">(($AB$7*K12)+($AB$8*K13)+($AB$9*K14)+($AB$10*L12)+($AB$11*L13)+($AB$12*L14)+($AB$13*M12)+($AB$14*M13)+($AB$15*M14)+($AB$16*K15)+($AB$17*K16)+($AB$18*K17)+($AB$19*L15)+($AB$20*L16)+($AB$21*L17)+($AB$22*M15)+($AB$23*M16)+($AB$24*M17)+($AB$25*K18)+($AB$26*K19)+($AB$27*K20)+($AB$28*L18)+($AB$29*L19)+($AB$30*L20)+($AB$31*M18)+($AB$32*M19)+($AB$33*M20))+$AB$5</f>
        <v>0.49066218299999997</v>
      </c>
      <c r="AM38" s="679">
        <f t="shared" ref="AM38" si="89">(($AB$7*L12)+($AB$8*L13)+($AB$9*L14)+($AB$10*M12)+($AB$11*M13)+($AB$12*M14)+($AB$13*N12)+($AB$14*N13)+($AB$15*N14)+($AB$16*L15)+($AB$17*L16)+($AB$18*L17)+($AB$19*M15)+($AB$20*M16)+($AB$21*M17)+($AB$22*N15)+($AB$23*N16)+($AB$24*N17)+($AB$25*L18)+($AB$26*L19)+($AB$27*L20)+($AB$28*M18)+($AB$29*M19)+($AB$30*M20)+($AB$31*N18)+($AB$32*N19)+($AB$33*N20))+$AB$5</f>
        <v>0.603631845</v>
      </c>
      <c r="AN38" s="679">
        <f t="shared" ref="AN38" si="90">(($AB$7*M12)+($AB$8*M13)+($AB$9*M14)+($AB$10*N12)+($AB$11*N13)+($AB$12*N14)+($AB$13*O12)+($AB$14*O13)+($AB$15*O14)+($AB$16*M15)+($AB$17*M16)+($AB$18*M17)+($AB$19*N15)+($AB$20*N16)+($AB$21*N17)+($AB$22*O15)+($AB$23*O16)+($AB$24*O17)+($AB$25*M18)+($AB$26*M19)+($AB$27*M20)+($AB$28*N18)+($AB$29*N19)+($AB$30*N20)+($AB$31*O18)+($AB$32*O19)+($AB$33*O20))+$AB$5</f>
        <v>0.53980794900000006</v>
      </c>
      <c r="AO38" s="679">
        <f t="shared" ref="AO38" si="91">(($AB$7*N12)+($AB$8*N13)+($AB$9*N14)+($AB$10*O12)+($AB$11*O13)+($AB$12*O14)+($AB$13*P12)+($AB$14*P13)+($AB$15*P14)+($AB$16*N15)+($AB$17*N16)+($AB$18*N17)+($AB$19*O15)+($AB$20*O16)+($AB$21*O17)+($AB$22*P15)+($AB$23*P16)+($AB$24*P17)+($AB$25*N18)+($AB$26*N19)+($AB$27*N20)+($AB$28*O18)+($AB$29*O19)+($AB$30*O20)+($AB$31*P18)+($AB$32*P19)+($AB$33*P20))+$AB$5</f>
        <v>0.35571017800000004</v>
      </c>
      <c r="AP38" s="679">
        <f t="shared" ref="AP38" si="92">(($AB$7*O12)+($AB$8*O13)+($AB$9*O14)+($AB$10*P12)+($AB$11*P13)+($AB$12*P14)+($AB$13*Q12)+($AB$14*Q13)+($AB$15*Q14)+($AB$16*O15)+($AB$17*O16)+($AB$18*O17)+($AB$19*P15)+($AB$20*P16)+($AB$21*P17)+($AB$22*Q15)+($AB$23*Q16)+($AB$24*Q17)+($AB$25*O18)+($AB$26*O19)+($AB$27*O20)+($AB$28*P18)+($AB$29*P19)+($AB$30*P20)+($AB$31*Q18)+($AB$32*Q19)+($AB$33*Q20))+$AB$5</f>
        <v>0.20951949199999992</v>
      </c>
      <c r="AQ38" s="679">
        <f t="shared" ref="AQ38" si="93">(($AB$7*P12)+($AB$8*P13)+($AB$9*P14)+($AB$10*Q12)+($AB$11*Q13)+($AB$12*Q14)+($AB$13*R12)+($AB$14*R13)+($AB$15*R14)+($AB$16*P15)+($AB$17*P16)+($AB$18*P17)+($AB$19*Q15)+($AB$20*Q16)+($AB$21*Q17)+($AB$22*R15)+($AB$23*R16)+($AB$24*R17)+($AB$25*P18)+($AB$26*P19)+($AB$27*P20)+($AB$28*Q18)+($AB$29*Q19)+($AB$30*Q20)+($AB$31*R18)+($AB$32*R19)+($AB$33*R20))+$AB$5</f>
        <v>0.12939902499999997</v>
      </c>
      <c r="AR38" s="679">
        <f t="shared" ref="AR38" si="94">(($AB$7*Q12)+($AB$8*Q13)+($AB$9*Q14)+($AB$10*R12)+($AB$11*R13)+($AB$12*R14)+($AB$13*S12)+($AB$14*S13)+($AB$15*S14)+($AB$16*Q15)+($AB$17*Q16)+($AB$18*Q17)+($AB$19*R15)+($AB$20*R16)+($AB$21*R17)+($AB$22*S15)+($AB$23*S16)+($AB$24*S17)+($AB$25*Q18)+($AB$26*Q19)+($AB$27*Q20)+($AB$28*R18)+($AB$29*R19)+($AB$30*R20)+($AB$31*S18)+($AB$32*S19)+($AB$33*S20))+$AB$5</f>
        <v>4.2621344999999838E-2</v>
      </c>
      <c r="AS38" s="679">
        <f t="shared" ref="AS38" si="95">(($AB$7*R12)+($AB$8*R13)+($AB$9*R14)+($AB$10*S12)+($AB$11*S13)+($AB$12*S14)+($AB$13*T12)+($AB$14*T13)+($AB$15*T14)+($AB$16*R15)+($AB$17*R16)+($AB$18*R17)+($AB$19*S15)+($AB$20*S16)+($AB$21*S17)+($AB$22*T15)+($AB$23*T16)+($AB$24*T17)+($AB$25*R18)+($AB$26*R19)+($AB$27*R20)+($AB$28*S18)+($AB$29*S19)+($AB$30*S20)+($AB$31*T18)+($AB$32*T19)+($AB$33*T20))+$AB$5</f>
        <v>-0.10847364099999998</v>
      </c>
      <c r="AT38" s="679">
        <f t="shared" ref="AT38" si="96">(($AB$7*S12)+($AB$8*S13)+($AB$9*S14)+($AB$10*T12)+($AB$11*T13)+($AB$12*T14)+($AB$13*U12)+($AB$14*U13)+($AB$15*U14)+($AB$16*S15)+($AB$17*S16)+($AB$18*S17)+($AB$19*T15)+($AB$20*T16)+($AB$21*T17)+($AB$22*U15)+($AB$23*U16)+($AB$24*U17)+($AB$25*S18)+($AB$26*S19)+($AB$27*S20)+($AB$28*T18)+($AB$29*T19)+($AB$30*T20)+($AB$31*U18)+($AB$32*U19)+($AB$33*U20))+$AB$5</f>
        <v>-0.46116451000000003</v>
      </c>
      <c r="AU38" s="679">
        <f t="shared" ref="AU38" si="97">(($AB$7*T12)+($AB$8*T13)+($AB$9*T14)+($AB$10*U12)+($AB$11*U13)+($AB$12*U14)+($AB$13*V12)+($AB$14*V13)+($AB$15*V14)+($AB$16*T15)+($AB$17*T16)+($AB$18*T17)+($AB$19*U15)+($AB$20*U16)+($AB$21*U17)+($AB$22*V15)+($AB$23*V16)+($AB$24*V17)+($AB$25*T18)+($AB$26*T19)+($AB$27*T20)+($AB$28*U18)+($AB$29*U19)+($AB$30*U20)+($AB$31*V18)+($AB$32*V19)+($AB$33*V20))+$AB$5</f>
        <v>-1.209624067</v>
      </c>
      <c r="AV38" s="679">
        <f t="shared" ref="AV38" si="98">(($AB$7*U12)+($AB$8*U13)+($AB$9*U14)+($AB$10*V12)+($AB$11*V13)+($AB$12*V14)+($AB$13*W12)+($AB$14*W13)+($AB$15*W14)+($AB$16*U15)+($AB$17*U16)+($AB$18*U17)+($AB$19*V15)+($AB$20*V16)+($AB$21*V17)+($AB$22*W15)+($AB$23*W16)+($AB$24*W17)+($AB$25*U18)+($AB$26*U19)+($AB$27*U20)+($AB$28*V18)+($AB$29*V19)+($AB$30*V20)+($AB$31*W18)+($AB$32*W19)+($AB$33*W20))+$AB$5</f>
        <v>-1.4418660519999993</v>
      </c>
      <c r="AW38" s="679">
        <f t="shared" ref="AW38" si="99">(($AB$7*V12)+($AB$8*V13)+($AB$9*V14)+($AB$10*W12)+($AB$11*W13)+($AB$12*W14)+($AB$13*X12)+($AB$14*X13)+($AB$15*X14)+($AB$16*V15)+($AB$17*V16)+($AB$18*V17)+($AB$19*W15)+($AB$20*W16)+($AB$21*W17)+($AB$22*X15)+($AB$23*X16)+($AB$24*X17)+($AB$25*V18)+($AB$26*V19)+($AB$27*V20)+($AB$28*W18)+($AB$29*W19)+($AB$30*W20)+($AB$31*X18)+($AB$32*X19)+($AB$33*X20))+$AB$5</f>
        <v>-0.89818812400000025</v>
      </c>
      <c r="AX38" s="679">
        <f t="shared" ref="AX38" si="100">(($AB$7*W12)+($AB$8*W13)+($AB$9*W14)+($AB$10*X12)+($AB$11*X13)+($AB$12*X14)+($AB$13*Y12)+($AB$14*Y13)+($AB$15*Y14)+($AB$16*W15)+($AB$17*W16)+($AB$18*W17)+($AB$19*X15)+($AB$20*X16)+($AB$21*X17)+($AB$22*Y15)+($AB$23*Y16)+($AB$24*Y17)+($AB$25*W18)+($AB$26*W19)+($AB$27*W20)+($AB$28*X18)+($AB$29*X19)+($AB$30*X20)+($AB$31*Y18)+($AB$32*Y19)+($AB$33*Y20))+$AB$5</f>
        <v>-0.7033145750000005</v>
      </c>
      <c r="AZ38" s="679">
        <f t="shared" ref="AZ38:BV38" si="101">(($AC$7*A12)+($AC$8*A13)+($AC$9*A14)+($AC$10*B12)+($AC$11*B13)+($AC$12*B14)+($AC$13*C12)+($AC$14*C13)+($AC$15*C14)+($AC$16*A15)+($AC$17*A16)+($AC$18*A17)+($AC$19*B15)+($AC$20*B16)+($AC$21*B17)+($AC$22*C15)+($AC$23*C16)+($AC$24*C17)+($AC$25*A18)+($AC$26*A19)+($AC$27*A20)+($AC$28*B18)+($AC$29*B19)+($AC$30*B20)+($AC$31*C18)+($AC$32*C19)+($AC$33*C20))+$AC$5</f>
        <v>-0.21246874199999954</v>
      </c>
      <c r="BA38" s="679">
        <f t="shared" si="101"/>
        <v>-0.62201822600000023</v>
      </c>
      <c r="BB38" s="679">
        <f t="shared" si="101"/>
        <v>-0.99430559200000079</v>
      </c>
      <c r="BC38" s="679">
        <f t="shared" si="101"/>
        <v>-1.2425397000000002</v>
      </c>
      <c r="BD38" s="679">
        <f t="shared" si="101"/>
        <v>-1.1009423119999999</v>
      </c>
      <c r="BE38" s="679">
        <f t="shared" si="101"/>
        <v>-0.49737116400000025</v>
      </c>
      <c r="BF38" s="679">
        <f t="shared" si="101"/>
        <v>-4.455732400000062E-2</v>
      </c>
      <c r="BG38" s="679">
        <f t="shared" si="101"/>
        <v>2.1423289999999984E-2</v>
      </c>
      <c r="BH38" s="679">
        <f t="shared" si="101"/>
        <v>6.373789000000013E-2</v>
      </c>
      <c r="BI38" s="679">
        <f t="shared" si="101"/>
        <v>0.32357309000000017</v>
      </c>
      <c r="BJ38" s="679">
        <f t="shared" si="101"/>
        <v>0.49876025000000013</v>
      </c>
      <c r="BK38" s="679">
        <f t="shared" si="101"/>
        <v>0.48388218199999999</v>
      </c>
      <c r="BL38" s="679">
        <f t="shared" si="101"/>
        <v>0.412312866</v>
      </c>
      <c r="BM38" s="679">
        <f t="shared" si="101"/>
        <v>0.24418233600000011</v>
      </c>
      <c r="BN38" s="679">
        <f t="shared" si="101"/>
        <v>0.13902168599999998</v>
      </c>
      <c r="BO38" s="679">
        <f t="shared" si="101"/>
        <v>0.10649842399999998</v>
      </c>
      <c r="BP38" s="679">
        <f t="shared" si="101"/>
        <v>1.9854912000000086E-2</v>
      </c>
      <c r="BQ38" s="679">
        <f t="shared" si="101"/>
        <v>-7.1405758000000208E-2</v>
      </c>
      <c r="BR38" s="679">
        <f t="shared" si="101"/>
        <v>-0.4433929459999999</v>
      </c>
      <c r="BS38" s="679">
        <f t="shared" si="101"/>
        <v>-0.96084366600000037</v>
      </c>
      <c r="BT38" s="679">
        <f t="shared" si="101"/>
        <v>-0.93056371599999954</v>
      </c>
      <c r="BU38" s="679">
        <f t="shared" si="101"/>
        <v>-0.77957971999999987</v>
      </c>
      <c r="BV38" s="679">
        <f t="shared" si="101"/>
        <v>-0.85690000999999971</v>
      </c>
      <c r="BX38" s="679">
        <f t="shared" ref="BX38:CT38" si="102">(($AD$7*A12)+($AD$8*A13)+($AD$9*A14)+($AD$10*B12)+($AD$11*B13)+($AD$12*B14)+($AD$13*C12)+($AD$14*C13)+($AD$15*C14)+($AD$16*A15)+($AD$17*A16)+($AD$18*A17)+($AD$19*B15)+($AD$20*B16)+($AD$21*B17)+($AD$22*C15)+($AD$23*C16)+($AD$24*C17)+($AD$25*A18)+($AD$26*A19)+($AD$27*A20)+($AD$28*B18)+($AD$29*B19)+($AD$30*B20)+($AD$31*C18)+($AD$32*C19)+($AD$33*C20))+$AD$5</f>
        <v>0.98956976000000008</v>
      </c>
      <c r="BY38" s="679">
        <f t="shared" si="102"/>
        <v>1.0888636600000001</v>
      </c>
      <c r="BZ38" s="679">
        <f t="shared" si="102"/>
        <v>1.0545074600000002</v>
      </c>
      <c r="CA38" s="679">
        <f t="shared" si="102"/>
        <v>0.88491233000000002</v>
      </c>
      <c r="CB38" s="679">
        <f t="shared" si="102"/>
        <v>0.77370307000000027</v>
      </c>
      <c r="CC38" s="679">
        <f t="shared" si="102"/>
        <v>0.81548260000000017</v>
      </c>
      <c r="CD38" s="679">
        <f t="shared" si="102"/>
        <v>0.89641687000000014</v>
      </c>
      <c r="CE38" s="679">
        <f t="shared" si="102"/>
        <v>0.79791113000000002</v>
      </c>
      <c r="CF38" s="679">
        <f t="shared" si="102"/>
        <v>0.64888137999999995</v>
      </c>
      <c r="CG38" s="679">
        <f t="shared" si="102"/>
        <v>0.63116563000000003</v>
      </c>
      <c r="CH38" s="679">
        <f t="shared" si="102"/>
        <v>0.62494954999999996</v>
      </c>
      <c r="CI38" s="679">
        <f t="shared" si="102"/>
        <v>0.62784187000000002</v>
      </c>
      <c r="CJ38" s="679">
        <f t="shared" si="102"/>
        <v>0.62796222000000013</v>
      </c>
      <c r="CK38" s="679">
        <f t="shared" si="102"/>
        <v>0.64026103000000001</v>
      </c>
      <c r="CL38" s="679">
        <f t="shared" si="102"/>
        <v>0.53575337999999995</v>
      </c>
      <c r="CM38" s="679">
        <f t="shared" si="102"/>
        <v>0.50796711999999999</v>
      </c>
      <c r="CN38" s="679">
        <f t="shared" si="102"/>
        <v>0.47516628000000016</v>
      </c>
      <c r="CO38" s="679">
        <f t="shared" si="102"/>
        <v>0.5308499900000001</v>
      </c>
      <c r="CP38" s="679">
        <f t="shared" si="102"/>
        <v>0.65814387000000008</v>
      </c>
      <c r="CQ38" s="679">
        <f t="shared" si="102"/>
        <v>0.99810532000000007</v>
      </c>
      <c r="CR38" s="679">
        <f t="shared" si="102"/>
        <v>1.1427624499999998</v>
      </c>
      <c r="CS38" s="679">
        <f t="shared" si="102"/>
        <v>1.19123954</v>
      </c>
      <c r="CT38" s="679">
        <f t="shared" si="102"/>
        <v>1.1958964799999998</v>
      </c>
      <c r="CV38" s="679">
        <f t="shared" ref="CV38:DR38" si="103">(($AE$7*A12)+($AE$8*A13)+($AE$9*A14)+($AE$10*B12)+($AE$11*B13)+($AE$12*B14)+($AE$13*C12)+($AE$14*C13)+($AE$15*C14)+($AE$16*A15)+($AE$17*A16)+($AE$18*A17)+($AE$19*B15)+($AE$20*B16)+($AE$21*B17)+($AE$22*C15)+($AE$23*C16)+($AE$24*C17)+($AE$25*A18)+($AE$26*A19)+($AE$27*A20)+($AE$28*B18)+($AE$29*B19)+($AE$30*B20)+($AE$31*C18)+($AE$32*C19)+($AE$33*C20))+$AE$5</f>
        <v>0.87147648</v>
      </c>
      <c r="CW38" s="679">
        <f t="shared" si="103"/>
        <v>1.0541804100000003</v>
      </c>
      <c r="CX38" s="679">
        <f t="shared" si="103"/>
        <v>1.1625392199999998</v>
      </c>
      <c r="CY38" s="679">
        <f t="shared" si="103"/>
        <v>1.0648024900000002</v>
      </c>
      <c r="CZ38" s="679">
        <f t="shared" si="103"/>
        <v>0.81068115999999979</v>
      </c>
      <c r="DA38" s="679">
        <f t="shared" si="103"/>
        <v>0.49371535999999983</v>
      </c>
      <c r="DB38" s="679">
        <f t="shared" si="103"/>
        <v>0.58764295999999994</v>
      </c>
      <c r="DC38" s="679">
        <f t="shared" si="103"/>
        <v>0.56065390999999987</v>
      </c>
      <c r="DD38" s="679">
        <f t="shared" si="103"/>
        <v>0.63964685999999971</v>
      </c>
      <c r="DE38" s="679">
        <f t="shared" si="103"/>
        <v>0.52403622999999977</v>
      </c>
      <c r="DF38" s="679">
        <f t="shared" si="103"/>
        <v>0.64992013999999976</v>
      </c>
      <c r="DG38" s="679">
        <f t="shared" si="103"/>
        <v>0.68636271000000004</v>
      </c>
      <c r="DH38" s="679">
        <f t="shared" si="103"/>
        <v>0.58400699999999994</v>
      </c>
      <c r="DI38" s="679">
        <f t="shared" si="103"/>
        <v>0.48797676000000001</v>
      </c>
      <c r="DJ38" s="679">
        <f t="shared" si="103"/>
        <v>0.32443880000000014</v>
      </c>
      <c r="DK38" s="679">
        <f t="shared" si="103"/>
        <v>0.26348106000000004</v>
      </c>
      <c r="DL38" s="679">
        <f t="shared" si="103"/>
        <v>0.24456986</v>
      </c>
      <c r="DM38" s="679">
        <f t="shared" si="103"/>
        <v>0.19985246000000004</v>
      </c>
      <c r="DN38" s="679">
        <f t="shared" si="103"/>
        <v>0.28901035000000008</v>
      </c>
      <c r="DO38" s="679">
        <f t="shared" si="103"/>
        <v>0.44159362999999996</v>
      </c>
      <c r="DP38" s="679">
        <f t="shared" si="103"/>
        <v>0.51223298999999989</v>
      </c>
      <c r="DQ38" s="679">
        <f t="shared" si="103"/>
        <v>1.07512261</v>
      </c>
      <c r="DR38" s="679">
        <f t="shared" si="103"/>
        <v>1.3213941600000003</v>
      </c>
    </row>
    <row r="39" spans="1:122" x14ac:dyDescent="0.25">
      <c r="A39" s="685">
        <f>'DETEKSI MATA IKAN'!A37</f>
        <v>0.25879999999999997</v>
      </c>
      <c r="B39" s="686">
        <f>'DETEKSI MATA IKAN'!B37</f>
        <v>0.29799999999999999</v>
      </c>
      <c r="C39" s="686">
        <f>'DETEKSI MATA IKAN'!C37</f>
        <v>0.498</v>
      </c>
      <c r="D39" s="686">
        <f>'DETEKSI MATA IKAN'!D37</f>
        <v>0.70589999999999997</v>
      </c>
      <c r="E39" s="686">
        <f>'DETEKSI MATA IKAN'!E37</f>
        <v>0.76080000000000003</v>
      </c>
      <c r="F39" s="686">
        <f>'DETEKSI MATA IKAN'!F37</f>
        <v>0.7137</v>
      </c>
      <c r="G39" s="686">
        <f>'DETEKSI MATA IKAN'!G37</f>
        <v>0.2863</v>
      </c>
      <c r="H39" s="686">
        <f>'DETEKSI MATA IKAN'!H37</f>
        <v>0.1333</v>
      </c>
      <c r="I39" s="686">
        <f>'DETEKSI MATA IKAN'!I37</f>
        <v>0.27060000000000001</v>
      </c>
      <c r="J39" s="686">
        <f>'DETEKSI MATA IKAN'!J37</f>
        <v>0.41570000000000001</v>
      </c>
      <c r="K39" s="686">
        <f>'DETEKSI MATA IKAN'!K37</f>
        <v>0.1804</v>
      </c>
      <c r="L39" s="686">
        <f>'DETEKSI MATA IKAN'!L37</f>
        <v>0.2039</v>
      </c>
      <c r="M39" s="686">
        <f>'DETEKSI MATA IKAN'!M37</f>
        <v>0.26669999999999999</v>
      </c>
      <c r="N39" s="686">
        <f>'DETEKSI MATA IKAN'!N37</f>
        <v>0.45100000000000001</v>
      </c>
      <c r="O39" s="686">
        <f>'DETEKSI MATA IKAN'!O37</f>
        <v>0.61570000000000003</v>
      </c>
      <c r="P39" s="686">
        <f>'DETEKSI MATA IKAN'!P37</f>
        <v>0.65490000000000004</v>
      </c>
      <c r="Q39" s="686">
        <f>'DETEKSI MATA IKAN'!Q37</f>
        <v>0.66269999999999996</v>
      </c>
      <c r="R39" s="686">
        <f>'DETEKSI MATA IKAN'!R37</f>
        <v>0.67449999999999999</v>
      </c>
      <c r="S39" s="686">
        <f>'DETEKSI MATA IKAN'!S37</f>
        <v>0.76470000000000005</v>
      </c>
      <c r="T39" s="686">
        <f>'DETEKSI MATA IKAN'!T37</f>
        <v>0.75690000000000002</v>
      </c>
      <c r="U39" s="686">
        <f>'DETEKSI MATA IKAN'!U37</f>
        <v>0.57250000000000001</v>
      </c>
      <c r="V39" s="686">
        <f>'DETEKSI MATA IKAN'!V37</f>
        <v>0.42749999999999999</v>
      </c>
      <c r="W39" s="686">
        <f>'DETEKSI MATA IKAN'!W37</f>
        <v>0.4078</v>
      </c>
      <c r="X39" s="686">
        <f>'DETEKSI MATA IKAN'!X37</f>
        <v>0.38819999999999999</v>
      </c>
      <c r="Y39" s="687">
        <f>'DETEKSI MATA IKAN'!Y37</f>
        <v>0.34899999999999998</v>
      </c>
      <c r="AA39" s="681">
        <v>5</v>
      </c>
      <c r="AB39" s="679">
        <f t="shared" ref="AB39" si="104">(($AB$7*A15)+($AB$8*A16)+($AB$9*A17)+($AB$10*B15)+($AB$11*B16)+($AB$12*B17)+($AB$13*C15)+($AB$14*C16)+($AB$15*C17)+($AB$16*A18)+($AB$17*A19)+($AB$18*A20)+($AB$19*B18)+($AB$20*B19)+($AB$21*B20)+($AB$22*C18)+($AB$23*C19)+($AB$24*C20)+($AB$25*A21)+($AB$26*A22)+($AB$27*A23)+($AB$28*B21)+($AB$29*B22)+($AB$30*B23)+($AB$31*C21)+($AB$32*C22)+($AB$33*C23))+$AB$5</f>
        <v>-0.42712472600000007</v>
      </c>
      <c r="AC39" s="679">
        <f t="shared" ref="AC39" si="105">(($AB$7*B15)+($AB$8*B16)+($AB$9*B17)+($AB$10*C15)+($AB$11*C16)+($AB$12*C17)+($AB$13*D15)+($AB$14*D16)+($AB$15*D17)+($AB$16*B18)+($AB$17*B19)+($AB$18*B20)+($AB$19*C18)+($AB$20*C19)+($AB$21*C20)+($AB$22*D18)+($AB$23*D19)+($AB$24*D20)+($AB$25*B21)+($AB$26*B22)+($AB$27*B23)+($AB$28*C21)+($AB$29*C22)+($AB$30*C23)+($AB$31*D21)+($AB$32*D22)+($AB$33*D23))+$AB$5</f>
        <v>-0.74744655099999968</v>
      </c>
      <c r="AD39" s="679">
        <f t="shared" ref="AD39" si="106">(($AB$7*C15)+($AB$8*C16)+($AB$9*C17)+($AB$10*D15)+($AB$11*D16)+($AB$12*D17)+($AB$13*E15)+($AB$14*E16)+($AB$15*E17)+($AB$16*C18)+($AB$17*C19)+($AB$18*C20)+($AB$19*D18)+($AB$20*D19)+($AB$21*D20)+($AB$22*E18)+($AB$23*E19)+($AB$24*E20)+($AB$25*C21)+($AB$26*C22)+($AB$27*C23)+($AB$28*D21)+($AB$29*D22)+($AB$30*D23)+($AB$31*E21)+($AB$32*E22)+($AB$33*E23))+$AB$5</f>
        <v>-1.0449491719999997</v>
      </c>
      <c r="AE39" s="679">
        <f t="shared" ref="AE39" si="107">(($AB$7*D15)+($AB$8*D16)+($AB$9*D17)+($AB$10*E15)+($AB$11*E16)+($AB$12*E17)+($AB$13*F15)+($AB$14*F16)+($AB$15*F17)+($AB$16*D18)+($AB$17*D19)+($AB$18*D20)+($AB$19*E18)+($AB$20*E19)+($AB$21*E20)+($AB$22*F18)+($AB$23*F19)+($AB$24*F20)+($AB$25*D21)+($AB$26*D22)+($AB$27*D23)+($AB$28*E21)+($AB$29*E22)+($AB$30*E23)+($AB$31*F21)+($AB$32*F22)+($AB$33*F23))+$AB$5</f>
        <v>-0.81207852800000002</v>
      </c>
      <c r="AF39" s="679">
        <f t="shared" ref="AF39" si="108">(($AB$7*E15)+($AB$8*E16)+($AB$9*E17)+($AB$10*F15)+($AB$11*F16)+($AB$12*F17)+($AB$13*G15)+($AB$14*G16)+($AB$15*G17)+($AB$16*E18)+($AB$17*E19)+($AB$18*E20)+($AB$19*F18)+($AB$20*F19)+($AB$21*F20)+($AB$22*G18)+($AB$23*G19)+($AB$24*G20)+($AB$25*E21)+($AB$26*E22)+($AB$27*E23)+($AB$28*F21)+($AB$29*F22)+($AB$30*F23)+($AB$31*G21)+($AB$32*G22)+($AB$33*G23))+$AB$5</f>
        <v>-0.40715981199999995</v>
      </c>
      <c r="AG39" s="679">
        <f t="shared" ref="AG39" si="109">(($AB$7*F15)+($AB$8*F16)+($AB$9*F17)+($AB$10*G15)+($AB$11*G16)+($AB$12*G17)+($AB$13*H15)+($AB$14*H16)+($AB$15*H17)+($AB$16*F18)+($AB$17*F19)+($AB$18*F20)+($AB$19*G18)+($AB$20*G19)+($AB$21*G20)+($AB$22*H18)+($AB$23*H19)+($AB$24*H20)+($AB$25*F21)+($AB$26*F22)+($AB$27*F23)+($AB$28*G21)+($AB$29*G22)+($AB$30*G23)+($AB$31*H21)+($AB$32*H22)+($AB$33*H23))+$AB$5</f>
        <v>-0.18980408199999996</v>
      </c>
      <c r="AH39" s="679">
        <f t="shared" ref="AH39" si="110">(($AB$7*G15)+($AB$8*G16)+($AB$9*G17)+($AB$10*H15)+($AB$11*H16)+($AB$12*H17)+($AB$13*I15)+($AB$14*I16)+($AB$15*I17)+($AB$16*G18)+($AB$17*G19)+($AB$18*G20)+($AB$19*H18)+($AB$20*H19)+($AB$21*H20)+($AB$22*I18)+($AB$23*I19)+($AB$24*I20)+($AB$25*G21)+($AB$26*G22)+($AB$27*G23)+($AB$28*H21)+($AB$29*H22)+($AB$30*H23)+($AB$31*I21)+($AB$32*I22)+($AB$33*I23))+$AB$5</f>
        <v>-6.035631599999966E-2</v>
      </c>
      <c r="AI39" s="679">
        <f t="shared" ref="AI39" si="111">(($AB$7*H15)+($AB$8*H16)+($AB$9*H17)+($AB$10*I15)+($AB$11*I16)+($AB$12*I17)+($AB$13*J15)+($AB$14*J16)+($AB$15*J17)+($AB$16*H18)+($AB$17*H19)+($AB$18*H20)+($AB$19*I18)+($AB$20*I19)+($AB$21*I20)+($AB$22*J18)+($AB$23*J19)+($AB$24*J20)+($AB$25*H21)+($AB$26*H22)+($AB$27*H23)+($AB$28*I21)+($AB$29*I22)+($AB$30*I23)+($AB$31*J21)+($AB$32*J22)+($AB$33*J23))+$AB$5</f>
        <v>0.21674058799999993</v>
      </c>
      <c r="AJ39" s="679">
        <f t="shared" ref="AJ39" si="112">(($AB$7*I15)+($AB$8*I16)+($AB$9*I17)+($AB$10*J15)+($AB$11*J16)+($AB$12*J17)+($AB$13*K15)+($AB$14*K16)+($AB$15*K17)+($AB$16*I18)+($AB$17*I19)+($AB$18*I20)+($AB$19*J18)+($AB$20*J19)+($AB$21*J20)+($AB$22*K18)+($AB$23*K19)+($AB$24*K20)+($AB$25*I21)+($AB$26*I22)+($AB$27*I23)+($AB$28*J21)+($AB$29*J22)+($AB$30*J23)+($AB$31*K21)+($AB$32*K22)+($AB$33*K23))+$AB$5</f>
        <v>0.11634740700000021</v>
      </c>
      <c r="AK39" s="679">
        <f t="shared" ref="AK39" si="113">(($AB$7*J15)+($AB$8*J16)+($AB$9*J17)+($AB$10*K15)+($AB$11*K16)+($AB$12*K17)+($AB$13*L15)+($AB$14*L16)+($AB$15*L17)+($AB$16*J18)+($AB$17*J19)+($AB$18*J20)+($AB$19*K18)+($AB$20*K19)+($AB$21*K20)+($AB$22*L18)+($AB$23*L19)+($AB$24*L20)+($AB$25*J21)+($AB$26*J22)+($AB$27*J23)+($AB$28*K21)+($AB$29*K22)+($AB$30*K23)+($AB$31*L21)+($AB$32*L22)+($AB$33*L23))+$AB$5</f>
        <v>-7.5945500000000193E-2</v>
      </c>
      <c r="AL39" s="679">
        <f t="shared" ref="AL39" si="114">(($AB$7*K15)+($AB$8*K16)+($AB$9*K17)+($AB$10*L15)+($AB$11*L16)+($AB$12*L17)+($AB$13*M15)+($AB$14*M16)+($AB$15*M17)+($AB$16*K18)+($AB$17*K19)+($AB$18*K20)+($AB$19*L18)+($AB$20*L19)+($AB$21*L20)+($AB$22*M18)+($AB$23*M19)+($AB$24*M20)+($AB$25*K21)+($AB$26*K22)+($AB$27*K23)+($AB$28*L21)+($AB$29*L22)+($AB$30*L23)+($AB$31*M21)+($AB$32*M22)+($AB$33*M23))+$AB$5</f>
        <v>0.21017680099999994</v>
      </c>
      <c r="AM39" s="679">
        <f t="shared" ref="AM39" si="115">(($AB$7*L15)+($AB$8*L16)+($AB$9*L17)+($AB$10*M15)+($AB$11*M16)+($AB$12*M17)+($AB$13*N15)+($AB$14*N16)+($AB$15*N17)+($AB$16*L18)+($AB$17*L19)+($AB$18*L20)+($AB$19*M18)+($AB$20*M19)+($AB$21*M20)+($AB$22*N18)+($AB$23*N19)+($AB$24*N20)+($AB$25*L21)+($AB$26*L22)+($AB$27*L23)+($AB$28*M21)+($AB$29*M22)+($AB$30*M23)+($AB$31*N21)+($AB$32*N22)+($AB$33*N23))+$AB$5</f>
        <v>0.57594395700000001</v>
      </c>
      <c r="AN39" s="679">
        <f t="shared" ref="AN39" si="116">(($AB$7*M15)+($AB$8*M16)+($AB$9*M17)+($AB$10*N15)+($AB$11*N16)+($AB$12*N17)+($AB$13*O15)+($AB$14*O16)+($AB$15*O17)+($AB$16*M18)+($AB$17*M19)+($AB$18*M20)+($AB$19*N18)+($AB$20*N19)+($AB$21*N20)+($AB$22*O18)+($AB$23*O19)+($AB$24*O20)+($AB$25*M21)+($AB$26*M22)+($AB$27*M23)+($AB$28*N21)+($AB$29*N22)+($AB$30*N23)+($AB$31*O21)+($AB$32*O22)+($AB$33*O23))+$AB$5</f>
        <v>0.73319669999999992</v>
      </c>
      <c r="AO39" s="679">
        <f t="shared" ref="AO39" si="117">(($AB$7*N15)+($AB$8*N16)+($AB$9*N17)+($AB$10*O15)+($AB$11*O16)+($AB$12*O17)+($AB$13*P15)+($AB$14*P16)+($AB$15*P17)+($AB$16*N18)+($AB$17*N19)+($AB$18*N20)+($AB$19*O18)+($AB$20*O19)+($AB$21*O20)+($AB$22*P18)+($AB$23*P19)+($AB$24*P20)+($AB$25*N21)+($AB$26*N22)+($AB$27*N23)+($AB$28*O21)+($AB$29*O22)+($AB$30*O23)+($AB$31*P21)+($AB$32*P22)+($AB$33*P23))+$AB$5</f>
        <v>0.70282865699999997</v>
      </c>
      <c r="AP39" s="679">
        <f t="shared" ref="AP39" si="118">(($AB$7*O15)+($AB$8*O16)+($AB$9*O17)+($AB$10*P15)+($AB$11*P16)+($AB$12*P17)+($AB$13*Q15)+($AB$14*Q16)+($AB$15*Q17)+($AB$16*O18)+($AB$17*O19)+($AB$18*O20)+($AB$19*P18)+($AB$20*P19)+($AB$21*P20)+($AB$22*Q18)+($AB$23*Q19)+($AB$24*Q20)+($AB$25*O21)+($AB$26*O22)+($AB$27*O23)+($AB$28*P21)+($AB$29*P22)+($AB$30*P23)+($AB$31*Q21)+($AB$32*Q22)+($AB$33*Q23))+$AB$5</f>
        <v>0.51038031400000006</v>
      </c>
      <c r="AQ39" s="679">
        <f t="shared" ref="AQ39" si="119">(($AB$7*P15)+($AB$8*P16)+($AB$9*P17)+($AB$10*Q15)+($AB$11*Q16)+($AB$12*Q17)+($AB$13*R15)+($AB$14*R16)+($AB$15*R17)+($AB$16*P18)+($AB$17*P19)+($AB$18*P20)+($AB$19*Q18)+($AB$20*Q19)+($AB$21*Q20)+($AB$22*R18)+($AB$23*R19)+($AB$24*R20)+($AB$25*P21)+($AB$26*P22)+($AB$27*P23)+($AB$28*Q21)+($AB$29*Q22)+($AB$30*Q23)+($AB$31*R21)+($AB$32*R22)+($AB$33*R23))+$AB$5</f>
        <v>0.28568442099999991</v>
      </c>
      <c r="AR39" s="679">
        <f t="shared" ref="AR39" si="120">(($AB$7*Q15)+($AB$8*Q16)+($AB$9*Q17)+($AB$10*R15)+($AB$11*R16)+($AB$12*R17)+($AB$13*S15)+($AB$14*S16)+($AB$15*S17)+($AB$16*Q18)+($AB$17*Q19)+($AB$18*Q20)+($AB$19*R18)+($AB$20*R19)+($AB$21*R20)+($AB$22*S18)+($AB$23*S19)+($AB$24*S20)+($AB$25*Q21)+($AB$26*Q22)+($AB$27*Q23)+($AB$28*R21)+($AB$29*R22)+($AB$30*R23)+($AB$31*S21)+($AB$32*S22)+($AB$33*S23))+$AB$5</f>
        <v>0.13379221100000011</v>
      </c>
      <c r="AS39" s="679">
        <f t="shared" ref="AS39" si="121">(($AB$7*R15)+($AB$8*R16)+($AB$9*R17)+($AB$10*S15)+($AB$11*S16)+($AB$12*S17)+($AB$13*T15)+($AB$14*T16)+($AB$15*T17)+($AB$16*R18)+($AB$17*R19)+($AB$18*R20)+($AB$19*S18)+($AB$20*S19)+($AB$21*S20)+($AB$22*T18)+($AB$23*T19)+($AB$24*T20)+($AB$25*R21)+($AB$26*R22)+($AB$27*R23)+($AB$28*S21)+($AB$29*S22)+($AB$30*S23)+($AB$31*T21)+($AB$32*T22)+($AB$33*T23))+$AB$5</f>
        <v>1.4663965000000029E-2</v>
      </c>
      <c r="AT39" s="679">
        <f t="shared" ref="AT39" si="122">(($AB$7*S15)+($AB$8*S16)+($AB$9*S17)+($AB$10*T15)+($AB$11*T16)+($AB$12*T17)+($AB$13*U15)+($AB$14*U16)+($AB$15*U17)+($AB$16*S18)+($AB$17*S19)+($AB$18*S20)+($AB$19*T18)+($AB$20*T19)+($AB$21*T20)+($AB$22*U18)+($AB$23*U19)+($AB$24*U20)+($AB$25*S21)+($AB$26*S22)+($AB$27*S23)+($AB$28*T21)+($AB$29*T22)+($AB$30*T23)+($AB$31*U21)+($AB$32*U22)+($AB$33*U23))+$AB$5</f>
        <v>-0.14839894699999992</v>
      </c>
      <c r="AU39" s="679">
        <f t="shared" ref="AU39" si="123">(($AB$7*T15)+($AB$8*T16)+($AB$9*T17)+($AB$10*U15)+($AB$11*U16)+($AB$12*U17)+($AB$13*V15)+($AB$14*V16)+($AB$15*V17)+($AB$16*T18)+($AB$17*T19)+($AB$18*T20)+($AB$19*U18)+($AB$20*U19)+($AB$21*U20)+($AB$22*V18)+($AB$23*V19)+($AB$24*V20)+($AB$25*T21)+($AB$26*T22)+($AB$27*T23)+($AB$28*U21)+($AB$29*U22)+($AB$30*U23)+($AB$31*V21)+($AB$32*V22)+($AB$33*V23))+$AB$5</f>
        <v>-0.6647257550000002</v>
      </c>
      <c r="AV39" s="679">
        <f t="shared" ref="AV39" si="124">(($AB$7*U15)+($AB$8*U16)+($AB$9*U17)+($AB$10*V15)+($AB$11*V16)+($AB$12*V17)+($AB$13*W15)+($AB$14*W16)+($AB$15*W17)+($AB$16*U18)+($AB$17*U19)+($AB$18*U20)+($AB$19*V18)+($AB$20*V19)+($AB$21*V20)+($AB$22*W18)+($AB$23*W19)+($AB$24*W20)+($AB$25*U21)+($AB$26*U22)+($AB$27*U23)+($AB$28*V21)+($AB$29*V22)+($AB$30*V23)+($AB$31*W21)+($AB$32*W22)+($AB$33*W23))+$AB$5</f>
        <v>-1.2888978489999996</v>
      </c>
      <c r="AW39" s="679">
        <f t="shared" ref="AW39" si="125">(($AB$7*V15)+($AB$8*V16)+($AB$9*V17)+($AB$10*W15)+($AB$11*W16)+($AB$12*W17)+($AB$13*X15)+($AB$14*X16)+($AB$15*X17)+($AB$16*V18)+($AB$17*V19)+($AB$18*V20)+($AB$19*W18)+($AB$20*W19)+($AB$21*W20)+($AB$22*X18)+($AB$23*X19)+($AB$24*X20)+($AB$25*V21)+($AB$26*V22)+($AB$27*V23)+($AB$28*W21)+($AB$29*W22)+($AB$30*W23)+($AB$31*X21)+($AB$32*X22)+($AB$33*X23))+$AB$5</f>
        <v>-1.2077025960000001</v>
      </c>
      <c r="AX39" s="679">
        <f t="shared" ref="AX39" si="126">(($AB$7*W15)+($AB$8*W16)+($AB$9*W17)+($AB$10*X15)+($AB$11*X16)+($AB$12*X17)+($AB$13*Y15)+($AB$14*Y16)+($AB$15*Y17)+($AB$16*W18)+($AB$17*W19)+($AB$18*W20)+($AB$19*X18)+($AB$20*X19)+($AB$21*X20)+($AB$22*Y18)+($AB$23*Y19)+($AB$24*Y20)+($AB$25*W21)+($AB$26*W22)+($AB$27*W23)+($AB$28*X21)+($AB$29*X22)+($AB$30*X23)+($AB$31*Y21)+($AB$32*Y22)+($AB$33*Y23))+$AB$5</f>
        <v>-0.78862391700000001</v>
      </c>
      <c r="AZ39" s="679">
        <f t="shared" ref="AZ39:BV39" si="127">(($AC$7*A15)+($AC$8*A16)+($AC$9*A17)+($AC$10*B15)+($AC$11*B16)+($AC$12*B17)+($AC$13*C15)+($AC$14*C16)+($AC$15*C17)+($AC$16*A18)+($AC$17*A19)+($AC$18*A20)+($AC$19*B18)+($AC$20*B19)+($AC$21*B20)+($AC$22*C18)+($AC$23*C19)+($AC$24*C20)+($AC$25*A21)+($AC$26*A22)+($AC$27*A23)+($AC$28*B21)+($AC$29*B22)+($AC$30*B23)+($AC$31*C21)+($AC$32*C22)+($AC$33*C23))+$AC$5</f>
        <v>-0.50401892999999987</v>
      </c>
      <c r="BA39" s="679">
        <f t="shared" si="127"/>
        <v>-1.0624003580000001</v>
      </c>
      <c r="BB39" s="679">
        <f t="shared" si="127"/>
        <v>-1.3799134840000007</v>
      </c>
      <c r="BC39" s="679">
        <f t="shared" si="127"/>
        <v>-1.0537345420000004</v>
      </c>
      <c r="BD39" s="679">
        <f t="shared" si="127"/>
        <v>-0.39667498399999979</v>
      </c>
      <c r="BE39" s="679">
        <f t="shared" si="127"/>
        <v>9.6697953999999919E-2</v>
      </c>
      <c r="BF39" s="679">
        <f t="shared" si="127"/>
        <v>0.11294319999999988</v>
      </c>
      <c r="BG39" s="679">
        <f t="shared" si="127"/>
        <v>6.2865936000000094E-2</v>
      </c>
      <c r="BH39" s="679">
        <f t="shared" si="127"/>
        <v>6.5615298000000016E-2</v>
      </c>
      <c r="BI39" s="679">
        <f t="shared" si="127"/>
        <v>0.14694740000000009</v>
      </c>
      <c r="BJ39" s="679">
        <f t="shared" si="127"/>
        <v>0.32120330999999991</v>
      </c>
      <c r="BK39" s="679">
        <f t="shared" si="127"/>
        <v>0.51783024600000016</v>
      </c>
      <c r="BL39" s="679">
        <f t="shared" si="127"/>
        <v>0.57215510000000003</v>
      </c>
      <c r="BM39" s="679">
        <f t="shared" si="127"/>
        <v>0.42591360599999994</v>
      </c>
      <c r="BN39" s="679">
        <f t="shared" si="127"/>
        <v>0.28854308400000012</v>
      </c>
      <c r="BO39" s="679">
        <f t="shared" si="127"/>
        <v>0.16051042799999993</v>
      </c>
      <c r="BP39" s="679">
        <f t="shared" si="127"/>
        <v>4.0739300000000006E-2</v>
      </c>
      <c r="BQ39" s="679">
        <f t="shared" si="127"/>
        <v>-2.3309469999999943E-2</v>
      </c>
      <c r="BR39" s="679">
        <f t="shared" si="127"/>
        <v>-9.2124185999999941E-2</v>
      </c>
      <c r="BS39" s="679">
        <f t="shared" si="127"/>
        <v>-0.56171898799999975</v>
      </c>
      <c r="BT39" s="679">
        <f t="shared" si="127"/>
        <v>-0.89875516399999955</v>
      </c>
      <c r="BU39" s="679">
        <f t="shared" si="127"/>
        <v>-0.896477674</v>
      </c>
      <c r="BV39" s="679">
        <f t="shared" si="127"/>
        <v>-0.89675346799999978</v>
      </c>
      <c r="BX39" s="679">
        <f t="shared" ref="BX39:CT39" si="128">(($AD$7*A15)+($AD$8*A16)+($AD$9*A17)+($AD$10*B15)+($AD$11*B16)+($AD$12*B17)+($AD$13*C15)+($AD$14*C16)+($AD$15*C17)+($AD$16*A18)+($AD$17*A19)+($AD$18*A20)+($AD$19*B18)+($AD$20*B19)+($AD$21*B20)+($AD$22*C18)+($AD$23*C19)+($AD$24*C20)+($AD$25*A21)+($AD$26*A22)+($AD$27*A23)+($AD$28*B21)+($AD$29*B22)+($AD$30*B23)+($AD$31*C21)+($AD$32*C22)+($AD$33*C23))+$AD$5</f>
        <v>0.99294077999999997</v>
      </c>
      <c r="BY39" s="679">
        <f t="shared" si="128"/>
        <v>1.0153811099999999</v>
      </c>
      <c r="BZ39" s="679">
        <f t="shared" si="128"/>
        <v>0.89839007000000015</v>
      </c>
      <c r="CA39" s="679">
        <f t="shared" si="128"/>
        <v>0.75172768000000001</v>
      </c>
      <c r="CB39" s="679">
        <f t="shared" si="128"/>
        <v>0.88690354999999998</v>
      </c>
      <c r="CC39" s="679">
        <f t="shared" si="128"/>
        <v>1.01307283</v>
      </c>
      <c r="CD39" s="679">
        <f t="shared" si="128"/>
        <v>0.97401522000000007</v>
      </c>
      <c r="CE39" s="679">
        <f t="shared" si="128"/>
        <v>0.75314085000000008</v>
      </c>
      <c r="CF39" s="679">
        <f t="shared" si="128"/>
        <v>0.93507099000000016</v>
      </c>
      <c r="CG39" s="679">
        <f t="shared" si="128"/>
        <v>1.03376555</v>
      </c>
      <c r="CH39" s="679">
        <f t="shared" si="128"/>
        <v>1.0018512499999999</v>
      </c>
      <c r="CI39" s="679">
        <f t="shared" si="128"/>
        <v>0.94002559999999991</v>
      </c>
      <c r="CJ39" s="679">
        <f t="shared" si="128"/>
        <v>0.82313888000000002</v>
      </c>
      <c r="CK39" s="679">
        <f t="shared" si="128"/>
        <v>0.70483345000000008</v>
      </c>
      <c r="CL39" s="679">
        <f t="shared" si="128"/>
        <v>0.60061056000000002</v>
      </c>
      <c r="CM39" s="679">
        <f t="shared" si="128"/>
        <v>0.53046963999999996</v>
      </c>
      <c r="CN39" s="679">
        <f t="shared" si="128"/>
        <v>0.46343257999999998</v>
      </c>
      <c r="CO39" s="679">
        <f t="shared" si="128"/>
        <v>0.43448396000000011</v>
      </c>
      <c r="CP39" s="679">
        <f t="shared" si="128"/>
        <v>0.49331869000000006</v>
      </c>
      <c r="CQ39" s="679">
        <f t="shared" si="128"/>
        <v>0.77055006999999986</v>
      </c>
      <c r="CR39" s="679">
        <f t="shared" si="128"/>
        <v>1.0138109199999998</v>
      </c>
      <c r="CS39" s="679">
        <f t="shared" si="128"/>
        <v>1.11895783</v>
      </c>
      <c r="CT39" s="679">
        <f t="shared" si="128"/>
        <v>1.14014445</v>
      </c>
      <c r="CV39" s="679">
        <f t="shared" ref="CV39:DR39" si="129">(($AE$7*A15)+($AE$8*A16)+($AE$9*A17)+($AE$10*B15)+($AE$11*B16)+($AE$12*B17)+($AE$13*C15)+($AE$14*C16)+($AE$15*C17)+($AE$16*A18)+($AE$17*A19)+($AE$18*A20)+($AE$19*B18)+($AE$20*B19)+($AE$21*B20)+($AE$22*C18)+($AE$23*C19)+($AE$24*C20)+($AE$25*A21)+($AE$26*A22)+($AE$27*A23)+($AE$28*B21)+($AE$29*B22)+($AE$30*B23)+($AE$31*C21)+($AE$32*C22)+($AE$33*C23))+$AE$5</f>
        <v>1.09016669</v>
      </c>
      <c r="CW39" s="679">
        <f t="shared" si="129"/>
        <v>1.1489549800000001</v>
      </c>
      <c r="CX39" s="679">
        <f t="shared" si="129"/>
        <v>0.88704483000000012</v>
      </c>
      <c r="CY39" s="679">
        <f t="shared" si="129"/>
        <v>0.59434521999999979</v>
      </c>
      <c r="CZ39" s="679">
        <f t="shared" si="129"/>
        <v>0.52997184999999991</v>
      </c>
      <c r="DA39" s="679">
        <f t="shared" si="129"/>
        <v>0.54910893999999999</v>
      </c>
      <c r="DB39" s="679">
        <f t="shared" si="129"/>
        <v>0.69425311999999995</v>
      </c>
      <c r="DC39" s="679">
        <f t="shared" si="129"/>
        <v>0.83289727000000002</v>
      </c>
      <c r="DD39" s="679">
        <f t="shared" si="129"/>
        <v>0.89865909999999982</v>
      </c>
      <c r="DE39" s="679">
        <f t="shared" si="129"/>
        <v>0.81422395999999997</v>
      </c>
      <c r="DF39" s="679">
        <f t="shared" si="129"/>
        <v>0.9668500000000001</v>
      </c>
      <c r="DG39" s="679">
        <f t="shared" si="129"/>
        <v>1.1244847999999996</v>
      </c>
      <c r="DH39" s="679">
        <f t="shared" si="129"/>
        <v>1.0692552800000001</v>
      </c>
      <c r="DI39" s="679">
        <f t="shared" si="129"/>
        <v>0.93588229000000001</v>
      </c>
      <c r="DJ39" s="679">
        <f t="shared" si="129"/>
        <v>0.68849731000000003</v>
      </c>
      <c r="DK39" s="679">
        <f t="shared" si="129"/>
        <v>0.48292256</v>
      </c>
      <c r="DL39" s="679">
        <f t="shared" si="129"/>
        <v>0.32186919999999997</v>
      </c>
      <c r="DM39" s="679">
        <f t="shared" si="129"/>
        <v>0.26050654000000006</v>
      </c>
      <c r="DN39" s="679">
        <f t="shared" si="129"/>
        <v>0.18885265000000004</v>
      </c>
      <c r="DO39" s="679">
        <f t="shared" si="129"/>
        <v>0.37851723000000004</v>
      </c>
      <c r="DP39" s="679">
        <f t="shared" si="129"/>
        <v>0.46776755000000003</v>
      </c>
      <c r="DQ39" s="679">
        <f t="shared" si="129"/>
        <v>0.74126614999999996</v>
      </c>
      <c r="DR39" s="679">
        <f t="shared" si="129"/>
        <v>1.1369346199999997</v>
      </c>
    </row>
    <row r="40" spans="1:122" x14ac:dyDescent="0.25">
      <c r="A40" s="685">
        <f>'DETEKSI MATA IKAN'!A38</f>
        <v>0.28239999999999998</v>
      </c>
      <c r="B40" s="686">
        <f>'DETEKSI MATA IKAN'!B38</f>
        <v>0.3216</v>
      </c>
      <c r="C40" s="686">
        <f>'DETEKSI MATA IKAN'!C38</f>
        <v>0.52549999999999997</v>
      </c>
      <c r="D40" s="686">
        <f>'DETEKSI MATA IKAN'!D38</f>
        <v>0.74119999999999997</v>
      </c>
      <c r="E40" s="686">
        <f>'DETEKSI MATA IKAN'!E38</f>
        <v>0.8</v>
      </c>
      <c r="F40" s="686">
        <f>'DETEKSI MATA IKAN'!F38</f>
        <v>0.76080000000000003</v>
      </c>
      <c r="G40" s="686">
        <f>'DETEKSI MATA IKAN'!G38</f>
        <v>0.3412</v>
      </c>
      <c r="H40" s="686">
        <f>'DETEKSI MATA IKAN'!H38</f>
        <v>0.18820000000000001</v>
      </c>
      <c r="I40" s="686">
        <f>'DETEKSI MATA IKAN'!I38</f>
        <v>0.32550000000000001</v>
      </c>
      <c r="J40" s="686">
        <f>'DETEKSI MATA IKAN'!J38</f>
        <v>0.47060000000000002</v>
      </c>
      <c r="K40" s="686">
        <f>'DETEKSI MATA IKAN'!K38</f>
        <v>0.2235</v>
      </c>
      <c r="L40" s="686">
        <f>'DETEKSI MATA IKAN'!L38</f>
        <v>0.24310000000000001</v>
      </c>
      <c r="M40" s="686">
        <f>'DETEKSI MATA IKAN'!M38</f>
        <v>0.29799999999999999</v>
      </c>
      <c r="N40" s="686">
        <f>'DETEKSI MATA IKAN'!N38</f>
        <v>0.47449999999999998</v>
      </c>
      <c r="O40" s="686">
        <f>'DETEKSI MATA IKAN'!O38</f>
        <v>0.63139999999999996</v>
      </c>
      <c r="P40" s="686">
        <f>'DETEKSI MATA IKAN'!P38</f>
        <v>0.67449999999999999</v>
      </c>
      <c r="Q40" s="686">
        <f>'DETEKSI MATA IKAN'!Q38</f>
        <v>0.68630000000000002</v>
      </c>
      <c r="R40" s="686">
        <f>'DETEKSI MATA IKAN'!R38</f>
        <v>0.69799999999999995</v>
      </c>
      <c r="S40" s="686">
        <f>'DETEKSI MATA IKAN'!S38</f>
        <v>0.78820000000000001</v>
      </c>
      <c r="T40" s="686">
        <f>'DETEKSI MATA IKAN'!T38</f>
        <v>0.78039999999999998</v>
      </c>
      <c r="U40" s="686">
        <f>'DETEKSI MATA IKAN'!U38</f>
        <v>0.59609999999999996</v>
      </c>
      <c r="V40" s="686">
        <f>'DETEKSI MATA IKAN'!V38</f>
        <v>0.45100000000000001</v>
      </c>
      <c r="W40" s="686">
        <f>'DETEKSI MATA IKAN'!W38</f>
        <v>0.43140000000000001</v>
      </c>
      <c r="X40" s="686">
        <f>'DETEKSI MATA IKAN'!X38</f>
        <v>0.42349999999999999</v>
      </c>
      <c r="Y40" s="687">
        <f>'DETEKSI MATA IKAN'!Y38</f>
        <v>0.38429999999999997</v>
      </c>
      <c r="AA40" s="681">
        <v>6</v>
      </c>
      <c r="AB40" s="679">
        <f t="shared" ref="AB40" si="130">(($AB$7*A18)+($AB$8*A19)+($AB$9*A20)+($AB$10*B18)+($AB$11*B19)+($AB$12*B20)+($AB$13*C18)+($AB$14*C19)+($AB$15*C20)+($AB$16*A21)+($AB$17*A22)+($AB$18*A23)+($AB$19*B21)+($AB$20*B22)+($AB$21*B23)+($AB$22*C21)+($AB$23*C22)+($AB$24*C23)+($AB$25*A24)+($AB$26*A25)+($AB$27*A26)+($AB$28*B24)+($AB$29*B25)+($AB$30*B26)+($AB$31*C24)+($AB$32*C25)+($AB$33*C26))+$AB$5</f>
        <v>-0.63903342500000004</v>
      </c>
      <c r="AC40" s="679">
        <f t="shared" ref="AC40" si="131">(($AB$7*B18)+($AB$8*B19)+($AB$9*B20)+($AB$10*C18)+($AB$11*C19)+($AB$12*C20)+($AB$13*D18)+($AB$14*D19)+($AB$15*D20)+($AB$16*B21)+($AB$17*B22)+($AB$18*B23)+($AB$19*C21)+($AB$20*C22)+($AB$21*C23)+($AB$22*D21)+($AB$23*D22)+($AB$24*D23)+($AB$25*B24)+($AB$26*B25)+($AB$27*B26)+($AB$28*C24)+($AB$29*C25)+($AB$30*C26)+($AB$31*D24)+($AB$32*D25)+($AB$33*D26))+$AB$5</f>
        <v>-0.72788003100000009</v>
      </c>
      <c r="AD40" s="679">
        <f t="shared" ref="AD40" si="132">(($AB$7*C18)+($AB$8*C19)+($AB$9*C20)+($AB$10*D18)+($AB$11*D19)+($AB$12*D20)+($AB$13*E18)+($AB$14*E19)+($AB$15*E20)+($AB$16*C21)+($AB$17*C22)+($AB$18*C23)+($AB$19*D21)+($AB$20*D22)+($AB$21*D23)+($AB$22*E21)+($AB$23*E22)+($AB$24*E23)+($AB$25*C24)+($AB$26*C25)+($AB$27*C26)+($AB$28*D24)+($AB$29*D25)+($AB$30*D26)+($AB$31*E24)+($AB$32*E25)+($AB$33*E26))+$AB$5</f>
        <v>-0.67963235699999991</v>
      </c>
      <c r="AE40" s="679">
        <f t="shared" ref="AE40" si="133">(($AB$7*D18)+($AB$8*D19)+($AB$9*D20)+($AB$10*E18)+($AB$11*E19)+($AB$12*E20)+($AB$13*F18)+($AB$14*F19)+($AB$15*F20)+($AB$16*D21)+($AB$17*D22)+($AB$18*D23)+($AB$19*E21)+($AB$20*E22)+($AB$21*E23)+($AB$22*F21)+($AB$23*F22)+($AB$24*F23)+($AB$25*D24)+($AB$26*D25)+($AB$27*D26)+($AB$28*E24)+($AB$29*E25)+($AB$30*E26)+($AB$31*F24)+($AB$32*F25)+($AB$33*F26))+$AB$5</f>
        <v>-0.38475310100000026</v>
      </c>
      <c r="AF40" s="679">
        <f t="shared" ref="AF40" si="134">(($AB$7*E18)+($AB$8*E19)+($AB$9*E20)+($AB$10*F18)+($AB$11*F19)+($AB$12*F20)+($AB$13*G18)+($AB$14*G19)+($AB$15*G20)+($AB$16*E21)+($AB$17*E22)+($AB$18*E23)+($AB$19*F21)+($AB$20*F22)+($AB$21*F23)+($AB$22*G21)+($AB$23*G22)+($AB$24*G23)+($AB$25*E24)+($AB$26*E25)+($AB$27*E26)+($AB$28*F24)+($AB$29*F25)+($AB$30*F26)+($AB$31*G24)+($AB$32*G25)+($AB$33*G26))+$AB$5</f>
        <v>-0.13886860200000009</v>
      </c>
      <c r="AG40" s="679">
        <f t="shared" ref="AG40" si="135">(($AB$7*F18)+($AB$8*F19)+($AB$9*F20)+($AB$10*G18)+($AB$11*G19)+($AB$12*G20)+($AB$13*H18)+($AB$14*H19)+($AB$15*H20)+($AB$16*F21)+($AB$17*F22)+($AB$18*F23)+($AB$19*G21)+($AB$20*G22)+($AB$21*G23)+($AB$22*H21)+($AB$23*H22)+($AB$24*H23)+($AB$25*F24)+($AB$26*F25)+($AB$27*F26)+($AB$28*G24)+($AB$29*G25)+($AB$30*G26)+($AB$31*H24)+($AB$32*H25)+($AB$33*H26))+$AB$5</f>
        <v>-0.1442587450000001</v>
      </c>
      <c r="AH40" s="679">
        <f t="shared" ref="AH40" si="136">(($AB$7*G18)+($AB$8*G19)+($AB$9*G20)+($AB$10*H18)+($AB$11*H19)+($AB$12*H20)+($AB$13*I18)+($AB$14*I19)+($AB$15*I20)+($AB$16*G21)+($AB$17*G22)+($AB$18*G23)+($AB$19*H21)+($AB$20*H22)+($AB$21*H23)+($AB$22*I21)+($AB$23*I22)+($AB$24*I23)+($AB$25*G24)+($AB$26*G25)+($AB$27*G26)+($AB$28*H24)+($AB$29*H25)+($AB$30*H26)+($AB$31*I24)+($AB$32*I25)+($AB$33*I26))+$AB$5</f>
        <v>-0.15644420499999953</v>
      </c>
      <c r="AI40" s="679">
        <f t="shared" ref="AI40" si="137">(($AB$7*H18)+($AB$8*H19)+($AB$9*H20)+($AB$10*I18)+($AB$11*I19)+($AB$12*I20)+($AB$13*J18)+($AB$14*J19)+($AB$15*J20)+($AB$16*H21)+($AB$17*H22)+($AB$18*H23)+($AB$19*I21)+($AB$20*I22)+($AB$21*I23)+($AB$22*J21)+($AB$23*J22)+($AB$24*J23)+($AB$25*H24)+($AB$26*H25)+($AB$27*H26)+($AB$28*I24)+($AB$29*I25)+($AB$30*I26)+($AB$31*J24)+($AB$32*J25)+($AB$33*J26))+$AB$5</f>
        <v>1.7379087999999904E-2</v>
      </c>
      <c r="AJ40" s="679">
        <f t="shared" ref="AJ40" si="138">(($AB$7*I18)+($AB$8*I19)+($AB$9*I20)+($AB$10*J18)+($AB$11*J19)+($AB$12*J20)+($AB$13*K18)+($AB$14*K19)+($AB$15*K20)+($AB$16*I21)+($AB$17*I22)+($AB$18*I23)+($AB$19*J21)+($AB$20*J22)+($AB$21*J23)+($AB$22*K21)+($AB$23*K22)+($AB$24*K23)+($AB$25*I24)+($AB$26*I25)+($AB$27*I26)+($AB$28*J24)+($AB$29*J25)+($AB$30*J26)+($AB$31*K24)+($AB$32*K25)+($AB$33*K26))+$AB$5</f>
        <v>-4.1473725000000211E-2</v>
      </c>
      <c r="AK40" s="679">
        <f t="shared" ref="AK40" si="139">(($AB$7*J18)+($AB$8*J19)+($AB$9*J20)+($AB$10*K18)+($AB$11*K19)+($AB$12*K20)+($AB$13*L18)+($AB$14*L19)+($AB$15*L20)+($AB$16*J21)+($AB$17*J22)+($AB$18*J23)+($AB$19*K21)+($AB$20*K22)+($AB$21*K23)+($AB$22*L21)+($AB$23*L22)+($AB$24*L23)+($AB$25*J24)+($AB$26*J25)+($AB$27*J26)+($AB$28*K24)+($AB$29*K25)+($AB$30*K26)+($AB$31*L24)+($AB$32*L25)+($AB$33*L26))+$AB$5</f>
        <v>-0.26902217099999981</v>
      </c>
      <c r="AL40" s="679">
        <f t="shared" ref="AL40" si="140">(($AB$7*K18)+($AB$8*K19)+($AB$9*K20)+($AB$10*L18)+($AB$11*L19)+($AB$12*L20)+($AB$13*M18)+($AB$14*M19)+($AB$15*M20)+($AB$16*K21)+($AB$17*K22)+($AB$18*K23)+($AB$19*L21)+($AB$20*L22)+($AB$21*L23)+($AB$22*M21)+($AB$23*M22)+($AB$24*M23)+($AB$25*K24)+($AB$26*K25)+($AB$27*K26)+($AB$28*L24)+($AB$29*L25)+($AB$30*L26)+($AB$31*M24)+($AB$32*M25)+($AB$33*M26))+$AB$5</f>
        <v>-0.28570938699999959</v>
      </c>
      <c r="AM40" s="679">
        <f t="shared" ref="AM40" si="141">(($AB$7*L18)+($AB$8*L19)+($AB$9*L20)+($AB$10*M18)+($AB$11*M19)+($AB$12*M20)+($AB$13*N18)+($AB$14*N19)+($AB$15*N20)+($AB$16*L21)+($AB$17*L22)+($AB$18*L23)+($AB$19*M21)+($AB$20*M22)+($AB$21*M23)+($AB$22*N21)+($AB$23*N22)+($AB$24*N23)+($AB$25*L24)+($AB$26*L25)+($AB$27*L26)+($AB$28*M24)+($AB$29*M25)+($AB$30*M26)+($AB$31*N24)+($AB$32*N25)+($AB$33*N26))+$AB$5</f>
        <v>-0.19856065900000006</v>
      </c>
      <c r="AN40" s="679">
        <f t="shared" ref="AN40" si="142">(($AB$7*M18)+($AB$8*M19)+($AB$9*M20)+($AB$10*N18)+($AB$11*N19)+($AB$12*N20)+($AB$13*O18)+($AB$14*O19)+($AB$15*O20)+($AB$16*M21)+($AB$17*M22)+($AB$18*M23)+($AB$19*N21)+($AB$20*N22)+($AB$21*N23)+($AB$22*O21)+($AB$23*O22)+($AB$24*O23)+($AB$25*M24)+($AB$26*M25)+($AB$27*M26)+($AB$28*N24)+($AB$29*N25)+($AB$30*N26)+($AB$31*O24)+($AB$32*O25)+($AB$33*O26))+$AB$5</f>
        <v>3.6036684999999929E-2</v>
      </c>
      <c r="AO40" s="679">
        <f t="shared" ref="AO40" si="143">(($AB$7*N18)+($AB$8*N19)+($AB$9*N20)+($AB$10*O18)+($AB$11*O19)+($AB$12*O20)+($AB$13*P18)+($AB$14*P19)+($AB$15*P20)+($AB$16*N21)+($AB$17*N22)+($AB$18*N23)+($AB$19*O21)+($AB$20*O22)+($AB$21*O23)+($AB$22*P21)+($AB$23*P22)+($AB$24*P23)+($AB$25*N24)+($AB$26*N25)+($AB$27*N26)+($AB$28*O24)+($AB$29*O25)+($AB$30*O26)+($AB$31*P24)+($AB$32*P25)+($AB$33*P26))+$AB$5</f>
        <v>0.38059291100000026</v>
      </c>
      <c r="AP40" s="679">
        <f t="shared" ref="AP40" si="144">(($AB$7*O18)+($AB$8*O19)+($AB$9*O20)+($AB$10*P18)+($AB$11*P19)+($AB$12*P20)+($AB$13*Q18)+($AB$14*Q19)+($AB$15*Q20)+($AB$16*O21)+($AB$17*O22)+($AB$18*O23)+($AB$19*P21)+($AB$20*P22)+($AB$21*P23)+($AB$22*Q21)+($AB$23*Q22)+($AB$24*Q23)+($AB$25*O24)+($AB$26*O25)+($AB$27*O26)+($AB$28*P24)+($AB$29*P25)+($AB$30*P26)+($AB$31*Q24)+($AB$32*Q25)+($AB$33*Q26))+$AB$5</f>
        <v>0.48650753600000007</v>
      </c>
      <c r="AQ40" s="679">
        <f t="shared" ref="AQ40" si="145">(($AB$7*P18)+($AB$8*P19)+($AB$9*P20)+($AB$10*Q18)+($AB$11*Q19)+($AB$12*Q20)+($AB$13*R18)+($AB$14*R19)+($AB$15*R20)+($AB$16*P21)+($AB$17*P22)+($AB$18*P23)+($AB$19*Q21)+($AB$20*Q22)+($AB$21*Q23)+($AB$22*R21)+($AB$23*R22)+($AB$24*R23)+($AB$25*P24)+($AB$26*P25)+($AB$27*P26)+($AB$28*Q24)+($AB$29*Q25)+($AB$30*Q26)+($AB$31*R24)+($AB$32*R25)+($AB$33*R26))+$AB$5</f>
        <v>0.39457913500000003</v>
      </c>
      <c r="AR40" s="679">
        <f t="shared" ref="AR40" si="146">(($AB$7*Q18)+($AB$8*Q19)+($AB$9*Q20)+($AB$10*R18)+($AB$11*R19)+($AB$12*R20)+($AB$13*S18)+($AB$14*S19)+($AB$15*S20)+($AB$16*Q21)+($AB$17*Q22)+($AB$18*Q23)+($AB$19*R21)+($AB$20*R22)+($AB$21*R23)+($AB$22*S21)+($AB$23*S22)+($AB$24*S23)+($AB$25*Q24)+($AB$26*Q25)+($AB$27*Q26)+($AB$28*R24)+($AB$29*R25)+($AB$30*R26)+($AB$31*S24)+($AB$32*S25)+($AB$33*S26))+$AB$5</f>
        <v>0.322540204</v>
      </c>
      <c r="AS40" s="679">
        <f t="shared" ref="AS40" si="147">(($AB$7*R18)+($AB$8*R19)+($AB$9*R20)+($AB$10*S18)+($AB$11*S19)+($AB$12*S20)+($AB$13*T18)+($AB$14*T19)+($AB$15*T20)+($AB$16*R21)+($AB$17*R22)+($AB$18*R23)+($AB$19*S21)+($AB$20*S22)+($AB$21*S23)+($AB$22*T21)+($AB$23*T22)+($AB$24*T23)+($AB$25*R24)+($AB$26*R25)+($AB$27*R26)+($AB$28*S24)+($AB$29*S25)+($AB$30*S26)+($AB$31*T24)+($AB$32*T25)+($AB$33*T26))+$AB$5</f>
        <v>0.14722531699999999</v>
      </c>
      <c r="AT40" s="679">
        <f t="shared" ref="AT40" si="148">(($AB$7*S18)+($AB$8*S19)+($AB$9*S20)+($AB$10*T18)+($AB$11*T19)+($AB$12*T20)+($AB$13*U18)+($AB$14*U19)+($AB$15*U20)+($AB$16*S21)+($AB$17*S22)+($AB$18*S23)+($AB$19*T21)+($AB$20*T22)+($AB$21*T23)+($AB$22*U21)+($AB$23*U22)+($AB$24*U23)+($AB$25*S24)+($AB$26*S25)+($AB$27*S26)+($AB$28*T24)+($AB$29*T25)+($AB$30*T26)+($AB$31*U24)+($AB$32*U25)+($AB$33*U26))+$AB$5</f>
        <v>-8.4832320000000905E-3</v>
      </c>
      <c r="AU40" s="679">
        <f t="shared" ref="AU40" si="149">(($AB$7*T18)+($AB$8*T19)+($AB$9*T20)+($AB$10*U18)+($AB$11*U19)+($AB$12*U20)+($AB$13*V18)+($AB$14*V19)+($AB$15*V20)+($AB$16*T21)+($AB$17*T22)+($AB$18*T23)+($AB$19*U21)+($AB$20*U22)+($AB$21*U23)+($AB$22*V21)+($AB$23*V22)+($AB$24*V23)+($AB$25*T24)+($AB$26*T25)+($AB$27*T26)+($AB$28*U24)+($AB$29*U25)+($AB$30*U26)+($AB$31*V24)+($AB$32*V25)+($AB$33*V26))+$AB$5</f>
        <v>-0.32003758599999987</v>
      </c>
      <c r="AV40" s="679">
        <f t="shared" ref="AV40" si="150">(($AB$7*U18)+($AB$8*U19)+($AB$9*U20)+($AB$10*V18)+($AB$11*V19)+($AB$12*V20)+($AB$13*W18)+($AB$14*W19)+($AB$15*W20)+($AB$16*U21)+($AB$17*U22)+($AB$18*U23)+($AB$19*V21)+($AB$20*V22)+($AB$21*V23)+($AB$22*W21)+($AB$23*W22)+($AB$24*W23)+($AB$25*U24)+($AB$26*U25)+($AB$27*U26)+($AB$28*V24)+($AB$29*V25)+($AB$30*V26)+($AB$31*W24)+($AB$32*W25)+($AB$33*W26))+$AB$5</f>
        <v>-0.97537360499999992</v>
      </c>
      <c r="AW40" s="679">
        <f t="shared" ref="AW40" si="151">(($AB$7*V18)+($AB$8*V19)+($AB$9*V20)+($AB$10*W18)+($AB$11*W19)+($AB$12*W20)+($AB$13*X18)+($AB$14*X19)+($AB$15*X20)+($AB$16*V21)+($AB$17*V22)+($AB$18*V23)+($AB$19*W21)+($AB$20*W22)+($AB$21*W23)+($AB$22*X21)+($AB$23*X22)+($AB$24*X23)+($AB$25*V24)+($AB$26*V25)+($AB$27*V26)+($AB$28*W24)+($AB$29*W25)+($AB$30*W26)+($AB$31*X24)+($AB$32*X25)+($AB$33*X26))+$AB$5</f>
        <v>-1.2843981380000002</v>
      </c>
      <c r="AX40" s="679">
        <f t="shared" ref="AX40" si="152">(($AB$7*W18)+($AB$8*W19)+($AB$9*W20)+($AB$10*X18)+($AB$11*X19)+($AB$12*X20)+($AB$13*Y18)+($AB$14*Y19)+($AB$15*Y20)+($AB$16*W21)+($AB$17*W22)+($AB$18*W23)+($AB$19*X21)+($AB$20*X22)+($AB$21*X23)+($AB$22*Y21)+($AB$23*Y22)+($AB$24*Y23)+($AB$25*W24)+($AB$26*W25)+($AB$27*W26)+($AB$28*X24)+($AB$29*X25)+($AB$30*X26)+($AB$31*Y24)+($AB$32*Y25)+($AB$33*Y26))+$AB$5</f>
        <v>-0.79709708199999985</v>
      </c>
      <c r="AZ40" s="679">
        <f t="shared" ref="AZ40:BV40" si="153">(($AC$7*A18)+($AC$8*A19)+($AC$9*A20)+($AC$10*B18)+($AC$11*B19)+($AC$12*B20)+($AC$13*C18)+($AC$14*C19)+($AC$15*C20)+($AC$16*A21)+($AC$17*A22)+($AC$18*A23)+($AC$19*B21)+($AC$20*B22)+($AC$21*B23)+($AC$22*C21)+($AC$23*C22)+($AC$24*C23)+($AC$25*A24)+($AC$26*A25)+($AC$27*A26)+($AC$28*B24)+($AC$29*B25)+($AC$30*B26)+($AC$31*C24)+($AC$32*C25)+($AC$33*C26))+$AC$5</f>
        <v>-0.96972362599999995</v>
      </c>
      <c r="BA40" s="679">
        <f t="shared" si="153"/>
        <v>-1.1014994439999999</v>
      </c>
      <c r="BB40" s="679">
        <f t="shared" si="153"/>
        <v>-0.89678392199999957</v>
      </c>
      <c r="BC40" s="679">
        <f t="shared" si="153"/>
        <v>-0.26284178400000002</v>
      </c>
      <c r="BD40" s="679">
        <f t="shared" si="153"/>
        <v>0.23251856000000004</v>
      </c>
      <c r="BE40" s="679">
        <f t="shared" si="153"/>
        <v>7.1320999999999773E-2</v>
      </c>
      <c r="BF40" s="679">
        <f t="shared" si="153"/>
        <v>-0.22272276599999974</v>
      </c>
      <c r="BG40" s="679">
        <f t="shared" si="153"/>
        <v>-0.10710959200000003</v>
      </c>
      <c r="BH40" s="679">
        <f t="shared" si="153"/>
        <v>1.0956656000000287E-2</v>
      </c>
      <c r="BI40" s="679">
        <f t="shared" si="153"/>
        <v>-0.19453342599999957</v>
      </c>
      <c r="BJ40" s="679">
        <f t="shared" si="153"/>
        <v>-0.3621269359999999</v>
      </c>
      <c r="BK40" s="679">
        <f t="shared" si="153"/>
        <v>-0.28452589199999989</v>
      </c>
      <c r="BL40" s="679">
        <f t="shared" si="153"/>
        <v>-7.7619101999999496E-2</v>
      </c>
      <c r="BM40" s="679">
        <f t="shared" si="153"/>
        <v>0.12200734200000002</v>
      </c>
      <c r="BN40" s="679">
        <f t="shared" si="153"/>
        <v>0.27451657200000018</v>
      </c>
      <c r="BO40" s="679">
        <f t="shared" si="153"/>
        <v>0.18003884399999998</v>
      </c>
      <c r="BP40" s="679">
        <f t="shared" si="153"/>
        <v>0.16976387799999998</v>
      </c>
      <c r="BQ40" s="679">
        <f t="shared" si="153"/>
        <v>5.1878179999999913E-2</v>
      </c>
      <c r="BR40" s="679">
        <f t="shared" si="153"/>
        <v>1.2576812000000159E-2</v>
      </c>
      <c r="BS40" s="679">
        <f t="shared" si="153"/>
        <v>-0.26465888399999993</v>
      </c>
      <c r="BT40" s="679">
        <f t="shared" si="153"/>
        <v>-0.79480225000000004</v>
      </c>
      <c r="BU40" s="679">
        <f t="shared" si="153"/>
        <v>-0.88968392600000001</v>
      </c>
      <c r="BV40" s="679">
        <f t="shared" si="153"/>
        <v>-0.68127045200000014</v>
      </c>
      <c r="BX40" s="679">
        <f t="shared" ref="BX40:CT40" si="154">(($AD$7*A18)+($AD$8*A19)+($AD$9*A20)+($AD$10*B18)+($AD$11*B19)+($AD$12*B20)+($AD$13*C18)+($AD$14*C19)+($AD$15*C20)+($AD$16*A21)+($AD$17*A22)+($AD$18*A23)+($AD$19*B21)+($AD$20*B22)+($AD$21*B23)+($AD$22*C21)+($AD$23*C22)+($AD$24*C23)+($AD$25*A24)+($AD$26*A25)+($AD$27*A26)+($AD$28*B24)+($AD$29*B25)+($AD$30*B26)+($AD$31*C24)+($AD$32*C25)+($AD$33*C26))+$AD$5</f>
        <v>0.95249852000000002</v>
      </c>
      <c r="BY40" s="679">
        <f t="shared" si="154"/>
        <v>0.79685310000000009</v>
      </c>
      <c r="BZ40" s="679">
        <f t="shared" si="154"/>
        <v>0.7732869</v>
      </c>
      <c r="CA40" s="679">
        <f t="shared" si="154"/>
        <v>0.88190041999999991</v>
      </c>
      <c r="CB40" s="679">
        <f t="shared" si="154"/>
        <v>1.01568525</v>
      </c>
      <c r="CC40" s="679">
        <f t="shared" si="154"/>
        <v>0.98599077000000002</v>
      </c>
      <c r="CD40" s="679">
        <f t="shared" si="154"/>
        <v>0.8738998</v>
      </c>
      <c r="CE40" s="679">
        <f t="shared" si="154"/>
        <v>0.83632017999999997</v>
      </c>
      <c r="CF40" s="679">
        <f t="shared" si="154"/>
        <v>1.0097757299999999</v>
      </c>
      <c r="CG40" s="679">
        <f t="shared" si="154"/>
        <v>1.0250008599999998</v>
      </c>
      <c r="CH40" s="679">
        <f t="shared" si="154"/>
        <v>0.94268543999999999</v>
      </c>
      <c r="CI40" s="679">
        <f t="shared" si="154"/>
        <v>0.88418246</v>
      </c>
      <c r="CJ40" s="679">
        <f t="shared" si="154"/>
        <v>0.76200924000000014</v>
      </c>
      <c r="CK40" s="679">
        <f t="shared" si="154"/>
        <v>0.68639251999999995</v>
      </c>
      <c r="CL40" s="679">
        <f t="shared" si="154"/>
        <v>0.70010443</v>
      </c>
      <c r="CM40" s="679">
        <f t="shared" si="154"/>
        <v>0.63495243000000001</v>
      </c>
      <c r="CN40" s="679">
        <f t="shared" si="154"/>
        <v>0.58272374000000005</v>
      </c>
      <c r="CO40" s="679">
        <f t="shared" si="154"/>
        <v>0.55483469000000007</v>
      </c>
      <c r="CP40" s="679">
        <f t="shared" si="154"/>
        <v>0.54633003000000002</v>
      </c>
      <c r="CQ40" s="679">
        <f t="shared" si="154"/>
        <v>0.64559359000000005</v>
      </c>
      <c r="CR40" s="679">
        <f t="shared" si="154"/>
        <v>0.8770898399999999</v>
      </c>
      <c r="CS40" s="679">
        <f t="shared" si="154"/>
        <v>1.0407449</v>
      </c>
      <c r="CT40" s="679">
        <f t="shared" si="154"/>
        <v>1.0799902700000001</v>
      </c>
      <c r="CV40" s="679">
        <f t="shared" ref="CV40:DR40" si="155">(($AE$7*A18)+($AE$8*A19)+($AE$9*A20)+($AE$10*B18)+($AE$11*B19)+($AE$12*B20)+($AE$13*C18)+($AE$14*C19)+($AE$15*C20)+($AE$16*A21)+($AE$17*A22)+($AE$18*A23)+($AE$19*B21)+($AE$20*B22)+($AE$21*B23)+($AE$22*C21)+($AE$23*C22)+($AE$24*C23)+($AE$25*A24)+($AE$26*A25)+($AE$27*A26)+($AE$28*B24)+($AE$29*B25)+($AE$30*B26)+($AE$31*C24)+($AE$32*C25)+($AE$33*C26))+$AE$5</f>
        <v>1.08786311</v>
      </c>
      <c r="CW40" s="679">
        <f t="shared" si="155"/>
        <v>0.83826597999999974</v>
      </c>
      <c r="CX40" s="679">
        <f t="shared" si="155"/>
        <v>0.56810151999999969</v>
      </c>
      <c r="CY40" s="679">
        <f t="shared" si="155"/>
        <v>0.42230056999999988</v>
      </c>
      <c r="CZ40" s="679">
        <f t="shared" si="155"/>
        <v>0.53106968999999993</v>
      </c>
      <c r="DA40" s="679">
        <f t="shared" si="155"/>
        <v>0.80088145999999982</v>
      </c>
      <c r="DB40" s="679">
        <f t="shared" si="155"/>
        <v>0.97897501999999992</v>
      </c>
      <c r="DC40" s="679">
        <f t="shared" si="155"/>
        <v>1.0271966000000001</v>
      </c>
      <c r="DD40" s="679">
        <f t="shared" si="155"/>
        <v>1.0660647100000002</v>
      </c>
      <c r="DE40" s="679">
        <f t="shared" si="155"/>
        <v>1.1134451900000002</v>
      </c>
      <c r="DF40" s="679">
        <f t="shared" si="155"/>
        <v>1.2203776299999998</v>
      </c>
      <c r="DG40" s="679">
        <f t="shared" si="155"/>
        <v>1.2535665899999997</v>
      </c>
      <c r="DH40" s="679">
        <f t="shared" si="155"/>
        <v>1.1801229600000001</v>
      </c>
      <c r="DI40" s="679">
        <f t="shared" si="155"/>
        <v>1.1349145400000002</v>
      </c>
      <c r="DJ40" s="679">
        <f t="shared" si="155"/>
        <v>0.9657553099999997</v>
      </c>
      <c r="DK40" s="679">
        <f t="shared" si="155"/>
        <v>0.7448741499999999</v>
      </c>
      <c r="DL40" s="679">
        <f t="shared" si="155"/>
        <v>0.52331364000000002</v>
      </c>
      <c r="DM40" s="679">
        <f t="shared" si="155"/>
        <v>0.39816081999999997</v>
      </c>
      <c r="DN40" s="679">
        <f t="shared" si="155"/>
        <v>0.26236019999999993</v>
      </c>
      <c r="DO40" s="679">
        <f t="shared" si="155"/>
        <v>0.3048703599999999</v>
      </c>
      <c r="DP40" s="679">
        <f t="shared" si="155"/>
        <v>0.44623212000000001</v>
      </c>
      <c r="DQ40" s="679">
        <f t="shared" si="155"/>
        <v>0.5032950399999998</v>
      </c>
      <c r="DR40" s="679">
        <f t="shared" si="155"/>
        <v>0.90353429000000018</v>
      </c>
    </row>
    <row r="41" spans="1:122" x14ac:dyDescent="0.25">
      <c r="A41" s="685">
        <f>'DETEKSI MATA IKAN'!A39</f>
        <v>0.24310000000000001</v>
      </c>
      <c r="B41" s="686">
        <f>'DETEKSI MATA IKAN'!B39</f>
        <v>0.28239999999999998</v>
      </c>
      <c r="C41" s="686">
        <f>'DETEKSI MATA IKAN'!C39</f>
        <v>0.49409999999999998</v>
      </c>
      <c r="D41" s="686">
        <f>'DETEKSI MATA IKAN'!D39</f>
        <v>0.72160000000000002</v>
      </c>
      <c r="E41" s="686">
        <f>'DETEKSI MATA IKAN'!E39</f>
        <v>0.79610000000000003</v>
      </c>
      <c r="F41" s="686">
        <f>'DETEKSI MATA IKAN'!F39</f>
        <v>0.76080000000000003</v>
      </c>
      <c r="G41" s="686">
        <f>'DETEKSI MATA IKAN'!G39</f>
        <v>0.34510000000000002</v>
      </c>
      <c r="H41" s="686">
        <f>'DETEKSI MATA IKAN'!H39</f>
        <v>0.2</v>
      </c>
      <c r="I41" s="686">
        <f>'DETEKSI MATA IKAN'!I39</f>
        <v>0.33729999999999999</v>
      </c>
      <c r="J41" s="686">
        <f>'DETEKSI MATA IKAN'!J39</f>
        <v>0.4824</v>
      </c>
      <c r="K41" s="686">
        <f>'DETEKSI MATA IKAN'!K39</f>
        <v>0.2392</v>
      </c>
      <c r="L41" s="686">
        <f>'DETEKSI MATA IKAN'!L39</f>
        <v>0.251</v>
      </c>
      <c r="M41" s="686">
        <f>'DETEKSI MATA IKAN'!M39</f>
        <v>0.30590000000000001</v>
      </c>
      <c r="N41" s="686">
        <f>'DETEKSI MATA IKAN'!N39</f>
        <v>0.4667</v>
      </c>
      <c r="O41" s="686">
        <f>'DETEKSI MATA IKAN'!O39</f>
        <v>0.62749999999999995</v>
      </c>
      <c r="P41" s="686">
        <f>'DETEKSI MATA IKAN'!P39</f>
        <v>0.65880000000000005</v>
      </c>
      <c r="Q41" s="686">
        <f>'DETEKSI MATA IKAN'!Q39</f>
        <v>0.6784</v>
      </c>
      <c r="R41" s="686">
        <f>'DETEKSI MATA IKAN'!R39</f>
        <v>0.69020000000000004</v>
      </c>
      <c r="S41" s="686">
        <f>'DETEKSI MATA IKAN'!S39</f>
        <v>0.78039999999999998</v>
      </c>
      <c r="T41" s="686">
        <f>'DETEKSI MATA IKAN'!T39</f>
        <v>0.77249999999999996</v>
      </c>
      <c r="U41" s="686">
        <f>'DETEKSI MATA IKAN'!U39</f>
        <v>0.58819999999999995</v>
      </c>
      <c r="V41" s="686">
        <f>'DETEKSI MATA IKAN'!V39</f>
        <v>0.44309999999999999</v>
      </c>
      <c r="W41" s="686">
        <f>'DETEKSI MATA IKAN'!W39</f>
        <v>0.42349999999999999</v>
      </c>
      <c r="X41" s="686">
        <f>'DETEKSI MATA IKAN'!X39</f>
        <v>0.4118</v>
      </c>
      <c r="Y41" s="687">
        <f>'DETEKSI MATA IKAN'!Y39</f>
        <v>0.3725</v>
      </c>
      <c r="AA41" s="681">
        <v>7</v>
      </c>
      <c r="AB41" s="679">
        <f t="shared" ref="AB41" si="156">(($AB$7*A21)+($AB$8*A22)+($AB$9*A23)+($AB$10*B21)+($AB$11*B22)+($AB$12*B23)+($AB$13*C21)+($AB$14*C22)+($AB$15*C23)+($AB$16*A24)+($AB$17*A25)+($AB$18*A26)+($AB$19*B24)+($AB$20*B25)+($AB$21*B26)+($AB$22*C24)+($AB$23*C25)+($AB$24*C26)+($AB$25*A27)+($AB$26*A28)+($AB$27*A29)+($AB$28*B27)+($AB$29*B28)+($AB$30*B29)+($AB$31*C27)+($AB$32*C28)+($AB$33*C29))+$AB$5</f>
        <v>-0.52167909699999959</v>
      </c>
      <c r="AC41" s="679">
        <f t="shared" ref="AC41" si="157">(($AB$7*B21)+($AB$8*B22)+($AB$9*B23)+($AB$10*C21)+($AB$11*C22)+($AB$12*C23)+($AB$13*D21)+($AB$14*D22)+($AB$15*D23)+($AB$16*B24)+($AB$17*B25)+($AB$18*B26)+($AB$19*C24)+($AB$20*C25)+($AB$21*C26)+($AB$22*D24)+($AB$23*D25)+($AB$24*D26)+($AB$25*B27)+($AB$26*B28)+($AB$27*B29)+($AB$28*C27)+($AB$29*C28)+($AB$30*C29)+($AB$31*D27)+($AB$32*D28)+($AB$33*D29))+$AB$5</f>
        <v>-0.44051100899999984</v>
      </c>
      <c r="AD41" s="679">
        <f t="shared" ref="AD41" si="158">(($AB$7*C21)+($AB$8*C22)+($AB$9*C23)+($AB$10*D21)+($AB$11*D22)+($AB$12*D23)+($AB$13*E21)+($AB$14*E22)+($AB$15*E23)+($AB$16*C24)+($AB$17*C25)+($AB$18*C26)+($AB$19*D24)+($AB$20*D25)+($AB$21*D26)+($AB$22*E24)+($AB$23*E25)+($AB$24*E26)+($AB$25*C27)+($AB$26*C28)+($AB$27*C29)+($AB$28*D27)+($AB$29*D28)+($AB$30*D29)+($AB$31*E27)+($AB$32*E28)+($AB$33*E29))+$AB$5</f>
        <v>-0.23987092399999985</v>
      </c>
      <c r="AE41" s="679">
        <f t="shared" ref="AE41" si="159">(($AB$7*D21)+($AB$8*D22)+($AB$9*D23)+($AB$10*E21)+($AB$11*E22)+($AB$12*E23)+($AB$13*F21)+($AB$14*F22)+($AB$15*F23)+($AB$16*D24)+($AB$17*D25)+($AB$18*D26)+($AB$19*E24)+($AB$20*E25)+($AB$21*E26)+($AB$22*F24)+($AB$23*F25)+($AB$24*F26)+($AB$25*D27)+($AB$26*D28)+($AB$27*D29)+($AB$28*E27)+($AB$29*E28)+($AB$30*E29)+($AB$31*F27)+($AB$32*F28)+($AB$33*F29))+$AB$5</f>
        <v>-0.10404539400000004</v>
      </c>
      <c r="AF41" s="679">
        <f t="shared" ref="AF41" si="160">(($AB$7*E21)+($AB$8*E22)+($AB$9*E23)+($AB$10*F21)+($AB$11*F22)+($AB$12*F23)+($AB$13*G21)+($AB$14*G22)+($AB$15*G23)+($AB$16*E24)+($AB$17*E25)+($AB$18*E26)+($AB$19*F24)+($AB$20*F25)+($AB$21*F26)+($AB$22*G24)+($AB$23*G25)+($AB$24*G26)+($AB$25*E27)+($AB$26*E28)+($AB$27*E29)+($AB$28*F27)+($AB$29*F28)+($AB$30*F29)+($AB$31*G27)+($AB$32*G28)+($AB$33*G29))+$AB$5</f>
        <v>-0.25853370100000017</v>
      </c>
      <c r="AG41" s="679">
        <f t="shared" ref="AG41" si="161">(($AB$7*F21)+($AB$8*F22)+($AB$9*F23)+($AB$10*G21)+($AB$11*G22)+($AB$12*G23)+($AB$13*H21)+($AB$14*H22)+($AB$15*H23)+($AB$16*F24)+($AB$17*F25)+($AB$18*F26)+($AB$19*G24)+($AB$20*G25)+($AB$21*G26)+($AB$22*H24)+($AB$23*H25)+($AB$24*H26)+($AB$25*F27)+($AB$26*F28)+($AB$27*F29)+($AB$28*G27)+($AB$29*G28)+($AB$30*G29)+($AB$31*H27)+($AB$32*H28)+($AB$33*H29))+$AB$5</f>
        <v>-0.44145406000000009</v>
      </c>
      <c r="AH41" s="679">
        <f t="shared" ref="AH41" si="162">(($AB$7*G21)+($AB$8*G22)+($AB$9*G23)+($AB$10*H21)+($AB$11*H22)+($AB$12*H23)+($AB$13*I21)+($AB$14*I22)+($AB$15*I23)+($AB$16*G24)+($AB$17*G25)+($AB$18*G26)+($AB$19*H24)+($AB$20*H25)+($AB$21*H26)+($AB$22*I24)+($AB$23*I25)+($AB$24*I26)+($AB$25*G27)+($AB$26*G28)+($AB$27*G29)+($AB$28*H27)+($AB$29*H28)+($AB$30*H29)+($AB$31*I27)+($AB$32*I28)+($AB$33*I29))+$AB$5</f>
        <v>-0.48526569300000011</v>
      </c>
      <c r="AI41" s="679">
        <f t="shared" ref="AI41" si="163">(($AB$7*H21)+($AB$8*H22)+($AB$9*H23)+($AB$10*I21)+($AB$11*I22)+($AB$12*I23)+($AB$13*J21)+($AB$14*J22)+($AB$15*J23)+($AB$16*H24)+($AB$17*H25)+($AB$18*H26)+($AB$19*I24)+($AB$20*I25)+($AB$21*I26)+($AB$22*J24)+($AB$23*J25)+($AB$24*J26)+($AB$25*H27)+($AB$26*H28)+($AB$27*H29)+($AB$28*I27)+($AB$29*I28)+($AB$30*I29)+($AB$31*J27)+($AB$32*J28)+($AB$33*J29))+$AB$5</f>
        <v>-0.54855229599999977</v>
      </c>
      <c r="AJ41" s="679">
        <f t="shared" ref="AJ41" si="164">(($AB$7*I21)+($AB$8*I22)+($AB$9*I23)+($AB$10*J21)+($AB$11*J22)+($AB$12*J23)+($AB$13*K21)+($AB$14*K22)+($AB$15*K23)+($AB$16*I24)+($AB$17*I25)+($AB$18*I26)+($AB$19*J24)+($AB$20*J25)+($AB$21*J26)+($AB$22*K24)+($AB$23*K25)+($AB$24*K26)+($AB$25*I27)+($AB$26*I28)+($AB$27*I29)+($AB$28*J27)+($AB$29*J28)+($AB$30*J29)+($AB$31*K27)+($AB$32*K28)+($AB$33*K29))+$AB$5</f>
        <v>-0.73723849700000021</v>
      </c>
      <c r="AK41" s="679">
        <f t="shared" ref="AK41" si="165">(($AB$7*J21)+($AB$8*J22)+($AB$9*J23)+($AB$10*K21)+($AB$11*K22)+($AB$12*K23)+($AB$13*L21)+($AB$14*L22)+($AB$15*L23)+($AB$16*J24)+($AB$17*J25)+($AB$18*J26)+($AB$19*K24)+($AB$20*K25)+($AB$21*K26)+($AB$22*L24)+($AB$23*L25)+($AB$24*L26)+($AB$25*J27)+($AB$26*J28)+($AB$27*J29)+($AB$28*K27)+($AB$29*K28)+($AB$30*K29)+($AB$31*L27)+($AB$32*L28)+($AB$33*L29))+$AB$5</f>
        <v>-0.83284683300000006</v>
      </c>
      <c r="AL41" s="679">
        <f t="shared" ref="AL41" si="166">(($AB$7*K21)+($AB$8*K22)+($AB$9*K23)+($AB$10*L21)+($AB$11*L22)+($AB$12*L23)+($AB$13*M21)+($AB$14*M22)+($AB$15*M23)+($AB$16*K24)+($AB$17*K25)+($AB$18*K26)+($AB$19*L24)+($AB$20*L25)+($AB$21*L26)+($AB$22*M24)+($AB$23*M25)+($AB$24*M26)+($AB$25*K27)+($AB$26*K28)+($AB$27*K29)+($AB$28*L27)+($AB$29*L28)+($AB$30*L29)+($AB$31*M27)+($AB$32*M28)+($AB$33*M29))+$AB$5</f>
        <v>-0.80053584599999983</v>
      </c>
      <c r="AM41" s="679">
        <f t="shared" ref="AM41" si="167">(($AB$7*L21)+($AB$8*L22)+($AB$9*L23)+($AB$10*M21)+($AB$11*M22)+($AB$12*M23)+($AB$13*N21)+($AB$14*N22)+($AB$15*N23)+($AB$16*L24)+($AB$17*L25)+($AB$18*L26)+($AB$19*M24)+($AB$20*M25)+($AB$21*M26)+($AB$22*N24)+($AB$23*N25)+($AB$24*N26)+($AB$25*L27)+($AB$26*L28)+($AB$27*L29)+($AB$28*M27)+($AB$29*M28)+($AB$30*M29)+($AB$31*N27)+($AB$32*N28)+($AB$33*N29))+$AB$5</f>
        <v>-0.96868883500000069</v>
      </c>
      <c r="AN41" s="679">
        <f t="shared" ref="AN41" si="168">(($AB$7*M21)+($AB$8*M22)+($AB$9*M23)+($AB$10*N21)+($AB$11*N22)+($AB$12*N23)+($AB$13*O21)+($AB$14*O22)+($AB$15*O23)+($AB$16*M24)+($AB$17*M25)+($AB$18*M26)+($AB$19*N24)+($AB$20*N25)+($AB$21*N26)+($AB$22*O24)+($AB$23*O25)+($AB$24*O26)+($AB$25*M27)+($AB$26*M28)+($AB$27*M29)+($AB$28*N27)+($AB$29*N28)+($AB$30*N29)+($AB$31*O27)+($AB$32*O28)+($AB$33*O29))+$AB$5</f>
        <v>-0.92605846400000091</v>
      </c>
      <c r="AO41" s="679">
        <f t="shared" ref="AO41" si="169">(($AB$7*N21)+($AB$8*N22)+($AB$9*N23)+($AB$10*O21)+($AB$11*O22)+($AB$12*O23)+($AB$13*P21)+($AB$14*P22)+($AB$15*P23)+($AB$16*N24)+($AB$17*N25)+($AB$18*N26)+($AB$19*O24)+($AB$20*O25)+($AB$21*O26)+($AB$22*P24)+($AB$23*P25)+($AB$24*P26)+($AB$25*N27)+($AB$26*N28)+($AB$27*N29)+($AB$28*O27)+($AB$29*O28)+($AB$30*O29)+($AB$31*P27)+($AB$32*P28)+($AB$33*P29))+$AB$5</f>
        <v>-0.45577234199999994</v>
      </c>
      <c r="AP41" s="679">
        <f t="shared" ref="AP41" si="170">(($AB$7*O21)+($AB$8*O22)+($AB$9*O23)+($AB$10*P21)+($AB$11*P22)+($AB$12*P23)+($AB$13*Q21)+($AB$14*Q22)+($AB$15*Q23)+($AB$16*O24)+($AB$17*O25)+($AB$18*O26)+($AB$19*P24)+($AB$20*P25)+($AB$21*P26)+($AB$22*Q24)+($AB$23*Q25)+($AB$24*Q26)+($AB$25*O27)+($AB$26*O28)+($AB$27*O29)+($AB$28*P27)+($AB$29*P28)+($AB$30*P29)+($AB$31*Q27)+($AB$32*Q28)+($AB$33*Q29))+$AB$5</f>
        <v>-8.2399562000000232E-2</v>
      </c>
      <c r="AQ41" s="679">
        <f t="shared" ref="AQ41" si="171">(($AB$7*P21)+($AB$8*P22)+($AB$9*P23)+($AB$10*Q21)+($AB$11*Q22)+($AB$12*Q23)+($AB$13*R21)+($AB$14*R22)+($AB$15*R23)+($AB$16*P24)+($AB$17*P25)+($AB$18*P26)+($AB$19*Q24)+($AB$20*Q25)+($AB$21*Q26)+($AB$22*R24)+($AB$23*R25)+($AB$24*R26)+($AB$25*P27)+($AB$26*P28)+($AB$27*P29)+($AB$28*Q27)+($AB$29*Q28)+($AB$30*Q29)+($AB$31*R27)+($AB$32*R28)+($AB$33*R29))+$AB$5</f>
        <v>0.21650481500000002</v>
      </c>
      <c r="AR41" s="679">
        <f t="shared" ref="AR41" si="172">(($AB$7*Q21)+($AB$8*Q22)+($AB$9*Q23)+($AB$10*R21)+($AB$11*R22)+($AB$12*R23)+($AB$13*S21)+($AB$14*S22)+($AB$15*S23)+($AB$16*Q24)+($AB$17*Q25)+($AB$18*Q26)+($AB$19*R24)+($AB$20*R25)+($AB$21*R26)+($AB$22*S24)+($AB$23*S25)+($AB$24*S26)+($AB$25*Q27)+($AB$26*Q28)+($AB$27*Q29)+($AB$28*R27)+($AB$29*R28)+($AB$30*R29)+($AB$31*S27)+($AB$32*S28)+($AB$33*S29))+$AB$5</f>
        <v>0.43670818900000008</v>
      </c>
      <c r="AS41" s="679">
        <f t="shared" ref="AS41" si="173">(($AB$7*R21)+($AB$8*R22)+($AB$9*R23)+($AB$10*S21)+($AB$11*S22)+($AB$12*S23)+($AB$13*T21)+($AB$14*T22)+($AB$15*T23)+($AB$16*R24)+($AB$17*R25)+($AB$18*R26)+($AB$19*S24)+($AB$20*S25)+($AB$21*S26)+($AB$22*T24)+($AB$23*T25)+($AB$24*T26)+($AB$25*R27)+($AB$26*R28)+($AB$27*R29)+($AB$28*S27)+($AB$29*S28)+($AB$30*S29)+($AB$31*T27)+($AB$32*T28)+($AB$33*T29))+$AB$5</f>
        <v>0.28242509500000001</v>
      </c>
      <c r="AT41" s="679">
        <f t="shared" ref="AT41" si="174">(($AB$7*S21)+($AB$8*S22)+($AB$9*S23)+($AB$10*T21)+($AB$11*T22)+($AB$12*T23)+($AB$13*U21)+($AB$14*U22)+($AB$15*U23)+($AB$16*S24)+($AB$17*S25)+($AB$18*S26)+($AB$19*T24)+($AB$20*T25)+($AB$21*T26)+($AB$22*U24)+($AB$23*U25)+($AB$24*U26)+($AB$25*S27)+($AB$26*S28)+($AB$27*S29)+($AB$28*T27)+($AB$29*T28)+($AB$30*T29)+($AB$31*U27)+($AB$32*U28)+($AB$33*U29))+$AB$5</f>
        <v>0.15535224899999975</v>
      </c>
      <c r="AU41" s="679">
        <f t="shared" ref="AU41" si="175">(($AB$7*T21)+($AB$8*T22)+($AB$9*T23)+($AB$10*U21)+($AB$11*U22)+($AB$12*U23)+($AB$13*V21)+($AB$14*V22)+($AB$15*V23)+($AB$16*T24)+($AB$17*T25)+($AB$18*T26)+($AB$19*U24)+($AB$20*U25)+($AB$21*U26)+($AB$22*V24)+($AB$23*V25)+($AB$24*V26)+($AB$25*T27)+($AB$26*T28)+($AB$27*T29)+($AB$28*U27)+($AB$29*U28)+($AB$30*U29)+($AB$31*V27)+($AB$32*V28)+($AB$33*V29))+$AB$5</f>
        <v>-9.9383378000000105E-2</v>
      </c>
      <c r="AV41" s="679">
        <f t="shared" ref="AV41" si="176">(($AB$7*U21)+($AB$8*U22)+($AB$9*U23)+($AB$10*V21)+($AB$11*V22)+($AB$12*V23)+($AB$13*W21)+($AB$14*W22)+($AB$15*W23)+($AB$16*U24)+($AB$17*U25)+($AB$18*U26)+($AB$19*V24)+($AB$20*V25)+($AB$21*V26)+($AB$22*W24)+($AB$23*W25)+($AB$24*W26)+($AB$25*U27)+($AB$26*U28)+($AB$27*U29)+($AB$28*V27)+($AB$29*V28)+($AB$30*V29)+($AB$31*W27)+($AB$32*W28)+($AB$33*W29))+$AB$5</f>
        <v>-0.53644607600000016</v>
      </c>
      <c r="AW41" s="679">
        <f t="shared" ref="AW41" si="177">(($AB$7*V21)+($AB$8*V22)+($AB$9*V23)+($AB$10*W21)+($AB$11*W22)+($AB$12*W23)+($AB$13*X21)+($AB$14*X22)+($AB$15*X23)+($AB$16*V24)+($AB$17*V25)+($AB$18*V26)+($AB$19*W24)+($AB$20*W25)+($AB$21*W26)+($AB$22*X24)+($AB$23*X25)+($AB$24*X26)+($AB$25*V27)+($AB$26*V28)+($AB$27*V29)+($AB$28*W27)+($AB$29*W28)+($AB$30*W29)+($AB$31*X27)+($AB$32*X28)+($AB$33*X29))+$AB$5</f>
        <v>-1.0468103980000001</v>
      </c>
      <c r="AX41" s="679">
        <f t="shared" ref="AX41" si="178">(($AB$7*W21)+($AB$8*W22)+($AB$9*W23)+($AB$10*X21)+($AB$11*X22)+($AB$12*X23)+($AB$13*Y21)+($AB$14*Y22)+($AB$15*Y23)+($AB$16*W24)+($AB$17*W25)+($AB$18*W26)+($AB$19*X24)+($AB$20*X25)+($AB$21*X26)+($AB$22*Y24)+($AB$23*Y25)+($AB$24*Y26)+($AB$25*W27)+($AB$26*W28)+($AB$27*W29)+($AB$28*X27)+($AB$29*X28)+($AB$30*X29)+($AB$31*Y27)+($AB$32*Y28)+($AB$33*Y29))+$AB$5</f>
        <v>-1.0308673879999997</v>
      </c>
      <c r="AZ41" s="679">
        <f t="shared" ref="AZ41:BV41" si="179">(($AC$7*A21)+($AC$8*A22)+($AC$9*A23)+($AC$10*B21)+($AC$11*B22)+($AC$12*B23)+($AC$13*C21)+($AC$14*C22)+($AC$15*C23)+($AC$16*A24)+($AC$17*A25)+($AC$18*A26)+($AC$19*B24)+($AC$20*B25)+($AC$21*B26)+($AC$22*C24)+($AC$23*C25)+($AC$24*C26)+($AC$25*A27)+($AC$26*A28)+($AC$27*A29)+($AC$28*B27)+($AC$29*B28)+($AC$30*B29)+($AC$31*C27)+($AC$32*C28)+($AC$33*C29))+$AC$5</f>
        <v>-0.98537565999999943</v>
      </c>
      <c r="BA41" s="679">
        <f t="shared" si="179"/>
        <v>-0.6529144440000002</v>
      </c>
      <c r="BB41" s="679">
        <f t="shared" si="179"/>
        <v>-7.4258180000000062E-2</v>
      </c>
      <c r="BC41" s="679">
        <f t="shared" si="179"/>
        <v>0.24267795600000011</v>
      </c>
      <c r="BD41" s="679">
        <f t="shared" si="179"/>
        <v>-5.2489140000000489E-3</v>
      </c>
      <c r="BE41" s="679">
        <f t="shared" si="179"/>
        <v>-0.49339518800000015</v>
      </c>
      <c r="BF41" s="679">
        <f t="shared" si="179"/>
        <v>-0.71097900599999964</v>
      </c>
      <c r="BG41" s="679">
        <f t="shared" si="179"/>
        <v>-0.67701827200000042</v>
      </c>
      <c r="BH41" s="679">
        <f t="shared" si="179"/>
        <v>-0.6401198340000005</v>
      </c>
      <c r="BI41" s="679">
        <f t="shared" si="179"/>
        <v>-0.7879074800000001</v>
      </c>
      <c r="BJ41" s="679">
        <f t="shared" si="179"/>
        <v>-1.0420725259999999</v>
      </c>
      <c r="BK41" s="679">
        <f t="shared" si="179"/>
        <v>-1.1575287659999998</v>
      </c>
      <c r="BL41" s="679">
        <f t="shared" si="179"/>
        <v>-0.94934839799999993</v>
      </c>
      <c r="BM41" s="679">
        <f t="shared" si="179"/>
        <v>-0.53546236200000008</v>
      </c>
      <c r="BN41" s="679">
        <f t="shared" si="179"/>
        <v>-0.1508661819999999</v>
      </c>
      <c r="BO41" s="679">
        <f t="shared" si="179"/>
        <v>0.14137121400000011</v>
      </c>
      <c r="BP41" s="679">
        <f t="shared" si="179"/>
        <v>0.16745056399999989</v>
      </c>
      <c r="BQ41" s="679">
        <f t="shared" si="179"/>
        <v>0.17469286000000017</v>
      </c>
      <c r="BR41" s="679">
        <f t="shared" si="179"/>
        <v>5.5665002000000047E-2</v>
      </c>
      <c r="BS41" s="679">
        <f t="shared" si="179"/>
        <v>-6.4829116000000075E-2</v>
      </c>
      <c r="BT41" s="679">
        <f t="shared" si="179"/>
        <v>-0.45685791200000014</v>
      </c>
      <c r="BU41" s="679">
        <f t="shared" si="179"/>
        <v>-0.80069634999999972</v>
      </c>
      <c r="BV41" s="679">
        <f t="shared" si="179"/>
        <v>-0.80357548200000006</v>
      </c>
      <c r="BX41" s="679">
        <f t="shared" ref="BX41:CT41" si="180">(($AD$7*A21)+($AD$8*A22)+($AD$9*A23)+($AD$10*B21)+($AD$11*B22)+($AD$12*B23)+($AD$13*C21)+($AD$14*C22)+($AD$15*C23)+($AD$16*A24)+($AD$17*A25)+($AD$18*A26)+($AD$19*B24)+($AD$20*B25)+($AD$21*B26)+($AD$22*C24)+($AD$23*C25)+($AD$24*C26)+($AD$25*A27)+($AD$26*A28)+($AD$27*A29)+($AD$28*B27)+($AD$29*B28)+($AD$30*B29)+($AD$31*C27)+($AD$32*C28)+($AD$33*C29))+$AD$5</f>
        <v>0.78251619000000017</v>
      </c>
      <c r="BY41" s="679">
        <f t="shared" si="180"/>
        <v>0.77458791999999999</v>
      </c>
      <c r="BZ41" s="679">
        <f t="shared" si="180"/>
        <v>0.82769324000000022</v>
      </c>
      <c r="CA41" s="679">
        <f t="shared" si="180"/>
        <v>0.91079152000000008</v>
      </c>
      <c r="CB41" s="679">
        <f t="shared" si="180"/>
        <v>0.97345430000000011</v>
      </c>
      <c r="CC41" s="679">
        <f t="shared" si="180"/>
        <v>0.91951683000000017</v>
      </c>
      <c r="CD41" s="679">
        <f t="shared" si="180"/>
        <v>0.88589471999999991</v>
      </c>
      <c r="CE41" s="679">
        <f t="shared" si="180"/>
        <v>0.91713389000000001</v>
      </c>
      <c r="CF41" s="679">
        <f t="shared" si="180"/>
        <v>1.0134150200000001</v>
      </c>
      <c r="CG41" s="679">
        <f t="shared" si="180"/>
        <v>1.01538572</v>
      </c>
      <c r="CH41" s="679">
        <f t="shared" si="180"/>
        <v>1.05508772</v>
      </c>
      <c r="CI41" s="679">
        <f t="shared" si="180"/>
        <v>1.1428558600000001</v>
      </c>
      <c r="CJ41" s="679">
        <f t="shared" si="180"/>
        <v>1.0348039499999999</v>
      </c>
      <c r="CK41" s="679">
        <f t="shared" si="180"/>
        <v>0.88503913000000012</v>
      </c>
      <c r="CL41" s="679">
        <f t="shared" si="180"/>
        <v>0.80121813000000008</v>
      </c>
      <c r="CM41" s="679">
        <f t="shared" si="180"/>
        <v>0.65416398000000009</v>
      </c>
      <c r="CN41" s="679">
        <f t="shared" si="180"/>
        <v>0.56501127000000007</v>
      </c>
      <c r="CO41" s="679">
        <f t="shared" si="180"/>
        <v>0.55445523000000008</v>
      </c>
      <c r="CP41" s="679">
        <f t="shared" si="180"/>
        <v>0.46686238000000002</v>
      </c>
      <c r="CQ41" s="679">
        <f t="shared" si="180"/>
        <v>0.56166218000000012</v>
      </c>
      <c r="CR41" s="679">
        <f t="shared" si="180"/>
        <v>0.74635370000000001</v>
      </c>
      <c r="CS41" s="679">
        <f t="shared" si="180"/>
        <v>0.95470176999999989</v>
      </c>
      <c r="CT41" s="679">
        <f t="shared" si="180"/>
        <v>0.97731436000000005</v>
      </c>
      <c r="CV41" s="679">
        <f t="shared" ref="CV41:DR41" si="181">(($AE$7*A21)+($AE$8*A22)+($AE$9*A23)+($AE$10*B21)+($AE$11*B22)+($AE$12*B23)+($AE$13*C21)+($AE$14*C22)+($AE$15*C23)+($AE$16*A24)+($AE$17*A25)+($AE$18*A26)+($AE$19*B24)+($AE$20*B25)+($AE$21*B26)+($AE$22*C24)+($AE$23*C25)+($AE$24*C26)+($AE$25*A27)+($AE$26*A28)+($AE$27*A29)+($AE$28*B27)+($AE$29*B28)+($AE$30*B29)+($AE$31*C27)+($AE$32*C28)+($AE$33*C29))+$AE$5</f>
        <v>0.93940556000000008</v>
      </c>
      <c r="CW41" s="679">
        <f t="shared" si="181"/>
        <v>0.59852459000000013</v>
      </c>
      <c r="CX41" s="679">
        <f t="shared" si="181"/>
        <v>0.38761668999999987</v>
      </c>
      <c r="CY41" s="679">
        <f t="shared" si="181"/>
        <v>0.52239100999999988</v>
      </c>
      <c r="CZ41" s="679">
        <f t="shared" si="181"/>
        <v>0.79912886999999999</v>
      </c>
      <c r="DA41" s="679">
        <f t="shared" si="181"/>
        <v>1.0004635300000002</v>
      </c>
      <c r="DB41" s="679">
        <f t="shared" si="181"/>
        <v>1.0795818600000002</v>
      </c>
      <c r="DC41" s="679">
        <f t="shared" si="181"/>
        <v>1.0107852300000002</v>
      </c>
      <c r="DD41" s="679">
        <f t="shared" si="181"/>
        <v>0.9577773799999999</v>
      </c>
      <c r="DE41" s="679">
        <f t="shared" si="181"/>
        <v>1.0351095900000002</v>
      </c>
      <c r="DF41" s="679">
        <f t="shared" si="181"/>
        <v>1.22063218</v>
      </c>
      <c r="DG41" s="679">
        <f t="shared" si="181"/>
        <v>1.1617898000000002</v>
      </c>
      <c r="DH41" s="679">
        <f t="shared" si="181"/>
        <v>0.97935604999999992</v>
      </c>
      <c r="DI41" s="679">
        <f t="shared" si="181"/>
        <v>0.98499935999999966</v>
      </c>
      <c r="DJ41" s="679">
        <f t="shared" si="181"/>
        <v>0.95670620000000006</v>
      </c>
      <c r="DK41" s="679">
        <f t="shared" si="181"/>
        <v>0.78548712999999992</v>
      </c>
      <c r="DL41" s="679">
        <f t="shared" si="181"/>
        <v>0.80801805999999987</v>
      </c>
      <c r="DM41" s="679">
        <f t="shared" si="181"/>
        <v>0.49410883999999999</v>
      </c>
      <c r="DN41" s="679">
        <f t="shared" si="181"/>
        <v>0.42311398999999994</v>
      </c>
      <c r="DO41" s="679">
        <f t="shared" si="181"/>
        <v>0.29305463999999992</v>
      </c>
      <c r="DP41" s="679">
        <f t="shared" si="181"/>
        <v>0.39868859000000001</v>
      </c>
      <c r="DQ41" s="679">
        <f t="shared" si="181"/>
        <v>0.51131320999999996</v>
      </c>
      <c r="DR41" s="679">
        <f t="shared" si="181"/>
        <v>0.64475921999999974</v>
      </c>
    </row>
    <row r="42" spans="1:122" x14ac:dyDescent="0.25">
      <c r="A42" s="685">
        <f>'DETEKSI MATA IKAN'!A40</f>
        <v>0.33329999999999999</v>
      </c>
      <c r="B42" s="686">
        <f>'DETEKSI MATA IKAN'!B40</f>
        <v>0.35289999999999999</v>
      </c>
      <c r="C42" s="686">
        <f>'DETEKSI MATA IKAN'!C40</f>
        <v>0.58040000000000003</v>
      </c>
      <c r="D42" s="686">
        <f>'DETEKSI MATA IKAN'!D40</f>
        <v>0.80389999999999995</v>
      </c>
      <c r="E42" s="686">
        <f>'DETEKSI MATA IKAN'!E40</f>
        <v>0.75290000000000001</v>
      </c>
      <c r="F42" s="686">
        <f>'DETEKSI MATA IKAN'!F40</f>
        <v>0.6</v>
      </c>
      <c r="G42" s="686">
        <f>'DETEKSI MATA IKAN'!G40</f>
        <v>0.15690000000000001</v>
      </c>
      <c r="H42" s="686">
        <f>'DETEKSI MATA IKAN'!H40</f>
        <v>0.1608</v>
      </c>
      <c r="I42" s="686">
        <f>'DETEKSI MATA IKAN'!I40</f>
        <v>0.18429999999999999</v>
      </c>
      <c r="J42" s="686">
        <f>'DETEKSI MATA IKAN'!J40</f>
        <v>0.38040000000000002</v>
      </c>
      <c r="K42" s="686">
        <f>'DETEKSI MATA IKAN'!K40</f>
        <v>0.28239999999999998</v>
      </c>
      <c r="L42" s="686">
        <f>'DETEKSI MATA IKAN'!L40</f>
        <v>0.16470000000000001</v>
      </c>
      <c r="M42" s="686">
        <f>'DETEKSI MATA IKAN'!M40</f>
        <v>0.25879999999999997</v>
      </c>
      <c r="N42" s="686">
        <f>'DETEKSI MATA IKAN'!N40</f>
        <v>0.4471</v>
      </c>
      <c r="O42" s="686">
        <f>'DETEKSI MATA IKAN'!O40</f>
        <v>0.67449999999999999</v>
      </c>
      <c r="P42" s="686">
        <f>'DETEKSI MATA IKAN'!P40</f>
        <v>0.69410000000000005</v>
      </c>
      <c r="Q42" s="686">
        <f>'DETEKSI MATA IKAN'!Q40</f>
        <v>0.749</v>
      </c>
      <c r="R42" s="686">
        <f>'DETEKSI MATA IKAN'!R40</f>
        <v>0.74119999999999997</v>
      </c>
      <c r="S42" s="686">
        <f>'DETEKSI MATA IKAN'!S40</f>
        <v>0.79220000000000002</v>
      </c>
      <c r="T42" s="686">
        <f>'DETEKSI MATA IKAN'!T40</f>
        <v>0.4824</v>
      </c>
      <c r="U42" s="686">
        <f>'DETEKSI MATA IKAN'!U40</f>
        <v>0.4078</v>
      </c>
      <c r="V42" s="686">
        <f>'DETEKSI MATA IKAN'!V40</f>
        <v>0.25490000000000002</v>
      </c>
      <c r="W42" s="686">
        <f>'DETEKSI MATA IKAN'!W40</f>
        <v>0.39610000000000001</v>
      </c>
      <c r="X42" s="686">
        <f>'DETEKSI MATA IKAN'!X40</f>
        <v>0.3569</v>
      </c>
      <c r="Y42" s="687">
        <f>'DETEKSI MATA IKAN'!Y40</f>
        <v>0.3725</v>
      </c>
      <c r="AA42" s="681">
        <v>8</v>
      </c>
      <c r="AB42" s="679">
        <f t="shared" ref="AB42" si="182">(($AB$7*A24)+($AB$8*A25)+($AB$9*A26)+($AB$10*B24)+($AB$11*B25)+($AB$12*B26)+($AB$13*C24)+($AB$14*C25)+($AB$15*C26)+($AB$16*A27)+($AB$17*A28)+($AB$18*A29)+($AB$19*B27)+($AB$20*B28)+($AB$21*B29)+($AB$22*C27)+($AB$23*C28)+($AB$24*C29)+($AB$25*A30)+($AB$26*A31)+($AB$27*A32)+($AB$28*B30)+($AB$29*B31)+($AB$30*B32)+($AB$31*C30)+($AB$32*C31)+($AB$33*C32))+$AB$5</f>
        <v>-0.33757350300000033</v>
      </c>
      <c r="AC42" s="679">
        <f t="shared" ref="AC42" si="183">(($AB$7*B24)+($AB$8*B25)+($AB$9*B26)+($AB$10*C24)+($AB$11*C25)+($AB$12*C26)+($AB$13*D24)+($AB$14*D25)+($AB$15*D26)+($AB$16*B27)+($AB$17*B28)+($AB$18*B29)+($AB$19*C27)+($AB$20*C28)+($AB$21*C29)+($AB$22*D27)+($AB$23*D28)+($AB$24*D29)+($AB$25*B30)+($AB$26*B31)+($AB$27*B32)+($AB$28*C30)+($AB$29*C31)+($AB$30*C32)+($AB$31*D30)+($AB$32*D31)+($AB$33*D32))+$AB$5</f>
        <v>-0.18298443799999989</v>
      </c>
      <c r="AD42" s="679">
        <f t="shared" ref="AD42" si="184">(($AB$7*C24)+($AB$8*C25)+($AB$9*C26)+($AB$10*D24)+($AB$11*D25)+($AB$12*D26)+($AB$13*E24)+($AB$14*E25)+($AB$15*E26)+($AB$16*C27)+($AB$17*C28)+($AB$18*C29)+($AB$19*D27)+($AB$20*D28)+($AB$21*D29)+($AB$22*E27)+($AB$23*E28)+($AB$24*E29)+($AB$25*C30)+($AB$26*C31)+($AB$27*C32)+($AB$28*D30)+($AB$29*D31)+($AB$30*D32)+($AB$31*E30)+($AB$32*E31)+($AB$33*E32))+$AB$5</f>
        <v>-0.1666990440000001</v>
      </c>
      <c r="AE42" s="679">
        <f t="shared" ref="AE42" si="185">(($AB$7*D24)+($AB$8*D25)+($AB$9*D26)+($AB$10*E24)+($AB$11*E25)+($AB$12*E26)+($AB$13*F24)+($AB$14*F25)+($AB$15*F26)+($AB$16*D27)+($AB$17*D28)+($AB$18*D29)+($AB$19*E27)+($AB$20*E28)+($AB$21*E29)+($AB$22*F27)+($AB$23*F28)+($AB$24*F29)+($AB$25*D30)+($AB$26*D31)+($AB$27*D32)+($AB$28*E30)+($AB$29*E31)+($AB$30*E32)+($AB$31*F30)+($AB$32*F31)+($AB$33*F32))+$AB$5</f>
        <v>-0.3563249129999998</v>
      </c>
      <c r="AF42" s="679">
        <f t="shared" ref="AF42" si="186">(($AB$7*E24)+($AB$8*E25)+($AB$9*E26)+($AB$10*F24)+($AB$11*F25)+($AB$12*F26)+($AB$13*G24)+($AB$14*G25)+($AB$15*G26)+($AB$16*E27)+($AB$17*E28)+($AB$18*E29)+($AB$19*F27)+($AB$20*F28)+($AB$21*F29)+($AB$22*G27)+($AB$23*G28)+($AB$24*G29)+($AB$25*E30)+($AB$26*E31)+($AB$27*E32)+($AB$28*F30)+($AB$29*F31)+($AB$30*F32)+($AB$31*G30)+($AB$32*G31)+($AB$33*G32))+$AB$5</f>
        <v>-0.58223528000000024</v>
      </c>
      <c r="AG42" s="679">
        <f t="shared" ref="AG42" si="187">(($AB$7*F24)+($AB$8*F25)+($AB$9*F26)+($AB$10*G24)+($AB$11*G25)+($AB$12*G26)+($AB$13*H24)+($AB$14*H25)+($AB$15*H26)+($AB$16*F27)+($AB$17*F28)+($AB$18*F29)+($AB$19*G27)+($AB$20*G28)+($AB$21*G29)+($AB$22*H27)+($AB$23*H28)+($AB$24*H29)+($AB$25*F30)+($AB$26*F31)+($AB$27*F32)+($AB$28*G30)+($AB$29*G31)+($AB$30*G32)+($AB$31*H30)+($AB$32*H31)+($AB$33*H32))+$AB$5</f>
        <v>-0.62379843499999976</v>
      </c>
      <c r="AH42" s="679">
        <f t="shared" ref="AH42" si="188">(($AB$7*G24)+($AB$8*G25)+($AB$9*G26)+($AB$10*H24)+($AB$11*H25)+($AB$12*H26)+($AB$13*I24)+($AB$14*I25)+($AB$15*I26)+($AB$16*G27)+($AB$17*G28)+($AB$18*G29)+($AB$19*H27)+($AB$20*H28)+($AB$21*H29)+($AB$22*I27)+($AB$23*I28)+($AB$24*I29)+($AB$25*G30)+($AB$26*G31)+($AB$27*G32)+($AB$28*H30)+($AB$29*H31)+($AB$30*H32)+($AB$31*I30)+($AB$32*I31)+($AB$33*I32))+$AB$5</f>
        <v>-0.66931945999999998</v>
      </c>
      <c r="AI42" s="679">
        <f t="shared" ref="AI42" si="189">(($AB$7*H24)+($AB$8*H25)+($AB$9*H26)+($AB$10*I24)+($AB$11*I25)+($AB$12*I26)+($AB$13*J24)+($AB$14*J25)+($AB$15*J26)+($AB$16*H27)+($AB$17*H28)+($AB$18*H29)+($AB$19*I27)+($AB$20*I28)+($AB$21*I29)+($AB$22*J27)+($AB$23*J28)+($AB$24*J29)+($AB$25*H30)+($AB$26*H31)+($AB$27*H32)+($AB$28*I30)+($AB$29*I31)+($AB$30*I32)+($AB$31*J30)+($AB$32*J31)+($AB$33*J32))+$AB$5</f>
        <v>-0.92794983100000006</v>
      </c>
      <c r="AJ42" s="679">
        <f t="shared" ref="AJ42" si="190">(($AB$7*I24)+($AB$8*I25)+($AB$9*I26)+($AB$10*J24)+($AB$11*J25)+($AB$12*J26)+($AB$13*K24)+($AB$14*K25)+($AB$15*K26)+($AB$16*I27)+($AB$17*I28)+($AB$18*I29)+($AB$19*J27)+($AB$20*J28)+($AB$21*J29)+($AB$22*K27)+($AB$23*K28)+($AB$24*K29)+($AB$25*I30)+($AB$26*I31)+($AB$27*I32)+($AB$28*J30)+($AB$29*J31)+($AB$30*J32)+($AB$31*K30)+($AB$32*K31)+($AB$33*K32))+$AB$5</f>
        <v>-1.2992925130000001</v>
      </c>
      <c r="AK42" s="679">
        <f t="shared" ref="AK42" si="191">(($AB$7*J24)+($AB$8*J25)+($AB$9*J26)+($AB$10*K24)+($AB$11*K25)+($AB$12*K26)+($AB$13*L24)+($AB$14*L25)+($AB$15*L26)+($AB$16*J27)+($AB$17*J28)+($AB$18*J29)+($AB$19*K27)+($AB$20*K28)+($AB$21*K29)+($AB$22*L27)+($AB$23*L28)+($AB$24*L29)+($AB$25*J30)+($AB$26*J31)+($AB$27*J32)+($AB$28*K30)+($AB$29*K31)+($AB$30*K32)+($AB$31*L30)+($AB$32*L31)+($AB$33*L32))+$AB$5</f>
        <v>-1.4278831409999997</v>
      </c>
      <c r="AL42" s="679">
        <f t="shared" ref="AL42" si="192">(($AB$7*K24)+($AB$8*K25)+($AB$9*K26)+($AB$10*L24)+($AB$11*L25)+($AB$12*L26)+($AB$13*M24)+($AB$14*M25)+($AB$15*M26)+($AB$16*K27)+($AB$17*K28)+($AB$18*K29)+($AB$19*L27)+($AB$20*L28)+($AB$21*L29)+($AB$22*M27)+($AB$23*M28)+($AB$24*M29)+($AB$25*K30)+($AB$26*K31)+($AB$27*K32)+($AB$28*L30)+($AB$29*L31)+($AB$30*L32)+($AB$31*M30)+($AB$32*M31)+($AB$33*M32))+$AB$5</f>
        <v>-1.031647446</v>
      </c>
      <c r="AM42" s="679">
        <f t="shared" ref="AM42" si="193">(($AB$7*L24)+($AB$8*L25)+($AB$9*L26)+($AB$10*M24)+($AB$11*M25)+($AB$12*M26)+($AB$13*N24)+($AB$14*N25)+($AB$15*N26)+($AB$16*L27)+($AB$17*L28)+($AB$18*L29)+($AB$19*M27)+($AB$20*M28)+($AB$21*M29)+($AB$22*N27)+($AB$23*N28)+($AB$24*N29)+($AB$25*L30)+($AB$26*L31)+($AB$27*L32)+($AB$28*M30)+($AB$29*M31)+($AB$30*M32)+($AB$31*N30)+($AB$32*N31)+($AB$33*N32))+$AB$5</f>
        <v>-0.83562721500000015</v>
      </c>
      <c r="AN42" s="679">
        <f t="shared" ref="AN42" si="194">(($AB$7*M24)+($AB$8*M25)+($AB$9*M26)+($AB$10*N24)+($AB$11*N25)+($AB$12*N26)+($AB$13*O24)+($AB$14*O25)+($AB$15*O26)+($AB$16*M27)+($AB$17*M28)+($AB$18*M29)+($AB$19*N27)+($AB$20*N28)+($AB$21*N29)+($AB$22*O27)+($AB$23*O28)+($AB$24*O29)+($AB$25*M30)+($AB$26*M31)+($AB$27*M32)+($AB$28*N30)+($AB$29*N31)+($AB$30*N32)+($AB$31*O30)+($AB$32*O31)+($AB$33*O32))+$AB$5</f>
        <v>-0.89489145199999998</v>
      </c>
      <c r="AO42" s="679">
        <f t="shared" ref="AO42" si="195">(($AB$7*N24)+($AB$8*N25)+($AB$9*N26)+($AB$10*O24)+($AB$11*O25)+($AB$12*O26)+($AB$13*P24)+($AB$14*P25)+($AB$15*P26)+($AB$16*N27)+($AB$17*N28)+($AB$18*N29)+($AB$19*O27)+($AB$20*O28)+($AB$21*O29)+($AB$22*P27)+($AB$23*P28)+($AB$24*P29)+($AB$25*N30)+($AB$26*N31)+($AB$27*N32)+($AB$28*O30)+($AB$29*O31)+($AB$30*O32)+($AB$31*P30)+($AB$32*P31)+($AB$33*P32))+$AB$5</f>
        <v>-0.71244490400000016</v>
      </c>
      <c r="AP42" s="679">
        <f t="shared" ref="AP42" si="196">(($AB$7*O24)+($AB$8*O25)+($AB$9*O26)+($AB$10*P24)+($AB$11*P25)+($AB$12*P26)+($AB$13*Q24)+($AB$14*Q25)+($AB$15*Q26)+($AB$16*O27)+($AB$17*O28)+($AB$18*O29)+($AB$19*P27)+($AB$20*P28)+($AB$21*P29)+($AB$22*Q27)+($AB$23*Q28)+($AB$24*Q29)+($AB$25*O30)+($AB$26*O31)+($AB$27*O32)+($AB$28*P30)+($AB$29*P31)+($AB$30*P32)+($AB$31*Q30)+($AB$32*Q31)+($AB$33*Q32))+$AB$5</f>
        <v>-0.50506760099999992</v>
      </c>
      <c r="AQ42" s="679">
        <f t="shared" ref="AQ42" si="197">(($AB$7*P24)+($AB$8*P25)+($AB$9*P26)+($AB$10*Q24)+($AB$11*Q25)+($AB$12*Q26)+($AB$13*R24)+($AB$14*R25)+($AB$15*R26)+($AB$16*P27)+($AB$17*P28)+($AB$18*P29)+($AB$19*Q27)+($AB$20*Q28)+($AB$21*Q29)+($AB$22*R27)+($AB$23*R28)+($AB$24*R29)+($AB$25*P30)+($AB$26*P31)+($AB$27*P32)+($AB$28*Q30)+($AB$29*Q31)+($AB$30*Q32)+($AB$31*R30)+($AB$32*R31)+($AB$33*R32))+$AB$5</f>
        <v>-0.22932252700000019</v>
      </c>
      <c r="AR42" s="679">
        <f t="shared" ref="AR42" si="198">(($AB$7*Q24)+($AB$8*Q25)+($AB$9*Q26)+($AB$10*R24)+($AB$11*R25)+($AB$12*R26)+($AB$13*S24)+($AB$14*S25)+($AB$15*S26)+($AB$16*Q27)+($AB$17*Q28)+($AB$18*Q29)+($AB$19*R27)+($AB$20*R28)+($AB$21*R29)+($AB$22*S27)+($AB$23*S28)+($AB$24*S29)+($AB$25*Q30)+($AB$26*Q31)+($AB$27*Q32)+($AB$28*R30)+($AB$29*R31)+($AB$30*R32)+($AB$31*S30)+($AB$32*S31)+($AB$33*S32))+$AB$5</f>
        <v>0.10989640399999996</v>
      </c>
      <c r="AS42" s="679">
        <f t="shared" ref="AS42" si="199">(($AB$7*R24)+($AB$8*R25)+($AB$9*R26)+($AB$10*S24)+($AB$11*S25)+($AB$12*S26)+($AB$13*T24)+($AB$14*T25)+($AB$15*T26)+($AB$16*R27)+($AB$17*R28)+($AB$18*R29)+($AB$19*S27)+($AB$20*S28)+($AB$21*S29)+($AB$22*T27)+($AB$23*T28)+($AB$24*T29)+($AB$25*R30)+($AB$26*R31)+($AB$27*R32)+($AB$28*S30)+($AB$29*S31)+($AB$30*S32)+($AB$31*T30)+($AB$32*T31)+($AB$33*T32))+$AB$5</f>
        <v>0.33663705899999996</v>
      </c>
      <c r="AT42" s="679">
        <f t="shared" ref="AT42" si="200">(($AB$7*S24)+($AB$8*S25)+($AB$9*S26)+($AB$10*T24)+($AB$11*T25)+($AB$12*T26)+($AB$13*U24)+($AB$14*U25)+($AB$15*U26)+($AB$16*S27)+($AB$17*S28)+($AB$18*S29)+($AB$19*T27)+($AB$20*T28)+($AB$21*T29)+($AB$22*U27)+($AB$23*U28)+($AB$24*U29)+($AB$25*S30)+($AB$26*S31)+($AB$27*S32)+($AB$28*T30)+($AB$29*T31)+($AB$30*T32)+($AB$31*U30)+($AB$32*U31)+($AB$33*U32))+$AB$5</f>
        <v>0.15826055200000005</v>
      </c>
      <c r="AU42" s="679">
        <f t="shared" ref="AU42" si="201">(($AB$7*T24)+($AB$8*T25)+($AB$9*T26)+($AB$10*U24)+($AB$11*U25)+($AB$12*U26)+($AB$13*V24)+($AB$14*V25)+($AB$15*V26)+($AB$16*T27)+($AB$17*T28)+($AB$18*T29)+($AB$19*U27)+($AB$20*U28)+($AB$21*U29)+($AB$22*V27)+($AB$23*V28)+($AB$24*V29)+($AB$25*T30)+($AB$26*T31)+($AB$27*T32)+($AB$28*U30)+($AB$29*U31)+($AB$30*U32)+($AB$31*V30)+($AB$32*V31)+($AB$33*V32))+$AB$5</f>
        <v>-9.8041380000000455E-3</v>
      </c>
      <c r="AV42" s="679">
        <f t="shared" ref="AV42" si="202">(($AB$7*U24)+($AB$8*U25)+($AB$9*U26)+($AB$10*V24)+($AB$11*V25)+($AB$12*V26)+($AB$13*W24)+($AB$14*W25)+($AB$15*W26)+($AB$16*U27)+($AB$17*U28)+($AB$18*U29)+($AB$19*V27)+($AB$20*V28)+($AB$21*V29)+($AB$22*W27)+($AB$23*W28)+($AB$24*W29)+($AB$25*U30)+($AB$26*U31)+($AB$27*U32)+($AB$28*V30)+($AB$29*V31)+($AB$30*V32)+($AB$31*W30)+($AB$32*W31)+($AB$33*W32))+$AB$5</f>
        <v>-0.31749926199999989</v>
      </c>
      <c r="AW42" s="679">
        <f t="shared" ref="AW42" si="203">(($AB$7*V24)+($AB$8*V25)+($AB$9*V26)+($AB$10*W24)+($AB$11*W25)+($AB$12*W26)+($AB$13*X24)+($AB$14*X25)+($AB$15*X26)+($AB$16*V27)+($AB$17*V28)+($AB$18*V29)+($AB$19*W27)+($AB$20*W28)+($AB$21*W29)+($AB$22*X27)+($AB$23*X28)+($AB$24*X29)+($AB$25*V30)+($AB$26*V31)+($AB$27*V32)+($AB$28*W30)+($AB$29*W31)+($AB$30*W32)+($AB$31*X30)+($AB$32*X31)+($AB$33*X32))+$AB$5</f>
        <v>-0.73293682800000026</v>
      </c>
      <c r="AX42" s="679">
        <f t="shared" ref="AX42" si="204">(($AB$7*W24)+($AB$8*W25)+($AB$9*W26)+($AB$10*X24)+($AB$11*X25)+($AB$12*X26)+($AB$13*Y24)+($AB$14*Y25)+($AB$15*Y26)+($AB$16*W27)+($AB$17*W28)+($AB$18*W29)+($AB$19*X27)+($AB$20*X28)+($AB$21*X29)+($AB$22*Y27)+($AB$23*Y28)+($AB$24*Y29)+($AB$25*W30)+($AB$26*W31)+($AB$27*W32)+($AB$28*X30)+($AB$29*X31)+($AB$30*X32)+($AB$31*Y30)+($AB$32*Y31)+($AB$33*Y32))+$AB$5</f>
        <v>-0.97544313499999991</v>
      </c>
      <c r="AZ42" s="679">
        <f t="shared" ref="AZ42:BV42" si="205">(($AC$7*A24)+($AC$8*A25)+($AC$9*A26)+($AC$10*B24)+($AC$11*B25)+($AC$12*B26)+($AC$13*C24)+($AC$14*C25)+($AC$15*C26)+($AC$16*A27)+($AC$17*A28)+($AC$18*A29)+($AC$19*B27)+($AC$20*B28)+($AC$21*B29)+($AC$22*C27)+($AC$23*C28)+($AC$24*C29)+($AC$25*A30)+($AC$26*A31)+($AC$27*A32)+($AC$28*B30)+($AC$29*B31)+($AC$30*B32)+($AC$31*C30)+($AC$32*C31)+($AC$33*C32))+$AC$5</f>
        <v>-0.62053850199999983</v>
      </c>
      <c r="BA42" s="679">
        <f t="shared" si="205"/>
        <v>-9.6020925999999618E-2</v>
      </c>
      <c r="BB42" s="679">
        <f t="shared" si="205"/>
        <v>0.14760197200000011</v>
      </c>
      <c r="BC42" s="679">
        <f t="shared" si="205"/>
        <v>-6.5191927999999788E-2</v>
      </c>
      <c r="BD42" s="679">
        <f t="shared" si="205"/>
        <v>-0.55103840999999987</v>
      </c>
      <c r="BE42" s="679">
        <f t="shared" si="205"/>
        <v>-0.83566169799999979</v>
      </c>
      <c r="BF42" s="679">
        <f t="shared" si="205"/>
        <v>-1.0311092360000003</v>
      </c>
      <c r="BG42" s="679">
        <f t="shared" si="205"/>
        <v>-1.122107508</v>
      </c>
      <c r="BH42" s="679">
        <f t="shared" si="205"/>
        <v>-1.3712244520000001</v>
      </c>
      <c r="BI42" s="679">
        <f t="shared" si="205"/>
        <v>-1.2630387200000004</v>
      </c>
      <c r="BJ42" s="679">
        <f t="shared" si="205"/>
        <v>-1.0921722580000002</v>
      </c>
      <c r="BK42" s="679">
        <f t="shared" si="205"/>
        <v>-0.92943097800000007</v>
      </c>
      <c r="BL42" s="679">
        <f t="shared" si="205"/>
        <v>-0.87257810000000036</v>
      </c>
      <c r="BM42" s="679">
        <f t="shared" si="205"/>
        <v>-0.65091829200000073</v>
      </c>
      <c r="BN42" s="679">
        <f t="shared" si="205"/>
        <v>-0.52143593000000033</v>
      </c>
      <c r="BO42" s="679">
        <f t="shared" si="205"/>
        <v>-0.23880900800000043</v>
      </c>
      <c r="BP42" s="679">
        <f t="shared" si="205"/>
        <v>6.5561288000000051E-2</v>
      </c>
      <c r="BQ42" s="679">
        <f t="shared" si="205"/>
        <v>8.3162910000000145E-2</v>
      </c>
      <c r="BR42" s="679">
        <f t="shared" si="205"/>
        <v>8.0712780000001538E-3</v>
      </c>
      <c r="BS42" s="679">
        <f t="shared" si="205"/>
        <v>-0.10466101400000005</v>
      </c>
      <c r="BT42" s="679">
        <f t="shared" si="205"/>
        <v>-0.20333044</v>
      </c>
      <c r="BU42" s="679">
        <f t="shared" si="205"/>
        <v>-0.55444732200000002</v>
      </c>
      <c r="BV42" s="679">
        <f t="shared" si="205"/>
        <v>-0.92545118399999993</v>
      </c>
      <c r="BX42" s="679">
        <f t="shared" ref="BX42:CT42" si="206">(($AD$7*A24)+($AD$8*A25)+($AD$9*A26)+($AD$10*B24)+($AD$11*B25)+($AD$12*B26)+($AD$13*C24)+($AD$14*C25)+($AD$15*C26)+($AD$16*A27)+($AD$17*A28)+($AD$18*A29)+($AD$19*B27)+($AD$20*B28)+($AD$21*B29)+($AD$22*C27)+($AD$23*C28)+($AD$24*C29)+($AD$25*A30)+($AD$26*A31)+($AD$27*A32)+($AD$28*B30)+($AD$29*B31)+($AD$30*B32)+($AD$31*C30)+($AD$32*C31)+($AD$33*C32))+$AD$5</f>
        <v>0.7121290400000001</v>
      </c>
      <c r="BY42" s="679">
        <f t="shared" si="206"/>
        <v>0.70765875</v>
      </c>
      <c r="BZ42" s="679">
        <f t="shared" si="206"/>
        <v>0.78409598999999996</v>
      </c>
      <c r="CA42" s="679">
        <f t="shared" si="206"/>
        <v>0.90498084000000012</v>
      </c>
      <c r="CB42" s="679">
        <f t="shared" si="206"/>
        <v>0.94193289999999996</v>
      </c>
      <c r="CC42" s="679">
        <f t="shared" si="206"/>
        <v>0.92327196000000011</v>
      </c>
      <c r="CD42" s="679">
        <f t="shared" si="206"/>
        <v>0.88577728000000011</v>
      </c>
      <c r="CE42" s="679">
        <f t="shared" si="206"/>
        <v>0.85982877000000002</v>
      </c>
      <c r="CF42" s="679">
        <f t="shared" si="206"/>
        <v>0.81388878999999981</v>
      </c>
      <c r="CG42" s="679">
        <f t="shared" si="206"/>
        <v>0.87259682999999988</v>
      </c>
      <c r="CH42" s="679">
        <f t="shared" si="206"/>
        <v>0.82164246000000019</v>
      </c>
      <c r="CI42" s="679">
        <f t="shared" si="206"/>
        <v>0.99966605999999991</v>
      </c>
      <c r="CJ42" s="679">
        <f t="shared" si="206"/>
        <v>1.02876302</v>
      </c>
      <c r="CK42" s="679">
        <f t="shared" si="206"/>
        <v>1.06299623</v>
      </c>
      <c r="CL42" s="679">
        <f t="shared" si="206"/>
        <v>0.98104233999999979</v>
      </c>
      <c r="CM42" s="679">
        <f t="shared" si="206"/>
        <v>0.82772352999999987</v>
      </c>
      <c r="CN42" s="679">
        <f t="shared" si="206"/>
        <v>0.73836667000000011</v>
      </c>
      <c r="CO42" s="679">
        <f t="shared" si="206"/>
        <v>0.60435981999999999</v>
      </c>
      <c r="CP42" s="679">
        <f t="shared" si="206"/>
        <v>0.61064868999999999</v>
      </c>
      <c r="CQ42" s="679">
        <f t="shared" si="206"/>
        <v>0.49114981000000002</v>
      </c>
      <c r="CR42" s="679">
        <f t="shared" si="206"/>
        <v>0.61709088000000001</v>
      </c>
      <c r="CS42" s="679">
        <f t="shared" si="206"/>
        <v>0.80989559999999994</v>
      </c>
      <c r="CT42" s="679">
        <f t="shared" si="206"/>
        <v>0.88077485000000011</v>
      </c>
      <c r="CV42" s="679">
        <f t="shared" ref="CV42:DR42" si="207">(($AE$7*A24)+($AE$8*A25)+($AE$9*A26)+($AE$10*B24)+($AE$11*B25)+($AE$12*B26)+($AE$13*C24)+($AE$14*C25)+($AE$15*C26)+($AE$16*A27)+($AE$17*A28)+($AE$18*A29)+($AE$19*B27)+($AE$20*B28)+($AE$21*B29)+($AE$22*C27)+($AE$23*C28)+($AE$24*C29)+($AE$25*A30)+($AE$26*A31)+($AE$27*A32)+($AE$28*B30)+($AE$29*B31)+($AE$30*B32)+($AE$31*C30)+($AE$32*C31)+($AE$33*C32))+$AE$5</f>
        <v>0.65591414999999997</v>
      </c>
      <c r="CW42" s="679">
        <f t="shared" si="207"/>
        <v>0.40133019000000003</v>
      </c>
      <c r="CX42" s="679">
        <f t="shared" si="207"/>
        <v>0.45092560999999987</v>
      </c>
      <c r="CY42" s="679">
        <f t="shared" si="207"/>
        <v>0.69814134000000005</v>
      </c>
      <c r="CZ42" s="679">
        <f t="shared" si="207"/>
        <v>0.94256698000000017</v>
      </c>
      <c r="DA42" s="679">
        <f t="shared" si="207"/>
        <v>1.0361486799999999</v>
      </c>
      <c r="DB42" s="679">
        <f t="shared" si="207"/>
        <v>0.99827589999999977</v>
      </c>
      <c r="DC42" s="679">
        <f t="shared" si="207"/>
        <v>0.72445636999999996</v>
      </c>
      <c r="DD42" s="679">
        <f t="shared" si="207"/>
        <v>0.64679774000000001</v>
      </c>
      <c r="DE42" s="679">
        <f t="shared" si="207"/>
        <v>0.55738063999999976</v>
      </c>
      <c r="DF42" s="679">
        <f t="shared" si="207"/>
        <v>0.74892187999999982</v>
      </c>
      <c r="DG42" s="679">
        <f t="shared" si="207"/>
        <v>0.87201671000000014</v>
      </c>
      <c r="DH42" s="679">
        <f t="shared" si="207"/>
        <v>0.80336117000000018</v>
      </c>
      <c r="DI42" s="679">
        <f t="shared" si="207"/>
        <v>0.8222895899999999</v>
      </c>
      <c r="DJ42" s="679">
        <f t="shared" si="207"/>
        <v>0.89582636999999987</v>
      </c>
      <c r="DK42" s="679">
        <f t="shared" si="207"/>
        <v>0.81876600999999982</v>
      </c>
      <c r="DL42" s="679">
        <f t="shared" si="207"/>
        <v>0.7480877199999999</v>
      </c>
      <c r="DM42" s="679">
        <f t="shared" si="207"/>
        <v>0.77930507000000004</v>
      </c>
      <c r="DN42" s="679">
        <f t="shared" si="207"/>
        <v>0.5168545699999999</v>
      </c>
      <c r="DO42" s="679">
        <f t="shared" si="207"/>
        <v>0.39117817999999982</v>
      </c>
      <c r="DP42" s="679">
        <f t="shared" si="207"/>
        <v>0.28306883999999988</v>
      </c>
      <c r="DQ42" s="679">
        <f t="shared" si="207"/>
        <v>0.44415447999999991</v>
      </c>
      <c r="DR42" s="679">
        <f t="shared" si="207"/>
        <v>0.5693292499999999</v>
      </c>
    </row>
    <row r="43" spans="1:122" x14ac:dyDescent="0.25">
      <c r="A43" s="685">
        <f>'DETEKSI MATA IKAN'!A41</f>
        <v>0.34899999999999998</v>
      </c>
      <c r="B43" s="686">
        <f>'DETEKSI MATA IKAN'!B41</f>
        <v>0.38040000000000002</v>
      </c>
      <c r="C43" s="686">
        <f>'DETEKSI MATA IKAN'!C41</f>
        <v>0.60389999999999999</v>
      </c>
      <c r="D43" s="686">
        <f>'DETEKSI MATA IKAN'!D41</f>
        <v>0.84309999999999996</v>
      </c>
      <c r="E43" s="686">
        <f>'DETEKSI MATA IKAN'!E41</f>
        <v>0.79610000000000003</v>
      </c>
      <c r="F43" s="686">
        <f>'DETEKSI MATA IKAN'!F41</f>
        <v>0.6431</v>
      </c>
      <c r="G43" s="686">
        <f>'DETEKSI MATA IKAN'!G41</f>
        <v>0.2</v>
      </c>
      <c r="H43" s="686">
        <f>'DETEKSI MATA IKAN'!H41</f>
        <v>0.2</v>
      </c>
      <c r="I43" s="686">
        <f>'DETEKSI MATA IKAN'!I41</f>
        <v>0.2235</v>
      </c>
      <c r="J43" s="686">
        <f>'DETEKSI MATA IKAN'!J41</f>
        <v>0.41570000000000001</v>
      </c>
      <c r="K43" s="686">
        <f>'DETEKSI MATA IKAN'!K41</f>
        <v>0.30980000000000002</v>
      </c>
      <c r="L43" s="686">
        <f>'DETEKSI MATA IKAN'!L41</f>
        <v>0.17649999999999999</v>
      </c>
      <c r="M43" s="686">
        <f>'DETEKSI MATA IKAN'!M41</f>
        <v>0.26269999999999999</v>
      </c>
      <c r="N43" s="686">
        <f>'DETEKSI MATA IKAN'!N41</f>
        <v>0.44309999999999999</v>
      </c>
      <c r="O43" s="686">
        <f>'DETEKSI MATA IKAN'!O41</f>
        <v>0.65880000000000005</v>
      </c>
      <c r="P43" s="686">
        <f>'DETEKSI MATA IKAN'!P41</f>
        <v>0.67449999999999999</v>
      </c>
      <c r="Q43" s="686">
        <f>'DETEKSI MATA IKAN'!Q41</f>
        <v>0.76859999999999995</v>
      </c>
      <c r="R43" s="686">
        <f>'DETEKSI MATA IKAN'!R41</f>
        <v>0.76080000000000003</v>
      </c>
      <c r="S43" s="686">
        <f>'DETEKSI MATA IKAN'!S41</f>
        <v>0.80779999999999996</v>
      </c>
      <c r="T43" s="686">
        <f>'DETEKSI MATA IKAN'!T41</f>
        <v>0.50590000000000002</v>
      </c>
      <c r="U43" s="686">
        <f>'DETEKSI MATA IKAN'!U41</f>
        <v>0.43140000000000001</v>
      </c>
      <c r="V43" s="686">
        <f>'DETEKSI MATA IKAN'!V41</f>
        <v>0.27839999999999998</v>
      </c>
      <c r="W43" s="686">
        <f>'DETEKSI MATA IKAN'!W41</f>
        <v>0.41959999999999997</v>
      </c>
      <c r="X43" s="686">
        <f>'DETEKSI MATA IKAN'!X41</f>
        <v>0.39219999999999999</v>
      </c>
      <c r="Y43" s="687">
        <f>'DETEKSI MATA IKAN'!Y41</f>
        <v>0.4078</v>
      </c>
      <c r="AA43" s="681">
        <v>9</v>
      </c>
      <c r="AB43" s="679">
        <f t="shared" ref="AB43" si="208">(($AB$7*A27)+($AB$8*A28)+($AB$9*A29)+($AB$10*B27)+($AB$11*B28)+($AB$12*B29)+($AB$13*C27)+($AB$14*C28)+($AB$15*C29)+($AB$16*A30)+($AB$17*A31)+($AB$18*A32)+($AB$19*B30)+($AB$20*B31)+($AB$21*B32)+($AB$22*C30)+($AB$23*C31)+($AB$24*C32)+($AB$25*A33)+($AB$26*A34)+($AB$27*A35)+($AB$28*B33)+($AB$29*B34)+($AB$30*B35)+($AB$31*C33)+($AB$32*C34)+($AB$33*C35))+$AB$5</f>
        <v>-0.14142982699999992</v>
      </c>
      <c r="AC43" s="679">
        <f t="shared" ref="AC43" si="209">(($AB$7*B27)+($AB$8*B28)+($AB$9*B29)+($AB$10*C27)+($AB$11*C28)+($AB$12*C29)+($AB$13*D27)+($AB$14*D28)+($AB$15*D29)+($AB$16*B30)+($AB$17*B31)+($AB$18*B32)+($AB$19*C30)+($AB$20*C31)+($AB$21*C32)+($AB$22*D30)+($AB$23*D31)+($AB$24*D32)+($AB$25*B33)+($AB$26*B34)+($AB$27*B35)+($AB$28*C33)+($AB$29*C34)+($AB$30*C35)+($AB$31*D33)+($AB$32*D34)+($AB$33*D35))+$AB$5</f>
        <v>-0.18231830499999993</v>
      </c>
      <c r="AD43" s="679">
        <f t="shared" ref="AD43" si="210">(($AB$7*C27)+($AB$8*C28)+($AB$9*C29)+($AB$10*D27)+($AB$11*D28)+($AB$12*D29)+($AB$13*E27)+($AB$14*E28)+($AB$15*E29)+($AB$16*C30)+($AB$17*C31)+($AB$18*C32)+($AB$19*D30)+($AB$20*D31)+($AB$21*D32)+($AB$22*E30)+($AB$23*E31)+($AB$24*E32)+($AB$25*C33)+($AB$26*C34)+($AB$27*C35)+($AB$28*D33)+($AB$29*D34)+($AB$30*D35)+($AB$31*E33)+($AB$32*E34)+($AB$33*E35))+$AB$5</f>
        <v>-0.35318248099999994</v>
      </c>
      <c r="AE43" s="679">
        <f t="shared" ref="AE43" si="211">(($AB$7*D27)+($AB$8*D28)+($AB$9*D29)+($AB$10*E27)+($AB$11*E28)+($AB$12*E29)+($AB$13*F27)+($AB$14*F28)+($AB$15*F29)+($AB$16*D30)+($AB$17*D31)+($AB$18*D32)+($AB$19*E30)+($AB$20*E31)+($AB$21*E32)+($AB$22*F30)+($AB$23*F31)+($AB$24*F32)+($AB$25*D33)+($AB$26*D34)+($AB$27*D35)+($AB$28*E33)+($AB$29*E34)+($AB$30*E35)+($AB$31*F33)+($AB$32*F34)+($AB$33*F35))+$AB$5</f>
        <v>-0.55954618399999956</v>
      </c>
      <c r="AF43" s="679">
        <f t="shared" ref="AF43" si="212">(($AB$7*E27)+($AB$8*E28)+($AB$9*E29)+($AB$10*F27)+($AB$11*F28)+($AB$12*F29)+($AB$13*G27)+($AB$14*G28)+($AB$15*G29)+($AB$16*E30)+($AB$17*E31)+($AB$18*E32)+($AB$19*F30)+($AB$20*F31)+($AB$21*F32)+($AB$22*G30)+($AB$23*G31)+($AB$24*G32)+($AB$25*E33)+($AB$26*E34)+($AB$27*E35)+($AB$28*F33)+($AB$29*F34)+($AB$30*F35)+($AB$31*G33)+($AB$32*G34)+($AB$33*G35))+$AB$5</f>
        <v>-0.67192702500000012</v>
      </c>
      <c r="AG43" s="679">
        <f t="shared" ref="AG43" si="213">(($AB$7*F27)+($AB$8*F28)+($AB$9*F29)+($AB$10*G27)+($AB$11*G28)+($AB$12*G29)+($AB$13*H27)+($AB$14*H28)+($AB$15*H29)+($AB$16*F30)+($AB$17*F31)+($AB$18*F32)+($AB$19*G30)+($AB$20*G31)+($AB$21*G32)+($AB$22*H30)+($AB$23*H31)+($AB$24*H32)+($AB$25*F33)+($AB$26*F34)+($AB$27*F35)+($AB$28*G33)+($AB$29*G34)+($AB$30*G35)+($AB$31*H33)+($AB$32*H34)+($AB$33*H35))+$AB$5</f>
        <v>-0.69105775999999963</v>
      </c>
      <c r="AH43" s="679">
        <f t="shared" ref="AH43" si="214">(($AB$7*G27)+($AB$8*G28)+($AB$9*G29)+($AB$10*H27)+($AB$11*H28)+($AB$12*H29)+($AB$13*I27)+($AB$14*I28)+($AB$15*I29)+($AB$16*G30)+($AB$17*G31)+($AB$18*G32)+($AB$19*H30)+($AB$20*H31)+($AB$21*H32)+($AB$22*I30)+($AB$23*I31)+($AB$24*I32)+($AB$25*G33)+($AB$26*G34)+($AB$27*G35)+($AB$28*H33)+($AB$29*H34)+($AB$30*H35)+($AB$31*I33)+($AB$32*I34)+($AB$33*I35))+$AB$5</f>
        <v>-0.62329444799999978</v>
      </c>
      <c r="AI43" s="679">
        <f t="shared" ref="AI43" si="215">(($AB$7*H27)+($AB$8*H28)+($AB$9*H29)+($AB$10*I27)+($AB$11*I28)+($AB$12*I29)+($AB$13*J27)+($AB$14*J28)+($AB$15*J29)+($AB$16*H30)+($AB$17*H31)+($AB$18*H32)+($AB$19*I30)+($AB$20*I31)+($AB$21*I32)+($AB$22*J30)+($AB$23*J31)+($AB$24*J32)+($AB$25*H33)+($AB$26*H34)+($AB$27*H35)+($AB$28*I33)+($AB$29*I34)+($AB$30*I35)+($AB$31*J33)+($AB$32*J34)+($AB$33*J35))+$AB$5</f>
        <v>-0.52505796400000027</v>
      </c>
      <c r="AJ43" s="679">
        <f t="shared" ref="AJ43" si="216">(($AB$7*I27)+($AB$8*I28)+($AB$9*I29)+($AB$10*J27)+($AB$11*J28)+($AB$12*J29)+($AB$13*K27)+($AB$14*K28)+($AB$15*K29)+($AB$16*I30)+($AB$17*I31)+($AB$18*I32)+($AB$19*J30)+($AB$20*J31)+($AB$21*J32)+($AB$22*K30)+($AB$23*K31)+($AB$24*K32)+($AB$25*I33)+($AB$26*I34)+($AB$27*I35)+($AB$28*J33)+($AB$29*J34)+($AB$30*J35)+($AB$31*K33)+($AB$32*K34)+($AB$33*K35))+$AB$5</f>
        <v>-0.81556967299999994</v>
      </c>
      <c r="AK43" s="679">
        <f t="shared" ref="AK43" si="217">(($AB$7*J27)+($AB$8*J28)+($AB$9*J29)+($AB$10*K27)+($AB$11*K28)+($AB$12*K29)+($AB$13*L27)+($AB$14*L28)+($AB$15*L29)+($AB$16*J30)+($AB$17*J31)+($AB$18*J32)+($AB$19*K30)+($AB$20*K31)+($AB$21*K32)+($AB$22*L30)+($AB$23*L31)+($AB$24*L32)+($AB$25*J33)+($AB$26*J34)+($AB$27*J35)+($AB$28*K33)+($AB$29*K34)+($AB$30*K35)+($AB$31*L33)+($AB$32*L34)+($AB$33*L35))+$AB$5</f>
        <v>-1.1230509879999997</v>
      </c>
      <c r="AL43" s="679">
        <f t="shared" ref="AL43" si="218">(($AB$7*K27)+($AB$8*K28)+($AB$9*K29)+($AB$10*L27)+($AB$11*L28)+($AB$12*L29)+($AB$13*M27)+($AB$14*M28)+($AB$15*M29)+($AB$16*K30)+($AB$17*K31)+($AB$18*K32)+($AB$19*L30)+($AB$20*L31)+($AB$21*L32)+($AB$22*M30)+($AB$23*M31)+($AB$24*M32)+($AB$25*K33)+($AB$26*K34)+($AB$27*K35)+($AB$28*L33)+($AB$29*L34)+($AB$30*L35)+($AB$31*M33)+($AB$32*M34)+($AB$33*M35))+$AB$5</f>
        <v>-1.0045215839999999</v>
      </c>
      <c r="AM43" s="679">
        <f t="shared" ref="AM43" si="219">(($AB$7*L27)+($AB$8*L28)+($AB$9*L29)+($AB$10*M27)+($AB$11*M28)+($AB$12*M29)+($AB$13*N27)+($AB$14*N28)+($AB$15*N29)+($AB$16*L30)+($AB$17*L31)+($AB$18*L32)+($AB$19*M30)+($AB$20*M31)+($AB$21*M32)+($AB$22*N30)+($AB$23*N31)+($AB$24*N32)+($AB$25*L33)+($AB$26*L34)+($AB$27*L35)+($AB$28*M33)+($AB$29*M34)+($AB$30*M35)+($AB$31*N33)+($AB$32*N34)+($AB$33*N35))+$AB$5</f>
        <v>-0.61241404200000005</v>
      </c>
      <c r="AN43" s="679">
        <f t="shared" ref="AN43" si="220">(($AB$7*M27)+($AB$8*M28)+($AB$9*M29)+($AB$10*N27)+($AB$11*N28)+($AB$12*N29)+($AB$13*O27)+($AB$14*O28)+($AB$15*O29)+($AB$16*M30)+($AB$17*M31)+($AB$18*M32)+($AB$19*N30)+($AB$20*N31)+($AB$21*N32)+($AB$22*O30)+($AB$23*O31)+($AB$24*O32)+($AB$25*M33)+($AB$26*M34)+($AB$27*M35)+($AB$28*N33)+($AB$29*N34)+($AB$30*N35)+($AB$31*O33)+($AB$32*O34)+($AB$33*O35))+$AB$5</f>
        <v>-0.66427636999999984</v>
      </c>
      <c r="AO43" s="679">
        <f t="shared" ref="AO43" si="221">(($AB$7*N27)+($AB$8*N28)+($AB$9*N29)+($AB$10*O27)+($AB$11*O28)+($AB$12*O29)+($AB$13*P27)+($AB$14*P28)+($AB$15*P29)+($AB$16*N30)+($AB$17*N31)+($AB$18*N32)+($AB$19*O30)+($AB$20*O31)+($AB$21*O32)+($AB$22*P30)+($AB$23*P31)+($AB$24*P32)+($AB$25*N33)+($AB$26*N34)+($AB$27*N35)+($AB$28*O33)+($AB$29*O34)+($AB$30*O35)+($AB$31*P33)+($AB$32*P34)+($AB$33*P35))+$AB$5</f>
        <v>-0.52331409200000023</v>
      </c>
      <c r="AP43" s="679">
        <f t="shared" ref="AP43" si="222">(($AB$7*O27)+($AB$8*O28)+($AB$9*O29)+($AB$10*P27)+($AB$11*P28)+($AB$12*P29)+($AB$13*Q27)+($AB$14*Q28)+($AB$15*Q29)+($AB$16*O30)+($AB$17*O31)+($AB$18*O32)+($AB$19*P30)+($AB$20*P31)+($AB$21*P32)+($AB$22*Q30)+($AB$23*Q31)+($AB$24*Q32)+($AB$25*O33)+($AB$26*O34)+($AB$27*O35)+($AB$28*P33)+($AB$29*P34)+($AB$30*P35)+($AB$31*Q33)+($AB$32*Q34)+($AB$33*Q35))+$AB$5</f>
        <v>-0.40840678500000027</v>
      </c>
      <c r="AQ43" s="679">
        <f t="shared" ref="AQ43" si="223">(($AB$7*P27)+($AB$8*P28)+($AB$9*P29)+($AB$10*Q27)+($AB$11*Q28)+($AB$12*Q29)+($AB$13*R27)+($AB$14*R28)+($AB$15*R29)+($AB$16*P30)+($AB$17*P31)+($AB$18*P32)+($AB$19*Q30)+($AB$20*Q31)+($AB$21*Q32)+($AB$22*R30)+($AB$23*R31)+($AB$24*R32)+($AB$25*P33)+($AB$26*P34)+($AB$27*P35)+($AB$28*Q33)+($AB$29*Q34)+($AB$30*Q35)+($AB$31*R33)+($AB$32*R34)+($AB$33*R35))+$AB$5</f>
        <v>-0.29962087100000001</v>
      </c>
      <c r="AR43" s="679">
        <f t="shared" ref="AR43" si="224">(($AB$7*Q27)+($AB$8*Q28)+($AB$9*Q29)+($AB$10*R27)+($AB$11*R28)+($AB$12*R29)+($AB$13*S27)+($AB$14*S28)+($AB$15*S29)+($AB$16*Q30)+($AB$17*Q31)+($AB$18*Q32)+($AB$19*R30)+($AB$20*R31)+($AB$21*R32)+($AB$22*S30)+($AB$23*S31)+($AB$24*S32)+($AB$25*Q33)+($AB$26*Q34)+($AB$27*Q35)+($AB$28*R33)+($AB$29*R34)+($AB$30*R35)+($AB$31*S33)+($AB$32*S34)+($AB$33*S35))+$AB$5</f>
        <v>-0.18785820899999997</v>
      </c>
      <c r="AS43" s="679">
        <f t="shared" ref="AS43" si="225">(($AB$7*R27)+($AB$8*R28)+($AB$9*R29)+($AB$10*S27)+($AB$11*S28)+($AB$12*S29)+($AB$13*T27)+($AB$14*T28)+($AB$15*T29)+($AB$16*R30)+($AB$17*R31)+($AB$18*R32)+($AB$19*S30)+($AB$20*S31)+($AB$21*S32)+($AB$22*T30)+($AB$23*T31)+($AB$24*T32)+($AB$25*R33)+($AB$26*R34)+($AB$27*R35)+($AB$28*S33)+($AB$29*S34)+($AB$30*S35)+($AB$31*T33)+($AB$32*T34)+($AB$33*T35))+$AB$5</f>
        <v>0.13956959300000016</v>
      </c>
      <c r="AT43" s="679">
        <f t="shared" ref="AT43" si="226">(($AB$7*S27)+($AB$8*S28)+($AB$9*S29)+($AB$10*T27)+($AB$11*T28)+($AB$12*T29)+($AB$13*U27)+($AB$14*U28)+($AB$15*U29)+($AB$16*S30)+($AB$17*S31)+($AB$18*S32)+($AB$19*T30)+($AB$20*T31)+($AB$21*T32)+($AB$22*U30)+($AB$23*U31)+($AB$24*U32)+($AB$25*S33)+($AB$26*S34)+($AB$27*S35)+($AB$28*T33)+($AB$29*T34)+($AB$30*T35)+($AB$31*U33)+($AB$32*U34)+($AB$33*U35))+$AB$5</f>
        <v>0.31513282800000009</v>
      </c>
      <c r="AU43" s="679">
        <f t="shared" ref="AU43" si="227">(($AB$7*T27)+($AB$8*T28)+($AB$9*T29)+($AB$10*U27)+($AB$11*U28)+($AB$12*U29)+($AB$13*V27)+($AB$14*V28)+($AB$15*V29)+($AB$16*T30)+($AB$17*T31)+($AB$18*T32)+($AB$19*U30)+($AB$20*U31)+($AB$21*U32)+($AB$22*V30)+($AB$23*V31)+($AB$24*V32)+($AB$25*T33)+($AB$26*T34)+($AB$27*T35)+($AB$28*U33)+($AB$29*U34)+($AB$30*U35)+($AB$31*V33)+($AB$32*V34)+($AB$33*V35))+$AB$5</f>
        <v>0.12454522600000015</v>
      </c>
      <c r="AV43" s="679">
        <f t="shared" ref="AV43" si="228">(($AB$7*U27)+($AB$8*U28)+($AB$9*U29)+($AB$10*V27)+($AB$11*V28)+($AB$12*V29)+($AB$13*W27)+($AB$14*W28)+($AB$15*W29)+($AB$16*U30)+($AB$17*U31)+($AB$18*U32)+($AB$19*V30)+($AB$20*V31)+($AB$21*V32)+($AB$22*W30)+($AB$23*W31)+($AB$24*W32)+($AB$25*U33)+($AB$26*U34)+($AB$27*U35)+($AB$28*V33)+($AB$29*V34)+($AB$30*V35)+($AB$31*W33)+($AB$32*W34)+($AB$33*W35))+$AB$5</f>
        <v>-0.11725009800000022</v>
      </c>
      <c r="AW43" s="679">
        <f t="shared" ref="AW43" si="229">(($AB$7*V27)+($AB$8*V28)+($AB$9*V29)+($AB$10*W27)+($AB$11*W28)+($AB$12*W29)+($AB$13*X27)+($AB$14*X28)+($AB$15*X29)+($AB$16*V30)+($AB$17*V31)+($AB$18*V32)+($AB$19*W30)+($AB$20*W31)+($AB$21*W32)+($AB$22*X30)+($AB$23*X31)+($AB$24*X32)+($AB$25*V33)+($AB$26*V34)+($AB$27*V35)+($AB$28*W33)+($AB$29*W34)+($AB$30*W35)+($AB$31*X33)+($AB$32*X34)+($AB$33*X35))+$AB$5</f>
        <v>-0.49887541499999966</v>
      </c>
      <c r="AX43" s="679">
        <f t="shared" ref="AX43" si="230">(($AB$7*W27)+($AB$8*W28)+($AB$9*W29)+($AB$10*X27)+($AB$11*X28)+($AB$12*X29)+($AB$13*Y27)+($AB$14*Y28)+($AB$15*Y29)+($AB$16*W30)+($AB$17*W31)+($AB$18*W32)+($AB$19*X30)+($AB$20*X31)+($AB$21*X32)+($AB$22*Y30)+($AB$23*Y31)+($AB$24*Y32)+($AB$25*W33)+($AB$26*W34)+($AB$27*W35)+($AB$28*X33)+($AB$29*X34)+($AB$30*X35)+($AB$31*Y33)+($AB$32*Y34)+($AB$33*Y35))+$AB$5</f>
        <v>-0.56296149600000001</v>
      </c>
      <c r="AZ43" s="679">
        <f t="shared" ref="AZ43:BV43" si="231">(($AC$7*A27)+($AC$8*A28)+($AC$9*A29)+($AC$10*B27)+($AC$11*B28)+($AC$12*B29)+($AC$13*C27)+($AC$14*C28)+($AC$15*C29)+($AC$16*A30)+($AC$17*A31)+($AC$18*A32)+($AC$19*B30)+($AC$20*B31)+($AC$21*B32)+($AC$22*C30)+($AC$23*C31)+($AC$24*C32)+($AC$25*A33)+($AC$26*A34)+($AC$27*A35)+($AC$28*B33)+($AC$29*B34)+($AC$30*B35)+($AC$31*C33)+($AC$32*C34)+($AC$33*C35))+$AC$5</f>
        <v>-0.20340520800000006</v>
      </c>
      <c r="BA43" s="679">
        <f t="shared" si="231"/>
        <v>9.7351501999999979E-2</v>
      </c>
      <c r="BB43" s="679">
        <f t="shared" si="231"/>
        <v>-1.6135201999999738E-2</v>
      </c>
      <c r="BC43" s="679">
        <f t="shared" si="231"/>
        <v>-0.44423792800000017</v>
      </c>
      <c r="BD43" s="679">
        <f t="shared" si="231"/>
        <v>-0.89515677000000027</v>
      </c>
      <c r="BE43" s="679">
        <f t="shared" si="231"/>
        <v>-1.0190444899999997</v>
      </c>
      <c r="BF43" s="679">
        <f t="shared" si="231"/>
        <v>-0.7575691619999998</v>
      </c>
      <c r="BG43" s="679">
        <f t="shared" si="231"/>
        <v>-0.690064436</v>
      </c>
      <c r="BH43" s="679">
        <f t="shared" si="231"/>
        <v>-0.87867768999999996</v>
      </c>
      <c r="BI43" s="679">
        <f t="shared" si="231"/>
        <v>-1.0253235999999999</v>
      </c>
      <c r="BJ43" s="679">
        <f t="shared" si="231"/>
        <v>-0.79187817599999977</v>
      </c>
      <c r="BK43" s="679">
        <f t="shared" si="231"/>
        <v>-0.65367573400000034</v>
      </c>
      <c r="BL43" s="679">
        <f t="shared" si="231"/>
        <v>-0.50522828000000053</v>
      </c>
      <c r="BM43" s="679">
        <f t="shared" si="231"/>
        <v>-0.3812488620000003</v>
      </c>
      <c r="BN43" s="679">
        <f t="shared" si="231"/>
        <v>-0.36926861</v>
      </c>
      <c r="BO43" s="679">
        <f t="shared" si="231"/>
        <v>-0.37953489399999984</v>
      </c>
      <c r="BP43" s="679">
        <f t="shared" si="231"/>
        <v>-0.17839791600000021</v>
      </c>
      <c r="BQ43" s="679">
        <f t="shared" si="231"/>
        <v>6.7457739999998989E-3</v>
      </c>
      <c r="BR43" s="679">
        <f t="shared" si="231"/>
        <v>7.8157533999999917E-2</v>
      </c>
      <c r="BS43" s="679">
        <f t="shared" si="231"/>
        <v>1.6564736000000052E-2</v>
      </c>
      <c r="BT43" s="679">
        <f t="shared" si="231"/>
        <v>-7.8378877999999763E-2</v>
      </c>
      <c r="BU43" s="679">
        <f t="shared" si="231"/>
        <v>-0.3597421679999997</v>
      </c>
      <c r="BV43" s="679">
        <f t="shared" si="231"/>
        <v>-0.52822016599999999</v>
      </c>
      <c r="BX43" s="679">
        <f t="shared" ref="BX43:CT43" si="232">(($AD$7*A27)+($AD$8*A28)+($AD$9*A29)+($AD$10*B27)+($AD$11*B28)+($AD$12*B29)+($AD$13*C27)+($AD$14*C28)+($AD$15*C29)+($AD$16*A30)+($AD$17*A31)+($AD$18*A32)+($AD$19*B30)+($AD$20*B31)+($AD$21*B32)+($AD$22*C30)+($AD$23*C31)+($AD$24*C32)+($AD$25*A33)+($AD$26*A34)+($AD$27*A35)+($AD$28*B33)+($AD$29*B34)+($AD$30*B35)+($AD$31*C33)+($AD$32*C34)+($AD$33*C35))+$AD$5</f>
        <v>0.71806249999999994</v>
      </c>
      <c r="BY43" s="679">
        <f t="shared" si="232"/>
        <v>0.77626530000000005</v>
      </c>
      <c r="BZ43" s="679">
        <f t="shared" si="232"/>
        <v>0.90489516999999997</v>
      </c>
      <c r="CA43" s="679">
        <f t="shared" si="232"/>
        <v>0.99553524999999998</v>
      </c>
      <c r="CB43" s="679">
        <f t="shared" si="232"/>
        <v>0.93866331000000014</v>
      </c>
      <c r="CC43" s="679">
        <f t="shared" si="232"/>
        <v>0.82195096000000023</v>
      </c>
      <c r="CD43" s="679">
        <f t="shared" si="232"/>
        <v>0.74416599999999988</v>
      </c>
      <c r="CE43" s="679">
        <f t="shared" si="232"/>
        <v>0.74246546000000013</v>
      </c>
      <c r="CF43" s="679">
        <f t="shared" si="232"/>
        <v>0.93028573000000025</v>
      </c>
      <c r="CG43" s="679">
        <f t="shared" si="232"/>
        <v>1.01837635</v>
      </c>
      <c r="CH43" s="679">
        <f t="shared" si="232"/>
        <v>0.95499349000000044</v>
      </c>
      <c r="CI43" s="679">
        <f t="shared" si="232"/>
        <v>0.91141464999999999</v>
      </c>
      <c r="CJ43" s="679">
        <f t="shared" si="232"/>
        <v>0.92114662000000025</v>
      </c>
      <c r="CK43" s="679">
        <f t="shared" si="232"/>
        <v>0.92357606000000037</v>
      </c>
      <c r="CL43" s="679">
        <f t="shared" si="232"/>
        <v>0.97230236000000014</v>
      </c>
      <c r="CM43" s="679">
        <f t="shared" si="232"/>
        <v>0.94591820000000015</v>
      </c>
      <c r="CN43" s="679">
        <f t="shared" si="232"/>
        <v>0.85421939000000002</v>
      </c>
      <c r="CO43" s="679">
        <f t="shared" si="232"/>
        <v>0.68865781000000004</v>
      </c>
      <c r="CP43" s="679">
        <f t="shared" si="232"/>
        <v>0.58027563999999998</v>
      </c>
      <c r="CQ43" s="679">
        <f t="shared" si="232"/>
        <v>0.60165776000000004</v>
      </c>
      <c r="CR43" s="679">
        <f t="shared" si="232"/>
        <v>0.67392022000000007</v>
      </c>
      <c r="CS43" s="679">
        <f t="shared" si="232"/>
        <v>0.77929245000000025</v>
      </c>
      <c r="CT43" s="679">
        <f t="shared" si="232"/>
        <v>0.7740666500000003</v>
      </c>
      <c r="CV43" s="679">
        <f t="shared" ref="CV43:DR43" si="233">(($AE$7*A27)+($AE$8*A28)+($AE$9*A29)+($AE$10*B27)+($AE$11*B28)+($AE$12*B29)+($AE$13*C27)+($AE$14*C28)+($AE$15*C29)+($AE$16*A30)+($AE$17*A31)+($AE$18*A32)+($AE$19*B30)+($AE$20*B31)+($AE$21*B32)+($AE$22*C30)+($AE$23*C31)+($AE$24*C32)+($AE$25*A33)+($AE$26*A34)+($AE$27*A35)+($AE$28*B33)+($AE$29*B34)+($AE$30*B35)+($AE$31*C33)+($AE$32*C34)+($AE$33*C35))+$AE$5</f>
        <v>0.47317287999999991</v>
      </c>
      <c r="CW43" s="679">
        <f t="shared" si="233"/>
        <v>0.37902189000000008</v>
      </c>
      <c r="CX43" s="679">
        <f t="shared" si="233"/>
        <v>0.57522053000000006</v>
      </c>
      <c r="CY43" s="679">
        <f t="shared" si="233"/>
        <v>0.86769649999999998</v>
      </c>
      <c r="CZ43" s="679">
        <f t="shared" si="233"/>
        <v>1.0069042000000001</v>
      </c>
      <c r="DA43" s="679">
        <f t="shared" si="233"/>
        <v>0.89074019999999987</v>
      </c>
      <c r="DB43" s="679">
        <f t="shared" si="233"/>
        <v>0.5541150199999999</v>
      </c>
      <c r="DC43" s="679">
        <f t="shared" si="233"/>
        <v>0.54063859999999997</v>
      </c>
      <c r="DD43" s="679">
        <f t="shared" si="233"/>
        <v>0.39174964999999984</v>
      </c>
      <c r="DE43" s="679">
        <f t="shared" si="233"/>
        <v>0.42682348999999997</v>
      </c>
      <c r="DF43" s="679">
        <f t="shared" si="233"/>
        <v>0.33560002</v>
      </c>
      <c r="DG43" s="679">
        <f t="shared" si="233"/>
        <v>0.70342417999999995</v>
      </c>
      <c r="DH43" s="679">
        <f t="shared" si="233"/>
        <v>0.57594907999999989</v>
      </c>
      <c r="DI43" s="679">
        <f t="shared" si="233"/>
        <v>0.76580274999999998</v>
      </c>
      <c r="DJ43" s="679">
        <f t="shared" si="233"/>
        <v>0.8407396800000001</v>
      </c>
      <c r="DK43" s="679">
        <f t="shared" si="233"/>
        <v>0.93846876000000001</v>
      </c>
      <c r="DL43" s="679">
        <f t="shared" si="233"/>
        <v>0.80952840000000004</v>
      </c>
      <c r="DM43" s="679">
        <f t="shared" si="233"/>
        <v>0.76021294000000006</v>
      </c>
      <c r="DN43" s="679">
        <f t="shared" si="233"/>
        <v>0.70586341000000008</v>
      </c>
      <c r="DO43" s="679">
        <f t="shared" si="233"/>
        <v>0.46605295999999996</v>
      </c>
      <c r="DP43" s="679">
        <f t="shared" si="233"/>
        <v>0.41054422999999984</v>
      </c>
      <c r="DQ43" s="679">
        <f t="shared" si="233"/>
        <v>0.40031538</v>
      </c>
      <c r="DR43" s="679">
        <f t="shared" si="233"/>
        <v>0.46461987000000016</v>
      </c>
    </row>
    <row r="44" spans="1:122" x14ac:dyDescent="0.25">
      <c r="A44" s="685">
        <f>'DETEKSI MATA IKAN'!A42</f>
        <v>0.28239999999999998</v>
      </c>
      <c r="B44" s="686">
        <f>'DETEKSI MATA IKAN'!B42</f>
        <v>0.31759999999999999</v>
      </c>
      <c r="C44" s="686">
        <f>'DETEKSI MATA IKAN'!C42</f>
        <v>0.55689999999999995</v>
      </c>
      <c r="D44" s="686">
        <f>'DETEKSI MATA IKAN'!D42</f>
        <v>0.80779999999999996</v>
      </c>
      <c r="E44" s="686">
        <f>'DETEKSI MATA IKAN'!E42</f>
        <v>0.78039999999999998</v>
      </c>
      <c r="F44" s="686">
        <f>'DETEKSI MATA IKAN'!F42</f>
        <v>0.65100000000000002</v>
      </c>
      <c r="G44" s="686">
        <f>'DETEKSI MATA IKAN'!G42</f>
        <v>0.2235</v>
      </c>
      <c r="H44" s="686">
        <f>'DETEKSI MATA IKAN'!H42</f>
        <v>0.23530000000000001</v>
      </c>
      <c r="I44" s="686">
        <f>'DETEKSI MATA IKAN'!I42</f>
        <v>0.26269999999999999</v>
      </c>
      <c r="J44" s="686">
        <f>'DETEKSI MATA IKAN'!J42</f>
        <v>0.45100000000000001</v>
      </c>
      <c r="K44" s="686">
        <f>'DETEKSI MATA IKAN'!K42</f>
        <v>0.3412</v>
      </c>
      <c r="L44" s="686">
        <f>'DETEKSI MATA IKAN'!L42</f>
        <v>0.1961</v>
      </c>
      <c r="M44" s="686">
        <f>'DETEKSI MATA IKAN'!M42</f>
        <v>0.27060000000000001</v>
      </c>
      <c r="N44" s="686">
        <f>'DETEKSI MATA IKAN'!N42</f>
        <v>0.43530000000000002</v>
      </c>
      <c r="O44" s="686">
        <f>'DETEKSI MATA IKAN'!O42</f>
        <v>0.64710000000000001</v>
      </c>
      <c r="P44" s="686">
        <f>'DETEKSI MATA IKAN'!P42</f>
        <v>0.65880000000000005</v>
      </c>
      <c r="Q44" s="686">
        <f>'DETEKSI MATA IKAN'!Q42</f>
        <v>0.75290000000000001</v>
      </c>
      <c r="R44" s="686">
        <f>'DETEKSI MATA IKAN'!R42</f>
        <v>0.74509999999999998</v>
      </c>
      <c r="S44" s="686">
        <f>'DETEKSI MATA IKAN'!S42</f>
        <v>0.80389999999999995</v>
      </c>
      <c r="T44" s="686">
        <f>'DETEKSI MATA IKAN'!T42</f>
        <v>0.498</v>
      </c>
      <c r="U44" s="686">
        <f>'DETEKSI MATA IKAN'!U42</f>
        <v>0.42349999999999999</v>
      </c>
      <c r="V44" s="686">
        <f>'DETEKSI MATA IKAN'!V42</f>
        <v>0.27060000000000001</v>
      </c>
      <c r="W44" s="686">
        <f>'DETEKSI MATA IKAN'!W42</f>
        <v>0.41959999999999997</v>
      </c>
      <c r="X44" s="686">
        <f>'DETEKSI MATA IKAN'!X42</f>
        <v>0.38819999999999999</v>
      </c>
      <c r="Y44" s="687">
        <f>'DETEKSI MATA IKAN'!Y42</f>
        <v>0.40389999999999998</v>
      </c>
      <c r="AA44" s="681">
        <v>10</v>
      </c>
      <c r="AB44" s="679">
        <f t="shared" ref="AB44" si="234">(($AB$7*A30)+($AB$8*A31)+($AB$9*A32)+($AB$10*B30)+($AB$11*B31)+($AB$12*B32)+($AB$13*C30)+($AB$14*C31)+($AB$15*C32)+($AB$16*A33)+($AB$17*A34)+($AB$18*A35)+($AB$19*B33)+($AB$20*B34)+($AB$21*B35)+($AB$22*C33)+($AB$23*C34)+($AB$24*C35)+($AB$25*A36)+($AB$26*A37)+($AB$27*A38)+($AB$28*B36)+($AB$29*B37)+($AB$30*B38)+($AB$31*C36)+($AB$32*C37)+($AB$33*C38))+$AB$5</f>
        <v>-5.2146804999999935E-2</v>
      </c>
      <c r="AC44" s="679">
        <f t="shared" ref="AC44" si="235">(($AB$7*B30)+($AB$8*B31)+($AB$9*B32)+($AB$10*C30)+($AB$11*C31)+($AB$12*C32)+($AB$13*D30)+($AB$14*D31)+($AB$15*D32)+($AB$16*B33)+($AB$17*B34)+($AB$18*B35)+($AB$19*C33)+($AB$20*C34)+($AB$21*C35)+($AB$22*D33)+($AB$23*D34)+($AB$24*D35)+($AB$25*B36)+($AB$26*B37)+($AB$27*B38)+($AB$28*C36)+($AB$29*C37)+($AB$30*C38)+($AB$31*D36)+($AB$32*D37)+($AB$33*D38))+$AB$5</f>
        <v>-0.29098602400000018</v>
      </c>
      <c r="AD44" s="679">
        <f t="shared" ref="AD44" si="236">(($AB$7*C30)+($AB$8*C31)+($AB$9*C32)+($AB$10*D30)+($AB$11*D31)+($AB$12*D32)+($AB$13*E30)+($AB$14*E31)+($AB$15*E32)+($AB$16*C33)+($AB$17*C34)+($AB$18*C35)+($AB$19*D33)+($AB$20*D34)+($AB$21*D35)+($AB$22*E33)+($AB$23*E34)+($AB$24*E35)+($AB$25*C36)+($AB$26*C37)+($AB$27*C38)+($AB$28*D36)+($AB$29*D37)+($AB$30*D38)+($AB$31*E36)+($AB$32*E37)+($AB$33*E38))+$AB$5</f>
        <v>-0.50321088500000011</v>
      </c>
      <c r="AE44" s="679">
        <f t="shared" ref="AE44" si="237">(($AB$7*D30)+($AB$8*D31)+($AB$9*D32)+($AB$10*E30)+($AB$11*E31)+($AB$12*E32)+($AB$13*F30)+($AB$14*F31)+($AB$15*F32)+($AB$16*D33)+($AB$17*D34)+($AB$18*D35)+($AB$19*E33)+($AB$20*E34)+($AB$21*E35)+($AB$22*F33)+($AB$23*F34)+($AB$24*F35)+($AB$25*D36)+($AB$26*D37)+($AB$27*D38)+($AB$28*E36)+($AB$29*E37)+($AB$30*E38)+($AB$31*F36)+($AB$32*F37)+($AB$33*F38))+$AB$5</f>
        <v>-0.50910038299999993</v>
      </c>
      <c r="AF44" s="679">
        <f t="shared" ref="AF44" si="238">(($AB$7*E30)+($AB$8*E31)+($AB$9*E32)+($AB$10*F30)+($AB$11*F31)+($AB$12*F32)+($AB$13*G30)+($AB$14*G31)+($AB$15*G32)+($AB$16*E33)+($AB$17*E34)+($AB$18*E35)+($AB$19*F33)+($AB$20*F34)+($AB$21*F35)+($AB$22*G33)+($AB$23*G34)+($AB$24*G35)+($AB$25*E36)+($AB$26*E37)+($AB$27*E38)+($AB$28*F36)+($AB$29*F37)+($AB$30*F38)+($AB$31*G36)+($AB$32*G37)+($AB$33*G38))+$AB$5</f>
        <v>-0.34408170999999987</v>
      </c>
      <c r="AG44" s="679">
        <f t="shared" ref="AG44" si="239">(($AB$7*F30)+($AB$8*F31)+($AB$9*F32)+($AB$10*G30)+($AB$11*G31)+($AB$12*G32)+($AB$13*H30)+($AB$14*H31)+($AB$15*H32)+($AB$16*F33)+($AB$17*F34)+($AB$18*F35)+($AB$19*G33)+($AB$20*G34)+($AB$21*G35)+($AB$22*H33)+($AB$23*H34)+($AB$24*H35)+($AB$25*F36)+($AB$26*F37)+($AB$27*F38)+($AB$28*G36)+($AB$29*G37)+($AB$30*G38)+($AB$31*H36)+($AB$32*H37)+($AB$33*H38))+$AB$5</f>
        <v>-0.32494004399999998</v>
      </c>
      <c r="AH44" s="679">
        <f t="shared" ref="AH44" si="240">(($AB$7*G30)+($AB$8*G31)+($AB$9*G32)+($AB$10*H30)+($AB$11*H31)+($AB$12*H32)+($AB$13*I30)+($AB$14*I31)+($AB$15*I32)+($AB$16*G33)+($AB$17*G34)+($AB$18*G35)+($AB$19*H33)+($AB$20*H34)+($AB$21*H35)+($AB$22*I33)+($AB$23*I34)+($AB$24*I35)+($AB$25*G36)+($AB$26*G37)+($AB$27*G38)+($AB$28*H36)+($AB$29*H37)+($AB$30*H38)+($AB$31*I36)+($AB$32*I37)+($AB$33*I38))+$AB$5</f>
        <v>-0.41282911200000016</v>
      </c>
      <c r="AI44" s="679">
        <f t="shared" ref="AI44" si="241">(($AB$7*H30)+($AB$8*H31)+($AB$9*H32)+($AB$10*I30)+($AB$11*I31)+($AB$12*I32)+($AB$13*J30)+($AB$14*J31)+($AB$15*J32)+($AB$16*H33)+($AB$17*H34)+($AB$18*H35)+($AB$19*I33)+($AB$20*I34)+($AB$21*I35)+($AB$22*J33)+($AB$23*J34)+($AB$24*J35)+($AB$25*H36)+($AB$26*H37)+($AB$27*H38)+($AB$28*I36)+($AB$29*I37)+($AB$30*I38)+($AB$31*J36)+($AB$32*J37)+($AB$33*J38))+$AB$5</f>
        <v>-0.23342587899999981</v>
      </c>
      <c r="AJ44" s="679">
        <f t="shared" ref="AJ44" si="242">(($AB$7*I30)+($AB$8*I31)+($AB$9*I32)+($AB$10*J30)+($AB$11*J31)+($AB$12*J32)+($AB$13*K30)+($AB$14*K31)+($AB$15*K32)+($AB$16*I33)+($AB$17*I34)+($AB$18*I35)+($AB$19*J33)+($AB$20*J34)+($AB$21*J35)+($AB$22*K33)+($AB$23*K34)+($AB$24*K35)+($AB$25*I36)+($AB$26*I37)+($AB$27*I38)+($AB$28*J36)+($AB$29*J37)+($AB$30*J38)+($AB$31*K36)+($AB$32*K37)+($AB$33*K38))+$AB$5</f>
        <v>8.5742418999999986E-2</v>
      </c>
      <c r="AK44" s="679">
        <f t="shared" ref="AK44" si="243">(($AB$7*J30)+($AB$8*J31)+($AB$9*J32)+($AB$10*K30)+($AB$11*K31)+($AB$12*K32)+($AB$13*L30)+($AB$14*L31)+($AB$15*L32)+($AB$16*J33)+($AB$17*J34)+($AB$18*J35)+($AB$19*K33)+($AB$20*K34)+($AB$21*K35)+($AB$22*L33)+($AB$23*L34)+($AB$24*L35)+($AB$25*J36)+($AB$26*J37)+($AB$27*J38)+($AB$28*K36)+($AB$29*K37)+($AB$30*K38)+($AB$31*L36)+($AB$32*L37)+($AB$33*L38))+$AB$5</f>
        <v>-0.28541570400000005</v>
      </c>
      <c r="AL44" s="679">
        <f t="shared" ref="AL44" si="244">(($AB$7*K30)+($AB$8*K31)+($AB$9*K32)+($AB$10*L30)+($AB$11*L31)+($AB$12*L32)+($AB$13*M30)+($AB$14*M31)+($AB$15*M32)+($AB$16*K33)+($AB$17*K34)+($AB$18*K35)+($AB$19*L33)+($AB$20*L34)+($AB$21*L35)+($AB$22*M33)+($AB$23*M34)+($AB$24*M35)+($AB$25*K36)+($AB$26*K37)+($AB$27*K38)+($AB$28*L36)+($AB$29*L37)+($AB$30*L38)+($AB$31*M36)+($AB$32*M37)+($AB$33*M38))+$AB$5</f>
        <v>-0.53251967100000008</v>
      </c>
      <c r="AM44" s="679">
        <f t="shared" ref="AM44" si="245">(($AB$7*L30)+($AB$8*L31)+($AB$9*L32)+($AB$10*M30)+($AB$11*M31)+($AB$12*M32)+($AB$13*N30)+($AB$14*N31)+($AB$15*N32)+($AB$16*L33)+($AB$17*L34)+($AB$18*L35)+($AB$19*M33)+($AB$20*M34)+($AB$21*M35)+($AB$22*N33)+($AB$23*N34)+($AB$24*N35)+($AB$25*L36)+($AB$26*L37)+($AB$27*L38)+($AB$28*M36)+($AB$29*M37)+($AB$30*M38)+($AB$31*N36)+($AB$32*N37)+($AB$33*N38))+$AB$5</f>
        <v>-0.51111226199999971</v>
      </c>
      <c r="AN44" s="679">
        <f t="shared" ref="AN44" si="246">(($AB$7*M30)+($AB$8*M31)+($AB$9*M32)+($AB$10*N30)+($AB$11*N31)+($AB$12*N32)+($AB$13*O30)+($AB$14*O31)+($AB$15*O32)+($AB$16*M33)+($AB$17*M34)+($AB$18*M35)+($AB$19*N33)+($AB$20*N34)+($AB$21*N35)+($AB$22*O33)+($AB$23*O34)+($AB$24*O35)+($AB$25*M36)+($AB$26*M37)+($AB$27*M38)+($AB$28*N36)+($AB$29*N37)+($AB$30*N38)+($AB$31*O36)+($AB$32*O37)+($AB$33*O38))+$AB$5</f>
        <v>-0.58215730899999985</v>
      </c>
      <c r="AO44" s="679">
        <f t="shared" ref="AO44" si="247">(($AB$7*N30)+($AB$8*N31)+($AB$9*N32)+($AB$10*O30)+($AB$11*O31)+($AB$12*O32)+($AB$13*P30)+($AB$14*P31)+($AB$15*P32)+($AB$16*N33)+($AB$17*N34)+($AB$18*N35)+($AB$19*O33)+($AB$20*O34)+($AB$21*O35)+($AB$22*P33)+($AB$23*P34)+($AB$24*P35)+($AB$25*N36)+($AB$26*N37)+($AB$27*N38)+($AB$28*O36)+($AB$29*O37)+($AB$30*O38)+($AB$31*P36)+($AB$32*P37)+($AB$33*P38))+$AB$5</f>
        <v>-0.73237023900000042</v>
      </c>
      <c r="AP44" s="679">
        <f t="shared" ref="AP44" si="248">(($AB$7*O30)+($AB$8*O31)+($AB$9*O32)+($AB$10*P30)+($AB$11*P31)+($AB$12*P32)+($AB$13*Q30)+($AB$14*Q31)+($AB$15*Q32)+($AB$16*O33)+($AB$17*O34)+($AB$18*O35)+($AB$19*P33)+($AB$20*P34)+($AB$21*P35)+($AB$22*Q33)+($AB$23*Q34)+($AB$24*Q35)+($AB$25*O36)+($AB$26*O37)+($AB$27*O38)+($AB$28*P36)+($AB$29*P37)+($AB$30*P38)+($AB$31*Q36)+($AB$32*Q37)+($AB$33*Q38))+$AB$5</f>
        <v>-0.47022458099999964</v>
      </c>
      <c r="AQ44" s="679">
        <f t="shared" ref="AQ44" si="249">(($AB$7*P30)+($AB$8*P31)+($AB$9*P32)+($AB$10*Q30)+($AB$11*Q31)+($AB$12*Q32)+($AB$13*R30)+($AB$14*R31)+($AB$15*R32)+($AB$16*P33)+($AB$17*P34)+($AB$18*P35)+($AB$19*Q33)+($AB$20*Q34)+($AB$21*Q35)+($AB$22*R33)+($AB$23*R34)+($AB$24*R35)+($AB$25*P36)+($AB$26*P37)+($AB$27*P38)+($AB$28*Q36)+($AB$29*Q37)+($AB$30*Q38)+($AB$31*R36)+($AB$32*R37)+($AB$33*R38))+$AB$5</f>
        <v>-0.29668004700000028</v>
      </c>
      <c r="AR44" s="679">
        <f t="shared" ref="AR44" si="250">(($AB$7*Q30)+($AB$8*Q31)+($AB$9*Q32)+($AB$10*R30)+($AB$11*R31)+($AB$12*R32)+($AB$13*S30)+($AB$14*S31)+($AB$15*S32)+($AB$16*Q33)+($AB$17*Q34)+($AB$18*Q35)+($AB$19*R33)+($AB$20*R34)+($AB$21*R35)+($AB$22*S33)+($AB$23*S34)+($AB$24*S35)+($AB$25*Q36)+($AB$26*Q37)+($AB$27*Q38)+($AB$28*R36)+($AB$29*R37)+($AB$30*R38)+($AB$31*S36)+($AB$32*S37)+($AB$33*S38))+$AB$5</f>
        <v>-0.34458218100000015</v>
      </c>
      <c r="AS44" s="679">
        <f t="shared" ref="AS44" si="251">(($AB$7*R30)+($AB$8*R31)+($AB$9*R32)+($AB$10*S30)+($AB$11*S31)+($AB$12*S32)+($AB$13*T30)+($AB$14*T31)+($AB$15*T32)+($AB$16*R33)+($AB$17*R34)+($AB$18*R35)+($AB$19*S33)+($AB$20*S34)+($AB$21*S35)+($AB$22*T33)+($AB$23*T34)+($AB$24*T35)+($AB$25*R36)+($AB$26*R37)+($AB$27*R38)+($AB$28*S36)+($AB$29*S37)+($AB$30*S38)+($AB$31*T36)+($AB$32*T37)+($AB$33*T38))+$AB$5</f>
        <v>-0.10206948100000016</v>
      </c>
      <c r="AT44" s="679">
        <f t="shared" ref="AT44" si="252">(($AB$7*S30)+($AB$8*S31)+($AB$9*S32)+($AB$10*T30)+($AB$11*T31)+($AB$12*T32)+($AB$13*U30)+($AB$14*U31)+($AB$15*U32)+($AB$16*S33)+($AB$17*S34)+($AB$18*S35)+($AB$19*T33)+($AB$20*T34)+($AB$21*T35)+($AB$22*U33)+($AB$23*U34)+($AB$24*U35)+($AB$25*S36)+($AB$26*S37)+($AB$27*S38)+($AB$28*T36)+($AB$29*T37)+($AB$30*T38)+($AB$31*U36)+($AB$32*U37)+($AB$33*U38))+$AB$5</f>
        <v>0.2600714939999999</v>
      </c>
      <c r="AU44" s="679">
        <f t="shared" ref="AU44" si="253">(($AB$7*T30)+($AB$8*T31)+($AB$9*T32)+($AB$10*U30)+($AB$11*U31)+($AB$12*U32)+($AB$13*V30)+($AB$14*V31)+($AB$15*V32)+($AB$16*T33)+($AB$17*T34)+($AB$18*T35)+($AB$19*U33)+($AB$20*U34)+($AB$21*U35)+($AB$22*V33)+($AB$23*V34)+($AB$24*V35)+($AB$25*T36)+($AB$26*T37)+($AB$27*T38)+($AB$28*U36)+($AB$29*U37)+($AB$30*U38)+($AB$31*V36)+($AB$32*V37)+($AB$33*V38))+$AB$5</f>
        <v>0.34563084799999988</v>
      </c>
      <c r="AV44" s="679">
        <f t="shared" ref="AV44" si="254">(($AB$7*U30)+($AB$8*U31)+($AB$9*U32)+($AB$10*V30)+($AB$11*V31)+($AB$12*V32)+($AB$13*W30)+($AB$14*W31)+($AB$15*W32)+($AB$16*U33)+($AB$17*U34)+($AB$18*U35)+($AB$19*V33)+($AB$20*V34)+($AB$21*V35)+($AB$22*W33)+($AB$23*W34)+($AB$24*W35)+($AB$25*U36)+($AB$26*U37)+($AB$27*U38)+($AB$28*V36)+($AB$29*V37)+($AB$30*V38)+($AB$31*W36)+($AB$32*W37)+($AB$33*W38))+$AB$5</f>
        <v>0.12921464100000007</v>
      </c>
      <c r="AW44" s="679">
        <f t="shared" ref="AW44" si="255">(($AB$7*V30)+($AB$8*V31)+($AB$9*V32)+($AB$10*W30)+($AB$11*W31)+($AB$12*W32)+($AB$13*X30)+($AB$14*X31)+($AB$15*X32)+($AB$16*V33)+($AB$17*V34)+($AB$18*V35)+($AB$19*W33)+($AB$20*W34)+($AB$21*W35)+($AB$22*X33)+($AB$23*X34)+($AB$24*X35)+($AB$25*V36)+($AB$26*V37)+($AB$27*V38)+($AB$28*W36)+($AB$29*W37)+($AB$30*W38)+($AB$31*X36)+($AB$32*X37)+($AB$33*X38))+$AB$5</f>
        <v>-0.21102499700000002</v>
      </c>
      <c r="AX44" s="679">
        <f t="shared" ref="AX44" si="256">(($AB$7*W30)+($AB$8*W31)+($AB$9*W32)+($AB$10*X30)+($AB$11*X31)+($AB$12*X32)+($AB$13*Y30)+($AB$14*Y31)+($AB$15*Y32)+($AB$16*W33)+($AB$17*W34)+($AB$18*W35)+($AB$19*X33)+($AB$20*X34)+($AB$21*X35)+($AB$22*Y33)+($AB$23*Y34)+($AB$24*Y35)+($AB$25*W36)+($AB$26*W37)+($AB$27*W38)+($AB$28*X36)+($AB$29*X37)+($AB$30*X38)+($AB$31*Y36)+($AB$32*Y37)+($AB$33*Y38))+$AB$5</f>
        <v>-0.25817774799999993</v>
      </c>
      <c r="AZ44" s="679">
        <f t="shared" ref="AZ44:BV44" si="257">(($AC$7*A30)+($AC$8*A31)+($AC$9*A32)+($AC$10*B30)+($AC$11*B31)+($AC$12*B32)+($AC$13*C30)+($AC$14*C31)+($AC$15*C32)+($AC$16*A33)+($AC$17*A34)+($AC$18*A35)+($AC$19*B33)+($AC$20*B34)+($AC$21*B35)+($AC$22*C33)+($AC$23*C34)+($AC$24*C35)+($AC$25*A36)+($AC$26*A37)+($AC$27*A38)+($AC$28*B36)+($AC$29*B37)+($AC$30*B38)+($AC$31*C36)+($AC$32*C37)+($AC$33*C38))+$AC$5</f>
        <v>2.9710997999999905E-2</v>
      </c>
      <c r="BA44" s="679">
        <f t="shared" si="257"/>
        <v>3.1646206000000066E-2</v>
      </c>
      <c r="BB44" s="679">
        <f t="shared" si="257"/>
        <v>-0.2056764159999997</v>
      </c>
      <c r="BC44" s="679">
        <f t="shared" si="257"/>
        <v>-0.45620393000000015</v>
      </c>
      <c r="BD44" s="679">
        <f t="shared" si="257"/>
        <v>-0.68512654799999972</v>
      </c>
      <c r="BE44" s="679">
        <f t="shared" si="257"/>
        <v>-0.78402996000000025</v>
      </c>
      <c r="BF44" s="679">
        <f t="shared" si="257"/>
        <v>-0.43352129599999967</v>
      </c>
      <c r="BG44" s="679">
        <f t="shared" si="257"/>
        <v>-7.9510981999999841E-2</v>
      </c>
      <c r="BH44" s="679">
        <f t="shared" si="257"/>
        <v>-3.9057860000000222E-3</v>
      </c>
      <c r="BI44" s="679">
        <f t="shared" si="257"/>
        <v>-0.32441745</v>
      </c>
      <c r="BJ44" s="679">
        <f t="shared" si="257"/>
        <v>-0.40052771999999992</v>
      </c>
      <c r="BK44" s="679">
        <f t="shared" si="257"/>
        <v>-0.50017240400000029</v>
      </c>
      <c r="BL44" s="679">
        <f t="shared" si="257"/>
        <v>-0.47389940799999986</v>
      </c>
      <c r="BM44" s="679">
        <f t="shared" si="257"/>
        <v>-0.49643067999999957</v>
      </c>
      <c r="BN44" s="679">
        <f t="shared" si="257"/>
        <v>-0.3576771700000001</v>
      </c>
      <c r="BO44" s="679">
        <f t="shared" si="257"/>
        <v>-0.36871071</v>
      </c>
      <c r="BP44" s="679">
        <f t="shared" si="257"/>
        <v>-0.39009468999999997</v>
      </c>
      <c r="BQ44" s="679">
        <f t="shared" si="257"/>
        <v>-0.10058560799999972</v>
      </c>
      <c r="BR44" s="679">
        <f t="shared" si="257"/>
        <v>0.11565302199999991</v>
      </c>
      <c r="BS44" s="679">
        <f t="shared" si="257"/>
        <v>0.2292881560000003</v>
      </c>
      <c r="BT44" s="679">
        <f t="shared" si="257"/>
        <v>6.8267281999999929E-2</v>
      </c>
      <c r="BU44" s="679">
        <f t="shared" si="257"/>
        <v>-0.19983414799999977</v>
      </c>
      <c r="BV44" s="679">
        <f t="shared" si="257"/>
        <v>-0.2793427180000001</v>
      </c>
      <c r="BX44" s="679">
        <f t="shared" ref="BX44:CT44" si="258">(($AD$7*A30)+($AD$8*A31)+($AD$9*A32)+($AD$10*B30)+($AD$11*B31)+($AD$12*B32)+($AD$13*C30)+($AD$14*C31)+($AD$15*C32)+($AD$16*A33)+($AD$17*A34)+($AD$18*A35)+($AD$19*B33)+($AD$20*B34)+($AD$21*B35)+($AD$22*C33)+($AD$23*C34)+($AD$24*C35)+($AD$25*A36)+($AD$26*A37)+($AD$27*A38)+($AD$28*B36)+($AD$29*B37)+($AD$30*B38)+($AD$31*C36)+($AD$32*C37)+($AD$33*C38))+$AD$5</f>
        <v>0.62618731999999999</v>
      </c>
      <c r="BY44" s="679">
        <f t="shared" si="258"/>
        <v>0.76010188000000012</v>
      </c>
      <c r="BZ44" s="679">
        <f t="shared" si="258"/>
        <v>0.90126092000000002</v>
      </c>
      <c r="CA44" s="679">
        <f t="shared" si="258"/>
        <v>0.98912251000000018</v>
      </c>
      <c r="CB44" s="679">
        <f t="shared" si="258"/>
        <v>0.89486511000000013</v>
      </c>
      <c r="CC44" s="679">
        <f t="shared" si="258"/>
        <v>0.80650785999999985</v>
      </c>
      <c r="CD44" s="679">
        <f t="shared" si="258"/>
        <v>0.71798527000000001</v>
      </c>
      <c r="CE44" s="679">
        <f t="shared" si="258"/>
        <v>0.63157658000000005</v>
      </c>
      <c r="CF44" s="679">
        <f t="shared" si="258"/>
        <v>0.51326369999999999</v>
      </c>
      <c r="CG44" s="679">
        <f t="shared" si="258"/>
        <v>0.65439485000000008</v>
      </c>
      <c r="CH44" s="679">
        <f t="shared" si="258"/>
        <v>0.59722043999999996</v>
      </c>
      <c r="CI44" s="679">
        <f t="shared" si="258"/>
        <v>0.66154771000000012</v>
      </c>
      <c r="CJ44" s="679">
        <f t="shared" si="258"/>
        <v>0.73721987000000011</v>
      </c>
      <c r="CK44" s="679">
        <f t="shared" si="258"/>
        <v>0.85741496000000006</v>
      </c>
      <c r="CL44" s="679">
        <f t="shared" si="258"/>
        <v>0.84188143000000015</v>
      </c>
      <c r="CM44" s="679">
        <f t="shared" si="258"/>
        <v>0.87532349000000009</v>
      </c>
      <c r="CN44" s="679">
        <f t="shared" si="258"/>
        <v>0.89855938999999985</v>
      </c>
      <c r="CO44" s="679">
        <f t="shared" si="258"/>
        <v>0.79891979000000002</v>
      </c>
      <c r="CP44" s="679">
        <f t="shared" si="258"/>
        <v>0.74190248000000003</v>
      </c>
      <c r="CQ44" s="679">
        <f t="shared" si="258"/>
        <v>0.67507774999999992</v>
      </c>
      <c r="CR44" s="679">
        <f t="shared" si="258"/>
        <v>0.68331383000000001</v>
      </c>
      <c r="CS44" s="679">
        <f t="shared" si="258"/>
        <v>0.68991426</v>
      </c>
      <c r="CT44" s="679">
        <f t="shared" si="258"/>
        <v>0.66740491000000002</v>
      </c>
      <c r="CV44" s="679">
        <f t="shared" ref="CV44:DR44" si="259">(($AE$7*A30)+($AE$8*A31)+($AE$9*A32)+($AE$10*B30)+($AE$11*B31)+($AE$12*B32)+($AE$13*C30)+($AE$14*C31)+($AE$15*C32)+($AE$16*A33)+($AE$17*A34)+($AE$18*A35)+($AE$19*B33)+($AE$20*B34)+($AE$21*B35)+($AE$22*C33)+($AE$23*C34)+($AE$24*C35)+($AE$25*A36)+($AE$26*A37)+($AE$27*A38)+($AE$28*B36)+($AE$29*B37)+($AE$30*B38)+($AE$31*C36)+($AE$32*C37)+($AE$33*C38))+$AE$5</f>
        <v>0.39006638999999987</v>
      </c>
      <c r="CW44" s="679">
        <f t="shared" si="259"/>
        <v>0.43490950999999989</v>
      </c>
      <c r="CX44" s="679">
        <f t="shared" si="259"/>
        <v>0.66878358999999998</v>
      </c>
      <c r="CY44" s="679">
        <f t="shared" si="259"/>
        <v>0.94437265999999986</v>
      </c>
      <c r="CZ44" s="679">
        <f t="shared" si="259"/>
        <v>1.0137359400000001</v>
      </c>
      <c r="DA44" s="679">
        <f t="shared" si="259"/>
        <v>0.81988991</v>
      </c>
      <c r="DB44" s="679">
        <f t="shared" si="259"/>
        <v>0.41719083999999995</v>
      </c>
      <c r="DC44" s="679">
        <f t="shared" si="259"/>
        <v>0.25774756999999993</v>
      </c>
      <c r="DD44" s="679">
        <f t="shared" si="259"/>
        <v>0.40522944999999999</v>
      </c>
      <c r="DE44" s="679">
        <f t="shared" si="259"/>
        <v>0.41424389000000006</v>
      </c>
      <c r="DF44" s="679">
        <f t="shared" si="259"/>
        <v>0.27655629000000004</v>
      </c>
      <c r="DG44" s="679">
        <f t="shared" si="259"/>
        <v>0.43053538999999996</v>
      </c>
      <c r="DH44" s="679">
        <f t="shared" si="259"/>
        <v>0.5161562300000001</v>
      </c>
      <c r="DI44" s="679">
        <f t="shared" si="259"/>
        <v>0.58332542999999981</v>
      </c>
      <c r="DJ44" s="679">
        <f t="shared" si="259"/>
        <v>0.74312626999999998</v>
      </c>
      <c r="DK44" s="679">
        <f t="shared" si="259"/>
        <v>0.93142922999999989</v>
      </c>
      <c r="DL44" s="679">
        <f t="shared" si="259"/>
        <v>0.87905506000000011</v>
      </c>
      <c r="DM44" s="679">
        <f t="shared" si="259"/>
        <v>0.76186142999999995</v>
      </c>
      <c r="DN44" s="679">
        <f t="shared" si="259"/>
        <v>0.8343256899999999</v>
      </c>
      <c r="DO44" s="679">
        <f t="shared" si="259"/>
        <v>0.66567242999999987</v>
      </c>
      <c r="DP44" s="679">
        <f t="shared" si="259"/>
        <v>0.60907856000000005</v>
      </c>
      <c r="DQ44" s="679">
        <f t="shared" si="259"/>
        <v>0.48241845999999999</v>
      </c>
      <c r="DR44" s="679">
        <f t="shared" si="259"/>
        <v>0.51851999999999987</v>
      </c>
    </row>
    <row r="45" spans="1:122" x14ac:dyDescent="0.25">
      <c r="A45" s="685">
        <f>'DETEKSI MATA IKAN'!A43</f>
        <v>0.32940000000000003</v>
      </c>
      <c r="B45" s="686">
        <f>'DETEKSI MATA IKAN'!B43</f>
        <v>0.35289999999999999</v>
      </c>
      <c r="C45" s="686">
        <f>'DETEKSI MATA IKAN'!C43</f>
        <v>0.57250000000000001</v>
      </c>
      <c r="D45" s="686">
        <f>'DETEKSI MATA IKAN'!D43</f>
        <v>0.8196</v>
      </c>
      <c r="E45" s="686">
        <f>'DETEKSI MATA IKAN'!E43</f>
        <v>0.78820000000000001</v>
      </c>
      <c r="F45" s="686">
        <f>'DETEKSI MATA IKAN'!F43</f>
        <v>0.66269999999999996</v>
      </c>
      <c r="G45" s="686">
        <f>'DETEKSI MATA IKAN'!G43</f>
        <v>0.18820000000000001</v>
      </c>
      <c r="H45" s="686">
        <f>'DETEKSI MATA IKAN'!H43</f>
        <v>0.2235</v>
      </c>
      <c r="I45" s="686">
        <f>'DETEKSI MATA IKAN'!I43</f>
        <v>0.24709999999999999</v>
      </c>
      <c r="J45" s="686">
        <f>'DETEKSI MATA IKAN'!J43</f>
        <v>0.36470000000000002</v>
      </c>
      <c r="K45" s="686">
        <f>'DETEKSI MATA IKAN'!K43</f>
        <v>0.4471</v>
      </c>
      <c r="L45" s="686">
        <f>'DETEKSI MATA IKAN'!L43</f>
        <v>0.2</v>
      </c>
      <c r="M45" s="686">
        <f>'DETEKSI MATA IKAN'!M43</f>
        <v>0.32550000000000001</v>
      </c>
      <c r="N45" s="686">
        <f>'DETEKSI MATA IKAN'!N43</f>
        <v>0.36859999999999998</v>
      </c>
      <c r="O45" s="686">
        <f>'DETEKSI MATA IKAN'!O43</f>
        <v>0.66669999999999996</v>
      </c>
      <c r="P45" s="686">
        <f>'DETEKSI MATA IKAN'!P43</f>
        <v>0.71760000000000002</v>
      </c>
      <c r="Q45" s="686">
        <f>'DETEKSI MATA IKAN'!Q43</f>
        <v>0.74119999999999997</v>
      </c>
      <c r="R45" s="686">
        <f>'DETEKSI MATA IKAN'!R43</f>
        <v>0.63919999999999999</v>
      </c>
      <c r="S45" s="686">
        <f>'DETEKSI MATA IKAN'!S43</f>
        <v>0.55689999999999995</v>
      </c>
      <c r="T45" s="686">
        <f>'DETEKSI MATA IKAN'!T43</f>
        <v>0.2039</v>
      </c>
      <c r="U45" s="686">
        <f>'DETEKSI MATA IKAN'!U43</f>
        <v>0.27060000000000001</v>
      </c>
      <c r="V45" s="686">
        <f>'DETEKSI MATA IKAN'!V43</f>
        <v>0.18820000000000001</v>
      </c>
      <c r="W45" s="686">
        <f>'DETEKSI MATA IKAN'!W43</f>
        <v>0.3569</v>
      </c>
      <c r="X45" s="686">
        <f>'DETEKSI MATA IKAN'!X43</f>
        <v>0.33729999999999999</v>
      </c>
      <c r="Y45" s="687">
        <f>'DETEKSI MATA IKAN'!Y43</f>
        <v>0.31369999999999998</v>
      </c>
      <c r="AA45" s="681">
        <v>11</v>
      </c>
      <c r="AB45" s="679">
        <f t="shared" ref="AB45" si="260">(($AB$7*A33)+($AB$8*A34)+($AB$9*A35)+($AB$10*B33)+($AB$11*B34)+($AB$12*B35)+($AB$13*C33)+($AB$14*C34)+($AB$15*C35)+($AB$16*A36)+($AB$17*A37)+($AB$18*A38)+($AB$19*B36)+($AB$20*B37)+($AB$21*B38)+($AB$22*C36)+($AB$23*C37)+($AB$24*C38)+($AB$25*A39)+($AB$26*A40)+($AB$27*A41)+($AB$28*B39)+($AB$29*B40)+($AB$30*B41)+($AB$31*C39)+($AB$32*C40)+($AB$33*C41))+$AB$5</f>
        <v>-0.16956259999999992</v>
      </c>
      <c r="AC45" s="679">
        <f t="shared" ref="AC45" si="261">(($AB$7*B33)+($AB$8*B34)+($AB$9*B35)+($AB$10*C33)+($AB$11*C34)+($AB$12*C35)+($AB$13*D33)+($AB$14*D34)+($AB$15*D35)+($AB$16*B36)+($AB$17*B37)+($AB$18*B38)+($AB$19*C36)+($AB$20*C37)+($AB$21*C38)+($AB$22*D36)+($AB$23*D37)+($AB$24*D38)+($AB$25*B39)+($AB$26*B40)+($AB$27*B41)+($AB$28*C39)+($AB$29*C40)+($AB$30*C41)+($AB$31*D39)+($AB$32*D40)+($AB$33*D41))+$AB$5</f>
        <v>-0.45837889700000034</v>
      </c>
      <c r="AD45" s="679">
        <f t="shared" ref="AD45" si="262">(($AB$7*C33)+($AB$8*C34)+($AB$9*C35)+($AB$10*D33)+($AB$11*D34)+($AB$12*D35)+($AB$13*E33)+($AB$14*E34)+($AB$15*E35)+($AB$16*C36)+($AB$17*C37)+($AB$18*C38)+($AB$19*D36)+($AB$20*D37)+($AB$21*D38)+($AB$22*E36)+($AB$23*E37)+($AB$24*E38)+($AB$25*C39)+($AB$26*C40)+($AB$27*C41)+($AB$28*D39)+($AB$29*D40)+($AB$30*D41)+($AB$31*E39)+($AB$32*E40)+($AB$33*E41))+$AB$5</f>
        <v>-0.63122186400000013</v>
      </c>
      <c r="AE45" s="679">
        <f t="shared" ref="AE45" si="263">(($AB$7*D33)+($AB$8*D34)+($AB$9*D35)+($AB$10*E33)+($AB$11*E34)+($AB$12*E35)+($AB$13*F33)+($AB$14*F34)+($AB$15*F35)+($AB$16*D36)+($AB$17*D37)+($AB$18*D38)+($AB$19*E36)+($AB$20*E37)+($AB$21*E38)+($AB$22*F36)+($AB$23*F37)+($AB$24*F38)+($AB$25*D39)+($AB$26*D40)+($AB$27*D41)+($AB$28*E39)+($AB$29*E40)+($AB$30*E41)+($AB$31*F39)+($AB$32*F40)+($AB$33*F41))+$AB$5</f>
        <v>-0.54871896099999995</v>
      </c>
      <c r="AF45" s="679">
        <f t="shared" ref="AF45" si="264">(($AB$7*E33)+($AB$8*E34)+($AB$9*E35)+($AB$10*F33)+($AB$11*F34)+($AB$12*F35)+($AB$13*G33)+($AB$14*G34)+($AB$15*G35)+($AB$16*E36)+($AB$17*E37)+($AB$18*E38)+($AB$19*F36)+($AB$20*F37)+($AB$21*F38)+($AB$22*G36)+($AB$23*G37)+($AB$24*G38)+($AB$25*E39)+($AB$26*E40)+($AB$27*E41)+($AB$28*F39)+($AB$29*F40)+($AB$30*F41)+($AB$31*G39)+($AB$32*G40)+($AB$33*G41))+$AB$5</f>
        <v>-0.11282514900000015</v>
      </c>
      <c r="AG45" s="679">
        <f t="shared" ref="AG45" si="265">(($AB$7*F33)+($AB$8*F34)+($AB$9*F35)+($AB$10*G33)+($AB$11*G34)+($AB$12*G35)+($AB$13*H33)+($AB$14*H34)+($AB$15*H35)+($AB$16*F36)+($AB$17*F37)+($AB$18*F38)+($AB$19*G36)+($AB$20*G37)+($AB$21*G38)+($AB$22*H36)+($AB$23*H37)+($AB$24*H38)+($AB$25*F39)+($AB$26*F40)+($AB$27*F41)+($AB$28*G39)+($AB$29*G40)+($AB$30*G41)+($AB$31*H39)+($AB$32*H40)+($AB$33*H41))+$AB$5</f>
        <v>0.20735093100000018</v>
      </c>
      <c r="AH45" s="679">
        <f t="shared" ref="AH45" si="266">(($AB$7*G33)+($AB$8*G34)+($AB$9*G35)+($AB$10*H33)+($AB$11*H34)+($AB$12*H35)+($AB$13*I33)+($AB$14*I34)+($AB$15*I35)+($AB$16*G36)+($AB$17*G37)+($AB$18*G38)+($AB$19*H36)+($AB$20*H37)+($AB$21*H38)+($AB$22*I36)+($AB$23*I37)+($AB$24*I38)+($AB$25*G39)+($AB$26*G40)+($AB$27*G41)+($AB$28*H39)+($AB$29*H40)+($AB$30*H41)+($AB$31*I39)+($AB$32*I40)+($AB$33*I41))+$AB$5</f>
        <v>-0.14518268799999992</v>
      </c>
      <c r="AI45" s="679">
        <f t="shared" ref="AI45" si="267">(($AB$7*H33)+($AB$8*H34)+($AB$9*H35)+($AB$10*I33)+($AB$11*I34)+($AB$12*I35)+($AB$13*J33)+($AB$14*J34)+($AB$15*J35)+($AB$16*H36)+($AB$17*H37)+($AB$18*H38)+($AB$19*I36)+($AB$20*I37)+($AB$21*I38)+($AB$22*J36)+($AB$23*J37)+($AB$24*J38)+($AB$25*H39)+($AB$26*H40)+($AB$27*H41)+($AB$28*I39)+($AB$29*I40)+($AB$30*I41)+($AB$31*J39)+($AB$32*J40)+($AB$33*J41))+$AB$5</f>
        <v>-0.28713783100000001</v>
      </c>
      <c r="AJ45" s="679">
        <f t="shared" ref="AJ45" si="268">(($AB$7*I33)+($AB$8*I34)+($AB$9*I35)+($AB$10*J33)+($AB$11*J34)+($AB$12*J35)+($AB$13*K33)+($AB$14*K34)+($AB$15*K35)+($AB$16*I36)+($AB$17*I37)+($AB$18*I38)+($AB$19*J36)+($AB$20*J37)+($AB$21*J38)+($AB$22*K36)+($AB$23*K37)+($AB$24*K38)+($AB$25*I39)+($AB$26*I40)+($AB$27*I41)+($AB$28*J39)+($AB$29*J40)+($AB$30*J41)+($AB$31*K39)+($AB$32*K40)+($AB$33*K41))+$AB$5</f>
        <v>8.282466799999999E-2</v>
      </c>
      <c r="AK45" s="679">
        <f t="shared" ref="AK45" si="269">(($AB$7*J33)+($AB$8*J34)+($AB$9*J35)+($AB$10*K33)+($AB$11*K34)+($AB$12*K35)+($AB$13*L33)+($AB$14*L34)+($AB$15*L35)+($AB$16*J36)+($AB$17*J37)+($AB$18*J38)+($AB$19*K36)+($AB$20*K37)+($AB$21*K38)+($AB$22*L36)+($AB$23*L37)+($AB$24*L38)+($AB$25*J39)+($AB$26*J40)+($AB$27*J41)+($AB$28*K39)+($AB$29*K40)+($AB$30*K41)+($AB$31*L39)+($AB$32*L40)+($AB$33*L41))+$AB$5</f>
        <v>-7.7059869999999975E-3</v>
      </c>
      <c r="AL45" s="679">
        <f t="shared" ref="AL45" si="270">(($AB$7*K33)+($AB$8*K34)+($AB$9*K35)+($AB$10*L33)+($AB$11*L34)+($AB$12*L35)+($AB$13*M33)+($AB$14*M34)+($AB$15*M35)+($AB$16*K36)+($AB$17*K37)+($AB$18*K38)+($AB$19*L36)+($AB$20*L37)+($AB$21*L38)+($AB$22*M36)+($AB$23*M37)+($AB$24*M38)+($AB$25*K39)+($AB$26*K40)+($AB$27*K41)+($AB$28*L39)+($AB$29*L40)+($AB$30*L41)+($AB$31*M39)+($AB$32*M40)+($AB$33*M41))+$AB$5</f>
        <v>-0.3440712709999999</v>
      </c>
      <c r="AM45" s="679">
        <f t="shared" ref="AM45" si="271">(($AB$7*L33)+($AB$8*L34)+($AB$9*L35)+($AB$10*M33)+($AB$11*M34)+($AB$12*M35)+($AB$13*N33)+($AB$14*N34)+($AB$15*N35)+($AB$16*L36)+($AB$17*L37)+($AB$18*L38)+($AB$19*M36)+($AB$20*M37)+($AB$21*M38)+($AB$22*N36)+($AB$23*N37)+($AB$24*N38)+($AB$25*L39)+($AB$26*L40)+($AB$27*L41)+($AB$28*M39)+($AB$29*M40)+($AB$30*M41)+($AB$31*N39)+($AB$32*N40)+($AB$33*N41))+$AB$5</f>
        <v>-0.35599927999999992</v>
      </c>
      <c r="AN45" s="679">
        <f t="shared" ref="AN45" si="272">(($AB$7*M33)+($AB$8*M34)+($AB$9*M35)+($AB$10*N33)+($AB$11*N34)+($AB$12*N35)+($AB$13*O33)+($AB$14*O34)+($AB$15*O35)+($AB$16*M36)+($AB$17*M37)+($AB$18*M38)+($AB$19*N36)+($AB$20*N37)+($AB$21*N38)+($AB$22*O36)+($AB$23*O37)+($AB$24*O38)+($AB$25*M39)+($AB$26*M40)+($AB$27*M41)+($AB$28*N39)+($AB$29*N40)+($AB$30*N41)+($AB$31*O39)+($AB$32*O40)+($AB$33*O41))+$AB$5</f>
        <v>-0.37352349100000015</v>
      </c>
      <c r="AO45" s="679">
        <f t="shared" ref="AO45" si="273">(($AB$7*N33)+($AB$8*N34)+($AB$9*N35)+($AB$10*O33)+($AB$11*O34)+($AB$12*O35)+($AB$13*P33)+($AB$14*P34)+($AB$15*P35)+($AB$16*N36)+($AB$17*N37)+($AB$18*N38)+($AB$19*O36)+($AB$20*O37)+($AB$21*O38)+($AB$22*P36)+($AB$23*P37)+($AB$24*P38)+($AB$25*N39)+($AB$26*N40)+($AB$27*N41)+($AB$28*O39)+($AB$29*O40)+($AB$30*O41)+($AB$31*P39)+($AB$32*P40)+($AB$33*P41))+$AB$5</f>
        <v>-0.61282624699999999</v>
      </c>
      <c r="AP45" s="679">
        <f t="shared" ref="AP45" si="274">(($AB$7*O33)+($AB$8*O34)+($AB$9*O35)+($AB$10*P33)+($AB$11*P34)+($AB$12*P35)+($AB$13*Q33)+($AB$14*Q34)+($AB$15*Q35)+($AB$16*O36)+($AB$17*O37)+($AB$18*O38)+($AB$19*P36)+($AB$20*P37)+($AB$21*P38)+($AB$22*Q36)+($AB$23*Q37)+($AB$24*Q38)+($AB$25*O39)+($AB$26*O40)+($AB$27*O41)+($AB$28*P39)+($AB$29*P40)+($AB$30*P41)+($AB$31*Q39)+($AB$32*Q40)+($AB$33*Q41))+$AB$5</f>
        <v>-0.52415966100000033</v>
      </c>
      <c r="AQ45" s="679">
        <f t="shared" ref="AQ45" si="275">(($AB$7*P33)+($AB$8*P34)+($AB$9*P35)+($AB$10*Q33)+($AB$11*Q34)+($AB$12*Q35)+($AB$13*R33)+($AB$14*R34)+($AB$15*R35)+($AB$16*P36)+($AB$17*P37)+($AB$18*P38)+($AB$19*Q36)+($AB$20*Q37)+($AB$21*Q38)+($AB$22*R36)+($AB$23*R37)+($AB$24*R38)+($AB$25*P39)+($AB$26*P40)+($AB$27*P41)+($AB$28*Q39)+($AB$29*Q40)+($AB$30*Q41)+($AB$31*R39)+($AB$32*R40)+($AB$33*R41))+$AB$5</f>
        <v>-0.42605182500000005</v>
      </c>
      <c r="AR45" s="679">
        <f t="shared" ref="AR45" si="276">(($AB$7*Q33)+($AB$8*Q34)+($AB$9*Q35)+($AB$10*R33)+($AB$11*R34)+($AB$12*R35)+($AB$13*S33)+($AB$14*S34)+($AB$15*S35)+($AB$16*Q36)+($AB$17*Q37)+($AB$18*Q38)+($AB$19*R36)+($AB$20*R37)+($AB$21*R38)+($AB$22*S36)+($AB$23*S37)+($AB$24*S38)+($AB$25*Q39)+($AB$26*Q40)+($AB$27*Q41)+($AB$28*R39)+($AB$29*R40)+($AB$30*R41)+($AB$31*S39)+($AB$32*S40)+($AB$33*S41))+$AB$5</f>
        <v>-0.31670792100000011</v>
      </c>
      <c r="AS45" s="679">
        <f t="shared" ref="AS45" si="277">(($AB$7*R33)+($AB$8*R34)+($AB$9*R35)+($AB$10*S33)+($AB$11*S34)+($AB$12*S35)+($AB$13*T33)+($AB$14*T34)+($AB$15*T35)+($AB$16*R36)+($AB$17*R37)+($AB$18*R38)+($AB$19*S36)+($AB$20*S37)+($AB$21*S38)+($AB$22*T36)+($AB$23*T37)+($AB$24*T38)+($AB$25*R39)+($AB$26*R40)+($AB$27*R41)+($AB$28*S39)+($AB$29*S40)+($AB$30*S41)+($AB$31*T39)+($AB$32*T40)+($AB$33*T41))+$AB$5</f>
        <v>-0.19865645700000015</v>
      </c>
      <c r="AT45" s="679">
        <f t="shared" ref="AT45" si="278">(($AB$7*S33)+($AB$8*S34)+($AB$9*S35)+($AB$10*T33)+($AB$11*T34)+($AB$12*T35)+($AB$13*U33)+($AB$14*U34)+($AB$15*U35)+($AB$16*S36)+($AB$17*S37)+($AB$18*S38)+($AB$19*T36)+($AB$20*T37)+($AB$21*T38)+($AB$22*U36)+($AB$23*U37)+($AB$24*U38)+($AB$25*S39)+($AB$26*S40)+($AB$27*S41)+($AB$28*T39)+($AB$29*T40)+($AB$30*T41)+($AB$31*U39)+($AB$32*U40)+($AB$33*U41))+$AB$5</f>
        <v>3.7486614999999973E-2</v>
      </c>
      <c r="AU45" s="679">
        <f t="shared" ref="AU45" si="279">(($AB$7*T33)+($AB$8*T34)+($AB$9*T35)+($AB$10*U33)+($AB$11*U34)+($AB$12*U35)+($AB$13*V33)+($AB$14*V34)+($AB$15*V35)+($AB$16*T36)+($AB$17*T37)+($AB$18*T38)+($AB$19*U36)+($AB$20*U37)+($AB$21*U38)+($AB$22*V36)+($AB$23*V37)+($AB$24*V38)+($AB$25*T39)+($AB$26*T40)+($AB$27*T41)+($AB$28*U39)+($AB$29*U40)+($AB$30*U41)+($AB$31*V39)+($AB$32*V40)+($AB$33*V41))+$AB$5</f>
        <v>0.20475616499999999</v>
      </c>
      <c r="AV45" s="679">
        <f t="shared" ref="AV45" si="280">(($AB$7*U33)+($AB$8*U34)+($AB$9*U35)+($AB$10*V33)+($AB$11*V34)+($AB$12*V35)+($AB$13*W33)+($AB$14*W34)+($AB$15*W35)+($AB$16*U36)+($AB$17*U37)+($AB$18*U38)+($AB$19*V36)+($AB$20*V37)+($AB$21*V38)+($AB$22*W36)+($AB$23*W37)+($AB$24*W38)+($AB$25*U39)+($AB$26*U40)+($AB$27*U41)+($AB$28*V39)+($AB$29*V40)+($AB$30*V41)+($AB$31*W39)+($AB$32*W40)+($AB$33*W41))+$AB$5</f>
        <v>1.0174126000000006E-2</v>
      </c>
      <c r="AW45" s="679">
        <f t="shared" ref="AW45" si="281">(($AB$7*V33)+($AB$8*V34)+($AB$9*V35)+($AB$10*W33)+($AB$11*W34)+($AB$12*W35)+($AB$13*X33)+($AB$14*X34)+($AB$15*X35)+($AB$16*V36)+($AB$17*V37)+($AB$18*V38)+($AB$19*W36)+($AB$20*W37)+($AB$21*W38)+($AB$22*X36)+($AB$23*X37)+($AB$24*X38)+($AB$25*V39)+($AB$26*V40)+($AB$27*V41)+($AB$28*W39)+($AB$29*W40)+($AB$30*W41)+($AB$31*X39)+($AB$32*X40)+($AB$33*X41))+$AB$5</f>
        <v>-0.12321852599999986</v>
      </c>
      <c r="AX45" s="679">
        <f t="shared" ref="AX45" si="282">(($AB$7*W33)+($AB$8*W34)+($AB$9*W35)+($AB$10*X33)+($AB$11*X34)+($AB$12*X35)+($AB$13*Y33)+($AB$14*Y34)+($AB$15*Y35)+($AB$16*W36)+($AB$17*W37)+($AB$18*W38)+($AB$19*X36)+($AB$20*X37)+($AB$21*X38)+($AB$22*Y36)+($AB$23*Y37)+($AB$24*Y38)+($AB$25*W39)+($AB$26*W40)+($AB$27*W41)+($AB$28*X39)+($AB$29*X40)+($AB$30*X41)+($AB$31*Y39)+($AB$32*Y40)+($AB$33*Y41))+$AB$5</f>
        <v>-0.22531685999999976</v>
      </c>
      <c r="AZ45" s="679">
        <f t="shared" ref="AZ45:BV45" si="283">(($AC$7*A33)+($AC$8*A34)+($AC$9*A35)+($AC$10*B33)+($AC$11*B34)+($AC$12*B35)+($AC$13*C33)+($AC$14*C34)+($AC$15*C35)+($AC$16*A36)+($AC$17*A37)+($AC$18*A38)+($AC$19*B36)+($AC$20*B37)+($AC$21*B38)+($AC$22*C36)+($AC$23*C37)+($AC$24*C38)+($AC$25*A39)+($AC$26*A40)+($AC$27*A41)+($AC$28*B39)+($AC$29*B40)+($AC$30*B41)+($AC$31*C39)+($AC$32*C40)+($AC$33*C41))+$AC$5</f>
        <v>9.6791880000000607E-3</v>
      </c>
      <c r="BA45" s="679">
        <f t="shared" si="283"/>
        <v>-0.13483590399999984</v>
      </c>
      <c r="BB45" s="679">
        <f t="shared" si="283"/>
        <v>-0.40887851400000019</v>
      </c>
      <c r="BC45" s="679">
        <f t="shared" si="283"/>
        <v>-0.53328504800000032</v>
      </c>
      <c r="BD45" s="679">
        <f t="shared" si="283"/>
        <v>-0.47112816000000035</v>
      </c>
      <c r="BE45" s="679">
        <f t="shared" si="283"/>
        <v>-0.24794741600000031</v>
      </c>
      <c r="BF45" s="679">
        <f t="shared" si="283"/>
        <v>-0.17846831399999985</v>
      </c>
      <c r="BG45" s="679">
        <f t="shared" si="283"/>
        <v>-1.6995785999999957E-2</v>
      </c>
      <c r="BH45" s="679">
        <f t="shared" si="283"/>
        <v>-4.826836000000112E-3</v>
      </c>
      <c r="BI45" s="679">
        <f t="shared" si="283"/>
        <v>-0.12164065799999974</v>
      </c>
      <c r="BJ45" s="679">
        <f t="shared" si="283"/>
        <v>-0.29432928600000008</v>
      </c>
      <c r="BK45" s="679">
        <f t="shared" si="283"/>
        <v>-0.17012098399999981</v>
      </c>
      <c r="BL45" s="679">
        <f t="shared" si="283"/>
        <v>-0.20407999600000021</v>
      </c>
      <c r="BM45" s="679">
        <f t="shared" si="283"/>
        <v>-0.39163091000000005</v>
      </c>
      <c r="BN45" s="679">
        <f t="shared" si="283"/>
        <v>-0.47207504200000017</v>
      </c>
      <c r="BO45" s="679">
        <f t="shared" si="283"/>
        <v>-0.40108432399999994</v>
      </c>
      <c r="BP45" s="679">
        <f t="shared" si="283"/>
        <v>-0.30676068400000045</v>
      </c>
      <c r="BQ45" s="679">
        <f t="shared" si="283"/>
        <v>-0.17987124399999982</v>
      </c>
      <c r="BR45" s="679">
        <f t="shared" si="283"/>
        <v>-7.0321651999999901E-2</v>
      </c>
      <c r="BS45" s="679">
        <f t="shared" si="283"/>
        <v>-3.81043040000002E-2</v>
      </c>
      <c r="BT45" s="679">
        <f t="shared" si="283"/>
        <v>-0.10273331999999991</v>
      </c>
      <c r="BU45" s="679">
        <f t="shared" si="283"/>
        <v>-0.18625157399999981</v>
      </c>
      <c r="BV45" s="679">
        <f t="shared" si="283"/>
        <v>-0.27942358999999994</v>
      </c>
      <c r="BX45" s="679">
        <f t="shared" ref="BX45:CT45" si="284">(($AD$7*A33)+($AD$8*A34)+($AD$9*A35)+($AD$10*B33)+($AD$11*B34)+($AD$12*B35)+($AD$13*C33)+($AD$14*C34)+($AD$15*C35)+($AD$16*A36)+($AD$17*A37)+($AD$18*A38)+($AD$19*B36)+($AD$20*B37)+($AD$21*B38)+($AD$22*C36)+($AD$23*C37)+($AD$24*C38)+($AD$25*A39)+($AD$26*A40)+($AD$27*A41)+($AD$28*B39)+($AD$29*B40)+($AD$30*B41)+($AD$31*C39)+($AD$32*C40)+($AD$33*C41))+$AD$5</f>
        <v>0.6648541</v>
      </c>
      <c r="BY45" s="679">
        <f t="shared" si="284"/>
        <v>0.83397515000000011</v>
      </c>
      <c r="BZ45" s="679">
        <f t="shared" si="284"/>
        <v>0.97179836999999991</v>
      </c>
      <c r="CA45" s="679">
        <f t="shared" si="284"/>
        <v>1.01749526</v>
      </c>
      <c r="CB45" s="679">
        <f t="shared" si="284"/>
        <v>0.74854303000000011</v>
      </c>
      <c r="CC45" s="679">
        <f t="shared" si="284"/>
        <v>0.59401772000000008</v>
      </c>
      <c r="CD45" s="679">
        <f t="shared" si="284"/>
        <v>0.6228528000000001</v>
      </c>
      <c r="CE45" s="679">
        <f t="shared" si="284"/>
        <v>0.58998929</v>
      </c>
      <c r="CF45" s="679">
        <f t="shared" si="284"/>
        <v>0.47147333999999996</v>
      </c>
      <c r="CG45" s="679">
        <f t="shared" si="284"/>
        <v>0.55594902000000002</v>
      </c>
      <c r="CH45" s="679">
        <f t="shared" si="284"/>
        <v>0.57566250000000008</v>
      </c>
      <c r="CI45" s="679">
        <f t="shared" si="284"/>
        <v>0.69678784999999999</v>
      </c>
      <c r="CJ45" s="679">
        <f t="shared" si="284"/>
        <v>0.89114611999999993</v>
      </c>
      <c r="CK45" s="679">
        <f t="shared" si="284"/>
        <v>1.0261064100000001</v>
      </c>
      <c r="CL45" s="679">
        <f t="shared" si="284"/>
        <v>1.0037676099999999</v>
      </c>
      <c r="CM45" s="679">
        <f t="shared" si="284"/>
        <v>0.9964830400000001</v>
      </c>
      <c r="CN45" s="679">
        <f t="shared" si="284"/>
        <v>0.98952163000000015</v>
      </c>
      <c r="CO45" s="679">
        <f t="shared" si="284"/>
        <v>0.95840702999999994</v>
      </c>
      <c r="CP45" s="679">
        <f t="shared" si="284"/>
        <v>0.84712102</v>
      </c>
      <c r="CQ45" s="679">
        <f t="shared" si="284"/>
        <v>0.64314610000000005</v>
      </c>
      <c r="CR45" s="679">
        <f t="shared" si="284"/>
        <v>0.61848806000000001</v>
      </c>
      <c r="CS45" s="679">
        <f t="shared" si="284"/>
        <v>0.58300162000000011</v>
      </c>
      <c r="CT45" s="679">
        <f t="shared" si="284"/>
        <v>0.64812170000000002</v>
      </c>
      <c r="CV45" s="679">
        <f t="shared" ref="CV45:DR45" si="285">(($AE$7*A33)+($AE$8*A34)+($AE$9*A35)+($AE$10*B33)+($AE$11*B34)+($AE$12*B35)+($AE$13*C33)+($AE$14*C34)+($AE$15*C35)+($AE$16*A36)+($AE$17*A37)+($AE$18*A38)+($AE$19*B36)+($AE$20*B37)+($AE$21*B38)+($AE$22*C36)+($AE$23*C37)+($AE$24*C38)+($AE$25*A39)+($AE$26*A40)+($AE$27*A41)+($AE$28*B39)+($AE$29*B40)+($AE$30*B41)+($AE$31*C39)+($AE$32*C40)+($AE$33*C41))+$AE$5</f>
        <v>0.34013388999999994</v>
      </c>
      <c r="CW45" s="679">
        <f t="shared" si="285"/>
        <v>0.48054713999999998</v>
      </c>
      <c r="CX45" s="679">
        <f t="shared" si="285"/>
        <v>0.7590050599999999</v>
      </c>
      <c r="CY45" s="679">
        <f t="shared" si="285"/>
        <v>0.99149632000000032</v>
      </c>
      <c r="CZ45" s="679">
        <f t="shared" si="285"/>
        <v>0.95703783000000009</v>
      </c>
      <c r="DA45" s="679">
        <f t="shared" si="285"/>
        <v>0.75869050999999998</v>
      </c>
      <c r="DB45" s="679">
        <f t="shared" si="285"/>
        <v>0.42495303999999978</v>
      </c>
      <c r="DC45" s="679">
        <f t="shared" si="285"/>
        <v>0.18693312999999992</v>
      </c>
      <c r="DD45" s="679">
        <f t="shared" si="285"/>
        <v>0.42364564999999987</v>
      </c>
      <c r="DE45" s="679">
        <f t="shared" si="285"/>
        <v>0.41009591999999995</v>
      </c>
      <c r="DF45" s="679">
        <f t="shared" si="285"/>
        <v>0.29388448999999994</v>
      </c>
      <c r="DG45" s="679">
        <f t="shared" si="285"/>
        <v>0.23847690999999996</v>
      </c>
      <c r="DH45" s="679">
        <f t="shared" si="285"/>
        <v>0.54168968999999989</v>
      </c>
      <c r="DI45" s="679">
        <f t="shared" si="285"/>
        <v>0.58336678999999991</v>
      </c>
      <c r="DJ45" s="679">
        <f t="shared" si="285"/>
        <v>0.8201109099999998</v>
      </c>
      <c r="DK45" s="679">
        <f t="shared" si="285"/>
        <v>0.84333292000000026</v>
      </c>
      <c r="DL45" s="679">
        <f t="shared" si="285"/>
        <v>0.91924473000000007</v>
      </c>
      <c r="DM45" s="679">
        <f t="shared" si="285"/>
        <v>0.93250960000000005</v>
      </c>
      <c r="DN45" s="679">
        <f t="shared" si="285"/>
        <v>0.91021989999999986</v>
      </c>
      <c r="DO45" s="679">
        <f t="shared" si="285"/>
        <v>0.86160570999999997</v>
      </c>
      <c r="DP45" s="679">
        <f t="shared" si="285"/>
        <v>0.64742080999999985</v>
      </c>
      <c r="DQ45" s="679">
        <f t="shared" si="285"/>
        <v>0.54370545999999997</v>
      </c>
      <c r="DR45" s="679">
        <f t="shared" si="285"/>
        <v>0.52455017999999998</v>
      </c>
    </row>
    <row r="46" spans="1:122" x14ac:dyDescent="0.25">
      <c r="A46" s="685">
        <f>'DETEKSI MATA IKAN'!A44</f>
        <v>0.34510000000000002</v>
      </c>
      <c r="B46" s="686">
        <f>'DETEKSI MATA IKAN'!B44</f>
        <v>0.3725</v>
      </c>
      <c r="C46" s="686">
        <f>'DETEKSI MATA IKAN'!C44</f>
        <v>0.6</v>
      </c>
      <c r="D46" s="686">
        <f>'DETEKSI MATA IKAN'!D44</f>
        <v>0.85099999999999998</v>
      </c>
      <c r="E46" s="686">
        <f>'DETEKSI MATA IKAN'!E44</f>
        <v>0.82350000000000001</v>
      </c>
      <c r="F46" s="686">
        <f>'DETEKSI MATA IKAN'!F44</f>
        <v>0.70199999999999996</v>
      </c>
      <c r="G46" s="686">
        <f>'DETEKSI MATA IKAN'!G44</f>
        <v>0.2235</v>
      </c>
      <c r="H46" s="686">
        <f>'DETEKSI MATA IKAN'!H44</f>
        <v>0.25490000000000002</v>
      </c>
      <c r="I46" s="686">
        <f>'DETEKSI MATA IKAN'!I44</f>
        <v>0.27839999999999998</v>
      </c>
      <c r="J46" s="686">
        <f>'DETEKSI MATA IKAN'!J44</f>
        <v>0.3765</v>
      </c>
      <c r="K46" s="686">
        <f>'DETEKSI MATA IKAN'!K44</f>
        <v>0.45490000000000003</v>
      </c>
      <c r="L46" s="686">
        <f>'DETEKSI MATA IKAN'!L44</f>
        <v>0.1961</v>
      </c>
      <c r="M46" s="686">
        <f>'DETEKSI MATA IKAN'!M44</f>
        <v>0.30590000000000001</v>
      </c>
      <c r="N46" s="686">
        <f>'DETEKSI MATA IKAN'!N44</f>
        <v>0.33329999999999999</v>
      </c>
      <c r="O46" s="686">
        <f>'DETEKSI MATA IKAN'!O44</f>
        <v>0.62350000000000005</v>
      </c>
      <c r="P46" s="686">
        <f>'DETEKSI MATA IKAN'!P44</f>
        <v>0.67449999999999999</v>
      </c>
      <c r="Q46" s="686">
        <f>'DETEKSI MATA IKAN'!Q44</f>
        <v>0.749</v>
      </c>
      <c r="R46" s="686">
        <f>'DETEKSI MATA IKAN'!R44</f>
        <v>0.65880000000000005</v>
      </c>
      <c r="S46" s="686">
        <f>'DETEKSI MATA IKAN'!S44</f>
        <v>0.57650000000000001</v>
      </c>
      <c r="T46" s="686">
        <f>'DETEKSI MATA IKAN'!T44</f>
        <v>0.21959999999999999</v>
      </c>
      <c r="U46" s="686">
        <f>'DETEKSI MATA IKAN'!U44</f>
        <v>0.2863</v>
      </c>
      <c r="V46" s="686">
        <f>'DETEKSI MATA IKAN'!V44</f>
        <v>0.21179999999999999</v>
      </c>
      <c r="W46" s="686">
        <f>'DETEKSI MATA IKAN'!W44</f>
        <v>0.38040000000000002</v>
      </c>
      <c r="X46" s="686">
        <f>'DETEKSI MATA IKAN'!X44</f>
        <v>0.3725</v>
      </c>
      <c r="Y46" s="687">
        <f>'DETEKSI MATA IKAN'!Y44</f>
        <v>0.34510000000000002</v>
      </c>
      <c r="AA46" s="681">
        <v>12</v>
      </c>
      <c r="AB46" s="679">
        <f t="shared" ref="AB46" si="286">(($AB$7*A36)+($AB$8*A37)+($AB$9*A38)+($AB$10*B36)+($AB$11*B37)+($AB$12*B38)+($AB$13*C36)+($AB$14*C37)+($AB$15*C38)+($AB$16*A39)+($AB$17*A40)+($AB$18*A41)+($AB$19*B39)+($AB$20*B40)+($AB$21*B41)+($AB$22*C39)+($AB$23*C40)+($AB$24*C41)+($AB$25*A42)+($AB$26*A43)+($AB$27*A44)+($AB$28*B42)+($AB$29*B43)+($AB$30*B44)+($AB$31*C42)+($AB$32*C43)+($AB$33*C44))+$AB$5</f>
        <v>-0.20636421200000007</v>
      </c>
      <c r="AC46" s="679">
        <f t="shared" ref="AC46" si="287">(($AB$7*B36)+($AB$8*B37)+($AB$9*B38)+($AB$10*C36)+($AB$11*C37)+($AB$12*C38)+($AB$13*D36)+($AB$14*D37)+($AB$15*D38)+($AB$16*B39)+($AB$17*B40)+($AB$18*B41)+($AB$19*C39)+($AB$20*C40)+($AB$21*C41)+($AB$22*D39)+($AB$23*D40)+($AB$24*D41)+($AB$25*B42)+($AB$26*B43)+($AB$27*B44)+($AB$28*C42)+($AB$29*C43)+($AB$30*C44)+($AB$31*D42)+($AB$32*D43)+($AB$33*D44))+$AB$5</f>
        <v>-0.49717952700000001</v>
      </c>
      <c r="AD46" s="679">
        <f t="shared" ref="AD46" si="288">(($AB$7*C36)+($AB$8*C37)+($AB$9*C38)+($AB$10*D36)+($AB$11*D37)+($AB$12*D38)+($AB$13*E36)+($AB$14*E37)+($AB$15*E38)+($AB$16*C39)+($AB$17*C40)+($AB$18*C41)+($AB$19*D39)+($AB$20*D40)+($AB$21*D41)+($AB$22*E39)+($AB$23*E40)+($AB$24*E41)+($AB$25*C42)+($AB$26*C43)+($AB$27*C44)+($AB$28*D42)+($AB$29*D43)+($AB$30*D44)+($AB$31*E42)+($AB$32*E43)+($AB$33*E44))+$AB$5</f>
        <v>-0.58187540700000007</v>
      </c>
      <c r="AE46" s="679">
        <f t="shared" ref="AE46" si="289">(($AB$7*D36)+($AB$8*D37)+($AB$9*D38)+($AB$10*E36)+($AB$11*E37)+($AB$12*E38)+($AB$13*F36)+($AB$14*F37)+($AB$15*F38)+($AB$16*D39)+($AB$17*D40)+($AB$18*D41)+($AB$19*E39)+($AB$20*E40)+($AB$21*E41)+($AB$22*F39)+($AB$23*F40)+($AB$24*F41)+($AB$25*D42)+($AB$26*D43)+($AB$27*D44)+($AB$28*E42)+($AB$29*E43)+($AB$30*E44)+($AB$31*F42)+($AB$32*F43)+($AB$33*F44))+$AB$5</f>
        <v>-0.54074412999999977</v>
      </c>
      <c r="AF46" s="679">
        <f t="shared" ref="AF46" si="290">(($AB$7*E36)+($AB$8*E37)+($AB$9*E38)+($AB$10*F36)+($AB$11*F37)+($AB$12*F38)+($AB$13*G36)+($AB$14*G37)+($AB$15*G38)+($AB$16*E39)+($AB$17*E40)+($AB$18*E41)+($AB$19*F39)+($AB$20*F40)+($AB$21*F41)+($AB$22*G39)+($AB$23*G40)+($AB$24*G41)+($AB$25*E42)+($AB$26*E43)+($AB$27*E44)+($AB$28*F42)+($AB$29*F43)+($AB$30*F44)+($AB$31*G42)+($AB$32*G43)+($AB$33*G44))+$AB$5</f>
        <v>-0.14742982700000054</v>
      </c>
      <c r="AG46" s="679">
        <f t="shared" ref="AG46" si="291">(($AB$7*F36)+($AB$8*F37)+($AB$9*F38)+($AB$10*G36)+($AB$11*G37)+($AB$12*G38)+($AB$13*H36)+($AB$14*H37)+($AB$15*H38)+($AB$16*F39)+($AB$17*F40)+($AB$18*F41)+($AB$19*G39)+($AB$20*G40)+($AB$21*G41)+($AB$22*H39)+($AB$23*H40)+($AB$24*H41)+($AB$25*F42)+($AB$26*F43)+($AB$27*F44)+($AB$28*G42)+($AB$29*G43)+($AB$30*G44)+($AB$31*H42)+($AB$32*H43)+($AB$33*H44))+$AB$5</f>
        <v>0.21496972600000011</v>
      </c>
      <c r="AH46" s="679">
        <f t="shared" ref="AH46" si="292">(($AB$7*G36)+($AB$8*G37)+($AB$9*G38)+($AB$10*H36)+($AB$11*H37)+($AB$12*H38)+($AB$13*I36)+($AB$14*I37)+($AB$15*I38)+($AB$16*G39)+($AB$17*G40)+($AB$18*G41)+($AB$19*H39)+($AB$20*H40)+($AB$21*H41)+($AB$22*I39)+($AB$23*I40)+($AB$24*I41)+($AB$25*G42)+($AB$26*G43)+($AB$27*G44)+($AB$28*H42)+($AB$29*H43)+($AB$30*H44)+($AB$31*I42)+($AB$32*I43)+($AB$33*I44))+$AB$5</f>
        <v>-0.11065297900000012</v>
      </c>
      <c r="AI46" s="679">
        <f t="shared" ref="AI46" si="293">(($AB$7*H36)+($AB$8*H37)+($AB$9*H38)+($AB$10*I36)+($AB$11*I37)+($AB$12*I38)+($AB$13*J36)+($AB$14*J37)+($AB$15*J38)+($AB$16*H39)+($AB$17*H40)+($AB$18*H41)+($AB$19*I39)+($AB$20*I40)+($AB$21*I41)+($AB$22*J39)+($AB$23*J40)+($AB$24*J41)+($AB$25*H42)+($AB$26*H43)+($AB$27*H44)+($AB$28*I42)+($AB$29*I43)+($AB$30*I44)+($AB$31*J42)+($AB$32*J43)+($AB$33*J44))+$AB$5</f>
        <v>-0.35626900200000011</v>
      </c>
      <c r="AJ46" s="679">
        <f t="shared" ref="AJ46" si="294">(($AB$7*I36)+($AB$8*I37)+($AB$9*I38)+($AB$10*J36)+($AB$11*J37)+($AB$12*J38)+($AB$13*K36)+($AB$14*K37)+($AB$15*K38)+($AB$16*I39)+($AB$17*I40)+($AB$18*I41)+($AB$19*J39)+($AB$20*J40)+($AB$21*J41)+($AB$22*K39)+($AB$23*K40)+($AB$24*K41)+($AB$25*I42)+($AB$26*I43)+($AB$27*I44)+($AB$28*J42)+($AB$29*J43)+($AB$30*J44)+($AB$31*K42)+($AB$32*K43)+($AB$33*K44))+$AB$5</f>
        <v>-8.6928462000000012E-2</v>
      </c>
      <c r="AK46" s="679">
        <f t="shared" ref="AK46" si="295">(($AB$7*J36)+($AB$8*J37)+($AB$9*J38)+($AB$10*K36)+($AB$11*K37)+($AB$12*K38)+($AB$13*L36)+($AB$14*L37)+($AB$15*L38)+($AB$16*J39)+($AB$17*J40)+($AB$18*J41)+($AB$19*K39)+($AB$20*K40)+($AB$21*K41)+($AB$22*L39)+($AB$23*L40)+($AB$24*L41)+($AB$25*J42)+($AB$26*J43)+($AB$27*J44)+($AB$28*K42)+($AB$29*K43)+($AB$30*K44)+($AB$31*L42)+($AB$32*L43)+($AB$33*L44))+$AB$5</f>
        <v>0.17785319900000005</v>
      </c>
      <c r="AL46" s="679">
        <f t="shared" ref="AL46" si="296">(($AB$7*K36)+($AB$8*K37)+($AB$9*K38)+($AB$10*L36)+($AB$11*L37)+($AB$12*L38)+($AB$13*M36)+($AB$14*M37)+($AB$15*M38)+($AB$16*K39)+($AB$17*K40)+($AB$18*K41)+($AB$19*L39)+($AB$20*L40)+($AB$21*L41)+($AB$22*M39)+($AB$23*M40)+($AB$24*M41)+($AB$25*K42)+($AB$26*K43)+($AB$27*K44)+($AB$28*L42)+($AB$29*L43)+($AB$30*L44)+($AB$31*M42)+($AB$32*M43)+($AB$33*M44))+$AB$5</f>
        <v>-0.14835452400000013</v>
      </c>
      <c r="AM46" s="679">
        <f t="shared" ref="AM46" si="297">(($AB$7*L36)+($AB$8*L37)+($AB$9*L38)+($AB$10*M36)+($AB$11*M37)+($AB$12*M38)+($AB$13*N36)+($AB$14*N37)+($AB$15*N38)+($AB$16*L39)+($AB$17*L40)+($AB$18*L41)+($AB$19*M39)+($AB$20*M40)+($AB$21*M41)+($AB$22*N39)+($AB$23*N40)+($AB$24*N41)+($AB$25*L42)+($AB$26*L43)+($AB$27*L44)+($AB$28*M42)+($AB$29*M43)+($AB$30*M44)+($AB$31*N42)+($AB$32*N43)+($AB$33*N44))+$AB$5</f>
        <v>-0.22296368299999983</v>
      </c>
      <c r="AN46" s="679">
        <f t="shared" ref="AN46" si="298">(($AB$7*M36)+($AB$8*M37)+($AB$9*M38)+($AB$10*N36)+($AB$11*N37)+($AB$12*N38)+($AB$13*O36)+($AB$14*O37)+($AB$15*O38)+($AB$16*M39)+($AB$17*M40)+($AB$18*M41)+($AB$19*N39)+($AB$20*N40)+($AB$21*N41)+($AB$22*O39)+($AB$23*O40)+($AB$24*O41)+($AB$25*M42)+($AB$26*M43)+($AB$27*M44)+($AB$28*N42)+($AB$29*N43)+($AB$30*N44)+($AB$31*O42)+($AB$32*O43)+($AB$33*O44))+$AB$5</f>
        <v>-0.34870134499999983</v>
      </c>
      <c r="AO46" s="679">
        <f t="shared" ref="AO46" si="299">(($AB$7*N36)+($AB$8*N37)+($AB$9*N38)+($AB$10*O36)+($AB$11*O37)+($AB$12*O38)+($AB$13*P36)+($AB$14*P37)+($AB$15*P38)+($AB$16*N39)+($AB$17*N40)+($AB$18*N41)+($AB$19*O39)+($AB$20*O40)+($AB$21*O41)+($AB$22*P39)+($AB$23*P40)+($AB$24*P41)+($AB$25*N42)+($AB$26*N43)+($AB$27*N44)+($AB$28*O42)+($AB$29*O43)+($AB$30*O44)+($AB$31*P42)+($AB$32*P43)+($AB$33*P44))+$AB$5</f>
        <v>-0.32554591300000002</v>
      </c>
      <c r="AP46" s="679">
        <f t="shared" ref="AP46" si="300">(($AB$7*O36)+($AB$8*O37)+($AB$9*O38)+($AB$10*P36)+($AB$11*P37)+($AB$12*P38)+($AB$13*Q36)+($AB$14*Q37)+($AB$15*Q38)+($AB$16*O39)+($AB$17*O40)+($AB$18*O41)+($AB$19*P39)+($AB$20*P40)+($AB$21*P41)+($AB$22*Q39)+($AB$23*Q40)+($AB$24*Q41)+($AB$25*O42)+($AB$26*O43)+($AB$27*O44)+($AB$28*P42)+($AB$29*P43)+($AB$30*P44)+($AB$31*Q42)+($AB$32*Q43)+($AB$33*Q44))+$AB$5</f>
        <v>-0.35540552000000003</v>
      </c>
      <c r="AQ46" s="679">
        <f t="shared" ref="AQ46" si="301">(($AB$7*P36)+($AB$8*P37)+($AB$9*P38)+($AB$10*Q36)+($AB$11*Q37)+($AB$12*Q38)+($AB$13*R36)+($AB$14*R37)+($AB$15*R38)+($AB$16*P39)+($AB$17*P40)+($AB$18*P41)+($AB$19*Q39)+($AB$20*Q40)+($AB$21*Q41)+($AB$22*R39)+($AB$23*R40)+($AB$24*R41)+($AB$25*P42)+($AB$26*P43)+($AB$27*P44)+($AB$28*Q42)+($AB$29*Q43)+($AB$30*Q44)+($AB$31*R42)+($AB$32*R43)+($AB$33*R44))+$AB$5</f>
        <v>-0.33513377599999972</v>
      </c>
      <c r="AR46" s="679">
        <f t="shared" ref="AR46" si="302">(($AB$7*Q36)+($AB$8*Q37)+($AB$9*Q38)+($AB$10*R36)+($AB$11*R37)+($AB$12*R38)+($AB$13*S36)+($AB$14*S37)+($AB$15*S38)+($AB$16*Q39)+($AB$17*Q40)+($AB$18*Q41)+($AB$19*R39)+($AB$20*R40)+($AB$21*R41)+($AB$22*S39)+($AB$23*S40)+($AB$24*S41)+($AB$25*Q42)+($AB$26*Q43)+($AB$27*Q44)+($AB$28*R42)+($AB$29*R43)+($AB$30*R44)+($AB$31*S42)+($AB$32*S43)+($AB$33*S44))+$AB$5</f>
        <v>-0.34013673599999994</v>
      </c>
      <c r="AS46" s="679">
        <f t="shared" ref="AS46" si="303">(($AB$7*R36)+($AB$8*R37)+($AB$9*R38)+($AB$10*S36)+($AB$11*S37)+($AB$12*S38)+($AB$13*T36)+($AB$14*T37)+($AB$15*T38)+($AB$16*R39)+($AB$17*R40)+($AB$18*R41)+($AB$19*S39)+($AB$20*S40)+($AB$21*S41)+($AB$22*T39)+($AB$23*T40)+($AB$24*T41)+($AB$25*R42)+($AB$26*R43)+($AB$27*R44)+($AB$28*S42)+($AB$29*S43)+($AB$30*S44)+($AB$31*T42)+($AB$32*T43)+($AB$33*T44))+$AB$5</f>
        <v>-0.3932240119999999</v>
      </c>
      <c r="AT46" s="679">
        <f t="shared" ref="AT46" si="304">(($AB$7*S36)+($AB$8*S37)+($AB$9*S38)+($AB$10*T36)+($AB$11*T37)+($AB$12*T38)+($AB$13*U36)+($AB$14*U37)+($AB$15*U38)+($AB$16*S39)+($AB$17*S40)+($AB$18*S41)+($AB$19*T39)+($AB$20*T40)+($AB$21*T41)+($AB$22*U39)+($AB$23*U40)+($AB$24*U41)+($AB$25*S42)+($AB$26*S43)+($AB$27*S44)+($AB$28*T42)+($AB$29*T43)+($AB$30*T44)+($AB$31*U42)+($AB$32*U43)+($AB$33*U44))+$AB$5</f>
        <v>-0.33658873400000022</v>
      </c>
      <c r="AU46" s="679">
        <f t="shared" ref="AU46" si="305">(($AB$7*T36)+($AB$8*T37)+($AB$9*T38)+($AB$10*U36)+($AB$11*U37)+($AB$12*U38)+($AB$13*V36)+($AB$14*V37)+($AB$15*V38)+($AB$16*T39)+($AB$17*T40)+($AB$18*T41)+($AB$19*U39)+($AB$20*U40)+($AB$21*U41)+($AB$22*V39)+($AB$23*V40)+($AB$24*V41)+($AB$25*T42)+($AB$26*T43)+($AB$27*T44)+($AB$28*U42)+($AB$29*U43)+($AB$30*U44)+($AB$31*V42)+($AB$32*V43)+($AB$33*V44))+$AB$5</f>
        <v>-0.26845570699999999</v>
      </c>
      <c r="AV46" s="679">
        <f t="shared" ref="AV46" si="306">(($AB$7*U36)+($AB$8*U37)+($AB$9*U38)+($AB$10*V36)+($AB$11*V37)+($AB$12*V38)+($AB$13*W36)+($AB$14*W37)+($AB$15*W38)+($AB$16*U39)+($AB$17*U40)+($AB$18*U41)+($AB$19*V39)+($AB$20*V40)+($AB$21*V41)+($AB$22*W39)+($AB$23*W40)+($AB$24*W41)+($AB$25*U42)+($AB$26*U43)+($AB$27*U44)+($AB$28*V42)+($AB$29*V43)+($AB$30*V44)+($AB$31*W42)+($AB$32*W43)+($AB$33*W44))+$AB$5</f>
        <v>-0.29684913299999982</v>
      </c>
      <c r="AW46" s="679">
        <f t="shared" ref="AW46" si="307">(($AB$7*V36)+($AB$8*V37)+($AB$9*V38)+($AB$10*W36)+($AB$11*W37)+($AB$12*W38)+($AB$13*X36)+($AB$14*X37)+($AB$15*X38)+($AB$16*V39)+($AB$17*V40)+($AB$18*V41)+($AB$19*W39)+($AB$20*W40)+($AB$21*W41)+($AB$22*X39)+($AB$23*X40)+($AB$24*X41)+($AB$25*V42)+($AB$26*V43)+($AB$27*V44)+($AB$28*W42)+($AB$29*W43)+($AB$30*W44)+($AB$31*X42)+($AB$32*X43)+($AB$33*X44))+$AB$5</f>
        <v>-0.28438739700000015</v>
      </c>
      <c r="AX46" s="679">
        <f t="shared" ref="AX46" si="308">(($AB$7*W36)+($AB$8*W37)+($AB$9*W38)+($AB$10*X36)+($AB$11*X37)+($AB$12*X38)+($AB$13*Y36)+($AB$14*Y37)+($AB$15*Y38)+($AB$16*W39)+($AB$17*W40)+($AB$18*W41)+($AB$19*X39)+($AB$20*X40)+($AB$21*X41)+($AB$22*Y39)+($AB$23*Y40)+($AB$24*Y41)+($AB$25*W42)+($AB$26*W43)+($AB$27*W44)+($AB$28*X42)+($AB$29*X43)+($AB$30*X44)+($AB$31*Y42)+($AB$32*Y43)+($AB$33*Y44))+$AB$5</f>
        <v>-0.2068614349999999</v>
      </c>
      <c r="AZ46" s="679">
        <f t="shared" ref="AZ46:BV46" si="309">(($AC$7*A36)+($AC$8*A37)+($AC$9*A38)+($AC$10*B36)+($AC$11*B37)+($AC$12*B38)+($AC$13*C36)+($AC$14*C37)+($AC$15*C38)+($AC$16*A39)+($AC$17*A40)+($AC$18*A41)+($AC$19*B39)+($AC$20*B40)+($AC$21*B41)+($AC$22*C39)+($AC$23*C40)+($AC$24*C41)+($AC$25*A42)+($AC$26*A43)+($AC$27*A44)+($AC$28*B42)+($AC$29*B43)+($AC$30*B44)+($AC$31*C42)+($AC$32*C43)+($AC$33*C44))+$AC$5</f>
        <v>7.3783400000004828E-4</v>
      </c>
      <c r="BA46" s="679">
        <f t="shared" si="309"/>
        <v>-0.15323883199999944</v>
      </c>
      <c r="BB46" s="679">
        <f t="shared" si="309"/>
        <v>-0.43997131999999983</v>
      </c>
      <c r="BC46" s="679">
        <f t="shared" si="309"/>
        <v>-0.65796119199999969</v>
      </c>
      <c r="BD46" s="679">
        <f t="shared" si="309"/>
        <v>-0.57039647800000037</v>
      </c>
      <c r="BE46" s="679">
        <f t="shared" si="309"/>
        <v>-0.15176005199999987</v>
      </c>
      <c r="BF46" s="679">
        <f t="shared" si="309"/>
        <v>-0.11133324600000011</v>
      </c>
      <c r="BG46" s="679">
        <f t="shared" si="309"/>
        <v>-0.14339883399999992</v>
      </c>
      <c r="BH46" s="679">
        <f t="shared" si="309"/>
        <v>-2.618809800000016E-2</v>
      </c>
      <c r="BI46" s="679">
        <f t="shared" si="309"/>
        <v>-3.9187457999999897E-2</v>
      </c>
      <c r="BJ46" s="679">
        <f t="shared" si="309"/>
        <v>-0.10673560400000009</v>
      </c>
      <c r="BK46" s="679">
        <f t="shared" si="309"/>
        <v>-3.7753765999999855E-2</v>
      </c>
      <c r="BL46" s="679">
        <f t="shared" si="309"/>
        <v>-3.4572483999999792E-2</v>
      </c>
      <c r="BM46" s="679">
        <f t="shared" si="309"/>
        <v>-0.19006092600000002</v>
      </c>
      <c r="BN46" s="679">
        <f t="shared" si="309"/>
        <v>-0.31553696200000014</v>
      </c>
      <c r="BO46" s="679">
        <f t="shared" si="309"/>
        <v>-0.34076252799999984</v>
      </c>
      <c r="BP46" s="679">
        <f t="shared" si="309"/>
        <v>-0.31683192000000027</v>
      </c>
      <c r="BQ46" s="679">
        <f t="shared" si="309"/>
        <v>-0.55715723600000022</v>
      </c>
      <c r="BR46" s="679">
        <f t="shared" si="309"/>
        <v>-0.57568789799999953</v>
      </c>
      <c r="BS46" s="679">
        <f t="shared" si="309"/>
        <v>-0.5377565940000002</v>
      </c>
      <c r="BT46" s="679">
        <f t="shared" si="309"/>
        <v>-0.36303140000000023</v>
      </c>
      <c r="BU46" s="679">
        <f t="shared" si="309"/>
        <v>-0.27250850399999971</v>
      </c>
      <c r="BV46" s="679">
        <f t="shared" si="309"/>
        <v>-0.22193248799999993</v>
      </c>
      <c r="BX46" s="679">
        <f t="shared" ref="BX46:CT46" si="310">(($AD$7*A36)+($AD$8*A37)+($AD$9*A38)+($AD$10*B36)+($AD$11*B37)+($AD$12*B38)+($AD$13*C36)+($AD$14*C37)+($AD$15*C38)+($AD$16*A39)+($AD$17*A40)+($AD$18*A41)+($AD$19*B39)+($AD$20*B40)+($AD$21*B41)+($AD$22*C39)+($AD$23*C40)+($AD$24*C41)+($AD$25*A42)+($AD$26*A43)+($AD$27*A44)+($AD$28*B42)+($AD$29*B43)+($AD$30*B44)+($AD$31*C42)+($AD$32*C43)+($AD$33*C44))+$AD$5</f>
        <v>0.69912266000000001</v>
      </c>
      <c r="BY46" s="679">
        <f t="shared" si="310"/>
        <v>0.8892469500000002</v>
      </c>
      <c r="BZ46" s="679">
        <f t="shared" si="310"/>
        <v>1.00932249</v>
      </c>
      <c r="CA46" s="679">
        <f t="shared" si="310"/>
        <v>1.0258078499999999</v>
      </c>
      <c r="CB46" s="679">
        <f t="shared" si="310"/>
        <v>0.67780554000000004</v>
      </c>
      <c r="CC46" s="679">
        <f t="shared" si="310"/>
        <v>0.53476235000000016</v>
      </c>
      <c r="CD46" s="679">
        <f t="shared" si="310"/>
        <v>0.53760600999999997</v>
      </c>
      <c r="CE46" s="679">
        <f t="shared" si="310"/>
        <v>0.56793894999999994</v>
      </c>
      <c r="CF46" s="679">
        <f t="shared" si="310"/>
        <v>0.50249359999999998</v>
      </c>
      <c r="CG46" s="679">
        <f t="shared" si="310"/>
        <v>0.50078831000000001</v>
      </c>
      <c r="CH46" s="679">
        <f t="shared" si="310"/>
        <v>0.56200664</v>
      </c>
      <c r="CI46" s="679">
        <f t="shared" si="310"/>
        <v>0.54317384000000002</v>
      </c>
      <c r="CJ46" s="679">
        <f t="shared" si="310"/>
        <v>0.75240112000000003</v>
      </c>
      <c r="CK46" s="679">
        <f t="shared" si="310"/>
        <v>0.75862841000000014</v>
      </c>
      <c r="CL46" s="679">
        <f t="shared" si="310"/>
        <v>0.93877081000000007</v>
      </c>
      <c r="CM46" s="679">
        <f t="shared" si="310"/>
        <v>0.96518187000000022</v>
      </c>
      <c r="CN46" s="679">
        <f t="shared" si="310"/>
        <v>1.0371679199999999</v>
      </c>
      <c r="CO46" s="679">
        <f t="shared" si="310"/>
        <v>0.89198679000000003</v>
      </c>
      <c r="CP46" s="679">
        <f t="shared" si="310"/>
        <v>0.72690801999999999</v>
      </c>
      <c r="CQ46" s="679">
        <f t="shared" si="310"/>
        <v>0.58511109000000006</v>
      </c>
      <c r="CR46" s="679">
        <f t="shared" si="310"/>
        <v>0.62979584000000011</v>
      </c>
      <c r="CS46" s="679">
        <f t="shared" si="310"/>
        <v>0.61948307000000002</v>
      </c>
      <c r="CT46" s="679">
        <f t="shared" si="310"/>
        <v>0.66429305000000016</v>
      </c>
      <c r="CV46" s="679">
        <f t="shared" ref="CV46:DR46" si="311">(($AE$7*A36)+($AE$8*A37)+($AE$9*A38)+($AE$10*B36)+($AE$11*B37)+($AE$12*B38)+($AE$13*C36)+($AE$14*C37)+($AE$15*C38)+($AE$16*A39)+($AE$17*A40)+($AE$18*A41)+($AE$19*B39)+($AE$20*B40)+($AE$21*B41)+($AE$22*C39)+($AE$23*C40)+($AE$24*C41)+($AE$25*A42)+($AE$26*A43)+($AE$27*A44)+($AE$28*B42)+($AE$29*B43)+($AE$30*B44)+($AE$31*C42)+($AE$32*C43)+($AE$33*C44))+$AE$5</f>
        <v>0.36206859000000002</v>
      </c>
      <c r="CW46" s="679">
        <f t="shared" si="311"/>
        <v>0.53318330999999997</v>
      </c>
      <c r="CX46" s="679">
        <f t="shared" si="311"/>
        <v>0.85132321</v>
      </c>
      <c r="CY46" s="679">
        <f t="shared" si="311"/>
        <v>1.05485351</v>
      </c>
      <c r="CZ46" s="679">
        <f t="shared" si="311"/>
        <v>0.88504618999999984</v>
      </c>
      <c r="DA46" s="679">
        <f t="shared" si="311"/>
        <v>0.66120440999999996</v>
      </c>
      <c r="DB46" s="679">
        <f t="shared" si="311"/>
        <v>0.32951453000000008</v>
      </c>
      <c r="DC46" s="679">
        <f t="shared" si="311"/>
        <v>0.24045156999999998</v>
      </c>
      <c r="DD46" s="679">
        <f t="shared" si="311"/>
        <v>0.29449792999999991</v>
      </c>
      <c r="DE46" s="679">
        <f t="shared" si="311"/>
        <v>0.50669871999999994</v>
      </c>
      <c r="DF46" s="679">
        <f t="shared" si="311"/>
        <v>0.24980116000000005</v>
      </c>
      <c r="DG46" s="679">
        <f t="shared" si="311"/>
        <v>0.26940327999999991</v>
      </c>
      <c r="DH46" s="679">
        <f t="shared" si="311"/>
        <v>0.41159247999999993</v>
      </c>
      <c r="DI46" s="679">
        <f t="shared" si="311"/>
        <v>0.66009865999999995</v>
      </c>
      <c r="DJ46" s="679">
        <f t="shared" si="311"/>
        <v>0.86048784999999961</v>
      </c>
      <c r="DK46" s="679">
        <f t="shared" si="311"/>
        <v>0.93023745999999974</v>
      </c>
      <c r="DL46" s="679">
        <f t="shared" si="311"/>
        <v>0.99613998999999998</v>
      </c>
      <c r="DM46" s="679">
        <f t="shared" si="311"/>
        <v>1.0152430200000002</v>
      </c>
      <c r="DN46" s="679">
        <f t="shared" si="311"/>
        <v>0.87293863999999999</v>
      </c>
      <c r="DO46" s="679">
        <f t="shared" si="311"/>
        <v>0.72742478999999982</v>
      </c>
      <c r="DP46" s="679">
        <f t="shared" si="311"/>
        <v>0.53352255999999987</v>
      </c>
      <c r="DQ46" s="679">
        <f t="shared" si="311"/>
        <v>0.45558434000000003</v>
      </c>
      <c r="DR46" s="679">
        <f t="shared" si="311"/>
        <v>0.47391498999999981</v>
      </c>
    </row>
    <row r="47" spans="1:122" x14ac:dyDescent="0.25">
      <c r="A47" s="685">
        <f>'DETEKSI MATA IKAN'!A45</f>
        <v>0.25490000000000002</v>
      </c>
      <c r="B47" s="686">
        <f>'DETEKSI MATA IKAN'!B45</f>
        <v>0.2863</v>
      </c>
      <c r="C47" s="686">
        <f>'DETEKSI MATA IKAN'!C45</f>
        <v>0.5373</v>
      </c>
      <c r="D47" s="686">
        <f>'DETEKSI MATA IKAN'!D45</f>
        <v>0.80779999999999996</v>
      </c>
      <c r="E47" s="686">
        <f>'DETEKSI MATA IKAN'!E45</f>
        <v>0.81179999999999997</v>
      </c>
      <c r="F47" s="686">
        <f>'DETEKSI MATA IKAN'!F45</f>
        <v>0.70979999999999999</v>
      </c>
      <c r="G47" s="686">
        <f>'DETEKSI MATA IKAN'!G45</f>
        <v>0.25879999999999997</v>
      </c>
      <c r="H47" s="686">
        <f>'DETEKSI MATA IKAN'!H45</f>
        <v>0.30590000000000001</v>
      </c>
      <c r="I47" s="686">
        <f>'DETEKSI MATA IKAN'!I45</f>
        <v>0.32940000000000003</v>
      </c>
      <c r="J47" s="686">
        <f>'DETEKSI MATA IKAN'!J45</f>
        <v>0.43530000000000002</v>
      </c>
      <c r="K47" s="686">
        <f>'DETEKSI MATA IKAN'!K45</f>
        <v>0.502</v>
      </c>
      <c r="L47" s="686">
        <f>'DETEKSI MATA IKAN'!L45</f>
        <v>0.22750000000000001</v>
      </c>
      <c r="M47" s="686">
        <f>'DETEKSI MATA IKAN'!M45</f>
        <v>0.3216</v>
      </c>
      <c r="N47" s="686">
        <f>'DETEKSI MATA IKAN'!N45</f>
        <v>0.33729999999999999</v>
      </c>
      <c r="O47" s="686">
        <f>'DETEKSI MATA IKAN'!O45</f>
        <v>0.61570000000000003</v>
      </c>
      <c r="P47" s="686">
        <f>'DETEKSI MATA IKAN'!P45</f>
        <v>0.65880000000000005</v>
      </c>
      <c r="Q47" s="686">
        <f>'DETEKSI MATA IKAN'!Q45</f>
        <v>0.73729999999999996</v>
      </c>
      <c r="R47" s="686">
        <f>'DETEKSI MATA IKAN'!R45</f>
        <v>0.6431</v>
      </c>
      <c r="S47" s="686">
        <f>'DETEKSI MATA IKAN'!S45</f>
        <v>0.56079999999999997</v>
      </c>
      <c r="T47" s="686">
        <f>'DETEKSI MATA IKAN'!T45</f>
        <v>0.2157</v>
      </c>
      <c r="U47" s="686">
        <f>'DETEKSI MATA IKAN'!U45</f>
        <v>0.28239999999999998</v>
      </c>
      <c r="V47" s="686">
        <f>'DETEKSI MATA IKAN'!V45</f>
        <v>0.2039</v>
      </c>
      <c r="W47" s="686">
        <f>'DETEKSI MATA IKAN'!W45</f>
        <v>0.38040000000000002</v>
      </c>
      <c r="X47" s="686">
        <f>'DETEKSI MATA IKAN'!X45</f>
        <v>0.36859999999999998</v>
      </c>
      <c r="Y47" s="687">
        <f>'DETEKSI MATA IKAN'!Y45</f>
        <v>0.35289999999999999</v>
      </c>
      <c r="AA47" s="681">
        <v>13</v>
      </c>
      <c r="AB47" s="679">
        <f t="shared" ref="AB47" si="312">(($AB$7*A39)+($AB$8*A40)+($AB$9*A41)+($AB$10*B39)+($AB$11*B40)+($AB$12*B41)+($AB$13*C39)+($AB$14*C40)+($AB$15*C41)+($AB$16*A42)+($AB$17*A43)+($AB$18*A44)+($AB$19*B42)+($AB$20*B43)+($AB$21*B44)+($AB$22*C42)+($AB$23*C43)+($AB$24*C44)+($AB$25*A45)+($AB$26*A46)+($AB$27*A47)+($AB$28*B45)+($AB$29*B46)+($AB$30*B47)+($AB$31*C45)+($AB$32*C46)+($AB$33*C47))+$AB$5</f>
        <v>-0.30764663500000022</v>
      </c>
      <c r="AC47" s="679">
        <f t="shared" ref="AC47" si="313">(($AB$7*B39)+($AB$8*B40)+($AB$9*B41)+($AB$10*C39)+($AB$11*C40)+($AB$12*C41)+($AB$13*D39)+($AB$14*D40)+($AB$15*D41)+($AB$16*B42)+($AB$17*B43)+($AB$18*B44)+($AB$19*C42)+($AB$20*C43)+($AB$21*C44)+($AB$22*D42)+($AB$23*D43)+($AB$24*D44)+($AB$25*B45)+($AB$26*B46)+($AB$27*B47)+($AB$28*C45)+($AB$29*C46)+($AB$30*C47)+($AB$31*D45)+($AB$32*D46)+($AB$33*D47))+$AB$5</f>
        <v>-0.6435392379999999</v>
      </c>
      <c r="AD47" s="679">
        <f t="shared" ref="AD47" si="314">(($AB$7*C39)+($AB$8*C40)+($AB$9*C41)+($AB$10*D39)+($AB$11*D40)+($AB$12*D41)+($AB$13*E39)+($AB$14*E40)+($AB$15*E41)+($AB$16*C42)+($AB$17*C43)+($AB$18*C44)+($AB$19*D42)+($AB$20*D43)+($AB$21*D44)+($AB$22*E42)+($AB$23*E43)+($AB$24*E44)+($AB$25*C45)+($AB$26*C46)+($AB$27*C47)+($AB$28*D45)+($AB$29*D46)+($AB$30*D47)+($AB$31*E45)+($AB$32*E46)+($AB$33*E47))+$AB$5</f>
        <v>-0.59893664599999974</v>
      </c>
      <c r="AE47" s="679">
        <f t="shared" ref="AE47" si="315">(($AB$7*D39)+($AB$8*D40)+($AB$9*D41)+($AB$10*E39)+($AB$11*E40)+($AB$12*E41)+($AB$13*F39)+($AB$14*F40)+($AB$15*F41)+($AB$16*D42)+($AB$17*D43)+($AB$18*D44)+($AB$19*E42)+($AB$20*E43)+($AB$21*E44)+($AB$22*F42)+($AB$23*F43)+($AB$24*F44)+($AB$25*D45)+($AB$26*D46)+($AB$27*D47)+($AB$28*E45)+($AB$29*E46)+($AB$30*E47)+($AB$31*F45)+($AB$32*F46)+($AB$33*F47))+$AB$5</f>
        <v>-0.37100269100000027</v>
      </c>
      <c r="AF47" s="679">
        <f t="shared" ref="AF47" si="316">(($AB$7*E39)+($AB$8*E40)+($AB$9*E41)+($AB$10*F39)+($AB$11*F40)+($AB$12*F41)+($AB$13*G39)+($AB$14*G40)+($AB$15*G41)+($AB$16*E42)+($AB$17*E43)+($AB$18*E44)+($AB$19*F42)+($AB$20*F43)+($AB$21*F44)+($AB$22*G42)+($AB$23*G43)+($AB$24*G44)+($AB$25*E45)+($AB$26*E46)+($AB$27*E47)+($AB$28*F45)+($AB$29*F46)+($AB$30*F47)+($AB$31*G45)+($AB$32*G46)+($AB$33*G47))+$AB$5</f>
        <v>7.5519353999999816E-2</v>
      </c>
      <c r="AG47" s="679">
        <f t="shared" ref="AG47" si="317">(($AB$7*F39)+($AB$8*F40)+($AB$9*F41)+($AB$10*G39)+($AB$11*G40)+($AB$12*G41)+($AB$13*H39)+($AB$14*H40)+($AB$15*H41)+($AB$16*F42)+($AB$17*F43)+($AB$18*F44)+($AB$19*G42)+($AB$20*G43)+($AB$21*G44)+($AB$22*H42)+($AB$23*H43)+($AB$24*H44)+($AB$25*F45)+($AB$26*F46)+($AB$27*F47)+($AB$28*G45)+($AB$29*G46)+($AB$30*G47)+($AB$31*H45)+($AB$32*H46)+($AB$33*H47))+$AB$5</f>
        <v>0.25298780499999995</v>
      </c>
      <c r="AH47" s="679">
        <f t="shared" ref="AH47" si="318">(($AB$7*G39)+($AB$8*G40)+($AB$9*G41)+($AB$10*H39)+($AB$11*H40)+($AB$12*H41)+($AB$13*I39)+($AB$14*I40)+($AB$15*I41)+($AB$16*G42)+($AB$17*G43)+($AB$18*G44)+($AB$19*H42)+($AB$20*H43)+($AB$21*H44)+($AB$22*I42)+($AB$23*I43)+($AB$24*I44)+($AB$25*G45)+($AB$26*G46)+($AB$27*G47)+($AB$28*H45)+($AB$29*H46)+($AB$30*H47)+($AB$31*I45)+($AB$32*I46)+($AB$33*I47))+$AB$5</f>
        <v>-5.4445123000000012E-2</v>
      </c>
      <c r="AI47" s="679">
        <f t="shared" ref="AI47" si="319">(($AB$7*H39)+($AB$8*H40)+($AB$9*H41)+($AB$10*I39)+($AB$11*I40)+($AB$12*I41)+($AB$13*J39)+($AB$14*J40)+($AB$15*J41)+($AB$16*H42)+($AB$17*H43)+($AB$18*H44)+($AB$19*I42)+($AB$20*I43)+($AB$21*I44)+($AB$22*J42)+($AB$23*J43)+($AB$24*J44)+($AB$25*H45)+($AB$26*H46)+($AB$27*H47)+($AB$28*I45)+($AB$29*I46)+($AB$30*I47)+($AB$31*J45)+($AB$32*J46)+($AB$33*J47))+$AB$5</f>
        <v>-0.265117241</v>
      </c>
      <c r="AJ47" s="679">
        <f t="shared" ref="AJ47" si="320">(($AB$7*I39)+($AB$8*I40)+($AB$9*I41)+($AB$10*J39)+($AB$11*J40)+($AB$12*J41)+($AB$13*K39)+($AB$14*K40)+($AB$15*K41)+($AB$16*I42)+($AB$17*I43)+($AB$18*I44)+($AB$19*J42)+($AB$20*J43)+($AB$21*J44)+($AB$22*K42)+($AB$23*K43)+($AB$24*K44)+($AB$25*I45)+($AB$26*I46)+($AB$27*I47)+($AB$28*J45)+($AB$29*J46)+($AB$30*J47)+($AB$31*K45)+($AB$32*K46)+($AB$33*K47))+$AB$5</f>
        <v>-0.14178704300000003</v>
      </c>
      <c r="AK47" s="679">
        <f t="shared" ref="AK47" si="321">(($AB$7*J39)+($AB$8*J40)+($AB$9*J41)+($AB$10*K39)+($AB$11*K40)+($AB$12*K41)+($AB$13*L39)+($AB$14*L40)+($AB$15*L41)+($AB$16*J42)+($AB$17*J43)+($AB$18*J44)+($AB$19*K42)+($AB$20*K43)+($AB$21*K44)+($AB$22*L42)+($AB$23*L43)+($AB$24*L44)+($AB$25*J45)+($AB$26*J46)+($AB$27*J47)+($AB$28*K45)+($AB$29*K46)+($AB$30*K47)+($AB$31*L45)+($AB$32*L46)+($AB$33*L47))+$AB$5</f>
        <v>0.2357785</v>
      </c>
      <c r="AL47" s="679">
        <f t="shared" ref="AL47" si="322">(($AB$7*K39)+($AB$8*K40)+($AB$9*K41)+($AB$10*L39)+($AB$11*L40)+($AB$12*L41)+($AB$13*M39)+($AB$14*M40)+($AB$15*M41)+($AB$16*K42)+($AB$17*K43)+($AB$18*K44)+($AB$19*L42)+($AB$20*L43)+($AB$21*L44)+($AB$22*M42)+($AB$23*M43)+($AB$24*M44)+($AB$25*K45)+($AB$26*K46)+($AB$27*K47)+($AB$28*L45)+($AB$29*L46)+($AB$30*L47)+($AB$31*M45)+($AB$32*M46)+($AB$33*M47))+$AB$5</f>
        <v>0.10701109500000004</v>
      </c>
      <c r="AM47" s="679">
        <f t="shared" ref="AM47" si="323">(($AB$7*L39)+($AB$8*L40)+($AB$9*L41)+($AB$10*M39)+($AB$11*M40)+($AB$12*M41)+($AB$13*N39)+($AB$14*N40)+($AB$15*N41)+($AB$16*L42)+($AB$17*L43)+($AB$18*L44)+($AB$19*M42)+($AB$20*M43)+($AB$21*M44)+($AB$22*N42)+($AB$23*N43)+($AB$24*N44)+($AB$25*L45)+($AB$26*L46)+($AB$27*L47)+($AB$28*M45)+($AB$29*M46)+($AB$30*M47)+($AB$31*N45)+($AB$32*N46)+($AB$33*N47))+$AB$5</f>
        <v>-0.32322904799999996</v>
      </c>
      <c r="AN47" s="679">
        <f t="shared" ref="AN47" si="324">(($AB$7*M39)+($AB$8*M40)+($AB$9*M41)+($AB$10*N39)+($AB$11*N40)+($AB$12*N41)+($AB$13*O39)+($AB$14*O40)+($AB$15*O41)+($AB$16*M42)+($AB$17*M43)+($AB$18*M44)+($AB$19*N42)+($AB$20*N43)+($AB$21*N44)+($AB$22*O42)+($AB$23*O43)+($AB$24*O44)+($AB$25*M45)+($AB$26*M46)+($AB$27*M47)+($AB$28*N45)+($AB$29*N46)+($AB$30*N47)+($AB$31*O45)+($AB$32*O46)+($AB$33*O47))+$AB$5</f>
        <v>-0.60905665099999984</v>
      </c>
      <c r="AO47" s="679">
        <f t="shared" ref="AO47" si="325">(($AB$7*N39)+($AB$8*N40)+($AB$9*N41)+($AB$10*O39)+($AB$11*O40)+($AB$12*O41)+($AB$13*P39)+($AB$14*P40)+($AB$15*P41)+($AB$16*N42)+($AB$17*N43)+($AB$18*N44)+($AB$19*O42)+($AB$20*O43)+($AB$21*O44)+($AB$22*P42)+($AB$23*P43)+($AB$24*P44)+($AB$25*N45)+($AB$26*N46)+($AB$27*N47)+($AB$28*O45)+($AB$29*O46)+($AB$30*O47)+($AB$31*P45)+($AB$32*P46)+($AB$33*P47))+$AB$5</f>
        <v>-0.60599214800000034</v>
      </c>
      <c r="AP47" s="679">
        <f t="shared" ref="AP47" si="326">(($AB$7*O39)+($AB$8*O40)+($AB$9*O41)+($AB$10*P39)+($AB$11*P40)+($AB$12*P41)+($AB$13*Q39)+($AB$14*Q40)+($AB$15*Q41)+($AB$16*O42)+($AB$17*O43)+($AB$18*O44)+($AB$19*P42)+($AB$20*P43)+($AB$21*P44)+($AB$22*Q42)+($AB$23*Q43)+($AB$24*Q44)+($AB$25*O45)+($AB$26*O46)+($AB$27*O47)+($AB$28*P45)+($AB$29*P46)+($AB$30*P47)+($AB$31*Q45)+($AB$32*Q46)+($AB$33*Q47))+$AB$5</f>
        <v>-0.45585388599999999</v>
      </c>
      <c r="AQ47" s="679">
        <f t="shared" ref="AQ47" si="327">(($AB$7*P39)+($AB$8*P40)+($AB$9*P41)+($AB$10*Q39)+($AB$11*Q40)+($AB$12*Q41)+($AB$13*R39)+($AB$14*R40)+($AB$15*R41)+($AB$16*P42)+($AB$17*P43)+($AB$18*P44)+($AB$19*Q42)+($AB$20*Q43)+($AB$21*Q44)+($AB$22*R42)+($AB$23*R43)+($AB$24*R44)+($AB$25*P45)+($AB$26*P46)+($AB$27*P47)+($AB$28*Q45)+($AB$29*Q46)+($AB$30*Q47)+($AB$31*R45)+($AB$32*R46)+($AB$33*R47))+$AB$5</f>
        <v>-0.4674172559999995</v>
      </c>
      <c r="AR47" s="679">
        <f t="shared" ref="AR47" si="328">(($AB$7*Q39)+($AB$8*Q40)+($AB$9*Q41)+($AB$10*R39)+($AB$11*R40)+($AB$12*R41)+($AB$13*S39)+($AB$14*S40)+($AB$15*S41)+($AB$16*Q42)+($AB$17*Q43)+($AB$18*Q44)+($AB$19*R42)+($AB$20*R43)+($AB$21*R44)+($AB$22*S42)+($AB$23*S43)+($AB$24*S44)+($AB$25*Q45)+($AB$26*Q46)+($AB$27*Q47)+($AB$28*R45)+($AB$29*R46)+($AB$30*R47)+($AB$31*S45)+($AB$32*S46)+($AB$33*S47))+$AB$5</f>
        <v>-0.56436845700000027</v>
      </c>
      <c r="AS47" s="679">
        <f t="shared" ref="AS47" si="329">(($AB$7*R39)+($AB$8*R40)+($AB$9*R41)+($AB$10*S39)+($AB$11*S40)+($AB$12*S41)+($AB$13*T39)+($AB$14*T40)+($AB$15*T41)+($AB$16*R42)+($AB$17*R43)+($AB$18*R44)+($AB$19*S42)+($AB$20*S43)+($AB$21*S44)+($AB$22*T42)+($AB$23*T43)+($AB$24*T44)+($AB$25*R45)+($AB$26*R46)+($AB$27*R47)+($AB$28*S45)+($AB$29*S46)+($AB$30*S47)+($AB$31*T45)+($AB$32*T46)+($AB$33*T47))+$AB$5</f>
        <v>-0.62371711699999977</v>
      </c>
      <c r="AT47" s="679">
        <f t="shared" ref="AT47" si="330">(($AB$7*S39)+($AB$8*S40)+($AB$9*S41)+($AB$10*T39)+($AB$11*T40)+($AB$12*T41)+($AB$13*U39)+($AB$14*U40)+($AB$15*U41)+($AB$16*S42)+($AB$17*S43)+($AB$18*S44)+($AB$19*T42)+($AB$20*T43)+($AB$21*T44)+($AB$22*U42)+($AB$23*U43)+($AB$24*U44)+($AB$25*S45)+($AB$26*S46)+($AB$27*S47)+($AB$28*T45)+($AB$29*T46)+($AB$30*T47)+($AB$31*U45)+($AB$32*U46)+($AB$33*U47))+$AB$5</f>
        <v>-0.54726721800000011</v>
      </c>
      <c r="AU47" s="679">
        <f t="shared" ref="AU47" si="331">(($AB$7*T39)+($AB$8*T40)+($AB$9*T41)+($AB$10*U39)+($AB$11*U40)+($AB$12*U41)+($AB$13*V39)+($AB$14*V40)+($AB$15*V41)+($AB$16*T42)+($AB$17*T43)+($AB$18*T44)+($AB$19*U42)+($AB$20*U43)+($AB$21*U44)+($AB$22*V42)+($AB$23*V43)+($AB$24*V44)+($AB$25*T45)+($AB$26*T46)+($AB$27*T47)+($AB$28*U45)+($AB$29*U46)+($AB$30*U47)+($AB$31*V45)+($AB$32*V46)+($AB$33*V47))+$AB$5</f>
        <v>-0.51619163599999995</v>
      </c>
      <c r="AV47" s="679">
        <f t="shared" ref="AV47" si="332">(($AB$7*U39)+($AB$8*U40)+($AB$9*U41)+($AB$10*V39)+($AB$11*V40)+($AB$12*V41)+($AB$13*W39)+($AB$14*W40)+($AB$15*W41)+($AB$16*U42)+($AB$17*U43)+($AB$18*U44)+($AB$19*V42)+($AB$20*V43)+($AB$21*V44)+($AB$22*W42)+($AB$23*W43)+($AB$24*W44)+($AB$25*U45)+($AB$26*U46)+($AB$27*U47)+($AB$28*V45)+($AB$29*V46)+($AB$30*V47)+($AB$31*W45)+($AB$32*W46)+($AB$33*W47))+$AB$5</f>
        <v>-0.39467449700000024</v>
      </c>
      <c r="AW47" s="679">
        <f t="shared" ref="AW47" si="333">(($AB$7*V39)+($AB$8*V40)+($AB$9*V41)+($AB$10*W39)+($AB$11*W40)+($AB$12*W41)+($AB$13*X39)+($AB$14*X40)+($AB$15*X41)+($AB$16*V42)+($AB$17*V43)+($AB$18*V44)+($AB$19*W42)+($AB$20*W43)+($AB$21*W44)+($AB$22*X42)+($AB$23*X43)+($AB$24*X44)+($AB$25*V45)+($AB$26*V46)+($AB$27*V47)+($AB$28*W45)+($AB$29*W46)+($AB$30*W47)+($AB$31*X45)+($AB$32*X46)+($AB$33*X47))+$AB$5</f>
        <v>-0.3871352589999999</v>
      </c>
      <c r="AX47" s="679">
        <f t="shared" ref="AX47" si="334">(($AB$7*W39)+($AB$8*W40)+($AB$9*W41)+($AB$10*X39)+($AB$11*X40)+($AB$12*X41)+($AB$13*Y39)+($AB$14*Y40)+($AB$15*Y41)+($AB$16*W42)+($AB$17*W43)+($AB$18*W44)+($AB$19*X42)+($AB$20*X43)+($AB$21*X44)+($AB$22*Y42)+($AB$23*Y43)+($AB$24*Y44)+($AB$25*W45)+($AB$26*W46)+($AB$27*W47)+($AB$28*X45)+($AB$29*X46)+($AB$30*X47)+($AB$31*Y45)+($AB$32*Y46)+($AB$33*Y47))+$AB$5</f>
        <v>-0.18514156100000026</v>
      </c>
      <c r="AZ47" s="679">
        <f t="shared" ref="AZ47:BV47" si="335">(($AC$7*A39)+($AC$8*A40)+($AC$9*A41)+($AC$10*B39)+($AC$11*B40)+($AC$12*B41)+($AC$13*C39)+($AC$14*C40)+($AC$15*C41)+($AC$16*A42)+($AC$17*A43)+($AC$18*A44)+($AC$19*B42)+($AC$20*B43)+($AC$21*B44)+($AC$22*C42)+($AC$23*C43)+($AC$24*C44)+($AC$25*A45)+($AC$26*A46)+($AC$27*A47)+($AC$28*B45)+($AC$29*B46)+($AC$30*B47)+($AC$31*C45)+($AC$32*C46)+($AC$33*C47))+$AC$5</f>
        <v>-0.12601924199999986</v>
      </c>
      <c r="BA47" s="679">
        <f t="shared" si="335"/>
        <v>-0.29238107199999963</v>
      </c>
      <c r="BB47" s="679">
        <f t="shared" si="335"/>
        <v>-0.4529734900000002</v>
      </c>
      <c r="BC47" s="679">
        <f t="shared" si="335"/>
        <v>-0.5267394400000005</v>
      </c>
      <c r="BD47" s="679">
        <f t="shared" si="335"/>
        <v>-0.39320718999999937</v>
      </c>
      <c r="BE47" s="679">
        <f t="shared" si="335"/>
        <v>-7.1602757999999878E-2</v>
      </c>
      <c r="BF47" s="679">
        <f t="shared" si="335"/>
        <v>2.6536847999999946E-2</v>
      </c>
      <c r="BG47" s="679">
        <f t="shared" si="335"/>
        <v>-0.13898663999999999</v>
      </c>
      <c r="BH47" s="679">
        <f t="shared" si="335"/>
        <v>3.1218120000000016E-2</v>
      </c>
      <c r="BI47" s="679">
        <f t="shared" si="335"/>
        <v>6.9656056000000049E-2</v>
      </c>
      <c r="BJ47" s="679">
        <f t="shared" si="335"/>
        <v>3.9209474000000077E-2</v>
      </c>
      <c r="BK47" s="679">
        <f t="shared" si="335"/>
        <v>-0.19483881199999997</v>
      </c>
      <c r="BL47" s="679">
        <f t="shared" si="335"/>
        <v>-0.33456964199999939</v>
      </c>
      <c r="BM47" s="679">
        <f t="shared" si="335"/>
        <v>-0.40634971400000008</v>
      </c>
      <c r="BN47" s="679">
        <f t="shared" si="335"/>
        <v>-0.43378328399999966</v>
      </c>
      <c r="BO47" s="679">
        <f t="shared" si="335"/>
        <v>-0.51500208800000002</v>
      </c>
      <c r="BP47" s="679">
        <f t="shared" si="335"/>
        <v>-0.69969331599999973</v>
      </c>
      <c r="BQ47" s="679">
        <f t="shared" si="335"/>
        <v>-0.93796068999999971</v>
      </c>
      <c r="BR47" s="679">
        <f t="shared" si="335"/>
        <v>-0.84784503999999972</v>
      </c>
      <c r="BS47" s="679">
        <f t="shared" si="335"/>
        <v>-0.60338937799999992</v>
      </c>
      <c r="BT47" s="679">
        <f t="shared" si="335"/>
        <v>-0.37566133999999995</v>
      </c>
      <c r="BU47" s="679">
        <f t="shared" si="335"/>
        <v>-0.25957741399999978</v>
      </c>
      <c r="BV47" s="679">
        <f t="shared" si="335"/>
        <v>-0.21920600799999995</v>
      </c>
      <c r="BX47" s="679">
        <f t="shared" ref="BX47:CT47" si="336">(($AD$7*A39)+($AD$8*A40)+($AD$9*A41)+($AD$10*B39)+($AD$11*B40)+($AD$12*B41)+($AD$13*C39)+($AD$14*C40)+($AD$15*C41)+($AD$16*A42)+($AD$17*A43)+($AD$18*A44)+($AD$19*B42)+($AD$20*B43)+($AD$21*B44)+($AD$22*C42)+($AD$23*C43)+($AD$24*C44)+($AD$25*A45)+($AD$26*A46)+($AD$27*A47)+($AD$28*B45)+($AD$29*B46)+($AD$30*B47)+($AD$31*C45)+($AD$32*C46)+($AD$33*C47))+$AD$5</f>
        <v>0.65641123000000001</v>
      </c>
      <c r="BY47" s="679">
        <f t="shared" si="336"/>
        <v>0.87523437999999998</v>
      </c>
      <c r="BZ47" s="679">
        <f t="shared" si="336"/>
        <v>0.97243189000000008</v>
      </c>
      <c r="CA47" s="679">
        <f t="shared" si="336"/>
        <v>1.0151409500000002</v>
      </c>
      <c r="CB47" s="679">
        <f t="shared" si="336"/>
        <v>0.71367332000000017</v>
      </c>
      <c r="CC47" s="679">
        <f t="shared" si="336"/>
        <v>0.68485528000000018</v>
      </c>
      <c r="CD47" s="679">
        <f t="shared" si="336"/>
        <v>0.59313921000000003</v>
      </c>
      <c r="CE47" s="679">
        <f t="shared" si="336"/>
        <v>0.66132144000000004</v>
      </c>
      <c r="CF47" s="679">
        <f t="shared" si="336"/>
        <v>0.61328893000000007</v>
      </c>
      <c r="CG47" s="679">
        <f t="shared" si="336"/>
        <v>0.55127968000000005</v>
      </c>
      <c r="CH47" s="679">
        <f t="shared" si="336"/>
        <v>0.57086408</v>
      </c>
      <c r="CI47" s="679">
        <f t="shared" si="336"/>
        <v>0.63531435999999997</v>
      </c>
      <c r="CJ47" s="679">
        <f t="shared" si="336"/>
        <v>0.80697391000000018</v>
      </c>
      <c r="CK47" s="679">
        <f t="shared" si="336"/>
        <v>0.84517730000000013</v>
      </c>
      <c r="CL47" s="679">
        <f t="shared" si="336"/>
        <v>0.95764514000000001</v>
      </c>
      <c r="CM47" s="679">
        <f t="shared" si="336"/>
        <v>0.94733808000000008</v>
      </c>
      <c r="CN47" s="679">
        <f t="shared" si="336"/>
        <v>0.93060286999999997</v>
      </c>
      <c r="CO47" s="679">
        <f t="shared" si="336"/>
        <v>0.73415903999999998</v>
      </c>
      <c r="CP47" s="679">
        <f t="shared" si="336"/>
        <v>0.69746011000000008</v>
      </c>
      <c r="CQ47" s="679">
        <f t="shared" si="336"/>
        <v>0.63201067999999994</v>
      </c>
      <c r="CR47" s="679">
        <f t="shared" si="336"/>
        <v>0.68508645000000001</v>
      </c>
      <c r="CS47" s="679">
        <f t="shared" si="336"/>
        <v>0.63348738999999998</v>
      </c>
      <c r="CT47" s="679">
        <f t="shared" si="336"/>
        <v>0.60211413000000003</v>
      </c>
      <c r="CV47" s="679">
        <f t="shared" ref="CV47:DR47" si="337">(($AE$7*A39)+($AE$8*A40)+($AE$9*A41)+($AE$10*B39)+($AE$11*B40)+($AE$12*B41)+($AE$13*C39)+($AE$14*C40)+($AE$15*C41)+($AE$16*A42)+($AE$17*A43)+($AE$18*A44)+($AE$19*B42)+($AE$20*B43)+($AE$21*B44)+($AE$22*C42)+($AE$23*C43)+($AE$24*C44)+($AE$25*A45)+($AE$26*A46)+($AE$27*A47)+($AE$28*B45)+($AE$29*B46)+($AE$30*B47)+($AE$31*C45)+($AE$32*C46)+($AE$33*C47))+$AE$5</f>
        <v>0.37806369000000006</v>
      </c>
      <c r="CW47" s="679">
        <f t="shared" si="337"/>
        <v>0.54230632999999995</v>
      </c>
      <c r="CX47" s="679">
        <f t="shared" si="337"/>
        <v>0.84688903000000015</v>
      </c>
      <c r="CY47" s="679">
        <f t="shared" si="337"/>
        <v>1.0853801699999999</v>
      </c>
      <c r="CZ47" s="679">
        <f t="shared" si="337"/>
        <v>0.91183793000000002</v>
      </c>
      <c r="DA47" s="679">
        <f t="shared" si="337"/>
        <v>0.68841772999999995</v>
      </c>
      <c r="DB47" s="679">
        <f t="shared" si="337"/>
        <v>0.24993566999999992</v>
      </c>
      <c r="DC47" s="679">
        <f t="shared" si="337"/>
        <v>0.34575875999999994</v>
      </c>
      <c r="DD47" s="679">
        <f t="shared" si="337"/>
        <v>0.29970242999999996</v>
      </c>
      <c r="DE47" s="679">
        <f t="shared" si="337"/>
        <v>0.49795585999999992</v>
      </c>
      <c r="DF47" s="679">
        <f t="shared" si="337"/>
        <v>0.38674154999999988</v>
      </c>
      <c r="DG47" s="679">
        <f t="shared" si="337"/>
        <v>0.28030263000000011</v>
      </c>
      <c r="DH47" s="679">
        <f t="shared" si="337"/>
        <v>0.38806491999999992</v>
      </c>
      <c r="DI47" s="679">
        <f t="shared" si="337"/>
        <v>0.57788959999999989</v>
      </c>
      <c r="DJ47" s="679">
        <f t="shared" si="337"/>
        <v>0.89233284999999996</v>
      </c>
      <c r="DK47" s="679">
        <f t="shared" si="337"/>
        <v>0.93046426999999976</v>
      </c>
      <c r="DL47" s="679">
        <f t="shared" si="337"/>
        <v>0.99917647000000021</v>
      </c>
      <c r="DM47" s="679">
        <f t="shared" si="337"/>
        <v>0.81053491</v>
      </c>
      <c r="DN47" s="679">
        <f t="shared" si="337"/>
        <v>0.7080089799999999</v>
      </c>
      <c r="DO47" s="679">
        <f t="shared" si="337"/>
        <v>0.37191719999999995</v>
      </c>
      <c r="DP47" s="679">
        <f t="shared" si="337"/>
        <v>0.40080225999999985</v>
      </c>
      <c r="DQ47" s="679">
        <f t="shared" si="337"/>
        <v>0.29191973000000004</v>
      </c>
      <c r="DR47" s="679">
        <f t="shared" si="337"/>
        <v>0.46440092000000011</v>
      </c>
    </row>
    <row r="48" spans="1:122" x14ac:dyDescent="0.25">
      <c r="A48" s="685">
        <f>'DETEKSI MATA IKAN'!A46</f>
        <v>0.38040000000000002</v>
      </c>
      <c r="B48" s="686">
        <f>'DETEKSI MATA IKAN'!B46</f>
        <v>0.4118</v>
      </c>
      <c r="C48" s="686">
        <f>'DETEKSI MATA IKAN'!C46</f>
        <v>0.58430000000000004</v>
      </c>
      <c r="D48" s="686">
        <f>'DETEKSI MATA IKAN'!D46</f>
        <v>0.78039999999999998</v>
      </c>
      <c r="E48" s="686">
        <f>'DETEKSI MATA IKAN'!E46</f>
        <v>0.80779999999999996</v>
      </c>
      <c r="F48" s="686">
        <f>'DETEKSI MATA IKAN'!F46</f>
        <v>0.78039999999999998</v>
      </c>
      <c r="G48" s="686">
        <f>'DETEKSI MATA IKAN'!G46</f>
        <v>0.24310000000000001</v>
      </c>
      <c r="H48" s="686">
        <f>'DETEKSI MATA IKAN'!H46</f>
        <v>0.1804</v>
      </c>
      <c r="I48" s="686">
        <f>'DETEKSI MATA IKAN'!I46</f>
        <v>0.25879999999999997</v>
      </c>
      <c r="J48" s="686">
        <f>'DETEKSI MATA IKAN'!J46</f>
        <v>0.27450000000000002</v>
      </c>
      <c r="K48" s="686">
        <f>'DETEKSI MATA IKAN'!K46</f>
        <v>0.30199999999999999</v>
      </c>
      <c r="L48" s="686">
        <f>'DETEKSI MATA IKAN'!L46</f>
        <v>0.251</v>
      </c>
      <c r="M48" s="686">
        <f>'DETEKSI MATA IKAN'!M46</f>
        <v>0.29799999999999999</v>
      </c>
      <c r="N48" s="686">
        <f>'DETEKSI MATA IKAN'!N46</f>
        <v>0.45490000000000003</v>
      </c>
      <c r="O48" s="686">
        <f>'DETEKSI MATA IKAN'!O46</f>
        <v>0.60389999999999999</v>
      </c>
      <c r="P48" s="686">
        <f>'DETEKSI MATA IKAN'!P46</f>
        <v>0.72550000000000003</v>
      </c>
      <c r="Q48" s="686">
        <f>'DETEKSI MATA IKAN'!Q46</f>
        <v>0.5333</v>
      </c>
      <c r="R48" s="686">
        <f>'DETEKSI MATA IKAN'!R46</f>
        <v>0.4667</v>
      </c>
      <c r="S48" s="686">
        <f>'DETEKSI MATA IKAN'!S46</f>
        <v>0.34899999999999998</v>
      </c>
      <c r="T48" s="686">
        <f>'DETEKSI MATA IKAN'!T46</f>
        <v>0.2039</v>
      </c>
      <c r="U48" s="686">
        <f>'DETEKSI MATA IKAN'!U46</f>
        <v>0.251</v>
      </c>
      <c r="V48" s="686">
        <f>'DETEKSI MATA IKAN'!V46</f>
        <v>0.2039</v>
      </c>
      <c r="W48" s="686">
        <f>'DETEKSI MATA IKAN'!W46</f>
        <v>0.26669999999999999</v>
      </c>
      <c r="X48" s="686">
        <f>'DETEKSI MATA IKAN'!X46</f>
        <v>0.34899999999999998</v>
      </c>
      <c r="Y48" s="687">
        <f>'DETEKSI MATA IKAN'!Y46</f>
        <v>0.2863</v>
      </c>
      <c r="AA48" s="681">
        <v>14</v>
      </c>
      <c r="AB48" s="679">
        <f t="shared" ref="AB48" si="338">(($AB$7*A42)+($AB$8*A43)+($AB$9*A44)+($AB$10*B42)+($AB$11*B43)+($AB$12*B44)+($AB$13*C42)+($AB$14*C43)+($AB$15*C44)+($AB$16*A45)+($AB$17*A46)+($AB$18*A47)+($AB$19*B45)+($AB$20*B46)+($AB$21*B47)+($AB$22*C45)+($AB$23*C46)+($AB$24*C47)+($AB$25*A48)+($AB$26*A49)+($AB$27*A50)+($AB$28*B48)+($AB$29*B49)+($AB$30*B50)+($AB$31*C48)+($AB$32*C49)+($AB$33*C50))+$AB$5</f>
        <v>-0.3751185589999998</v>
      </c>
      <c r="AC48" s="679">
        <f t="shared" ref="AC48" si="339">(($AB$7*B42)+($AB$8*B43)+($AB$9*B44)+($AB$10*C42)+($AB$11*C43)+($AB$12*C44)+($AB$13*D42)+($AB$14*D43)+($AB$15*D44)+($AB$16*B45)+($AB$17*B46)+($AB$18*B47)+($AB$19*C45)+($AB$20*C46)+($AB$21*C47)+($AB$22*D45)+($AB$23*D46)+($AB$24*D47)+($AB$25*B48)+($AB$26*B49)+($AB$27*B50)+($AB$28*C48)+($AB$29*C49)+($AB$30*C50)+($AB$31*D48)+($AB$32*D49)+($AB$33*D50))+$AB$5</f>
        <v>-0.78119562200000003</v>
      </c>
      <c r="AD48" s="679">
        <f t="shared" ref="AD48" si="340">(($AB$7*C42)+($AB$8*C43)+($AB$9*C44)+($AB$10*D42)+($AB$11*D43)+($AB$12*D44)+($AB$13*E42)+($AB$14*E43)+($AB$15*E44)+($AB$16*C45)+($AB$17*C46)+($AB$18*C47)+($AB$19*D45)+($AB$20*D46)+($AB$21*D47)+($AB$22*E45)+($AB$23*E46)+($AB$24*E47)+($AB$25*C48)+($AB$26*C49)+($AB$27*C50)+($AB$28*D48)+($AB$29*D49)+($AB$30*D50)+($AB$31*E48)+($AB$32*E49)+($AB$33*E50))+$AB$5</f>
        <v>-0.73663424399999966</v>
      </c>
      <c r="AE48" s="679">
        <f t="shared" ref="AE48" si="341">(($AB$7*D42)+($AB$8*D43)+($AB$9*D44)+($AB$10*E42)+($AB$11*E43)+($AB$12*E44)+($AB$13*F42)+($AB$14*F43)+($AB$15*F44)+($AB$16*D45)+($AB$17*D46)+($AB$18*D47)+($AB$19*E45)+($AB$20*E46)+($AB$21*E47)+($AB$22*F45)+($AB$23*F46)+($AB$24*F47)+($AB$25*D48)+($AB$26*D49)+($AB$27*D50)+($AB$28*E48)+($AB$29*E49)+($AB$30*E50)+($AB$31*F48)+($AB$32*F49)+($AB$33*F50))+$AB$5</f>
        <v>-0.3442333719999997</v>
      </c>
      <c r="AF48" s="679">
        <f t="shared" ref="AF48" si="342">(($AB$7*E42)+($AB$8*E43)+($AB$9*E44)+($AB$10*F42)+($AB$11*F43)+($AB$12*F44)+($AB$13*G42)+($AB$14*G43)+($AB$15*G44)+($AB$16*E45)+($AB$17*E46)+($AB$18*E47)+($AB$19*F45)+($AB$20*F46)+($AB$21*F47)+($AB$22*G45)+($AB$23*G46)+($AB$24*G47)+($AB$25*E48)+($AB$26*E49)+($AB$27*E50)+($AB$28*F48)+($AB$29*F49)+($AB$30*F50)+($AB$31*G48)+($AB$32*G49)+($AB$33*G50))+$AB$5</f>
        <v>0.3219434769999997</v>
      </c>
      <c r="AG48" s="679">
        <f t="shared" ref="AG48" si="343">(($AB$7*F42)+($AB$8*F43)+($AB$9*F44)+($AB$10*G42)+($AB$11*G43)+($AB$12*G44)+($AB$13*H42)+($AB$14*H43)+($AB$15*H44)+($AB$16*F45)+($AB$17*F46)+($AB$18*F47)+($AB$19*G45)+($AB$20*G46)+($AB$21*G47)+($AB$22*H45)+($AB$23*H46)+($AB$24*H47)+($AB$25*F48)+($AB$26*F49)+($AB$27*F50)+($AB$28*G48)+($AB$29*G49)+($AB$30*G50)+($AB$31*H48)+($AB$32*H49)+($AB$33*H50))+$AB$5</f>
        <v>0.43693230799999994</v>
      </c>
      <c r="AH48" s="679">
        <f t="shared" ref="AH48" si="344">(($AB$7*G42)+($AB$8*G43)+($AB$9*G44)+($AB$10*H42)+($AB$11*H43)+($AB$12*H44)+($AB$13*I42)+($AB$14*I43)+($AB$15*I44)+($AB$16*G45)+($AB$17*G46)+($AB$18*G47)+($AB$19*H45)+($AB$20*H46)+($AB$21*H47)+($AB$22*I45)+($AB$23*I46)+($AB$24*I47)+($AB$25*G48)+($AB$26*G49)+($AB$27*G50)+($AB$28*H48)+($AB$29*H49)+($AB$30*H50)+($AB$31*I48)+($AB$32*I49)+($AB$33*I50))+$AB$5</f>
        <v>1.614518599999995E-2</v>
      </c>
      <c r="AI48" s="679">
        <f t="shared" ref="AI48" si="345">(($AB$7*H42)+($AB$8*H43)+($AB$9*H44)+($AB$10*I42)+($AB$11*I43)+($AB$12*I44)+($AB$13*J42)+($AB$14*J43)+($AB$15*J44)+($AB$16*H45)+($AB$17*H46)+($AB$18*H47)+($AB$19*I45)+($AB$20*I46)+($AB$21*I47)+($AB$22*J45)+($AB$23*J46)+($AB$24*J47)+($AB$25*H48)+($AB$26*H49)+($AB$27*H50)+($AB$28*I48)+($AB$29*I49)+($AB$30*I50)+($AB$31*J48)+($AB$32*J49)+($AB$33*J50))+$AB$5</f>
        <v>-0.17355698499999975</v>
      </c>
      <c r="AJ48" s="679">
        <f t="shared" ref="AJ48" si="346">(($AB$7*I42)+($AB$8*I43)+($AB$9*I44)+($AB$10*J42)+($AB$11*J43)+($AB$12*J44)+($AB$13*K42)+($AB$14*K43)+($AB$15*K44)+($AB$16*I45)+($AB$17*I46)+($AB$18*I47)+($AB$19*J45)+($AB$20*J46)+($AB$21*J47)+($AB$22*K45)+($AB$23*K46)+($AB$24*K47)+($AB$25*I48)+($AB$26*I49)+($AB$27*I50)+($AB$28*J48)+($AB$29*J49)+($AB$30*J50)+($AB$31*K48)+($AB$32*K49)+($AB$33*K50))+$AB$5</f>
        <v>-0.25245386000000003</v>
      </c>
      <c r="AK48" s="679">
        <f t="shared" ref="AK48" si="347">(($AB$7*J42)+($AB$8*J43)+($AB$9*J44)+($AB$10*K42)+($AB$11*K43)+($AB$12*K44)+($AB$13*L42)+($AB$14*L43)+($AB$15*L44)+($AB$16*J45)+($AB$17*J46)+($AB$18*J47)+($AB$19*K45)+($AB$20*K46)+($AB$21*K47)+($AB$22*L45)+($AB$23*L46)+($AB$24*L47)+($AB$25*J48)+($AB$26*J49)+($AB$27*J50)+($AB$28*K48)+($AB$29*K49)+($AB$30*K50)+($AB$31*L48)+($AB$32*L49)+($AB$33*L50))+$AB$5</f>
        <v>2.7277399999999924E-2</v>
      </c>
      <c r="AL48" s="679">
        <f t="shared" ref="AL48" si="348">(($AB$7*K42)+($AB$8*K43)+($AB$9*K44)+($AB$10*L42)+($AB$11*L43)+($AB$12*L44)+($AB$13*M42)+($AB$14*M43)+($AB$15*M44)+($AB$16*K45)+($AB$17*K46)+($AB$18*K47)+($AB$19*L45)+($AB$20*L46)+($AB$21*L47)+($AB$22*M45)+($AB$23*M46)+($AB$24*M47)+($AB$25*K48)+($AB$26*K49)+($AB$27*K50)+($AB$28*L48)+($AB$29*L49)+($AB$30*L50)+($AB$31*M48)+($AB$32*M49)+($AB$33*M50))+$AB$5</f>
        <v>0.15132145000000008</v>
      </c>
      <c r="AM48" s="679">
        <f t="shared" ref="AM48" si="349">(($AB$7*L42)+($AB$8*L43)+($AB$9*L44)+($AB$10*M42)+($AB$11*M43)+($AB$12*M44)+($AB$13*N42)+($AB$14*N43)+($AB$15*N44)+($AB$16*L45)+($AB$17*L46)+($AB$18*L47)+($AB$19*M45)+($AB$20*M46)+($AB$21*M47)+($AB$22*N45)+($AB$23*N46)+($AB$24*N47)+($AB$25*L48)+($AB$26*L49)+($AB$27*L50)+($AB$28*M48)+($AB$29*M49)+($AB$30*M50)+($AB$31*N48)+($AB$32*N49)+($AB$33*N50))+$AB$5</f>
        <v>-0.21282702700000009</v>
      </c>
      <c r="AN48" s="679">
        <f t="shared" ref="AN48" si="350">(($AB$7*M42)+($AB$8*M43)+($AB$9*M44)+($AB$10*N42)+($AB$11*N43)+($AB$12*N44)+($AB$13*O42)+($AB$14*O43)+($AB$15*O44)+($AB$16*M45)+($AB$17*M46)+($AB$18*M47)+($AB$19*N45)+($AB$20*N46)+($AB$21*N47)+($AB$22*O45)+($AB$23*O46)+($AB$24*O47)+($AB$25*M48)+($AB$26*M49)+($AB$27*M50)+($AB$28*N48)+($AB$29*N49)+($AB$30*N50)+($AB$31*O48)+($AB$32*O49)+($AB$33*O50))+$AB$5</f>
        <v>-0.5139212070000001</v>
      </c>
      <c r="AO48" s="679">
        <f t="shared" ref="AO48" si="351">(($AB$7*N42)+($AB$8*N43)+($AB$9*N44)+($AB$10*O42)+($AB$11*O43)+($AB$12*O44)+($AB$13*P42)+($AB$14*P43)+($AB$15*P44)+($AB$16*N45)+($AB$17*N46)+($AB$18*N47)+($AB$19*O45)+($AB$20*O46)+($AB$21*O47)+($AB$22*P45)+($AB$23*P46)+($AB$24*P47)+($AB$25*N48)+($AB$26*N49)+($AB$27*N50)+($AB$28*O48)+($AB$29*O49)+($AB$30*O50)+($AB$31*P48)+($AB$32*P49)+($AB$33*P50))+$AB$5</f>
        <v>-0.70211263500000032</v>
      </c>
      <c r="AP48" s="679">
        <f t="shared" ref="AP48" si="352">(($AB$7*O42)+($AB$8*O43)+($AB$9*O44)+($AB$10*P42)+($AB$11*P43)+($AB$12*P44)+($AB$13*Q42)+($AB$14*Q43)+($AB$15*Q44)+($AB$16*O45)+($AB$17*O46)+($AB$18*O47)+($AB$19*P45)+($AB$20*P46)+($AB$21*P47)+($AB$22*Q45)+($AB$23*Q46)+($AB$24*Q47)+($AB$25*O48)+($AB$26*O49)+($AB$27*O50)+($AB$28*P48)+($AB$29*P49)+($AB$30*P50)+($AB$31*Q48)+($AB$32*Q49)+($AB$33*Q50))+$AB$5</f>
        <v>-0.61635627899999956</v>
      </c>
      <c r="AQ48" s="679">
        <f t="shared" ref="AQ48" si="353">(($AB$7*P42)+($AB$8*P43)+($AB$9*P44)+($AB$10*Q42)+($AB$11*Q43)+($AB$12*Q44)+($AB$13*R42)+($AB$14*R43)+($AB$15*R44)+($AB$16*P45)+($AB$17*P46)+($AB$18*P47)+($AB$19*Q45)+($AB$20*Q46)+($AB$21*Q47)+($AB$22*R45)+($AB$23*R46)+($AB$24*R47)+($AB$25*P48)+($AB$26*P49)+($AB$27*P50)+($AB$28*Q48)+($AB$29*Q49)+($AB$30*Q50)+($AB$31*R48)+($AB$32*R49)+($AB$33*R50))+$AB$5</f>
        <v>-0.66077590100000017</v>
      </c>
      <c r="AR48" s="679">
        <f t="shared" ref="AR48" si="354">(($AB$7*Q42)+($AB$8*Q43)+($AB$9*Q44)+($AB$10*R42)+($AB$11*R43)+($AB$12*R44)+($AB$13*S42)+($AB$14*S43)+($AB$15*S44)+($AB$16*Q45)+($AB$17*Q46)+($AB$18*Q47)+($AB$19*R45)+($AB$20*R46)+($AB$21*R47)+($AB$22*S45)+($AB$23*S46)+($AB$24*S47)+($AB$25*Q48)+($AB$26*Q49)+($AB$27*Q50)+($AB$28*R48)+($AB$29*R49)+($AB$30*R50)+($AB$31*S48)+($AB$32*S49)+($AB$33*S50))+$AB$5</f>
        <v>-0.72062367000000016</v>
      </c>
      <c r="AS48" s="679">
        <f t="shared" ref="AS48" si="355">(($AB$7*R42)+($AB$8*R43)+($AB$9*R44)+($AB$10*S42)+($AB$11*S43)+($AB$12*S44)+($AB$13*T42)+($AB$14*T43)+($AB$15*T44)+($AB$16*R45)+($AB$17*R46)+($AB$18*R47)+($AB$19*S45)+($AB$20*S46)+($AB$21*S47)+($AB$22*T45)+($AB$23*T46)+($AB$24*T47)+($AB$25*R48)+($AB$26*R49)+($AB$27*R50)+($AB$28*S48)+($AB$29*S49)+($AB$30*S50)+($AB$31*T48)+($AB$32*T49)+($AB$33*T50))+$AB$5</f>
        <v>-0.47893040699999978</v>
      </c>
      <c r="AT48" s="679">
        <f t="shared" ref="AT48" si="356">(($AB$7*S42)+($AB$8*S43)+($AB$9*S44)+($AB$10*T42)+($AB$11*T43)+($AB$12*T44)+($AB$13*U42)+($AB$14*U43)+($AB$15*U44)+($AB$16*S45)+($AB$17*S46)+($AB$18*S47)+($AB$19*T45)+($AB$20*T46)+($AB$21*T47)+($AB$22*U45)+($AB$23*U46)+($AB$24*U47)+($AB$25*S48)+($AB$26*S49)+($AB$27*S50)+($AB$28*T48)+($AB$29*T49)+($AB$30*T50)+($AB$31*U48)+($AB$32*U49)+($AB$33*U50))+$AB$5</f>
        <v>-0.31429560999999995</v>
      </c>
      <c r="AU48" s="679">
        <f t="shared" ref="AU48" si="357">(($AB$7*T42)+($AB$8*T43)+($AB$9*T44)+($AB$10*U42)+($AB$11*U43)+($AB$12*U44)+($AB$13*V42)+($AB$14*V43)+($AB$15*V44)+($AB$16*T45)+($AB$17*T46)+($AB$18*T47)+($AB$19*U45)+($AB$20*U46)+($AB$21*U47)+($AB$22*V45)+($AB$23*V46)+($AB$24*V47)+($AB$25*T48)+($AB$26*T49)+($AB$27*T50)+($AB$28*U48)+($AB$29*U49)+($AB$30*U50)+($AB$31*V48)+($AB$32*V49)+($AB$33*V50))+$AB$5</f>
        <v>-0.27320633699999985</v>
      </c>
      <c r="AV48" s="679">
        <f t="shared" ref="AV48" si="358">(($AB$7*U42)+($AB$8*U43)+($AB$9*U44)+($AB$10*V42)+($AB$11*V43)+($AB$12*V44)+($AB$13*W42)+($AB$14*W43)+($AB$15*W44)+($AB$16*U45)+($AB$17*U46)+($AB$18*U47)+($AB$19*V45)+($AB$20*V46)+($AB$21*V47)+($AB$22*W45)+($AB$23*W46)+($AB$24*W47)+($AB$25*U48)+($AB$26*U49)+($AB$27*U50)+($AB$28*V48)+($AB$29*V49)+($AB$30*V50)+($AB$31*W48)+($AB$32*W49)+($AB$33*W50))+$AB$5</f>
        <v>-0.26447234100000006</v>
      </c>
      <c r="AW48" s="679">
        <f t="shared" ref="AW48" si="359">(($AB$7*V42)+($AB$8*V43)+($AB$9*V44)+($AB$10*W42)+($AB$11*W43)+($AB$12*W44)+($AB$13*X42)+($AB$14*X43)+($AB$15*X44)+($AB$16*V45)+($AB$17*V46)+($AB$18*V47)+($AB$19*W45)+($AB$20*W46)+($AB$21*W47)+($AB$22*X45)+($AB$23*X46)+($AB$24*X47)+($AB$25*V48)+($AB$26*V49)+($AB$27*V50)+($AB$28*W48)+($AB$29*W49)+($AB$30*W50)+($AB$31*X48)+($AB$32*X49)+($AB$33*X50))+$AB$5</f>
        <v>-0.35175961999999983</v>
      </c>
      <c r="AX48" s="679">
        <f t="shared" ref="AX48" si="360">(($AB$7*W42)+($AB$8*W43)+($AB$9*W44)+($AB$10*X42)+($AB$11*X43)+($AB$12*X44)+($AB$13*Y42)+($AB$14*Y43)+($AB$15*Y44)+($AB$16*W45)+($AB$17*W46)+($AB$18*W47)+($AB$19*X45)+($AB$20*X46)+($AB$21*X47)+($AB$22*Y45)+($AB$23*Y46)+($AB$24*Y47)+($AB$25*W48)+($AB$26*W49)+($AB$27*W50)+($AB$28*X48)+($AB$29*X49)+($AB$30*X50)+($AB$31*Y48)+($AB$32*Y49)+($AB$33*Y50))+$AB$5</f>
        <v>-0.20315359899999999</v>
      </c>
      <c r="AZ48" s="679">
        <f t="shared" ref="AZ48:BV48" si="361">(($AC$7*A42)+($AC$8*A43)+($AC$9*A44)+($AC$10*B42)+($AC$11*B43)+($AC$12*B44)+($AC$13*C42)+($AC$14*C43)+($AC$15*C44)+($AC$16*A45)+($AC$17*A46)+($AC$18*A47)+($AC$19*B45)+($AC$20*B46)+($AC$21*B47)+($AC$22*C45)+($AC$23*C46)+($AC$24*C47)+($AC$25*A48)+($AC$26*A49)+($AC$27*A50)+($AC$28*B48)+($AC$29*B49)+($AC$30*B50)+($AC$31*C48)+($AC$32*C49)+($AC$33*C50))+$AC$5</f>
        <v>-0.22100543599999989</v>
      </c>
      <c r="BA48" s="679">
        <f t="shared" si="361"/>
        <v>-0.48155157999999976</v>
      </c>
      <c r="BB48" s="679">
        <f t="shared" si="361"/>
        <v>-0.56996344399999976</v>
      </c>
      <c r="BC48" s="679">
        <f t="shared" si="361"/>
        <v>-0.40430916199999989</v>
      </c>
      <c r="BD48" s="679">
        <f t="shared" si="361"/>
        <v>-0.13583469399999981</v>
      </c>
      <c r="BE48" s="679">
        <f t="shared" si="361"/>
        <v>1.2396298000000111E-2</v>
      </c>
      <c r="BF48" s="679">
        <f t="shared" si="361"/>
        <v>8.6574004000000065E-2</v>
      </c>
      <c r="BG48" s="679">
        <f t="shared" si="361"/>
        <v>-0.10167863999999988</v>
      </c>
      <c r="BH48" s="679">
        <f t="shared" si="361"/>
        <v>-0.19330892199999994</v>
      </c>
      <c r="BI48" s="679">
        <f t="shared" si="361"/>
        <v>3.4807880000001234E-3</v>
      </c>
      <c r="BJ48" s="679">
        <f t="shared" si="361"/>
        <v>3.4863972000000132E-2</v>
      </c>
      <c r="BK48" s="679">
        <f t="shared" si="361"/>
        <v>-5.505234399999992E-2</v>
      </c>
      <c r="BL48" s="679">
        <f t="shared" si="361"/>
        <v>-0.36031307599999995</v>
      </c>
      <c r="BM48" s="679">
        <f t="shared" si="361"/>
        <v>-0.48129921599999981</v>
      </c>
      <c r="BN48" s="679">
        <f t="shared" si="361"/>
        <v>-0.684998306</v>
      </c>
      <c r="BO48" s="679">
        <f t="shared" si="361"/>
        <v>-0.79499990000000031</v>
      </c>
      <c r="BP48" s="679">
        <f t="shared" si="361"/>
        <v>-0.92824432399999957</v>
      </c>
      <c r="BQ48" s="679">
        <f t="shared" si="361"/>
        <v>-0.7312365399999996</v>
      </c>
      <c r="BR48" s="679">
        <f t="shared" si="361"/>
        <v>-0.49212711600000025</v>
      </c>
      <c r="BS48" s="679">
        <f t="shared" si="361"/>
        <v>-0.24103917999999991</v>
      </c>
      <c r="BT48" s="679">
        <f t="shared" si="361"/>
        <v>-0.2411141839999999</v>
      </c>
      <c r="BU48" s="679">
        <f t="shared" si="361"/>
        <v>-0.19328719000000005</v>
      </c>
      <c r="BV48" s="679">
        <f t="shared" si="361"/>
        <v>-0.2108065600000002</v>
      </c>
      <c r="BX48" s="679">
        <f t="shared" ref="BX48:CT48" si="362">(($AD$7*A42)+($AD$8*A43)+($AD$9*A44)+($AD$10*B42)+($AD$11*B43)+($AD$12*B44)+($AD$13*C42)+($AD$14*C43)+($AD$15*C44)+($AD$16*A45)+($AD$17*A46)+($AD$18*A47)+($AD$19*B45)+($AD$20*B46)+($AD$21*B47)+($AD$22*C45)+($AD$23*C46)+($AD$24*C47)+($AD$25*A48)+($AD$26*A49)+($AD$27*A50)+($AD$28*B48)+($AD$29*B49)+($AD$30*B50)+($AD$31*C48)+($AD$32*C49)+($AD$33*C50))+$AD$5</f>
        <v>0.75388627000000008</v>
      </c>
      <c r="BY48" s="679">
        <f t="shared" si="362"/>
        <v>0.95361871000000009</v>
      </c>
      <c r="BZ48" s="679">
        <f t="shared" si="362"/>
        <v>1.0104855699999999</v>
      </c>
      <c r="CA48" s="679">
        <f t="shared" si="362"/>
        <v>1.0245420300000001</v>
      </c>
      <c r="CB48" s="679">
        <f t="shared" si="362"/>
        <v>0.65766276999999995</v>
      </c>
      <c r="CC48" s="679">
        <f t="shared" si="362"/>
        <v>0.63170772000000008</v>
      </c>
      <c r="CD48" s="679">
        <f t="shared" si="362"/>
        <v>0.48437995000000011</v>
      </c>
      <c r="CE48" s="679">
        <f t="shared" si="362"/>
        <v>0.55364688000000006</v>
      </c>
      <c r="CF48" s="679">
        <f t="shared" si="362"/>
        <v>0.52998299000000004</v>
      </c>
      <c r="CG48" s="679">
        <f t="shared" si="362"/>
        <v>0.43407313000000003</v>
      </c>
      <c r="CH48" s="679">
        <f t="shared" si="362"/>
        <v>0.45875765999999996</v>
      </c>
      <c r="CI48" s="679">
        <f t="shared" si="362"/>
        <v>0.59484263000000015</v>
      </c>
      <c r="CJ48" s="679">
        <f t="shared" si="362"/>
        <v>0.78640698000000009</v>
      </c>
      <c r="CK48" s="679">
        <f t="shared" si="362"/>
        <v>0.90628361000000013</v>
      </c>
      <c r="CL48" s="679">
        <f t="shared" si="362"/>
        <v>0.90997443000000033</v>
      </c>
      <c r="CM48" s="679">
        <f t="shared" si="362"/>
        <v>0.87620058000000012</v>
      </c>
      <c r="CN48" s="679">
        <f t="shared" si="362"/>
        <v>0.82765062000000011</v>
      </c>
      <c r="CO48" s="679">
        <f t="shared" si="362"/>
        <v>0.65348990000000007</v>
      </c>
      <c r="CP48" s="679">
        <f t="shared" si="362"/>
        <v>0.72283874000000015</v>
      </c>
      <c r="CQ48" s="679">
        <f t="shared" si="362"/>
        <v>0.59018888999999997</v>
      </c>
      <c r="CR48" s="679">
        <f t="shared" si="362"/>
        <v>0.63869053000000009</v>
      </c>
      <c r="CS48" s="679">
        <f t="shared" si="362"/>
        <v>0.5766183399999999</v>
      </c>
      <c r="CT48" s="679">
        <f t="shared" si="362"/>
        <v>0.59445863999999993</v>
      </c>
      <c r="CV48" s="679">
        <f t="shared" ref="CV48:DR48" si="363">(($AE$7*A42)+($AE$8*A43)+($AE$9*A44)+($AE$10*B42)+($AE$11*B43)+($AE$12*B44)+($AE$13*C42)+($AE$14*C43)+($AE$15*C44)+($AE$16*A45)+($AE$17*A46)+($AE$18*A47)+($AE$19*B45)+($AE$20*B46)+($AE$21*B47)+($AE$22*C45)+($AE$23*C46)+($AE$24*C47)+($AE$25*A48)+($AE$26*A49)+($AE$27*A50)+($AE$28*B48)+($AE$29*B49)+($AE$30*B50)+($AE$31*C48)+($AE$32*C49)+($AE$33*C50))+$AE$5</f>
        <v>0.40447931000000004</v>
      </c>
      <c r="CW48" s="679">
        <f t="shared" si="363"/>
        <v>0.56143054999999997</v>
      </c>
      <c r="CX48" s="679">
        <f t="shared" si="363"/>
        <v>0.81549975000000008</v>
      </c>
      <c r="CY48" s="679">
        <f t="shared" si="363"/>
        <v>1.0691413799999998</v>
      </c>
      <c r="CZ48" s="679">
        <f t="shared" si="363"/>
        <v>0.96833269999999982</v>
      </c>
      <c r="DA48" s="679">
        <f t="shared" si="363"/>
        <v>0.81630115999999986</v>
      </c>
      <c r="DB48" s="679">
        <f t="shared" si="363"/>
        <v>0.26944855999999984</v>
      </c>
      <c r="DC48" s="679">
        <f t="shared" si="363"/>
        <v>0.35183318999999991</v>
      </c>
      <c r="DD48" s="679">
        <f t="shared" si="363"/>
        <v>0.38286596000000006</v>
      </c>
      <c r="DE48" s="679">
        <f t="shared" si="363"/>
        <v>0.31602510000000006</v>
      </c>
      <c r="DF48" s="679">
        <f t="shared" si="363"/>
        <v>0.45184977999999998</v>
      </c>
      <c r="DG48" s="679">
        <f t="shared" si="363"/>
        <v>0.22072058999999997</v>
      </c>
      <c r="DH48" s="679">
        <f t="shared" si="363"/>
        <v>0.46358900000000003</v>
      </c>
      <c r="DI48" s="679">
        <f t="shared" si="363"/>
        <v>0.50727075999999993</v>
      </c>
      <c r="DJ48" s="679">
        <f t="shared" si="363"/>
        <v>0.84444116000000002</v>
      </c>
      <c r="DK48" s="679">
        <f t="shared" si="363"/>
        <v>0.80123140000000004</v>
      </c>
      <c r="DL48" s="679">
        <f t="shared" si="363"/>
        <v>0.78284803999999986</v>
      </c>
      <c r="DM48" s="679">
        <f t="shared" si="363"/>
        <v>0.53419205999999997</v>
      </c>
      <c r="DN48" s="679">
        <f t="shared" si="363"/>
        <v>0.50739501999999992</v>
      </c>
      <c r="DO48" s="679">
        <f t="shared" si="363"/>
        <v>0.18839231999999997</v>
      </c>
      <c r="DP48" s="679">
        <f t="shared" si="363"/>
        <v>0.32149011999999999</v>
      </c>
      <c r="DQ48" s="679">
        <f t="shared" si="363"/>
        <v>0.21663932999999994</v>
      </c>
      <c r="DR48" s="679">
        <f t="shared" si="363"/>
        <v>0.40440140999999996</v>
      </c>
    </row>
    <row r="49" spans="1:122" x14ac:dyDescent="0.25">
      <c r="A49" s="685">
        <f>'DETEKSI MATA IKAN'!A47</f>
        <v>0.39610000000000001</v>
      </c>
      <c r="B49" s="686">
        <f>'DETEKSI MATA IKAN'!B47</f>
        <v>0.42749999999999999</v>
      </c>
      <c r="C49" s="686">
        <f>'DETEKSI MATA IKAN'!C47</f>
        <v>0.6</v>
      </c>
      <c r="D49" s="686">
        <f>'DETEKSI MATA IKAN'!D47</f>
        <v>0.80389999999999995</v>
      </c>
      <c r="E49" s="686">
        <f>'DETEKSI MATA IKAN'!E47</f>
        <v>0.83140000000000003</v>
      </c>
      <c r="F49" s="686">
        <f>'DETEKSI MATA IKAN'!F47</f>
        <v>0.81179999999999997</v>
      </c>
      <c r="G49" s="686">
        <f>'DETEKSI MATA IKAN'!G47</f>
        <v>0.27839999999999998</v>
      </c>
      <c r="H49" s="686">
        <f>'DETEKSI MATA IKAN'!H47</f>
        <v>0.2039</v>
      </c>
      <c r="I49" s="686">
        <f>'DETEKSI MATA IKAN'!I47</f>
        <v>0.28239999999999998</v>
      </c>
      <c r="J49" s="686">
        <f>'DETEKSI MATA IKAN'!J47</f>
        <v>0.28239999999999998</v>
      </c>
      <c r="K49" s="686">
        <f>'DETEKSI MATA IKAN'!K47</f>
        <v>0.29409999999999997</v>
      </c>
      <c r="L49" s="686">
        <f>'DETEKSI MATA IKAN'!L47</f>
        <v>0.22750000000000001</v>
      </c>
      <c r="M49" s="686">
        <f>'DETEKSI MATA IKAN'!M47</f>
        <v>0.26269999999999999</v>
      </c>
      <c r="N49" s="686">
        <f>'DETEKSI MATA IKAN'!N47</f>
        <v>0.4078</v>
      </c>
      <c r="O49" s="686">
        <f>'DETEKSI MATA IKAN'!O47</f>
        <v>0.54510000000000003</v>
      </c>
      <c r="P49" s="686">
        <f>'DETEKSI MATA IKAN'!P47</f>
        <v>0.66669999999999996</v>
      </c>
      <c r="Q49" s="686">
        <f>'DETEKSI MATA IKAN'!Q47</f>
        <v>0.54120000000000001</v>
      </c>
      <c r="R49" s="686">
        <f>'DETEKSI MATA IKAN'!R47</f>
        <v>0.47449999999999998</v>
      </c>
      <c r="S49" s="686">
        <f>'DETEKSI MATA IKAN'!S47</f>
        <v>0.3569</v>
      </c>
      <c r="T49" s="686">
        <f>'DETEKSI MATA IKAN'!T47</f>
        <v>0.21959999999999999</v>
      </c>
      <c r="U49" s="686">
        <f>'DETEKSI MATA IKAN'!U47</f>
        <v>0.26669999999999999</v>
      </c>
      <c r="V49" s="686">
        <f>'DETEKSI MATA IKAN'!V47</f>
        <v>0.22750000000000001</v>
      </c>
      <c r="W49" s="686">
        <f>'DETEKSI MATA IKAN'!W47</f>
        <v>0.29020000000000001</v>
      </c>
      <c r="X49" s="686">
        <f>'DETEKSI MATA IKAN'!X47</f>
        <v>0.38040000000000002</v>
      </c>
      <c r="Y49" s="687">
        <f>'DETEKSI MATA IKAN'!Y47</f>
        <v>0.32550000000000001</v>
      </c>
      <c r="AA49" s="681">
        <v>15</v>
      </c>
      <c r="AB49" s="679">
        <f t="shared" ref="AB49" si="364">(($AB$7*A45)+($AB$8*A46)+($AB$9*A47)+($AB$10*B45)+($AB$11*B46)+($AB$12*B47)+($AB$13*C45)+($AB$14*C46)+($AB$15*C47)+($AB$16*A48)+($AB$17*A49)+($AB$18*A50)+($AB$19*B48)+($AB$20*B49)+($AB$21*B50)+($AB$22*C48)+($AB$23*C49)+($AB$24*C50)+($AB$25*A51)+($AB$26*A52)+($AB$27*A53)+($AB$28*B51)+($AB$29*B52)+($AB$30*B53)+($AB$31*C51)+($AB$32*C52)+($AB$33*C53))+$AB$5</f>
        <v>-0.37217015800000008</v>
      </c>
      <c r="AC49" s="679">
        <f t="shared" ref="AC49" si="365">(($AB$7*B45)+($AB$8*B46)+($AB$9*B47)+($AB$10*C45)+($AB$11*C46)+($AB$12*C47)+($AB$13*D45)+($AB$14*D46)+($AB$15*D47)+($AB$16*B48)+($AB$17*B49)+($AB$18*B50)+($AB$19*C48)+($AB$20*C49)+($AB$21*C50)+($AB$22*D48)+($AB$23*D49)+($AB$24*D50)+($AB$25*B51)+($AB$26*B52)+($AB$27*B53)+($AB$28*C51)+($AB$29*C52)+($AB$30*C53)+($AB$31*D51)+($AB$32*D52)+($AB$33*D53))+$AB$5</f>
        <v>-0.78434617800000006</v>
      </c>
      <c r="AD49" s="679">
        <f t="shared" ref="AD49" si="366">(($AB$7*C45)+($AB$8*C46)+($AB$9*C47)+($AB$10*D45)+($AB$11*D46)+($AB$12*D47)+($AB$13*E45)+($AB$14*E46)+($AB$15*E47)+($AB$16*C48)+($AB$17*C49)+($AB$18*C50)+($AB$19*D48)+($AB$20*D49)+($AB$21*D50)+($AB$22*E48)+($AB$23*E49)+($AB$24*E50)+($AB$25*C51)+($AB$26*C52)+($AB$27*C53)+($AB$28*D51)+($AB$29*D52)+($AB$30*D53)+($AB$31*E51)+($AB$32*E52)+($AB$33*E53))+$AB$5</f>
        <v>-0.82067178800000007</v>
      </c>
      <c r="AE49" s="679">
        <f t="shared" ref="AE49" si="367">(($AB$7*D45)+($AB$8*D46)+($AB$9*D47)+($AB$10*E45)+($AB$11*E46)+($AB$12*E47)+($AB$13*F45)+($AB$14*F46)+($AB$15*F47)+($AB$16*D48)+($AB$17*D49)+($AB$18*D50)+($AB$19*E48)+($AB$20*E49)+($AB$21*E50)+($AB$22*F48)+($AB$23*F49)+($AB$24*F50)+($AB$25*D51)+($AB$26*D52)+($AB$27*D53)+($AB$28*E51)+($AB$29*E52)+($AB$30*E53)+($AB$31*F51)+($AB$32*F52)+($AB$33*F53))+$AB$5</f>
        <v>-0.57351998400000004</v>
      </c>
      <c r="AF49" s="679">
        <f t="shared" ref="AF49" si="368">(($AB$7*E45)+($AB$8*E46)+($AB$9*E47)+($AB$10*F45)+($AB$11*F46)+($AB$12*F47)+($AB$13*G45)+($AB$14*G46)+($AB$15*G47)+($AB$16*E48)+($AB$17*E49)+($AB$18*E50)+($AB$19*F48)+($AB$20*F49)+($AB$21*F50)+($AB$22*G48)+($AB$23*G49)+($AB$24*G50)+($AB$25*E51)+($AB$26*E52)+($AB$27*E53)+($AB$28*F51)+($AB$29*F52)+($AB$30*F53)+($AB$31*G51)+($AB$32*G52)+($AB$33*G53))+$AB$5</f>
        <v>0.20203001999999995</v>
      </c>
      <c r="AG49" s="679">
        <f t="shared" ref="AG49" si="369">(($AB$7*F45)+($AB$8*F46)+($AB$9*F47)+($AB$10*G45)+($AB$11*G46)+($AB$12*G47)+($AB$13*H45)+($AB$14*H46)+($AB$15*H47)+($AB$16*F48)+($AB$17*F49)+($AB$18*F50)+($AB$19*G48)+($AB$20*G49)+($AB$21*G50)+($AB$22*H48)+($AB$23*H49)+($AB$24*H50)+($AB$25*F51)+($AB$26*F52)+($AB$27*F53)+($AB$28*G51)+($AB$29*G52)+($AB$30*G53)+($AB$31*H51)+($AB$32*H52)+($AB$33*H53))+$AB$5</f>
        <v>0.62895632300000004</v>
      </c>
      <c r="AH49" s="679">
        <f t="shared" ref="AH49" si="370">(($AB$7*G45)+($AB$8*G46)+($AB$9*G47)+($AB$10*H45)+($AB$11*H46)+($AB$12*H47)+($AB$13*I45)+($AB$14*I46)+($AB$15*I47)+($AB$16*G48)+($AB$17*G49)+($AB$18*G50)+($AB$19*H48)+($AB$20*H49)+($AB$21*H50)+($AB$22*I48)+($AB$23*I49)+($AB$24*I50)+($AB$25*G51)+($AB$26*G52)+($AB$27*G53)+($AB$28*H51)+($AB$29*H52)+($AB$30*H53)+($AB$31*I51)+($AB$32*I52)+($AB$33*I53))+$AB$5</f>
        <v>0.13118852599999992</v>
      </c>
      <c r="AI49" s="679">
        <f t="shared" ref="AI49" si="371">(($AB$7*H45)+($AB$8*H46)+($AB$9*H47)+($AB$10*I45)+($AB$11*I46)+($AB$12*I47)+($AB$13*J45)+($AB$14*J46)+($AB$15*J47)+($AB$16*H48)+($AB$17*H49)+($AB$18*H50)+($AB$19*I48)+($AB$20*I49)+($AB$21*I50)+($AB$22*J48)+($AB$23*J49)+($AB$24*J50)+($AB$25*H51)+($AB$26*H52)+($AB$27*H53)+($AB$28*I51)+($AB$29*I52)+($AB$30*I53)+($AB$31*J51)+($AB$32*J52)+($AB$33*J53))+$AB$5</f>
        <v>-0.25215641000000011</v>
      </c>
      <c r="AJ49" s="679">
        <f t="shared" ref="AJ49" si="372">(($AB$7*I45)+($AB$8*I46)+($AB$9*I47)+($AB$10*J45)+($AB$11*J46)+($AB$12*J47)+($AB$13*K45)+($AB$14*K46)+($AB$15*K47)+($AB$16*I48)+($AB$17*I49)+($AB$18*I50)+($AB$19*J48)+($AB$20*J49)+($AB$21*J50)+($AB$22*K48)+($AB$23*K49)+($AB$24*K50)+($AB$25*I51)+($AB$26*I52)+($AB$27*I53)+($AB$28*J51)+($AB$29*J52)+($AB$30*J53)+($AB$31*K51)+($AB$32*K52)+($AB$33*K53))+$AB$5</f>
        <v>-0.3780229559999998</v>
      </c>
      <c r="AK49" s="679">
        <f t="shared" ref="AK49" si="373">(($AB$7*J45)+($AB$8*J46)+($AB$9*J47)+($AB$10*K45)+($AB$11*K46)+($AB$12*K47)+($AB$13*L45)+($AB$14*L46)+($AB$15*L47)+($AB$16*J48)+($AB$17*J49)+($AB$18*J50)+($AB$19*K48)+($AB$20*K49)+($AB$21*K50)+($AB$22*L48)+($AB$23*L49)+($AB$24*L50)+($AB$25*J51)+($AB$26*J52)+($AB$27*J53)+($AB$28*K51)+($AB$29*K52)+($AB$30*K53)+($AB$31*L51)+($AB$32*L52)+($AB$33*L53))+$AB$5</f>
        <v>-0.18110535500000011</v>
      </c>
      <c r="AL49" s="679">
        <f t="shared" ref="AL49" si="374">(($AB$7*K45)+($AB$8*K46)+($AB$9*K47)+($AB$10*L45)+($AB$11*L46)+($AB$12*L47)+($AB$13*M45)+($AB$14*M46)+($AB$15*M47)+($AB$16*K48)+($AB$17*K49)+($AB$18*K50)+($AB$19*L48)+($AB$20*L49)+($AB$21*L50)+($AB$22*M48)+($AB$23*M49)+($AB$24*M50)+($AB$25*K51)+($AB$26*K52)+($AB$27*K53)+($AB$28*L51)+($AB$29*L52)+($AB$30*L53)+($AB$31*M51)+($AB$32*M52)+($AB$33*M53))+$AB$5</f>
        <v>-0.10303943400000018</v>
      </c>
      <c r="AM49" s="679">
        <f t="shared" ref="AM49" si="375">(($AB$7*L45)+($AB$8*L46)+($AB$9*L47)+($AB$10*M45)+($AB$11*M46)+($AB$12*M47)+($AB$13*N45)+($AB$14*N46)+($AB$15*N47)+($AB$16*L48)+($AB$17*L49)+($AB$18*L50)+($AB$19*M48)+($AB$20*M49)+($AB$21*M50)+($AB$22*N48)+($AB$23*N49)+($AB$24*N50)+($AB$25*L51)+($AB$26*L52)+($AB$27*L53)+($AB$28*M51)+($AB$29*M52)+($AB$30*M53)+($AB$31*N51)+($AB$32*N52)+($AB$33*N53))+$AB$5</f>
        <v>-0.18624275499999995</v>
      </c>
      <c r="AN49" s="679">
        <f t="shared" ref="AN49" si="376">(($AB$7*M45)+($AB$8*M46)+($AB$9*M47)+($AB$10*N45)+($AB$11*N46)+($AB$12*N47)+($AB$13*O45)+($AB$14*O46)+($AB$15*O47)+($AB$16*M48)+($AB$17*M49)+($AB$18*M50)+($AB$19*N48)+($AB$20*N49)+($AB$21*N50)+($AB$22*O48)+($AB$23*O49)+($AB$24*O50)+($AB$25*M51)+($AB$26*M52)+($AB$27*M53)+($AB$28*N51)+($AB$29*N52)+($AB$30*N53)+($AB$31*O51)+($AB$32*O52)+($AB$33*O53))+$AB$5</f>
        <v>-0.37003128100000016</v>
      </c>
      <c r="AO49" s="679">
        <f t="shared" ref="AO49" si="377">(($AB$7*N45)+($AB$8*N46)+($AB$9*N47)+($AB$10*O45)+($AB$11*O46)+($AB$12*O47)+($AB$13*P45)+($AB$14*P46)+($AB$15*P47)+($AB$16*N48)+($AB$17*N49)+($AB$18*N50)+($AB$19*O48)+($AB$20*O49)+($AB$21*O50)+($AB$22*P48)+($AB$23*P49)+($AB$24*P50)+($AB$25*N51)+($AB$26*N52)+($AB$27*N53)+($AB$28*O51)+($AB$29*O52)+($AB$30*O53)+($AB$31*P51)+($AB$32*P52)+($AB$33*P53))+$AB$5</f>
        <v>-0.5119953180000002</v>
      </c>
      <c r="AP49" s="679">
        <f t="shared" ref="AP49" si="378">(($AB$7*O45)+($AB$8*O46)+($AB$9*O47)+($AB$10*P45)+($AB$11*P46)+($AB$12*P47)+($AB$13*Q45)+($AB$14*Q46)+($AB$15*Q47)+($AB$16*O48)+($AB$17*O49)+($AB$18*O50)+($AB$19*P48)+($AB$20*P49)+($AB$21*P50)+($AB$22*Q48)+($AB$23*Q49)+($AB$24*Q50)+($AB$25*O51)+($AB$26*O52)+($AB$27*O53)+($AB$28*P51)+($AB$29*P52)+($AB$30*P53)+($AB$31*Q51)+($AB$32*Q52)+($AB$33*Q53))+$AB$5</f>
        <v>-0.59130785900000016</v>
      </c>
      <c r="AQ49" s="679">
        <f t="shared" ref="AQ49" si="379">(($AB$7*P45)+($AB$8*P46)+($AB$9*P47)+($AB$10*Q45)+($AB$11*Q46)+($AB$12*Q47)+($AB$13*R45)+($AB$14*R46)+($AB$15*R47)+($AB$16*P48)+($AB$17*P49)+($AB$18*P50)+($AB$19*Q48)+($AB$20*Q49)+($AB$21*Q50)+($AB$22*R48)+($AB$23*R49)+($AB$24*R50)+($AB$25*P51)+($AB$26*P52)+($AB$27*P53)+($AB$28*Q51)+($AB$29*Q52)+($AB$30*Q53)+($AB$31*R51)+($AB$32*R52)+($AB$33*R53))+$AB$5</f>
        <v>-0.45831318300000012</v>
      </c>
      <c r="AR49" s="679">
        <f t="shared" ref="AR49" si="380">(($AB$7*Q45)+($AB$8*Q46)+($AB$9*Q47)+($AB$10*R45)+($AB$11*R46)+($AB$12*R47)+($AB$13*S45)+($AB$14*S46)+($AB$15*S47)+($AB$16*Q48)+($AB$17*Q49)+($AB$18*Q50)+($AB$19*R48)+($AB$20*R49)+($AB$21*R50)+($AB$22*S48)+($AB$23*S49)+($AB$24*S50)+($AB$25*Q51)+($AB$26*Q52)+($AB$27*Q53)+($AB$28*R51)+($AB$29*R52)+($AB$30*R53)+($AB$31*S51)+($AB$32*S52)+($AB$33*S53))+$AB$5</f>
        <v>-0.48295912100000016</v>
      </c>
      <c r="AS49" s="679">
        <f t="shared" ref="AS49" si="381">(($AB$7*R45)+($AB$8*R46)+($AB$9*R47)+($AB$10*S45)+($AB$11*S46)+($AB$12*S47)+($AB$13*T45)+($AB$14*T46)+($AB$15*T47)+($AB$16*R48)+($AB$17*R49)+($AB$18*R50)+($AB$19*S48)+($AB$20*S49)+($AB$21*S50)+($AB$22*T48)+($AB$23*T49)+($AB$24*T50)+($AB$25*R51)+($AB$26*R52)+($AB$27*R53)+($AB$28*S51)+($AB$29*S52)+($AB$30*S53)+($AB$31*T51)+($AB$32*T52)+($AB$33*T53))+$AB$5</f>
        <v>-0.22840140999999994</v>
      </c>
      <c r="AT49" s="679">
        <f t="shared" ref="AT49" si="382">(($AB$7*S45)+($AB$8*S46)+($AB$9*S47)+($AB$10*T45)+($AB$11*T46)+($AB$12*T47)+($AB$13*U45)+($AB$14*U46)+($AB$15*U47)+($AB$16*S48)+($AB$17*S49)+($AB$18*S50)+($AB$19*T48)+($AB$20*T49)+($AB$21*T50)+($AB$22*U48)+($AB$23*U49)+($AB$24*U50)+($AB$25*S51)+($AB$26*S52)+($AB$27*S53)+($AB$28*T51)+($AB$29*T52)+($AB$30*T53)+($AB$31*U51)+($AB$32*U52)+($AB$33*U53))+$AB$5</f>
        <v>-0.1576858649999999</v>
      </c>
      <c r="AU49" s="679">
        <f t="shared" ref="AU49" si="383">(($AB$7*T45)+($AB$8*T46)+($AB$9*T47)+($AB$10*U45)+($AB$11*U46)+($AB$12*U47)+($AB$13*V45)+($AB$14*V46)+($AB$15*V47)+($AB$16*T48)+($AB$17*T49)+($AB$18*T50)+($AB$19*U48)+($AB$20*U49)+($AB$21*U50)+($AB$22*V48)+($AB$23*V49)+($AB$24*V50)+($AB$25*T51)+($AB$26*T52)+($AB$27*T53)+($AB$28*U51)+($AB$29*U52)+($AB$30*U53)+($AB$31*V51)+($AB$32*V52)+($AB$33*V53))+$AB$5</f>
        <v>-8.0984025999999959E-2</v>
      </c>
      <c r="AV49" s="679">
        <f t="shared" ref="AV49" si="384">(($AB$7*U45)+($AB$8*U46)+($AB$9*U47)+($AB$10*V45)+($AB$11*V46)+($AB$12*V47)+($AB$13*W45)+($AB$14*W46)+($AB$15*W47)+($AB$16*U48)+($AB$17*U49)+($AB$18*U50)+($AB$19*V48)+($AB$20*V49)+($AB$21*V50)+($AB$22*W48)+($AB$23*W49)+($AB$24*W50)+($AB$25*U51)+($AB$26*U52)+($AB$27*U53)+($AB$28*V51)+($AB$29*V52)+($AB$30*V53)+($AB$31*W51)+($AB$32*W52)+($AB$33*W53))+$AB$5</f>
        <v>-0.1406073500000001</v>
      </c>
      <c r="AW49" s="679">
        <f t="shared" ref="AW49" si="385">(($AB$7*V45)+($AB$8*V46)+($AB$9*V47)+($AB$10*W45)+($AB$11*W46)+($AB$12*W47)+($AB$13*X45)+($AB$14*X46)+($AB$15*X47)+($AB$16*V48)+($AB$17*V49)+($AB$18*V50)+($AB$19*W48)+($AB$20*W49)+($AB$21*W50)+($AB$22*X48)+($AB$23*X49)+($AB$24*X50)+($AB$25*V51)+($AB$26*V52)+($AB$27*V53)+($AB$28*W51)+($AB$29*W52)+($AB$30*W53)+($AB$31*X51)+($AB$32*X52)+($AB$33*X53))+$AB$5</f>
        <v>-0.24460891899999962</v>
      </c>
      <c r="AX49" s="679">
        <f t="shared" ref="AX49" si="386">(($AB$7*W45)+($AB$8*W46)+($AB$9*W47)+($AB$10*X45)+($AB$11*X46)+($AB$12*X47)+($AB$13*Y45)+($AB$14*Y46)+($AB$15*Y47)+($AB$16*W48)+($AB$17*W49)+($AB$18*W50)+($AB$19*X48)+($AB$20*X49)+($AB$21*X50)+($AB$22*Y48)+($AB$23*Y49)+($AB$24*Y50)+($AB$25*W51)+($AB$26*W52)+($AB$27*W53)+($AB$28*X51)+($AB$29*X52)+($AB$30*X53)+($AB$31*Y51)+($AB$32*Y52)+($AB$33*Y53))+$AB$5</f>
        <v>-0.20248246699999981</v>
      </c>
      <c r="AZ49" s="679">
        <f t="shared" ref="AZ49:BV49" si="387">(($AC$7*A45)+($AC$8*A46)+($AC$9*A47)+($AC$10*B45)+($AC$11*B46)+($AC$12*B47)+($AC$13*C45)+($AC$14*C46)+($AC$15*C47)+($AC$16*A48)+($AC$17*A49)+($AC$18*A50)+($AC$19*B48)+($AC$20*B49)+($AC$21*B50)+($AC$22*C48)+($AC$23*C49)+($AC$24*C50)+($AC$25*A51)+($AC$26*A52)+($AC$27*A53)+($AC$28*B51)+($AC$29*B52)+($AC$30*B53)+($AC$31*C51)+($AC$32*C52)+($AC$33*C53))+$AC$5</f>
        <v>-0.27121067600000015</v>
      </c>
      <c r="BA49" s="679">
        <f t="shared" si="387"/>
        <v>-0.53919258599999986</v>
      </c>
      <c r="BB49" s="679">
        <f t="shared" si="387"/>
        <v>-0.68490692800000008</v>
      </c>
      <c r="BC49" s="679">
        <f t="shared" si="387"/>
        <v>-0.56750889799999971</v>
      </c>
      <c r="BD49" s="679">
        <f t="shared" si="387"/>
        <v>2.7687609999999946E-2</v>
      </c>
      <c r="BE49" s="679">
        <f t="shared" si="387"/>
        <v>0.12829243799999998</v>
      </c>
      <c r="BF49" s="679">
        <f t="shared" si="387"/>
        <v>-4.5341731999999912E-2</v>
      </c>
      <c r="BG49" s="679">
        <f t="shared" si="387"/>
        <v>-0.23277843799999998</v>
      </c>
      <c r="BH49" s="679">
        <f t="shared" si="387"/>
        <v>-0.29291575800000036</v>
      </c>
      <c r="BI49" s="679">
        <f t="shared" si="387"/>
        <v>-0.20355992199999995</v>
      </c>
      <c r="BJ49" s="679">
        <f t="shared" si="387"/>
        <v>-9.0734558000000021E-2</v>
      </c>
      <c r="BK49" s="679">
        <f t="shared" si="387"/>
        <v>5.854544000000006E-2</v>
      </c>
      <c r="BL49" s="679">
        <f t="shared" si="387"/>
        <v>-0.18466428000000001</v>
      </c>
      <c r="BM49" s="679">
        <f t="shared" si="387"/>
        <v>-0.48883429999999972</v>
      </c>
      <c r="BN49" s="679">
        <f t="shared" si="387"/>
        <v>-0.61922664999999988</v>
      </c>
      <c r="BO49" s="679">
        <f t="shared" si="387"/>
        <v>-0.68068546000000008</v>
      </c>
      <c r="BP49" s="679">
        <f t="shared" si="387"/>
        <v>-0.73617547800000005</v>
      </c>
      <c r="BQ49" s="679">
        <f t="shared" si="387"/>
        <v>-0.41428436200000007</v>
      </c>
      <c r="BR49" s="679">
        <f t="shared" si="387"/>
        <v>-0.18425192800000018</v>
      </c>
      <c r="BS49" s="679">
        <f t="shared" si="387"/>
        <v>-4.0774495999999827E-2</v>
      </c>
      <c r="BT49" s="679">
        <f t="shared" si="387"/>
        <v>-6.0082960000000074E-2</v>
      </c>
      <c r="BU49" s="679">
        <f t="shared" si="387"/>
        <v>-0.17477826799999985</v>
      </c>
      <c r="BV49" s="679">
        <f t="shared" si="387"/>
        <v>-0.14925325400000006</v>
      </c>
      <c r="BX49" s="679">
        <f t="shared" ref="BX49:CT49" si="388">(($AD$7*A45)+($AD$8*A46)+($AD$9*A47)+($AD$10*B45)+($AD$11*B46)+($AD$12*B47)+($AD$13*C45)+($AD$14*C46)+($AD$15*C47)+($AD$16*A48)+($AD$17*A49)+($AD$18*A50)+($AD$19*B48)+($AD$20*B49)+($AD$21*B50)+($AD$22*C48)+($AD$23*C49)+($AD$24*C50)+($AD$25*A51)+($AD$26*A52)+($AD$27*A53)+($AD$28*B51)+($AD$29*B52)+($AD$30*B53)+($AD$31*C51)+($AD$32*C52)+($AD$33*C53))+$AD$5</f>
        <v>0.67196707000000011</v>
      </c>
      <c r="BY49" s="679">
        <f t="shared" si="388"/>
        <v>0.85934632000000022</v>
      </c>
      <c r="BZ49" s="679">
        <f t="shared" si="388"/>
        <v>0.96986548000000006</v>
      </c>
      <c r="CA49" s="679">
        <f t="shared" si="388"/>
        <v>1.0306754300000003</v>
      </c>
      <c r="CB49" s="679">
        <f t="shared" si="388"/>
        <v>0.74736288000000006</v>
      </c>
      <c r="CC49" s="679">
        <f t="shared" si="388"/>
        <v>0.70338787000000014</v>
      </c>
      <c r="CD49" s="679">
        <f t="shared" si="388"/>
        <v>0.61596517000000006</v>
      </c>
      <c r="CE49" s="679">
        <f t="shared" si="388"/>
        <v>0.54160471000000021</v>
      </c>
      <c r="CF49" s="679">
        <f t="shared" si="388"/>
        <v>0.56637341999999991</v>
      </c>
      <c r="CG49" s="679">
        <f t="shared" si="388"/>
        <v>0.47625776000000009</v>
      </c>
      <c r="CH49" s="679">
        <f t="shared" si="388"/>
        <v>0.59045236000000001</v>
      </c>
      <c r="CI49" s="679">
        <f t="shared" si="388"/>
        <v>0.60242452000000002</v>
      </c>
      <c r="CJ49" s="679">
        <f t="shared" si="388"/>
        <v>0.80917130000000004</v>
      </c>
      <c r="CK49" s="679">
        <f t="shared" si="388"/>
        <v>0.87263449999999987</v>
      </c>
      <c r="CL49" s="679">
        <f t="shared" si="388"/>
        <v>0.90353878999999993</v>
      </c>
      <c r="CM49" s="679">
        <f t="shared" si="388"/>
        <v>0.84181628999999991</v>
      </c>
      <c r="CN49" s="679">
        <f t="shared" si="388"/>
        <v>0.7787390500000001</v>
      </c>
      <c r="CO49" s="679">
        <f t="shared" si="388"/>
        <v>0.53698414999999999</v>
      </c>
      <c r="CP49" s="679">
        <f t="shared" si="388"/>
        <v>0.51783076000000006</v>
      </c>
      <c r="CQ49" s="679">
        <f t="shared" si="388"/>
        <v>0.38146524000000004</v>
      </c>
      <c r="CR49" s="679">
        <f t="shared" si="388"/>
        <v>0.53129214000000002</v>
      </c>
      <c r="CS49" s="679">
        <f t="shared" si="388"/>
        <v>0.53670235000000011</v>
      </c>
      <c r="CT49" s="679">
        <f t="shared" si="388"/>
        <v>0.59000143000000005</v>
      </c>
      <c r="CV49" s="679">
        <f t="shared" ref="CV49:DR49" si="389">(($AE$7*A45)+($AE$8*A46)+($AE$9*A47)+($AE$10*B45)+($AE$11*B46)+($AE$12*B47)+($AE$13*C45)+($AE$14*C46)+($AE$15*C47)+($AE$16*A48)+($AE$17*A49)+($AE$18*A50)+($AE$19*B48)+($AE$20*B49)+($AE$21*B50)+($AE$22*C48)+($AE$23*C49)+($AE$24*C50)+($AE$25*A51)+($AE$26*A52)+($AE$27*A53)+($AE$28*B51)+($AE$29*B52)+($AE$30*B53)+($AE$31*C51)+($AE$32*C52)+($AE$33*C53))+$AE$5</f>
        <v>0.3917383900000001</v>
      </c>
      <c r="CW49" s="679">
        <f t="shared" si="389"/>
        <v>0.5163873699999999</v>
      </c>
      <c r="CX49" s="679">
        <f t="shared" si="389"/>
        <v>0.76799187000000002</v>
      </c>
      <c r="CY49" s="679">
        <f t="shared" si="389"/>
        <v>0.99835288</v>
      </c>
      <c r="CZ49" s="679">
        <f t="shared" si="389"/>
        <v>0.86989046000000003</v>
      </c>
      <c r="DA49" s="679">
        <f t="shared" si="389"/>
        <v>0.99678791</v>
      </c>
      <c r="DB49" s="679">
        <f t="shared" si="389"/>
        <v>0.48326040999999997</v>
      </c>
      <c r="DC49" s="679">
        <f t="shared" si="389"/>
        <v>0.23354814000000004</v>
      </c>
      <c r="DD49" s="679">
        <f t="shared" si="389"/>
        <v>0.23753466000000004</v>
      </c>
      <c r="DE49" s="679">
        <f t="shared" si="389"/>
        <v>0.26029815000000001</v>
      </c>
      <c r="DF49" s="679">
        <f t="shared" si="389"/>
        <v>0.27896752999999985</v>
      </c>
      <c r="DG49" s="679">
        <f t="shared" si="389"/>
        <v>0.23470776999999995</v>
      </c>
      <c r="DH49" s="679">
        <f t="shared" si="389"/>
        <v>0.45333834000000006</v>
      </c>
      <c r="DI49" s="679">
        <f t="shared" si="389"/>
        <v>0.65783709000000001</v>
      </c>
      <c r="DJ49" s="679">
        <f t="shared" si="389"/>
        <v>0.67673791999999988</v>
      </c>
      <c r="DK49" s="679">
        <f t="shared" si="389"/>
        <v>0.77675701999999991</v>
      </c>
      <c r="DL49" s="679">
        <f t="shared" si="389"/>
        <v>0.60584645999999986</v>
      </c>
      <c r="DM49" s="679">
        <f t="shared" si="389"/>
        <v>0.36406638999999996</v>
      </c>
      <c r="DN49" s="679">
        <f t="shared" si="389"/>
        <v>0.24999367999999991</v>
      </c>
      <c r="DO49" s="679">
        <f t="shared" si="389"/>
        <v>0.13127887999999996</v>
      </c>
      <c r="DP49" s="679">
        <f t="shared" si="389"/>
        <v>0.22171399</v>
      </c>
      <c r="DQ49" s="679">
        <f t="shared" si="389"/>
        <v>0.27864257999999997</v>
      </c>
      <c r="DR49" s="679">
        <f t="shared" si="389"/>
        <v>0.30593489000000007</v>
      </c>
    </row>
    <row r="50" spans="1:122" x14ac:dyDescent="0.25">
      <c r="A50" s="685">
        <f>'DETEKSI MATA IKAN'!A48</f>
        <v>0.29799999999999999</v>
      </c>
      <c r="B50" s="686">
        <f>'DETEKSI MATA IKAN'!B48</f>
        <v>0.33729999999999999</v>
      </c>
      <c r="C50" s="686">
        <f>'DETEKSI MATA IKAN'!C48</f>
        <v>0.5333</v>
      </c>
      <c r="D50" s="686">
        <f>'DETEKSI MATA IKAN'!D48</f>
        <v>0.75690000000000002</v>
      </c>
      <c r="E50" s="686">
        <f>'DETEKSI MATA IKAN'!E48</f>
        <v>0.81569999999999998</v>
      </c>
      <c r="F50" s="686">
        <f>'DETEKSI MATA IKAN'!F48</f>
        <v>0.82350000000000001</v>
      </c>
      <c r="G50" s="686">
        <f>'DETEKSI MATA IKAN'!G48</f>
        <v>0.31369999999999998</v>
      </c>
      <c r="H50" s="686">
        <f>'DETEKSI MATA IKAN'!H48</f>
        <v>0.25879999999999997</v>
      </c>
      <c r="I50" s="686">
        <f>'DETEKSI MATA IKAN'!I48</f>
        <v>0.34510000000000002</v>
      </c>
      <c r="J50" s="686">
        <f>'DETEKSI MATA IKAN'!J48</f>
        <v>0.3412</v>
      </c>
      <c r="K50" s="686">
        <f>'DETEKSI MATA IKAN'!K48</f>
        <v>0.34899999999999998</v>
      </c>
      <c r="L50" s="686">
        <f>'DETEKSI MATA IKAN'!L48</f>
        <v>0.26669999999999999</v>
      </c>
      <c r="M50" s="686">
        <f>'DETEKSI MATA IKAN'!M48</f>
        <v>0.28239999999999998</v>
      </c>
      <c r="N50" s="686">
        <f>'DETEKSI MATA IKAN'!N48</f>
        <v>0.4078</v>
      </c>
      <c r="O50" s="686">
        <f>'DETEKSI MATA IKAN'!O48</f>
        <v>0.5333</v>
      </c>
      <c r="P50" s="686">
        <f>'DETEKSI MATA IKAN'!P48</f>
        <v>0.64710000000000001</v>
      </c>
      <c r="Q50" s="686">
        <f>'DETEKSI MATA IKAN'!Q48</f>
        <v>0.52939999999999998</v>
      </c>
      <c r="R50" s="686">
        <f>'DETEKSI MATA IKAN'!R48</f>
        <v>0.4627</v>
      </c>
      <c r="S50" s="686">
        <f>'DETEKSI MATA IKAN'!S48</f>
        <v>0.34510000000000002</v>
      </c>
      <c r="T50" s="686">
        <f>'DETEKSI MATA IKAN'!T48</f>
        <v>0.2157</v>
      </c>
      <c r="U50" s="686">
        <f>'DETEKSI MATA IKAN'!U48</f>
        <v>0.26269999999999999</v>
      </c>
      <c r="V50" s="686">
        <f>'DETEKSI MATA IKAN'!V48</f>
        <v>0.22750000000000001</v>
      </c>
      <c r="W50" s="686">
        <f>'DETEKSI MATA IKAN'!W48</f>
        <v>0.29020000000000001</v>
      </c>
      <c r="X50" s="686">
        <f>'DETEKSI MATA IKAN'!X48</f>
        <v>0.38819999999999999</v>
      </c>
      <c r="Y50" s="687">
        <f>'DETEKSI MATA IKAN'!Y48</f>
        <v>0.32940000000000003</v>
      </c>
      <c r="AA50" s="681">
        <v>16</v>
      </c>
      <c r="AB50" s="679">
        <f t="shared" ref="AB50" si="390">(($AB$7*A48)+($AB$8*A49)+($AB$9*A50)+($AB$10*B48)+($AB$11*B49)+($AB$12*B50)+($AB$13*C48)+($AB$14*C49)+($AB$15*C50)+($AB$16*A51)+($AB$17*A52)+($AB$18*A53)+($AB$19*B51)+($AB$20*B52)+($AB$21*B53)+($AB$22*C51)+($AB$23*C52)+($AB$24*C53)+($AB$25*A54)+($AB$26*A55)+($AB$27*A56)+($AB$28*B54)+($AB$29*B55)+($AB$30*B56)+($AB$31*C54)+($AB$32*C55)+($AB$33*C56))+$AB$5</f>
        <v>-0.42051405400000019</v>
      </c>
      <c r="AC50" s="679">
        <f t="shared" ref="AC50" si="391">(($AB$7*B48)+($AB$8*B49)+($AB$9*B50)+($AB$10*C48)+($AB$11*C49)+($AB$12*C50)+($AB$13*D48)+($AB$14*D49)+($AB$15*D50)+($AB$16*B51)+($AB$17*B52)+($AB$18*B53)+($AB$19*C51)+($AB$20*C52)+($AB$21*C53)+($AB$22*D51)+($AB$23*D52)+($AB$24*D53)+($AB$25*B54)+($AB$26*B55)+($AB$27*B56)+($AB$28*C54)+($AB$29*C55)+($AB$30*C56)+($AB$31*D54)+($AB$32*D55)+($AB$33*D56))+$AB$5</f>
        <v>-0.83042547099999986</v>
      </c>
      <c r="AD50" s="679">
        <f t="shared" ref="AD50" si="392">(($AB$7*C48)+($AB$8*C49)+($AB$9*C50)+($AB$10*D48)+($AB$11*D49)+($AB$12*D50)+($AB$13*E48)+($AB$14*E49)+($AB$15*E50)+($AB$16*C51)+($AB$17*C52)+($AB$18*C53)+($AB$19*D51)+($AB$20*D52)+($AB$21*D53)+($AB$22*E51)+($AB$23*E52)+($AB$24*E53)+($AB$25*C54)+($AB$26*C55)+($AB$27*C56)+($AB$28*D54)+($AB$29*D55)+($AB$30*D56)+($AB$31*E54)+($AB$32*E55)+($AB$33*E56))+$AB$5</f>
        <v>-0.81272205099999995</v>
      </c>
      <c r="AE50" s="679">
        <f t="shared" ref="AE50" si="393">(($AB$7*D48)+($AB$8*D49)+($AB$9*D50)+($AB$10*E48)+($AB$11*E49)+($AB$12*E50)+($AB$13*F48)+($AB$14*F49)+($AB$15*F50)+($AB$16*D51)+($AB$17*D52)+($AB$18*D53)+($AB$19*E51)+($AB$20*E52)+($AB$21*E53)+($AB$22*F51)+($AB$23*F52)+($AB$24*F53)+($AB$25*D54)+($AB$26*D55)+($AB$27*D56)+($AB$28*E54)+($AB$29*E55)+($AB$30*E56)+($AB$31*F54)+($AB$32*F55)+($AB$33*F56))+$AB$5</f>
        <v>-0.62169852699999972</v>
      </c>
      <c r="AF50" s="679">
        <f t="shared" ref="AF50" si="394">(($AB$7*E48)+($AB$8*E49)+($AB$9*E50)+($AB$10*F48)+($AB$11*F49)+($AB$12*F50)+($AB$13*G48)+($AB$14*G49)+($AB$15*G50)+($AB$16*E51)+($AB$17*E52)+($AB$18*E53)+($AB$19*F51)+($AB$20*F52)+($AB$21*F53)+($AB$22*G51)+($AB$23*G52)+($AB$24*G53)+($AB$25*E54)+($AB$26*E55)+($AB$27*E56)+($AB$28*F54)+($AB$29*F55)+($AB$30*F56)+($AB$31*G54)+($AB$32*G55)+($AB$33*G56))+$AB$5</f>
        <v>-0.12748134499999983</v>
      </c>
      <c r="AG50" s="679">
        <f t="shared" ref="AG50" si="395">(($AB$7*F48)+($AB$8*F49)+($AB$9*F50)+($AB$10*G48)+($AB$11*G49)+($AB$12*G50)+($AB$13*H48)+($AB$14*H49)+($AB$15*H50)+($AB$16*F51)+($AB$17*F52)+($AB$18*F53)+($AB$19*G51)+($AB$20*G52)+($AB$21*G53)+($AB$22*H51)+($AB$23*H52)+($AB$24*H53)+($AB$25*F54)+($AB$26*F55)+($AB$27*F56)+($AB$28*G54)+($AB$29*G55)+($AB$30*G56)+($AB$31*H54)+($AB$32*H55)+($AB$33*H56))+$AB$5</f>
        <v>0.43151477599999999</v>
      </c>
      <c r="AH50" s="679">
        <f t="shared" ref="AH50" si="396">(($AB$7*G48)+($AB$8*G49)+($AB$9*G50)+($AB$10*H48)+($AB$11*H49)+($AB$12*H50)+($AB$13*I48)+($AB$14*I49)+($AB$15*I50)+($AB$16*G51)+($AB$17*G52)+($AB$18*G53)+($AB$19*H51)+($AB$20*H52)+($AB$21*H53)+($AB$22*I51)+($AB$23*I52)+($AB$24*I53)+($AB$25*G54)+($AB$26*G55)+($AB$27*G56)+($AB$28*H54)+($AB$29*H55)+($AB$30*H56)+($AB$31*I54)+($AB$32*I55)+($AB$33*I56))+$AB$5</f>
        <v>0.61890826499999996</v>
      </c>
      <c r="AI50" s="679">
        <f t="shared" ref="AI50" si="397">(($AB$7*H48)+($AB$8*H49)+($AB$9*H50)+($AB$10*I48)+($AB$11*I49)+($AB$12*I50)+($AB$13*J48)+($AB$14*J49)+($AB$15*J50)+($AB$16*H51)+($AB$17*H52)+($AB$18*H53)+($AB$19*I51)+($AB$20*I52)+($AB$21*I53)+($AB$22*J51)+($AB$23*J52)+($AB$24*J53)+($AB$25*H54)+($AB$26*H55)+($AB$27*H56)+($AB$28*I54)+($AB$29*I55)+($AB$30*I56)+($AB$31*J54)+($AB$32*J55)+($AB$33*J56))+$AB$5</f>
        <v>0.35001453400000004</v>
      </c>
      <c r="AJ50" s="679">
        <f t="shared" ref="AJ50" si="398">(($AB$7*I48)+($AB$8*I49)+($AB$9*I50)+($AB$10*J48)+($AB$11*J49)+($AB$12*J50)+($AB$13*K48)+($AB$14*K49)+($AB$15*K50)+($AB$16*I51)+($AB$17*I52)+($AB$18*I53)+($AB$19*J51)+($AB$20*J52)+($AB$21*J53)+($AB$22*K51)+($AB$23*K52)+($AB$24*K53)+($AB$25*I54)+($AB$26*I55)+($AB$27*I56)+($AB$28*J54)+($AB$29*J55)+($AB$30*J56)+($AB$31*K54)+($AB$32*K55)+($AB$33*K56))+$AB$5</f>
        <v>0.11602298300000029</v>
      </c>
      <c r="AK50" s="679">
        <f t="shared" ref="AK50" si="399">(($AB$7*J48)+($AB$8*J49)+($AB$9*J50)+($AB$10*K48)+($AB$11*K49)+($AB$12*K50)+($AB$13*L48)+($AB$14*L49)+($AB$15*L50)+($AB$16*J51)+($AB$17*J52)+($AB$18*J53)+($AB$19*K51)+($AB$20*K52)+($AB$21*K53)+($AB$22*L51)+($AB$23*L52)+($AB$24*L53)+($AB$25*J54)+($AB$26*J55)+($AB$27*J56)+($AB$28*K54)+($AB$29*K55)+($AB$30*K56)+($AB$31*L54)+($AB$32*L55)+($AB$33*L56))+$AB$5</f>
        <v>0.12830026099999992</v>
      </c>
      <c r="AL50" s="679">
        <f t="shared" ref="AL50" si="400">(($AB$7*K48)+($AB$8*K49)+($AB$9*K50)+($AB$10*L48)+($AB$11*L49)+($AB$12*L50)+($AB$13*M48)+($AB$14*M49)+($AB$15*M50)+($AB$16*K51)+($AB$17*K52)+($AB$18*K53)+($AB$19*L51)+($AB$20*L52)+($AB$21*L53)+($AB$22*M51)+($AB$23*M52)+($AB$24*M53)+($AB$25*K54)+($AB$26*K55)+($AB$27*K56)+($AB$28*L54)+($AB$29*L55)+($AB$30*L56)+($AB$31*M54)+($AB$32*M55)+($AB$33*M56))+$AB$5</f>
        <v>0.23286525199999994</v>
      </c>
      <c r="AM50" s="679">
        <f t="shared" ref="AM50" si="401">(($AB$7*L48)+($AB$8*L49)+($AB$9*L50)+($AB$10*M48)+($AB$11*M49)+($AB$12*M50)+($AB$13*N48)+($AB$14*N49)+($AB$15*N50)+($AB$16*L51)+($AB$17*L52)+($AB$18*L53)+($AB$19*M51)+($AB$20*M52)+($AB$21*M53)+($AB$22*N51)+($AB$23*N52)+($AB$24*N53)+($AB$25*L54)+($AB$26*L55)+($AB$27*L56)+($AB$28*M54)+($AB$29*M55)+($AB$30*M56)+($AB$31*N54)+($AB$32*N55)+($AB$33*N56))+$AB$5</f>
        <v>-6.5039253999999741E-2</v>
      </c>
      <c r="AN50" s="679">
        <f t="shared" ref="AN50" si="402">(($AB$7*M48)+($AB$8*M49)+($AB$9*M50)+($AB$10*N48)+($AB$11*N49)+($AB$12*N50)+($AB$13*O48)+($AB$14*O49)+($AB$15*O50)+($AB$16*M51)+($AB$17*M52)+($AB$18*M53)+($AB$19*N51)+($AB$20*N52)+($AB$21*N53)+($AB$22*O51)+($AB$23*O52)+($AB$24*O53)+($AB$25*M54)+($AB$26*M55)+($AB$27*M56)+($AB$28*N54)+($AB$29*N55)+($AB$30*N56)+($AB$31*O54)+($AB$32*O55)+($AB$33*O56))+$AB$5</f>
        <v>-0.22185216299999985</v>
      </c>
      <c r="AO50" s="679">
        <f t="shared" ref="AO50" si="403">(($AB$7*N48)+($AB$8*N49)+($AB$9*N50)+($AB$10*O48)+($AB$11*O49)+($AB$12*O50)+($AB$13*P48)+($AB$14*P49)+($AB$15*P50)+($AB$16*N51)+($AB$17*N52)+($AB$18*N53)+($AB$19*O51)+($AB$20*O52)+($AB$21*O53)+($AB$22*P51)+($AB$23*P52)+($AB$24*P53)+($AB$25*N54)+($AB$26*N55)+($AB$27*N56)+($AB$28*O54)+($AB$29*O55)+($AB$30*O56)+($AB$31*P54)+($AB$32*P55)+($AB$33*P56))+$AB$5</f>
        <v>-0.31094878600000009</v>
      </c>
      <c r="AP50" s="679">
        <f t="shared" ref="AP50" si="404">(($AB$7*O48)+($AB$8*O49)+($AB$9*O50)+($AB$10*P48)+($AB$11*P49)+($AB$12*P50)+($AB$13*Q48)+($AB$14*Q49)+($AB$15*Q50)+($AB$16*O51)+($AB$17*O52)+($AB$18*O53)+($AB$19*P51)+($AB$20*P52)+($AB$21*P53)+($AB$22*Q51)+($AB$23*Q52)+($AB$24*Q53)+($AB$25*O54)+($AB$26*O55)+($AB$27*O56)+($AB$28*P54)+($AB$29*P55)+($AB$30*P56)+($AB$31*Q54)+($AB$32*Q55)+($AB$33*Q56))+$AB$5</f>
        <v>-0.45302742500000037</v>
      </c>
      <c r="AQ50" s="679">
        <f t="shared" ref="AQ50" si="405">(($AB$7*P48)+($AB$8*P49)+($AB$9*P50)+($AB$10*Q48)+($AB$11*Q49)+($AB$12*Q50)+($AB$13*R48)+($AB$14*R49)+($AB$15*R50)+($AB$16*P51)+($AB$17*P52)+($AB$18*P53)+($AB$19*Q51)+($AB$20*Q52)+($AB$21*Q53)+($AB$22*R51)+($AB$23*R52)+($AB$24*R53)+($AB$25*P54)+($AB$26*P55)+($AB$27*P56)+($AB$28*Q54)+($AB$29*Q55)+($AB$30*Q56)+($AB$31*R54)+($AB$32*R55)+($AB$33*R56))+$AB$5</f>
        <v>-0.36642805600000017</v>
      </c>
      <c r="AR50" s="679">
        <f t="shared" ref="AR50" si="406">(($AB$7*Q48)+($AB$8*Q49)+($AB$9*Q50)+($AB$10*R48)+($AB$11*R49)+($AB$12*R50)+($AB$13*S48)+($AB$14*S49)+($AB$15*S50)+($AB$16*Q51)+($AB$17*Q52)+($AB$18*Q53)+($AB$19*R51)+($AB$20*R52)+($AB$21*R53)+($AB$22*S51)+($AB$23*S52)+($AB$24*S53)+($AB$25*Q54)+($AB$26*Q55)+($AB$27*Q56)+($AB$28*R54)+($AB$29*R55)+($AB$30*R56)+($AB$31*S54)+($AB$32*S55)+($AB$33*S56))+$AB$5</f>
        <v>-0.14604861399999999</v>
      </c>
      <c r="AS50" s="679">
        <f t="shared" ref="AS50" si="407">(($AB$7*R48)+($AB$8*R49)+($AB$9*R50)+($AB$10*S48)+($AB$11*S49)+($AB$12*S50)+($AB$13*T48)+($AB$14*T49)+($AB$15*T50)+($AB$16*R51)+($AB$17*R52)+($AB$18*R53)+($AB$19*S51)+($AB$20*S52)+($AB$21*S53)+($AB$22*T51)+($AB$23*T52)+($AB$24*T53)+($AB$25*R54)+($AB$26*R55)+($AB$27*R56)+($AB$28*S54)+($AB$29*S55)+($AB$30*S56)+($AB$31*T54)+($AB$32*T55)+($AB$33*T56))+$AB$5</f>
        <v>-3.023656499999991E-2</v>
      </c>
      <c r="AT50" s="679">
        <f t="shared" ref="AT50" si="408">(($AB$7*S48)+($AB$8*S49)+($AB$9*S50)+($AB$10*T48)+($AB$11*T49)+($AB$12*T50)+($AB$13*U48)+($AB$14*U49)+($AB$15*U50)+($AB$16*S51)+($AB$17*S52)+($AB$18*S53)+($AB$19*T51)+($AB$20*T52)+($AB$21*T53)+($AB$22*U51)+($AB$23*U52)+($AB$24*U53)+($AB$25*S54)+($AB$26*S55)+($AB$27*S56)+($AB$28*T54)+($AB$29*T55)+($AB$30*T56)+($AB$31*U54)+($AB$32*U55)+($AB$33*U56))+$AB$5</f>
        <v>-0.11847377899999997</v>
      </c>
      <c r="AU50" s="679">
        <f t="shared" ref="AU50" si="409">(($AB$7*T48)+($AB$8*T49)+($AB$9*T50)+($AB$10*U48)+($AB$11*U49)+($AB$12*U50)+($AB$13*V48)+($AB$14*V49)+($AB$15*V50)+($AB$16*T51)+($AB$17*T52)+($AB$18*T53)+($AB$19*U51)+($AB$20*U52)+($AB$21*U53)+($AB$22*V51)+($AB$23*V52)+($AB$24*V53)+($AB$25*T54)+($AB$26*T55)+($AB$27*T56)+($AB$28*U54)+($AB$29*U55)+($AB$30*U56)+($AB$31*V54)+($AB$32*V55)+($AB$33*V56))+$AB$5</f>
        <v>-9.7251548999999965E-2</v>
      </c>
      <c r="AV50" s="679">
        <f t="shared" ref="AV50" si="410">(($AB$7*U48)+($AB$8*U49)+($AB$9*U50)+($AB$10*V48)+($AB$11*V49)+($AB$12*V50)+($AB$13*W48)+($AB$14*W49)+($AB$15*W50)+($AB$16*U51)+($AB$17*U52)+($AB$18*U53)+($AB$19*V51)+($AB$20*V52)+($AB$21*V53)+($AB$22*W51)+($AB$23*W52)+($AB$24*W53)+($AB$25*U54)+($AB$26*U55)+($AB$27*U56)+($AB$28*V54)+($AB$29*V55)+($AB$30*V56)+($AB$31*W54)+($AB$32*W55)+($AB$33*W56))+$AB$5</f>
        <v>-0.15092794800000001</v>
      </c>
      <c r="AW50" s="679">
        <f t="shared" ref="AW50" si="411">(($AB$7*V48)+($AB$8*V49)+($AB$9*V50)+($AB$10*W48)+($AB$11*W49)+($AB$12*W50)+($AB$13*X48)+($AB$14*X49)+($AB$15*X50)+($AB$16*V51)+($AB$17*V52)+($AB$18*V53)+($AB$19*W51)+($AB$20*W52)+($AB$21*W53)+($AB$22*X51)+($AB$23*X52)+($AB$24*X53)+($AB$25*V54)+($AB$26*V55)+($AB$27*V56)+($AB$28*W54)+($AB$29*W55)+($AB$30*W56)+($AB$31*X54)+($AB$32*X55)+($AB$33*X56))+$AB$5</f>
        <v>-0.17660711099999984</v>
      </c>
      <c r="AX50" s="679">
        <f t="shared" ref="AX50" si="412">(($AB$7*W48)+($AB$8*W49)+($AB$9*W50)+($AB$10*X48)+($AB$11*X49)+($AB$12*X50)+($AB$13*Y48)+($AB$14*Y49)+($AB$15*Y50)+($AB$16*W51)+($AB$17*W52)+($AB$18*W53)+($AB$19*X51)+($AB$20*X52)+($AB$21*X53)+($AB$22*Y51)+($AB$23*Y52)+($AB$24*Y53)+($AB$25*W54)+($AB$26*W55)+($AB$27*W56)+($AB$28*X54)+($AB$29*X55)+($AB$30*X56)+($AB$31*Y54)+($AB$32*Y55)+($AB$33*Y56))+$AB$5</f>
        <v>-9.0257183000000157E-2</v>
      </c>
      <c r="AZ50" s="679">
        <f t="shared" ref="AZ50:BV50" si="413">(($AC$7*A48)+($AC$8*A49)+($AC$9*A50)+($AC$10*B48)+($AC$11*B49)+($AC$12*B50)+($AC$13*C48)+($AC$14*C49)+($AC$15*C50)+($AC$16*A51)+($AC$17*A52)+($AC$18*A53)+($AC$19*B51)+($AC$20*B52)+($AC$21*B53)+($AC$22*C51)+($AC$23*C52)+($AC$24*C53)+($AC$25*A54)+($AC$26*A55)+($AC$27*A56)+($AC$28*B54)+($AC$29*B55)+($AC$30*B56)+($AC$31*C54)+($AC$32*C55)+($AC$33*C56))+$AC$5</f>
        <v>-0.40130562399999992</v>
      </c>
      <c r="BA50" s="679">
        <f t="shared" si="413"/>
        <v>-0.53727669399999978</v>
      </c>
      <c r="BB50" s="679">
        <f t="shared" si="413"/>
        <v>-0.57288119600000031</v>
      </c>
      <c r="BC50" s="679">
        <f t="shared" si="413"/>
        <v>-0.66972277599999952</v>
      </c>
      <c r="BD50" s="679">
        <f t="shared" si="413"/>
        <v>-0.3112932060000001</v>
      </c>
      <c r="BE50" s="679">
        <f t="shared" si="413"/>
        <v>0.25135218999999986</v>
      </c>
      <c r="BF50" s="679">
        <f t="shared" si="413"/>
        <v>0.39303270000000007</v>
      </c>
      <c r="BG50" s="679">
        <f t="shared" si="413"/>
        <v>0.24646446400000016</v>
      </c>
      <c r="BH50" s="679">
        <f t="shared" si="413"/>
        <v>0.12002262399999999</v>
      </c>
      <c r="BI50" s="679">
        <f t="shared" si="413"/>
        <v>0.18329048799999992</v>
      </c>
      <c r="BJ50" s="679">
        <f t="shared" si="413"/>
        <v>0.27218990399999982</v>
      </c>
      <c r="BK50" s="679">
        <f t="shared" si="413"/>
        <v>0.15885036400000005</v>
      </c>
      <c r="BL50" s="679">
        <f t="shared" si="413"/>
        <v>-0.13861485399999995</v>
      </c>
      <c r="BM50" s="679">
        <f t="shared" si="413"/>
        <v>-0.49242402600000024</v>
      </c>
      <c r="BN50" s="679">
        <f t="shared" si="413"/>
        <v>-0.59557365000000018</v>
      </c>
      <c r="BO50" s="679">
        <f t="shared" si="413"/>
        <v>-0.5338920119999998</v>
      </c>
      <c r="BP50" s="679">
        <f t="shared" si="413"/>
        <v>-0.35251545800000006</v>
      </c>
      <c r="BQ50" s="679">
        <f t="shared" si="413"/>
        <v>-0.16073607999999973</v>
      </c>
      <c r="BR50" s="679">
        <f t="shared" si="413"/>
        <v>-0.10542020000000002</v>
      </c>
      <c r="BS50" s="679">
        <f t="shared" si="413"/>
        <v>-5.2269306000000015E-2</v>
      </c>
      <c r="BT50" s="679">
        <f t="shared" si="413"/>
        <v>-1.017764600000004E-2</v>
      </c>
      <c r="BU50" s="679">
        <f t="shared" si="413"/>
        <v>-6.8015732000000051E-2</v>
      </c>
      <c r="BV50" s="679">
        <f t="shared" si="413"/>
        <v>-7.7802132000000135E-2</v>
      </c>
      <c r="BX50" s="679">
        <f t="shared" ref="BX50:CT50" si="414">(($AD$7*A48)+($AD$8*A49)+($AD$9*A50)+($AD$10*B48)+($AD$11*B49)+($AD$12*B50)+($AD$13*C48)+($AD$14*C49)+($AD$15*C50)+($AD$16*A51)+($AD$17*A52)+($AD$18*A53)+($AD$19*B51)+($AD$20*B52)+($AD$21*B53)+($AD$22*C51)+($AD$23*C52)+($AD$24*C53)+($AD$25*A54)+($AD$26*A55)+($AD$27*A56)+($AD$28*B54)+($AD$29*B55)+($AD$30*B56)+($AD$31*C54)+($AD$32*C55)+($AD$33*C56))+$AD$5</f>
        <v>0.65626277000000011</v>
      </c>
      <c r="BY50" s="679">
        <f t="shared" si="414"/>
        <v>0.86590625000000021</v>
      </c>
      <c r="BZ50" s="679">
        <f t="shared" si="414"/>
        <v>1.0091116</v>
      </c>
      <c r="CA50" s="679">
        <f t="shared" si="414"/>
        <v>1.1000309700000002</v>
      </c>
      <c r="CB50" s="679">
        <f t="shared" si="414"/>
        <v>0.82983496000000001</v>
      </c>
      <c r="CC50" s="679">
        <f t="shared" si="414"/>
        <v>0.67898016000000017</v>
      </c>
      <c r="CD50" s="679">
        <f t="shared" si="414"/>
        <v>0.5876467700000001</v>
      </c>
      <c r="CE50" s="679">
        <f t="shared" si="414"/>
        <v>0.72529355000000006</v>
      </c>
      <c r="CF50" s="679">
        <f t="shared" si="414"/>
        <v>0.80031035000000006</v>
      </c>
      <c r="CG50" s="679">
        <f t="shared" si="414"/>
        <v>0.68826641</v>
      </c>
      <c r="CH50" s="679">
        <f t="shared" si="414"/>
        <v>0.72860283000000015</v>
      </c>
      <c r="CI50" s="679">
        <f t="shared" si="414"/>
        <v>0.87326644000000009</v>
      </c>
      <c r="CJ50" s="679">
        <f t="shared" si="414"/>
        <v>0.83353717999999999</v>
      </c>
      <c r="CK50" s="679">
        <f t="shared" si="414"/>
        <v>0.80019229000000003</v>
      </c>
      <c r="CL50" s="679">
        <f t="shared" si="414"/>
        <v>0.71006946000000004</v>
      </c>
      <c r="CM50" s="679">
        <f t="shared" si="414"/>
        <v>0.64103110000000008</v>
      </c>
      <c r="CN50" s="679">
        <f t="shared" si="414"/>
        <v>0.48568590999999994</v>
      </c>
      <c r="CO50" s="679">
        <f t="shared" si="414"/>
        <v>0.46916669</v>
      </c>
      <c r="CP50" s="679">
        <f t="shared" si="414"/>
        <v>0.49839963999999992</v>
      </c>
      <c r="CQ50" s="679">
        <f t="shared" si="414"/>
        <v>0.43758454000000002</v>
      </c>
      <c r="CR50" s="679">
        <f t="shared" si="414"/>
        <v>0.51819948999999998</v>
      </c>
      <c r="CS50" s="679">
        <f t="shared" si="414"/>
        <v>0.54569433000000001</v>
      </c>
      <c r="CT50" s="679">
        <f t="shared" si="414"/>
        <v>0.56814129999999996</v>
      </c>
      <c r="CV50" s="679">
        <f t="shared" ref="CV50:DR50" si="415">(($AE$7*A48)+($AE$8*A49)+($AE$9*A50)+($AE$10*B48)+($AE$11*B49)+($AE$12*B50)+($AE$13*C48)+($AE$14*C49)+($AE$15*C50)+($AE$16*A51)+($AE$17*A52)+($AE$18*A53)+($AE$19*B51)+($AE$20*B52)+($AE$21*B53)+($AE$22*C51)+($AE$23*C52)+($AE$24*C53)+($AE$25*A54)+($AE$26*A55)+($AE$27*A56)+($AE$28*B54)+($AE$29*B55)+($AE$30*B56)+($AE$31*C54)+($AE$32*C55)+($AE$33*C56))+$AE$5</f>
        <v>0.37841687999999996</v>
      </c>
      <c r="CW50" s="679">
        <f t="shared" si="415"/>
        <v>0.4003585999999999</v>
      </c>
      <c r="CX50" s="679">
        <f t="shared" si="415"/>
        <v>0.67190438999999991</v>
      </c>
      <c r="CY50" s="679">
        <f t="shared" si="415"/>
        <v>1.0187439599999999</v>
      </c>
      <c r="CZ50" s="679">
        <f t="shared" si="415"/>
        <v>0.97081806000000015</v>
      </c>
      <c r="DA50" s="679">
        <f t="shared" si="415"/>
        <v>0.80250298000000009</v>
      </c>
      <c r="DB50" s="679">
        <f t="shared" si="415"/>
        <v>0.73901079999999997</v>
      </c>
      <c r="DC50" s="679">
        <f t="shared" si="415"/>
        <v>0.52808311999999991</v>
      </c>
      <c r="DD50" s="679">
        <f t="shared" si="415"/>
        <v>0.46246078000000002</v>
      </c>
      <c r="DE50" s="679">
        <f t="shared" si="415"/>
        <v>0.31996591000000008</v>
      </c>
      <c r="DF50" s="679">
        <f t="shared" si="415"/>
        <v>0.45552297999999991</v>
      </c>
      <c r="DG50" s="679">
        <f t="shared" si="415"/>
        <v>0.50436503999999982</v>
      </c>
      <c r="DH50" s="679">
        <f t="shared" si="415"/>
        <v>0.57938347999999995</v>
      </c>
      <c r="DI50" s="679">
        <f t="shared" si="415"/>
        <v>0.76828022999999979</v>
      </c>
      <c r="DJ50" s="679">
        <f t="shared" si="415"/>
        <v>0.65004553999999992</v>
      </c>
      <c r="DK50" s="679">
        <f t="shared" si="415"/>
        <v>0.55077186999999994</v>
      </c>
      <c r="DL50" s="679">
        <f t="shared" si="415"/>
        <v>0.40141928999999998</v>
      </c>
      <c r="DM50" s="679">
        <f t="shared" si="415"/>
        <v>0.29199991999999997</v>
      </c>
      <c r="DN50" s="679">
        <f t="shared" si="415"/>
        <v>0.13785897</v>
      </c>
      <c r="DO50" s="679">
        <f t="shared" si="415"/>
        <v>0.10964937999999994</v>
      </c>
      <c r="DP50" s="679">
        <f t="shared" si="415"/>
        <v>0.17229689000000006</v>
      </c>
      <c r="DQ50" s="679">
        <f t="shared" si="415"/>
        <v>0.23129195999999994</v>
      </c>
      <c r="DR50" s="679">
        <f t="shared" si="415"/>
        <v>0.36962191999999994</v>
      </c>
    </row>
    <row r="51" spans="1:122" x14ac:dyDescent="0.25">
      <c r="A51" s="685">
        <f>'DETEKSI MATA IKAN'!A49</f>
        <v>0.39219999999999999</v>
      </c>
      <c r="B51" s="686">
        <f>'DETEKSI MATA IKAN'!B49</f>
        <v>0.34899999999999998</v>
      </c>
      <c r="C51" s="686">
        <f>'DETEKSI MATA IKAN'!C49</f>
        <v>0.52159999999999995</v>
      </c>
      <c r="D51" s="686">
        <f>'DETEKSI MATA IKAN'!D49</f>
        <v>0.72160000000000002</v>
      </c>
      <c r="E51" s="686">
        <f>'DETEKSI MATA IKAN'!E49</f>
        <v>0.76859999999999995</v>
      </c>
      <c r="F51" s="686">
        <f>'DETEKSI MATA IKAN'!F49</f>
        <v>0.80779999999999996</v>
      </c>
      <c r="G51" s="686">
        <f>'DETEKSI MATA IKAN'!G49</f>
        <v>0.65100000000000002</v>
      </c>
      <c r="H51" s="686">
        <f>'DETEKSI MATA IKAN'!H49</f>
        <v>0.30590000000000001</v>
      </c>
      <c r="I51" s="686">
        <f>'DETEKSI MATA IKAN'!I49</f>
        <v>0.20780000000000001</v>
      </c>
      <c r="J51" s="686">
        <f>'DETEKSI MATA IKAN'!J49</f>
        <v>0.2</v>
      </c>
      <c r="K51" s="686">
        <f>'DETEKSI MATA IKAN'!K49</f>
        <v>0.3412</v>
      </c>
      <c r="L51" s="686">
        <f>'DETEKSI MATA IKAN'!L49</f>
        <v>0.2235</v>
      </c>
      <c r="M51" s="686">
        <f>'DETEKSI MATA IKAN'!M49</f>
        <v>0.30980000000000002</v>
      </c>
      <c r="N51" s="686">
        <f>'DETEKSI MATA IKAN'!N49</f>
        <v>0.62350000000000005</v>
      </c>
      <c r="O51" s="686">
        <f>'DETEKSI MATA IKAN'!O49</f>
        <v>0.61570000000000003</v>
      </c>
      <c r="P51" s="686">
        <f>'DETEKSI MATA IKAN'!P49</f>
        <v>0.61960000000000004</v>
      </c>
      <c r="Q51" s="686">
        <f>'DETEKSI MATA IKAN'!Q49</f>
        <v>0.5333</v>
      </c>
      <c r="R51" s="686">
        <f>'DETEKSI MATA IKAN'!R49</f>
        <v>0.39610000000000001</v>
      </c>
      <c r="S51" s="686">
        <f>'DETEKSI MATA IKAN'!S49</f>
        <v>0.16470000000000001</v>
      </c>
      <c r="T51" s="686">
        <f>'DETEKSI MATA IKAN'!T49</f>
        <v>0.14899999999999999</v>
      </c>
      <c r="U51" s="686">
        <f>'DETEKSI MATA IKAN'!U49</f>
        <v>0.17649999999999999</v>
      </c>
      <c r="V51" s="686">
        <f>'DETEKSI MATA IKAN'!V49</f>
        <v>0.18820000000000001</v>
      </c>
      <c r="W51" s="686">
        <f>'DETEKSI MATA IKAN'!W49</f>
        <v>0.30199999999999999</v>
      </c>
      <c r="X51" s="686">
        <f>'DETEKSI MATA IKAN'!X49</f>
        <v>0.2863</v>
      </c>
      <c r="Y51" s="687">
        <f>'DETEKSI MATA IKAN'!Y49</f>
        <v>0.30590000000000001</v>
      </c>
      <c r="AA51" s="681">
        <v>17</v>
      </c>
      <c r="AB51" s="679">
        <f t="shared" ref="AB51" si="416">(($AB$7*A51)+($AB$8*A52)+($AB$9*A53)+($AB$10*B51)+($AB$11*B52)+($AB$12*B53)+($AB$13*C51)+($AB$14*C52)+($AB$15*C53)+($AB$16*A54)+($AB$17*A55)+($AB$18*A56)+($AB$19*B54)+($AB$20*B55)+($AB$21*B56)+($AB$22*C54)+($AB$23*C55)+($AB$24*C56)+($AB$25*A57)+($AB$26*A58)+($AB$27*A59)+($AB$28*B57)+($AB$29*B58)+($AB$30*B59)+($AB$31*C57)+($AB$32*C58)+($AB$33*C59))+$AB$5</f>
        <v>-0.30933388799999995</v>
      </c>
      <c r="AC51" s="679">
        <f t="shared" ref="AC51" si="417">(($AB$7*B51)+($AB$8*B52)+($AB$9*B53)+($AB$10*C51)+($AB$11*C52)+($AB$12*C53)+($AB$13*D51)+($AB$14*D52)+($AB$15*D53)+($AB$16*B54)+($AB$17*B55)+($AB$18*B56)+($AB$19*C54)+($AB$20*C55)+($AB$21*C56)+($AB$22*D54)+($AB$23*D55)+($AB$24*D56)+($AB$25*B57)+($AB$26*B58)+($AB$27*B59)+($AB$28*C57)+($AB$29*C58)+($AB$30*C59)+($AB$31*D57)+($AB$32*D58)+($AB$33*D59))+$AB$5</f>
        <v>-0.81285764599999966</v>
      </c>
      <c r="AD51" s="679">
        <f t="shared" ref="AD51" si="418">(($AB$7*C51)+($AB$8*C52)+($AB$9*C53)+($AB$10*D51)+($AB$11*D52)+($AB$12*D53)+($AB$13*E51)+($AB$14*E52)+($AB$15*E53)+($AB$16*C54)+($AB$17*C55)+($AB$18*C56)+($AB$19*D54)+($AB$20*D55)+($AB$21*D56)+($AB$22*E54)+($AB$23*E55)+($AB$24*E56)+($AB$25*C57)+($AB$26*C58)+($AB$27*C59)+($AB$28*D57)+($AB$29*D58)+($AB$30*D59)+($AB$31*E57)+($AB$32*E58)+($AB$33*E59))+$AB$5</f>
        <v>-1.0351009390000001</v>
      </c>
      <c r="AE51" s="679">
        <f t="shared" ref="AE51" si="419">(($AB$7*D51)+($AB$8*D52)+($AB$9*D53)+($AB$10*E51)+($AB$11*E52)+($AB$12*E53)+($AB$13*F51)+($AB$14*F52)+($AB$15*F53)+($AB$16*D54)+($AB$17*D55)+($AB$18*D56)+($AB$19*E54)+($AB$20*E55)+($AB$21*E56)+($AB$22*F54)+($AB$23*F55)+($AB$24*F56)+($AB$25*D57)+($AB$26*D58)+($AB$27*D59)+($AB$28*E57)+($AB$29*E58)+($AB$30*E59)+($AB$31*F57)+($AB$32*F58)+($AB$33*F59))+$AB$5</f>
        <v>-0.73330737799999968</v>
      </c>
      <c r="AF51" s="679">
        <f t="shared" ref="AF51" si="420">(($AB$7*E51)+($AB$8*E52)+($AB$9*E53)+($AB$10*F51)+($AB$11*F52)+($AB$12*F53)+($AB$13*G51)+($AB$14*G52)+($AB$15*G53)+($AB$16*E54)+($AB$17*E55)+($AB$18*E56)+($AB$19*F54)+($AB$20*F55)+($AB$21*F56)+($AB$22*G54)+($AB$23*G55)+($AB$24*G56)+($AB$25*E57)+($AB$26*E58)+($AB$27*E59)+($AB$28*F57)+($AB$29*F58)+($AB$30*F59)+($AB$31*G57)+($AB$32*G58)+($AB$33*G59))+$AB$5</f>
        <v>-0.3322234879999999</v>
      </c>
      <c r="AG51" s="679">
        <f t="shared" ref="AG51" si="421">(($AB$7*F51)+($AB$8*F52)+($AB$9*F53)+($AB$10*G51)+($AB$11*G52)+($AB$12*G53)+($AB$13*H51)+($AB$14*H52)+($AB$15*H53)+($AB$16*F54)+($AB$17*F55)+($AB$18*F56)+($AB$19*G54)+($AB$20*G55)+($AB$21*G56)+($AB$22*H54)+($AB$23*H55)+($AB$24*H56)+($AB$25*F57)+($AB$26*F58)+($AB$27*F59)+($AB$28*G57)+($AB$29*G58)+($AB$30*G59)+($AB$31*H57)+($AB$32*H58)+($AB$33*H59))+$AB$5</f>
        <v>-1.5335150999999936E-2</v>
      </c>
      <c r="AH51" s="679">
        <f t="shared" ref="AH51" si="422">(($AB$7*G51)+($AB$8*G52)+($AB$9*G53)+($AB$10*H51)+($AB$11*H52)+($AB$12*H53)+($AB$13*I51)+($AB$14*I52)+($AB$15*I53)+($AB$16*G54)+($AB$17*G55)+($AB$18*G56)+($AB$19*H54)+($AB$20*H55)+($AB$21*H56)+($AB$22*I54)+($AB$23*I55)+($AB$24*I56)+($AB$25*G57)+($AB$26*G58)+($AB$27*G59)+($AB$28*H57)+($AB$29*H58)+($AB$30*H59)+($AB$31*I57)+($AB$32*I58)+($AB$33*I59))+$AB$5</f>
        <v>0.28958606800000003</v>
      </c>
      <c r="AI51" s="679">
        <f t="shared" ref="AI51" si="423">(($AB$7*H51)+($AB$8*H52)+($AB$9*H53)+($AB$10*I51)+($AB$11*I52)+($AB$12*I53)+($AB$13*J51)+($AB$14*J52)+($AB$15*J53)+($AB$16*H54)+($AB$17*H55)+($AB$18*H56)+($AB$19*I54)+($AB$20*I55)+($AB$21*I56)+($AB$22*J54)+($AB$23*J55)+($AB$24*J56)+($AB$25*H57)+($AB$26*H58)+($AB$27*H59)+($AB$28*I57)+($AB$29*I58)+($AB$30*I59)+($AB$31*J57)+($AB$32*J58)+($AB$33*J59))+$AB$5</f>
        <v>0.56436752199999995</v>
      </c>
      <c r="AJ51" s="679">
        <f t="shared" ref="AJ51" si="424">(($AB$7*I51)+($AB$8*I52)+($AB$9*I53)+($AB$10*J51)+($AB$11*J52)+($AB$12*J53)+($AB$13*K51)+($AB$14*K52)+($AB$15*K53)+($AB$16*I54)+($AB$17*I55)+($AB$18*I56)+($AB$19*J54)+($AB$20*J55)+($AB$21*J56)+($AB$22*K54)+($AB$23*K55)+($AB$24*K56)+($AB$25*I57)+($AB$26*I58)+($AB$27*I59)+($AB$28*J57)+($AB$29*J58)+($AB$30*J59)+($AB$31*K57)+($AB$32*K58)+($AB$33*K59))+$AB$5</f>
        <v>0.49212782200000005</v>
      </c>
      <c r="AK51" s="679">
        <f t="shared" ref="AK51" si="425">(($AB$7*J51)+($AB$8*J52)+($AB$9*J53)+($AB$10*K51)+($AB$11*K52)+($AB$12*K53)+($AB$13*L51)+($AB$14*L52)+($AB$15*L53)+($AB$16*J54)+($AB$17*J55)+($AB$18*J56)+($AB$19*K54)+($AB$20*K55)+($AB$21*K56)+($AB$22*L54)+($AB$23*L55)+($AB$24*L56)+($AB$25*J57)+($AB$26*J58)+($AB$27*J59)+($AB$28*K57)+($AB$29*K58)+($AB$30*K59)+($AB$31*L57)+($AB$32*L58)+($AB$33*L59))+$AB$5</f>
        <v>0.41446693500000009</v>
      </c>
      <c r="AL51" s="679">
        <f t="shared" ref="AL51" si="426">(($AB$7*K51)+($AB$8*K52)+($AB$9*K53)+($AB$10*L51)+($AB$11*L52)+($AB$12*L53)+($AB$13*M51)+($AB$14*M52)+($AB$15*M53)+($AB$16*K54)+($AB$17*K55)+($AB$18*K56)+($AB$19*L54)+($AB$20*L55)+($AB$21*L56)+($AB$22*M54)+($AB$23*M55)+($AB$24*M56)+($AB$25*K57)+($AB$26*K58)+($AB$27*K59)+($AB$28*L57)+($AB$29*L58)+($AB$30*L59)+($AB$31*M57)+($AB$32*M58)+($AB$33*M59))+$AB$5</f>
        <v>0.309743186</v>
      </c>
      <c r="AM51" s="679">
        <f t="shared" ref="AM51" si="427">(($AB$7*L51)+($AB$8*L52)+($AB$9*L53)+($AB$10*M51)+($AB$11*M52)+($AB$12*M53)+($AB$13*N51)+($AB$14*N52)+($AB$15*N53)+($AB$16*L54)+($AB$17*L55)+($AB$18*L56)+($AB$19*M54)+($AB$20*M55)+($AB$21*M56)+($AB$22*N54)+($AB$23*N55)+($AB$24*N56)+($AB$25*L57)+($AB$26*L58)+($AB$27*L59)+($AB$28*M57)+($AB$29*M58)+($AB$30*M59)+($AB$31*N57)+($AB$32*N58)+($AB$33*N59))+$AB$5</f>
        <v>-8.0582090000000023E-2</v>
      </c>
      <c r="AN51" s="679">
        <f t="shared" ref="AN51" si="428">(($AB$7*M51)+($AB$8*M52)+($AB$9*M53)+($AB$10*N51)+($AB$11*N52)+($AB$12*N53)+($AB$13*O51)+($AB$14*O52)+($AB$15*O53)+($AB$16*M54)+($AB$17*M55)+($AB$18*M56)+($AB$19*N54)+($AB$20*N55)+($AB$21*N56)+($AB$22*O54)+($AB$23*O55)+($AB$24*O56)+($AB$25*M57)+($AB$26*M58)+($AB$27*M59)+($AB$28*N57)+($AB$29*N58)+($AB$30*N59)+($AB$31*O57)+($AB$32*O58)+($AB$33*O59))+$AB$5</f>
        <v>-0.26824266799999996</v>
      </c>
      <c r="AO51" s="679">
        <f t="shared" ref="AO51" si="429">(($AB$7*N51)+($AB$8*N52)+($AB$9*N53)+($AB$10*O51)+($AB$11*O52)+($AB$12*O53)+($AB$13*P51)+($AB$14*P52)+($AB$15*P53)+($AB$16*N54)+($AB$17*N55)+($AB$18*N56)+($AB$19*O54)+($AB$20*O55)+($AB$21*O56)+($AB$22*P54)+($AB$23*P55)+($AB$24*P56)+($AB$25*N57)+($AB$26*N58)+($AB$27*N59)+($AB$28*O57)+($AB$29*O58)+($AB$30*O59)+($AB$31*P57)+($AB$32*P58)+($AB$33*P59))+$AB$5</f>
        <v>-0.33781744700000005</v>
      </c>
      <c r="AP51" s="679">
        <f t="shared" ref="AP51" si="430">(($AB$7*O51)+($AB$8*O52)+($AB$9*O53)+($AB$10*P51)+($AB$11*P52)+($AB$12*P53)+($AB$13*Q51)+($AB$14*Q52)+($AB$15*Q53)+($AB$16*O54)+($AB$17*O55)+($AB$18*O56)+($AB$19*P54)+($AB$20*P55)+($AB$21*P56)+($AB$22*Q54)+($AB$23*Q55)+($AB$24*Q56)+($AB$25*O57)+($AB$26*O58)+($AB$27*O59)+($AB$28*P57)+($AB$29*P58)+($AB$30*P59)+($AB$31*Q57)+($AB$32*Q58)+($AB$33*Q59))+$AB$5</f>
        <v>-0.45752355199999972</v>
      </c>
      <c r="AQ51" s="679">
        <f t="shared" ref="AQ51" si="431">(($AB$7*P51)+($AB$8*P52)+($AB$9*P53)+($AB$10*Q51)+($AB$11*Q52)+($AB$12*Q53)+($AB$13*R51)+($AB$14*R52)+($AB$15*R53)+($AB$16*P54)+($AB$17*P55)+($AB$18*P56)+($AB$19*Q54)+($AB$20*Q55)+($AB$21*Q56)+($AB$22*R54)+($AB$23*R55)+($AB$24*R56)+($AB$25*P57)+($AB$26*P58)+($AB$27*P59)+($AB$28*Q57)+($AB$29*Q58)+($AB$30*Q59)+($AB$31*R57)+($AB$32*R58)+($AB$33*R59))+$AB$5</f>
        <v>-0.38972166100000005</v>
      </c>
      <c r="AR51" s="679">
        <f t="shared" ref="AR51" si="432">(($AB$7*Q51)+($AB$8*Q52)+($AB$9*Q53)+($AB$10*R51)+($AB$11*R52)+($AB$12*R53)+($AB$13*S51)+($AB$14*S52)+($AB$15*S53)+($AB$16*Q54)+($AB$17*Q55)+($AB$18*Q56)+($AB$19*R54)+($AB$20*R55)+($AB$21*R56)+($AB$22*S54)+($AB$23*S55)+($AB$24*S56)+($AB$25*Q57)+($AB$26*Q58)+($AB$27*Q59)+($AB$28*R57)+($AB$29*R58)+($AB$30*R59)+($AB$31*S57)+($AB$32*S58)+($AB$33*S59))+$AB$5</f>
        <v>-0.14552121200000004</v>
      </c>
      <c r="AS51" s="679">
        <f t="shared" ref="AS51" si="433">(($AB$7*R51)+($AB$8*R52)+($AB$9*R53)+($AB$10*S51)+($AB$11*S52)+($AB$12*S53)+($AB$13*T51)+($AB$14*T52)+($AB$15*T53)+($AB$16*R54)+($AB$17*R55)+($AB$18*R56)+($AB$19*S54)+($AB$20*S55)+($AB$21*S56)+($AB$22*T54)+($AB$23*T55)+($AB$24*T56)+($AB$25*R57)+($AB$26*R58)+($AB$27*R59)+($AB$28*S57)+($AB$29*S58)+($AB$30*S59)+($AB$31*T57)+($AB$32*T58)+($AB$33*T59))+$AB$5</f>
        <v>1.6557700000000841E-3</v>
      </c>
      <c r="AT51" s="679">
        <f t="shared" ref="AT51" si="434">(($AB$7*S51)+($AB$8*S52)+($AB$9*S53)+($AB$10*T51)+($AB$11*T52)+($AB$12*T53)+($AB$13*U51)+($AB$14*U52)+($AB$15*U53)+($AB$16*S54)+($AB$17*S55)+($AB$18*S56)+($AB$19*T54)+($AB$20*T55)+($AB$21*T56)+($AB$22*U54)+($AB$23*U55)+($AB$24*U56)+($AB$25*S57)+($AB$26*S58)+($AB$27*S59)+($AB$28*T57)+($AB$29*T58)+($AB$30*T59)+($AB$31*U57)+($AB$32*U58)+($AB$33*U59))+$AB$5</f>
        <v>6.9411141000000065E-2</v>
      </c>
      <c r="AU51" s="679">
        <f t="shared" ref="AU51" si="435">(($AB$7*T51)+($AB$8*T52)+($AB$9*T53)+($AB$10*U51)+($AB$11*U52)+($AB$12*U53)+($AB$13*V51)+($AB$14*V52)+($AB$15*V53)+($AB$16*T54)+($AB$17*T55)+($AB$18*T56)+($AB$19*U54)+($AB$20*U55)+($AB$21*U56)+($AB$22*V54)+($AB$23*V55)+($AB$24*V56)+($AB$25*T57)+($AB$26*T58)+($AB$27*T59)+($AB$28*U57)+($AB$29*U58)+($AB$30*U59)+($AB$31*V57)+($AB$32*V58)+($AB$33*V59))+$AB$5</f>
        <v>2.4136845999999851E-2</v>
      </c>
      <c r="AV51" s="679">
        <f t="shared" ref="AV51" si="436">(($AB$7*U51)+($AB$8*U52)+($AB$9*U53)+($AB$10*V51)+($AB$11*V52)+($AB$12*V53)+($AB$13*W51)+($AB$14*W52)+($AB$15*W53)+($AB$16*U54)+($AB$17*U55)+($AB$18*U56)+($AB$19*V54)+($AB$20*V55)+($AB$21*V56)+($AB$22*W54)+($AB$23*W55)+($AB$24*W56)+($AB$25*U57)+($AB$26*U58)+($AB$27*U59)+($AB$28*V57)+($AB$29*V58)+($AB$30*V59)+($AB$31*W57)+($AB$32*W58)+($AB$33*W59))+$AB$5</f>
        <v>-0.16171244499999995</v>
      </c>
      <c r="AW51" s="679">
        <f t="shared" ref="AW51" si="437">(($AB$7*V51)+($AB$8*V52)+($AB$9*V53)+($AB$10*W51)+($AB$11*W52)+($AB$12*W53)+($AB$13*X51)+($AB$14*X52)+($AB$15*X53)+($AB$16*V54)+($AB$17*V55)+($AB$18*V56)+($AB$19*W54)+($AB$20*W55)+($AB$21*W56)+($AB$22*X54)+($AB$23*X55)+($AB$24*X56)+($AB$25*V57)+($AB$26*V58)+($AB$27*V59)+($AB$28*W57)+($AB$29*W58)+($AB$30*W59)+($AB$31*X57)+($AB$32*X58)+($AB$33*X59))+$AB$5</f>
        <v>-0.14369816399999988</v>
      </c>
      <c r="AX51" s="679">
        <f t="shared" ref="AX51" si="438">(($AB$7*W51)+($AB$8*W52)+($AB$9*W53)+($AB$10*X51)+($AB$11*X52)+($AB$12*X53)+($AB$13*Y51)+($AB$14*Y52)+($AB$15*Y53)+($AB$16*W54)+($AB$17*W55)+($AB$18*W56)+($AB$19*X54)+($AB$20*X55)+($AB$21*X56)+($AB$22*Y54)+($AB$23*Y55)+($AB$24*Y56)+($AB$25*W57)+($AB$26*W58)+($AB$27*W59)+($AB$28*X57)+($AB$29*X58)+($AB$30*X59)+($AB$31*Y57)+($AB$32*Y58)+($AB$33*Y59))+$AB$5</f>
        <v>-5.5711882000000074E-2</v>
      </c>
      <c r="AZ51" s="679">
        <f t="shared" ref="AZ51:BV51" si="439">(($AC$7*A51)+($AC$8*A52)+($AC$9*A53)+($AC$10*B51)+($AC$11*B52)+($AC$12*B53)+($AC$13*C51)+($AC$14*C52)+($AC$15*C53)+($AC$16*A54)+($AC$17*A55)+($AC$18*A56)+($AC$19*B54)+($AC$20*B55)+($AC$21*B56)+($AC$22*C54)+($AC$23*C55)+($AC$24*C56)+($AC$25*A57)+($AC$26*A58)+($AC$27*A59)+($AC$28*B57)+($AC$29*B58)+($AC$30*B59)+($AC$31*C57)+($AC$32*C58)+($AC$33*C59))+$AC$5</f>
        <v>-0.36577390800000009</v>
      </c>
      <c r="BA51" s="679">
        <f t="shared" si="439"/>
        <v>-0.6646045559999999</v>
      </c>
      <c r="BB51" s="679">
        <f t="shared" si="439"/>
        <v>-0.69011529400000005</v>
      </c>
      <c r="BC51" s="679">
        <f t="shared" si="439"/>
        <v>-0.61475245599999973</v>
      </c>
      <c r="BD51" s="679">
        <f t="shared" si="439"/>
        <v>-0.51804349000000016</v>
      </c>
      <c r="BE51" s="679">
        <f t="shared" si="439"/>
        <v>-0.12932766399999984</v>
      </c>
      <c r="BF51" s="679">
        <f t="shared" si="439"/>
        <v>0.2917535440000002</v>
      </c>
      <c r="BG51" s="679">
        <f t="shared" si="439"/>
        <v>0.51397753400000012</v>
      </c>
      <c r="BH51" s="679">
        <f t="shared" si="439"/>
        <v>0.39968055400000002</v>
      </c>
      <c r="BI51" s="679">
        <f t="shared" si="439"/>
        <v>0.37095639400000013</v>
      </c>
      <c r="BJ51" s="679">
        <f t="shared" si="439"/>
        <v>0.32364426600000007</v>
      </c>
      <c r="BK51" s="679">
        <f t="shared" si="439"/>
        <v>-9.0857744000000074E-2</v>
      </c>
      <c r="BL51" s="679">
        <f t="shared" si="439"/>
        <v>-0.45172578200000013</v>
      </c>
      <c r="BM51" s="679">
        <f t="shared" si="439"/>
        <v>-0.59864620199999985</v>
      </c>
      <c r="BN51" s="679">
        <f t="shared" si="439"/>
        <v>-0.6434846040000004</v>
      </c>
      <c r="BO51" s="679">
        <f t="shared" si="439"/>
        <v>-0.56615862800000005</v>
      </c>
      <c r="BP51" s="679">
        <f t="shared" si="439"/>
        <v>-0.2211878240000002</v>
      </c>
      <c r="BQ51" s="679">
        <f t="shared" si="439"/>
        <v>3.0416172000000158E-2</v>
      </c>
      <c r="BR51" s="679">
        <f t="shared" si="439"/>
        <v>5.9901806000000002E-2</v>
      </c>
      <c r="BS51" s="679">
        <f t="shared" si="439"/>
        <v>5.2775767999999945E-2</v>
      </c>
      <c r="BT51" s="679">
        <f t="shared" si="439"/>
        <v>-5.6198880000000173E-3</v>
      </c>
      <c r="BU51" s="679">
        <f t="shared" si="439"/>
        <v>-1.0018564000000119E-2</v>
      </c>
      <c r="BV51" s="679">
        <f t="shared" si="439"/>
        <v>-5.2032278000000043E-2</v>
      </c>
      <c r="BX51" s="679">
        <f t="shared" ref="BX51:CT51" si="440">(($AD$7*A51)+($AD$8*A52)+($AD$9*A53)+($AD$10*B51)+($AD$11*B52)+($AD$12*B53)+($AD$13*C51)+($AD$14*C52)+($AD$15*C53)+($AD$16*A54)+($AD$17*A55)+($AD$18*A56)+($AD$19*B54)+($AD$20*B55)+($AD$21*B56)+($AD$22*C54)+($AD$23*C55)+($AD$24*C56)+($AD$25*A57)+($AD$26*A58)+($AD$27*A59)+($AD$28*B57)+($AD$29*B58)+($AD$30*B59)+($AD$31*C57)+($AD$32*C58)+($AD$33*C59))+$AD$5</f>
        <v>0.5944811000000001</v>
      </c>
      <c r="BY51" s="679">
        <f t="shared" si="440"/>
        <v>0.74379739000000011</v>
      </c>
      <c r="BZ51" s="679">
        <f t="shared" si="440"/>
        <v>0.84165703000000014</v>
      </c>
      <c r="CA51" s="679">
        <f t="shared" si="440"/>
        <v>0.89202497999999997</v>
      </c>
      <c r="CB51" s="679">
        <f t="shared" si="440"/>
        <v>0.88718053999999991</v>
      </c>
      <c r="CC51" s="679">
        <f t="shared" si="440"/>
        <v>0.83437112000000002</v>
      </c>
      <c r="CD51" s="679">
        <f t="shared" si="440"/>
        <v>0.7190820400000002</v>
      </c>
      <c r="CE51" s="679">
        <f t="shared" si="440"/>
        <v>0.57008124999999998</v>
      </c>
      <c r="CF51" s="679">
        <f t="shared" si="440"/>
        <v>0.61593052999999998</v>
      </c>
      <c r="CG51" s="679">
        <f t="shared" si="440"/>
        <v>0.59386898999999993</v>
      </c>
      <c r="CH51" s="679">
        <f t="shared" si="440"/>
        <v>0.68657276000000012</v>
      </c>
      <c r="CI51" s="679">
        <f t="shared" si="440"/>
        <v>0.72052209</v>
      </c>
      <c r="CJ51" s="679">
        <f t="shared" si="440"/>
        <v>0.59822430999999998</v>
      </c>
      <c r="CK51" s="679">
        <f t="shared" si="440"/>
        <v>0.63039083000000007</v>
      </c>
      <c r="CL51" s="679">
        <f t="shared" si="440"/>
        <v>0.61180435000000022</v>
      </c>
      <c r="CM51" s="679">
        <f t="shared" si="440"/>
        <v>0.54903108000000012</v>
      </c>
      <c r="CN51" s="679">
        <f t="shared" si="440"/>
        <v>0.45590012000000002</v>
      </c>
      <c r="CO51" s="679">
        <f t="shared" si="440"/>
        <v>0.43393617000000018</v>
      </c>
      <c r="CP51" s="679">
        <f t="shared" si="440"/>
        <v>0.37450957000000001</v>
      </c>
      <c r="CQ51" s="679">
        <f t="shared" si="440"/>
        <v>0.41147803999999999</v>
      </c>
      <c r="CR51" s="679">
        <f t="shared" si="440"/>
        <v>0.51916661000000008</v>
      </c>
      <c r="CS51" s="679">
        <f t="shared" si="440"/>
        <v>0.52929407000000006</v>
      </c>
      <c r="CT51" s="679">
        <f t="shared" si="440"/>
        <v>0.56510371999999998</v>
      </c>
      <c r="CV51" s="679">
        <f t="shared" ref="CV51:DR51" si="441">(($AE$7*A51)+($AE$8*A52)+($AE$9*A53)+($AE$10*B51)+($AE$11*B52)+($AE$12*B53)+($AE$13*C51)+($AE$14*C52)+($AE$15*C53)+($AE$16*A54)+($AE$17*A55)+($AE$18*A56)+($AE$19*B54)+($AE$20*B55)+($AE$21*B56)+($AE$22*C54)+($AE$23*C55)+($AE$24*C56)+($AE$25*A57)+($AE$26*A58)+($AE$27*A59)+($AE$28*B57)+($AE$29*B58)+($AE$30*B59)+($AE$31*C57)+($AE$32*C58)+($AE$33*C59))+$AE$5</f>
        <v>0.35194698000000002</v>
      </c>
      <c r="CW51" s="679">
        <f t="shared" si="441"/>
        <v>0.35383575</v>
      </c>
      <c r="CX51" s="679">
        <f t="shared" si="441"/>
        <v>0.43140687000000011</v>
      </c>
      <c r="CY51" s="679">
        <f t="shared" si="441"/>
        <v>0.75227145000000006</v>
      </c>
      <c r="CZ51" s="679">
        <f t="shared" si="441"/>
        <v>0.97324149999999998</v>
      </c>
      <c r="DA51" s="679">
        <f t="shared" si="441"/>
        <v>0.87643605000000002</v>
      </c>
      <c r="DB51" s="679">
        <f t="shared" si="441"/>
        <v>0.74550251000000001</v>
      </c>
      <c r="DC51" s="679">
        <f t="shared" si="441"/>
        <v>0.72357849999999979</v>
      </c>
      <c r="DD51" s="679">
        <f t="shared" si="441"/>
        <v>0.74342310999999994</v>
      </c>
      <c r="DE51" s="679">
        <f t="shared" si="441"/>
        <v>0.63840379000000003</v>
      </c>
      <c r="DF51" s="679">
        <f t="shared" si="441"/>
        <v>0.69013661999999998</v>
      </c>
      <c r="DG51" s="679">
        <f t="shared" si="441"/>
        <v>0.71991486999999987</v>
      </c>
      <c r="DH51" s="679">
        <f t="shared" si="441"/>
        <v>0.6747298599999999</v>
      </c>
      <c r="DI51" s="679">
        <f t="shared" si="441"/>
        <v>0.66154204999999988</v>
      </c>
      <c r="DJ51" s="679">
        <f t="shared" si="441"/>
        <v>0.49331807999999988</v>
      </c>
      <c r="DK51" s="679">
        <f t="shared" si="441"/>
        <v>0.34172014999999989</v>
      </c>
      <c r="DL51" s="679">
        <f t="shared" si="441"/>
        <v>0.21674784999999999</v>
      </c>
      <c r="DM51" s="679">
        <f t="shared" si="441"/>
        <v>0.14021378999999992</v>
      </c>
      <c r="DN51" s="679">
        <f t="shared" si="441"/>
        <v>0.11737220999999995</v>
      </c>
      <c r="DO51" s="679">
        <f t="shared" si="441"/>
        <v>0.12970398999999996</v>
      </c>
      <c r="DP51" s="679">
        <f t="shared" si="441"/>
        <v>0.16003243000000003</v>
      </c>
      <c r="DQ51" s="679">
        <f t="shared" si="441"/>
        <v>0.22841215000000001</v>
      </c>
      <c r="DR51" s="679">
        <f t="shared" si="441"/>
        <v>0.39857993000000003</v>
      </c>
    </row>
    <row r="52" spans="1:122" x14ac:dyDescent="0.25">
      <c r="A52" s="685">
        <f>'DETEKSI MATA IKAN'!A50</f>
        <v>0.4078</v>
      </c>
      <c r="B52" s="686">
        <f>'DETEKSI MATA IKAN'!B50</f>
        <v>0.36470000000000002</v>
      </c>
      <c r="C52" s="686">
        <f>'DETEKSI MATA IKAN'!C50</f>
        <v>0.5373</v>
      </c>
      <c r="D52" s="686">
        <f>'DETEKSI MATA IKAN'!D50</f>
        <v>0.73329999999999995</v>
      </c>
      <c r="E52" s="686">
        <f>'DETEKSI MATA IKAN'!E50</f>
        <v>0.78039999999999998</v>
      </c>
      <c r="F52" s="686">
        <f>'DETEKSI MATA IKAN'!F50</f>
        <v>0.81179999999999997</v>
      </c>
      <c r="G52" s="686">
        <f>'DETEKSI MATA IKAN'!G50</f>
        <v>0.65490000000000004</v>
      </c>
      <c r="H52" s="686">
        <f>'DETEKSI MATA IKAN'!H50</f>
        <v>0.29799999999999999</v>
      </c>
      <c r="I52" s="686">
        <f>'DETEKSI MATA IKAN'!I50</f>
        <v>0.2</v>
      </c>
      <c r="J52" s="686">
        <f>'DETEKSI MATA IKAN'!J50</f>
        <v>0.18429999999999999</v>
      </c>
      <c r="K52" s="686">
        <f>'DETEKSI MATA IKAN'!K50</f>
        <v>0.31369999999999998</v>
      </c>
      <c r="L52" s="686">
        <f>'DETEKSI MATA IKAN'!L50</f>
        <v>0.1961</v>
      </c>
      <c r="M52" s="686">
        <f>'DETEKSI MATA IKAN'!M50</f>
        <v>0.28239999999999998</v>
      </c>
      <c r="N52" s="686">
        <f>'DETEKSI MATA IKAN'!N50</f>
        <v>0.58819999999999995</v>
      </c>
      <c r="O52" s="686">
        <f>'DETEKSI MATA IKAN'!O50</f>
        <v>0.58040000000000003</v>
      </c>
      <c r="P52" s="686">
        <f>'DETEKSI MATA IKAN'!P50</f>
        <v>0.58430000000000004</v>
      </c>
      <c r="Q52" s="686">
        <f>'DETEKSI MATA IKAN'!Q50</f>
        <v>0.54900000000000004</v>
      </c>
      <c r="R52" s="686">
        <f>'DETEKSI MATA IKAN'!R50</f>
        <v>0.4118</v>
      </c>
      <c r="S52" s="686">
        <f>'DETEKSI MATA IKAN'!S50</f>
        <v>0.1804</v>
      </c>
      <c r="T52" s="686">
        <f>'DETEKSI MATA IKAN'!T50</f>
        <v>0.16470000000000001</v>
      </c>
      <c r="U52" s="686">
        <f>'DETEKSI MATA IKAN'!U50</f>
        <v>0.19220000000000001</v>
      </c>
      <c r="V52" s="686">
        <f>'DETEKSI MATA IKAN'!V50</f>
        <v>0.2039</v>
      </c>
      <c r="W52" s="686">
        <f>'DETEKSI MATA IKAN'!W50</f>
        <v>0.31759999999999999</v>
      </c>
      <c r="X52" s="686">
        <f>'DETEKSI MATA IKAN'!X50</f>
        <v>0.30199999999999999</v>
      </c>
      <c r="Y52" s="687">
        <f>'DETEKSI MATA IKAN'!Y50</f>
        <v>0.32940000000000003</v>
      </c>
      <c r="AA52" s="681">
        <v>18</v>
      </c>
      <c r="AB52" s="679">
        <f t="shared" ref="AB52" si="442">(($AB$7*A54)+($AB$8*A55)+($AB$9*A56)+($AB$10*B54)+($AB$11*B55)+($AB$12*B56)+($AB$13*C54)+($AB$14*C55)+($AB$15*C56)+($AB$16*A57)+($AB$17*A58)+($AB$18*A59)+($AB$19*B57)+($AB$20*B58)+($AB$21*B59)+($AB$22*C57)+($AB$23*C58)+($AB$24*C59)+($AB$25*A60)+($AB$26*A61)+($AB$27*A62)+($AB$28*B60)+($AB$29*B61)+($AB$30*B62)+($AB$31*C60)+($AB$32*C61)+($AB$33*C62))+$AB$5</f>
        <v>-0.13632575500000013</v>
      </c>
      <c r="AC52" s="679">
        <f t="shared" ref="AC52" si="443">(($AB$7*B54)+($AB$8*B55)+($AB$9*B56)+($AB$10*C54)+($AB$11*C55)+($AB$12*C56)+($AB$13*D54)+($AB$14*D55)+($AB$15*D56)+($AB$16*B57)+($AB$17*B58)+($AB$18*B59)+($AB$19*C57)+($AB$20*C58)+($AB$21*C59)+($AB$22*D57)+($AB$23*D58)+($AB$24*D59)+($AB$25*B60)+($AB$26*B61)+($AB$27*B62)+($AB$28*C60)+($AB$29*C61)+($AB$30*C62)+($AB$31*D60)+($AB$32*D61)+($AB$33*D62))+$AB$5</f>
        <v>-0.55491209499999983</v>
      </c>
      <c r="AD52" s="679">
        <f t="shared" ref="AD52" si="444">(($AB$7*C54)+($AB$8*C55)+($AB$9*C56)+($AB$10*D54)+($AB$11*D55)+($AB$12*D56)+($AB$13*E54)+($AB$14*E55)+($AB$15*E56)+($AB$16*C57)+($AB$17*C58)+($AB$18*C59)+($AB$19*D57)+($AB$20*D58)+($AB$21*D59)+($AB$22*E57)+($AB$23*E58)+($AB$24*E59)+($AB$25*C60)+($AB$26*C61)+($AB$27*C62)+($AB$28*D60)+($AB$29*D61)+($AB$30*D62)+($AB$31*E60)+($AB$32*E61)+($AB$33*E62))+$AB$5</f>
        <v>-1.2073307260000004</v>
      </c>
      <c r="AE52" s="679">
        <f t="shared" ref="AE52" si="445">(($AB$7*D54)+($AB$8*D55)+($AB$9*D56)+($AB$10*E54)+($AB$11*E55)+($AB$12*E56)+($AB$13*F54)+($AB$14*F55)+($AB$15*F56)+($AB$16*D57)+($AB$17*D58)+($AB$18*D59)+($AB$19*E57)+($AB$20*E58)+($AB$21*E59)+($AB$22*F57)+($AB$23*F58)+($AB$24*F59)+($AB$25*D60)+($AB$26*D61)+($AB$27*D62)+($AB$28*E60)+($AB$29*E61)+($AB$30*E62)+($AB$31*F60)+($AB$32*F61)+($AB$33*F62))+$AB$5</f>
        <v>-1.2246296029999999</v>
      </c>
      <c r="AF52" s="679">
        <f t="shared" ref="AF52" si="446">(($AB$7*E54)+($AB$8*E55)+($AB$9*E56)+($AB$10*F54)+($AB$11*F55)+($AB$12*F56)+($AB$13*G54)+($AB$14*G55)+($AB$15*G56)+($AB$16*E57)+($AB$17*E58)+($AB$18*E59)+($AB$19*F57)+($AB$20*F58)+($AB$21*F59)+($AB$22*G57)+($AB$23*G58)+($AB$24*G59)+($AB$25*E60)+($AB$26*E61)+($AB$27*E62)+($AB$28*F60)+($AB$29*F61)+($AB$30*F62)+($AB$31*G60)+($AB$32*G61)+($AB$33*G62))+$AB$5</f>
        <v>-0.70202310800000001</v>
      </c>
      <c r="AG52" s="679">
        <f t="shared" ref="AG52" si="447">(($AB$7*F54)+($AB$8*F55)+($AB$9*F56)+($AB$10*G54)+($AB$11*G55)+($AB$12*G56)+($AB$13*H54)+($AB$14*H55)+($AB$15*H56)+($AB$16*F57)+($AB$17*F58)+($AB$18*F59)+($AB$19*G57)+($AB$20*G58)+($AB$21*G59)+($AB$22*H57)+($AB$23*H58)+($AB$24*H59)+($AB$25*F60)+($AB$26*F61)+($AB$27*F62)+($AB$28*G60)+($AB$29*G61)+($AB$30*G62)+($AB$31*H60)+($AB$32*H61)+($AB$33*H62))+$AB$5</f>
        <v>-0.47404228799999992</v>
      </c>
      <c r="AH52" s="679">
        <f t="shared" ref="AH52" si="448">(($AB$7*G54)+($AB$8*G55)+($AB$9*G56)+($AB$10*H54)+($AB$11*H55)+($AB$12*H56)+($AB$13*I54)+($AB$14*I55)+($AB$15*I56)+($AB$16*G57)+($AB$17*G58)+($AB$18*G59)+($AB$19*H57)+($AB$20*H58)+($AB$21*H59)+($AB$22*I57)+($AB$23*I58)+($AB$24*I59)+($AB$25*G60)+($AB$26*G61)+($AB$27*G62)+($AB$28*H60)+($AB$29*H61)+($AB$30*H62)+($AB$31*I60)+($AB$32*I61)+($AB$33*I62))+$AB$5</f>
        <v>-0.47167352199999979</v>
      </c>
      <c r="AI52" s="679">
        <f t="shared" ref="AI52" si="449">(($AB$7*H54)+($AB$8*H55)+($AB$9*H56)+($AB$10*I54)+($AB$11*I55)+($AB$12*I56)+($AB$13*J54)+($AB$14*J55)+($AB$15*J56)+($AB$16*H57)+($AB$17*H58)+($AB$18*H59)+($AB$19*I57)+($AB$20*I58)+($AB$21*I59)+($AB$22*J57)+($AB$23*J58)+($AB$24*J59)+($AB$25*H60)+($AB$26*H61)+($AB$27*H62)+($AB$28*I60)+($AB$29*I61)+($AB$30*I62)+($AB$31*J60)+($AB$32*J61)+($AB$33*J62))+$AB$5</f>
        <v>-0.293785199</v>
      </c>
      <c r="AJ52" s="679">
        <f t="shared" ref="AJ52" si="450">(($AB$7*I54)+($AB$8*I55)+($AB$9*I56)+($AB$10*J54)+($AB$11*J55)+($AB$12*J56)+($AB$13*K54)+($AB$14*K55)+($AB$15*K56)+($AB$16*I57)+($AB$17*I58)+($AB$18*I59)+($AB$19*J57)+($AB$20*J58)+($AB$21*J59)+($AB$22*K57)+($AB$23*K58)+($AB$24*K59)+($AB$25*I60)+($AB$26*I61)+($AB$27*I62)+($AB$28*J60)+($AB$29*J61)+($AB$30*J62)+($AB$31*K60)+($AB$32*K61)+($AB$33*K62))+$AB$5</f>
        <v>-0.12703815400000026</v>
      </c>
      <c r="AK52" s="679">
        <f t="shared" ref="AK52" si="451">(($AB$7*J54)+($AB$8*J55)+($AB$9*J56)+($AB$10*K54)+($AB$11*K55)+($AB$12*K56)+($AB$13*L54)+($AB$14*L55)+($AB$15*L56)+($AB$16*J57)+($AB$17*J58)+($AB$18*J59)+($AB$19*K57)+($AB$20*K58)+($AB$21*K59)+($AB$22*L57)+($AB$23*L58)+($AB$24*L59)+($AB$25*J60)+($AB$26*J61)+($AB$27*J62)+($AB$28*K60)+($AB$29*K61)+($AB$30*K62)+($AB$31*L60)+($AB$32*L61)+($AB$33*L62))+$AB$5</f>
        <v>-8.2261311999999837E-2</v>
      </c>
      <c r="AL52" s="679">
        <f t="shared" ref="AL52" si="452">(($AB$7*K54)+($AB$8*K55)+($AB$9*K56)+($AB$10*L54)+($AB$11*L55)+($AB$12*L56)+($AB$13*M54)+($AB$14*M55)+($AB$15*M56)+($AB$16*K57)+($AB$17*K58)+($AB$18*K59)+($AB$19*L57)+($AB$20*L58)+($AB$21*L59)+($AB$22*M57)+($AB$23*M58)+($AB$24*M59)+($AB$25*K60)+($AB$26*K61)+($AB$27*K62)+($AB$28*L60)+($AB$29*L61)+($AB$30*L62)+($AB$31*M60)+($AB$32*M61)+($AB$33*M62))+$AB$5</f>
        <v>-0.27964513499999999</v>
      </c>
      <c r="AM52" s="679">
        <f t="shared" ref="AM52" si="453">(($AB$7*L54)+($AB$8*L55)+($AB$9*L56)+($AB$10*M54)+($AB$11*M55)+($AB$12*M56)+($AB$13*N54)+($AB$14*N55)+($AB$15*N56)+($AB$16*L57)+($AB$17*L58)+($AB$18*L59)+($AB$19*M57)+($AB$20*M58)+($AB$21*M59)+($AB$22*N57)+($AB$23*N58)+($AB$24*N59)+($AB$25*L60)+($AB$26*L61)+($AB$27*L62)+($AB$28*M60)+($AB$29*M61)+($AB$30*M62)+($AB$31*N60)+($AB$32*N61)+($AB$33*N62))+$AB$5</f>
        <v>-0.50260588399999995</v>
      </c>
      <c r="AN52" s="679">
        <f t="shared" ref="AN52" si="454">(($AB$7*M54)+($AB$8*M55)+($AB$9*M56)+($AB$10*N54)+($AB$11*N55)+($AB$12*N56)+($AB$13*O54)+($AB$14*O55)+($AB$15*O56)+($AB$16*M57)+($AB$17*M58)+($AB$18*M59)+($AB$19*N57)+($AB$20*N58)+($AB$21*N59)+($AB$22*O57)+($AB$23*O58)+($AB$24*O59)+($AB$25*M60)+($AB$26*M61)+($AB$27*M62)+($AB$28*N60)+($AB$29*N61)+($AB$30*N62)+($AB$31*O60)+($AB$32*O61)+($AB$33*O62))+$AB$5</f>
        <v>-0.51925536499999958</v>
      </c>
      <c r="AO52" s="679">
        <f t="shared" ref="AO52" si="455">(($AB$7*N54)+($AB$8*N55)+($AB$9*N56)+($AB$10*O54)+($AB$11*O55)+($AB$12*O56)+($AB$13*P54)+($AB$14*P55)+($AB$15*P56)+($AB$16*N57)+($AB$17*N58)+($AB$18*N59)+($AB$19*O57)+($AB$20*O58)+($AB$21*O59)+($AB$22*P57)+($AB$23*P58)+($AB$24*P59)+($AB$25*N60)+($AB$26*N61)+($AB$27*N62)+($AB$28*O60)+($AB$29*O61)+($AB$30*O62)+($AB$31*P60)+($AB$32*P61)+($AB$33*P62))+$AB$5</f>
        <v>-0.48381374400000021</v>
      </c>
      <c r="AP52" s="679">
        <f t="shared" ref="AP52" si="456">(($AB$7*O54)+($AB$8*O55)+($AB$9*O56)+($AB$10*P54)+($AB$11*P55)+($AB$12*P56)+($AB$13*Q54)+($AB$14*Q55)+($AB$15*Q56)+($AB$16*O57)+($AB$17*O58)+($AB$18*O59)+($AB$19*P57)+($AB$20*P58)+($AB$21*P59)+($AB$22*Q57)+($AB$23*Q58)+($AB$24*Q59)+($AB$25*O60)+($AB$26*O61)+($AB$27*O62)+($AB$28*P60)+($AB$29*P61)+($AB$30*P62)+($AB$31*Q60)+($AB$32*Q61)+($AB$33*Q62))+$AB$5</f>
        <v>-0.36901743200000015</v>
      </c>
      <c r="AQ52" s="679">
        <f t="shared" ref="AQ52" si="457">(($AB$7*P54)+($AB$8*P55)+($AB$9*P56)+($AB$10*Q54)+($AB$11*Q55)+($AB$12*Q56)+($AB$13*R54)+($AB$14*R55)+($AB$15*R56)+($AB$16*P57)+($AB$17*P58)+($AB$18*P59)+($AB$19*Q57)+($AB$20*Q58)+($AB$21*Q59)+($AB$22*R57)+($AB$23*R58)+($AB$24*R59)+($AB$25*P60)+($AB$26*P61)+($AB$27*P62)+($AB$28*Q60)+($AB$29*Q61)+($AB$30*Q62)+($AB$31*R60)+($AB$32*R61)+($AB$33*R62))+$AB$5</f>
        <v>-0.14909710400000006</v>
      </c>
      <c r="AR52" s="679">
        <f t="shared" ref="AR52" si="458">(($AB$7*Q54)+($AB$8*Q55)+($AB$9*Q56)+($AB$10*R54)+($AB$11*R55)+($AB$12*R56)+($AB$13*S54)+($AB$14*S55)+($AB$15*S56)+($AB$16*Q57)+($AB$17*Q58)+($AB$18*Q59)+($AB$19*R57)+($AB$20*R58)+($AB$21*R59)+($AB$22*S57)+($AB$23*S58)+($AB$24*S59)+($AB$25*Q60)+($AB$26*Q61)+($AB$27*Q62)+($AB$28*R60)+($AB$29*R61)+($AB$30*R62)+($AB$31*S60)+($AB$32*S61)+($AB$33*S62))+$AB$5</f>
        <v>-6.0349182999999945E-2</v>
      </c>
      <c r="AS52" s="679">
        <f t="shared" ref="AS52" si="459">(($AB$7*R54)+($AB$8*R55)+($AB$9*R56)+($AB$10*S54)+($AB$11*S55)+($AB$12*S56)+($AB$13*T54)+($AB$14*T55)+($AB$15*T56)+($AB$16*R57)+($AB$17*R58)+($AB$18*R59)+($AB$19*S57)+($AB$20*S58)+($AB$21*S59)+($AB$22*T57)+($AB$23*T58)+($AB$24*T59)+($AB$25*R60)+($AB$26*R61)+($AB$27*R62)+($AB$28*S60)+($AB$29*S61)+($AB$30*S62)+($AB$31*T60)+($AB$32*T61)+($AB$33*T62))+$AB$5</f>
        <v>-5.3293375999999976E-2</v>
      </c>
      <c r="AT52" s="679">
        <f t="shared" ref="AT52" si="460">(($AB$7*S54)+($AB$8*S55)+($AB$9*S56)+($AB$10*T54)+($AB$11*T55)+($AB$12*T56)+($AB$13*U54)+($AB$14*U55)+($AB$15*U56)+($AB$16*S57)+($AB$17*S58)+($AB$18*S59)+($AB$19*T57)+($AB$20*T58)+($AB$21*T59)+($AB$22*U57)+($AB$23*U58)+($AB$24*U59)+($AB$25*S60)+($AB$26*S61)+($AB$27*S62)+($AB$28*T60)+($AB$29*T61)+($AB$30*T62)+($AB$31*U60)+($AB$32*U61)+($AB$33*U62))+$AB$5</f>
        <v>9.9246647000000063E-2</v>
      </c>
      <c r="AU52" s="679">
        <f t="shared" ref="AU52" si="461">(($AB$7*T54)+($AB$8*T55)+($AB$9*T56)+($AB$10*U54)+($AB$11*U55)+($AB$12*U56)+($AB$13*V54)+($AB$14*V55)+($AB$15*V56)+($AB$16*T57)+($AB$17*T58)+($AB$18*T59)+($AB$19*U57)+($AB$20*U58)+($AB$21*U59)+($AB$22*V57)+($AB$23*V58)+($AB$24*V59)+($AB$25*T60)+($AB$26*T61)+($AB$27*T62)+($AB$28*U60)+($AB$29*U61)+($AB$30*U62)+($AB$31*V60)+($AB$32*V61)+($AB$33*V62))+$AB$5</f>
        <v>8.7984997999999953E-2</v>
      </c>
      <c r="AV52" s="679">
        <f t="shared" ref="AV52" si="462">(($AB$7*U54)+($AB$8*U55)+($AB$9*U56)+($AB$10*V54)+($AB$11*V55)+($AB$12*V56)+($AB$13*W54)+($AB$14*W55)+($AB$15*W56)+($AB$16*U57)+($AB$17*U58)+($AB$18*U59)+($AB$19*V57)+($AB$20*V58)+($AB$21*V59)+($AB$22*W57)+($AB$23*W58)+($AB$24*W59)+($AB$25*U60)+($AB$26*U61)+($AB$27*U62)+($AB$28*V60)+($AB$29*V61)+($AB$30*V62)+($AB$31*W60)+($AB$32*W61)+($AB$33*W62))+$AB$5</f>
        <v>-0.11032981199999989</v>
      </c>
      <c r="AW52" s="679">
        <f t="shared" ref="AW52" si="463">(($AB$7*V54)+($AB$8*V55)+($AB$9*V56)+($AB$10*W54)+($AB$11*W55)+($AB$12*W56)+($AB$13*X54)+($AB$14*X55)+($AB$15*X56)+($AB$16*V57)+($AB$17*V58)+($AB$18*V59)+($AB$19*W57)+($AB$20*W58)+($AB$21*W59)+($AB$22*X57)+($AB$23*X58)+($AB$24*X59)+($AB$25*V60)+($AB$26*V61)+($AB$27*V62)+($AB$28*W60)+($AB$29*W61)+($AB$30*W62)+($AB$31*X60)+($AB$32*X61)+($AB$33*X62))+$AB$5</f>
        <v>-0.14524420300000004</v>
      </c>
      <c r="AX52" s="679">
        <f t="shared" ref="AX52" si="464">(($AB$7*W54)+($AB$8*W55)+($AB$9*W56)+($AB$10*X54)+($AB$11*X55)+($AB$12*X56)+($AB$13*Y54)+($AB$14*Y55)+($AB$15*Y56)+($AB$16*W57)+($AB$17*W58)+($AB$18*W59)+($AB$19*X57)+($AB$20*X58)+($AB$21*X59)+($AB$22*Y57)+($AB$23*Y58)+($AB$24*Y59)+($AB$25*W60)+($AB$26*W61)+($AB$27*W62)+($AB$28*X60)+($AB$29*X61)+($AB$30*X62)+($AB$31*Y60)+($AB$32*Y61)+($AB$33*Y62))+$AB$5</f>
        <v>-4.6983710999999956E-2</v>
      </c>
      <c r="AZ52" s="679">
        <f t="shared" ref="AZ52:BV52" si="465">(($AC$7*A54)+($AC$8*A55)+($AC$9*A56)+($AC$10*B54)+($AC$11*B55)+($AC$12*B56)+($AC$13*C54)+($AC$14*C55)+($AC$15*C56)+($AC$16*A57)+($AC$17*A58)+($AC$18*A59)+($AC$19*B57)+($AC$20*B58)+($AC$21*B59)+($AC$22*C57)+($AC$23*C58)+($AC$24*C59)+($AC$25*A60)+($AC$26*A61)+($AC$27*A62)+($AC$28*B60)+($AC$29*B61)+($AC$30*B62)+($AC$31*C60)+($AC$32*C61)+($AC$33*C62))+$AC$5</f>
        <v>-0.19361313599999985</v>
      </c>
      <c r="BA52" s="679">
        <f t="shared" si="465"/>
        <v>-0.65070647199999998</v>
      </c>
      <c r="BB52" s="679">
        <f t="shared" si="465"/>
        <v>-1.0327576200000004</v>
      </c>
      <c r="BC52" s="679">
        <f t="shared" si="465"/>
        <v>-0.97414444999999983</v>
      </c>
      <c r="BD52" s="679">
        <f t="shared" si="465"/>
        <v>-0.72148958600000002</v>
      </c>
      <c r="BE52" s="679">
        <f t="shared" si="465"/>
        <v>-0.58771035399999993</v>
      </c>
      <c r="BF52" s="679">
        <f t="shared" si="465"/>
        <v>-0.47831282599999958</v>
      </c>
      <c r="BG52" s="679">
        <f t="shared" si="465"/>
        <v>-0.26630117599999981</v>
      </c>
      <c r="BH52" s="679">
        <f t="shared" si="465"/>
        <v>-0.20222217600000031</v>
      </c>
      <c r="BI52" s="679">
        <f t="shared" si="465"/>
        <v>-0.21103079000000013</v>
      </c>
      <c r="BJ52" s="679">
        <f t="shared" si="465"/>
        <v>-0.37943764999999996</v>
      </c>
      <c r="BK52" s="679">
        <f t="shared" si="465"/>
        <v>-0.72705048599999966</v>
      </c>
      <c r="BL52" s="679">
        <f t="shared" si="465"/>
        <v>-0.8062963480000005</v>
      </c>
      <c r="BM52" s="679">
        <f t="shared" si="465"/>
        <v>-0.63335694600000036</v>
      </c>
      <c r="BN52" s="679">
        <f t="shared" si="465"/>
        <v>-0.44931008000000017</v>
      </c>
      <c r="BO52" s="679">
        <f t="shared" si="465"/>
        <v>-0.26364946800000022</v>
      </c>
      <c r="BP52" s="679">
        <f t="shared" si="465"/>
        <v>-6.5920152000000065E-2</v>
      </c>
      <c r="BQ52" s="679">
        <f t="shared" si="465"/>
        <v>3.4617582000000063E-2</v>
      </c>
      <c r="BR52" s="679">
        <f t="shared" si="465"/>
        <v>0.11445046200000014</v>
      </c>
      <c r="BS52" s="679">
        <f t="shared" si="465"/>
        <v>0.13966971799999997</v>
      </c>
      <c r="BT52" s="679">
        <f t="shared" si="465"/>
        <v>1.6508574000000165E-2</v>
      </c>
      <c r="BU52" s="679">
        <f t="shared" si="465"/>
        <v>3.4796319999998437E-3</v>
      </c>
      <c r="BV52" s="679">
        <f t="shared" si="465"/>
        <v>6.1433546000000089E-2</v>
      </c>
      <c r="BX52" s="679">
        <f t="shared" ref="BX52:CT52" si="466">(($AD$7*A54)+($AD$8*A55)+($AD$9*A56)+($AD$10*B54)+($AD$11*B55)+($AD$12*B56)+($AD$13*C54)+($AD$14*C55)+($AD$15*C56)+($AD$16*A57)+($AD$17*A58)+($AD$18*A59)+($AD$19*B57)+($AD$20*B58)+($AD$21*B59)+($AD$22*C57)+($AD$23*C58)+($AD$24*C59)+($AD$25*A60)+($AD$26*A61)+($AD$27*A62)+($AD$28*B60)+($AD$29*B61)+($AD$30*B62)+($AD$31*C60)+($AD$32*C61)+($AD$33*C62))+$AD$5</f>
        <v>0.53275340000000004</v>
      </c>
      <c r="BY52" s="679">
        <f t="shared" si="466"/>
        <v>0.64166966000000003</v>
      </c>
      <c r="BZ52" s="679">
        <f t="shared" si="466"/>
        <v>0.80012889999999992</v>
      </c>
      <c r="CA52" s="679">
        <f t="shared" si="466"/>
        <v>0.81042875000000014</v>
      </c>
      <c r="CB52" s="679">
        <f t="shared" si="466"/>
        <v>0.75343206000000007</v>
      </c>
      <c r="CC52" s="679">
        <f t="shared" si="466"/>
        <v>0.74560138000000009</v>
      </c>
      <c r="CD52" s="679">
        <f t="shared" si="466"/>
        <v>0.70997317999999998</v>
      </c>
      <c r="CE52" s="679">
        <f t="shared" si="466"/>
        <v>0.68135862000000003</v>
      </c>
      <c r="CF52" s="679">
        <f t="shared" si="466"/>
        <v>0.66888554999999994</v>
      </c>
      <c r="CG52" s="679">
        <f t="shared" si="466"/>
        <v>0.65470199000000007</v>
      </c>
      <c r="CH52" s="679">
        <f t="shared" si="466"/>
        <v>0.68431050999999998</v>
      </c>
      <c r="CI52" s="679">
        <f t="shared" si="466"/>
        <v>0.63346250999999998</v>
      </c>
      <c r="CJ52" s="679">
        <f t="shared" si="466"/>
        <v>0.55577788999999989</v>
      </c>
      <c r="CK52" s="679">
        <f t="shared" si="466"/>
        <v>0.58414587000000007</v>
      </c>
      <c r="CL52" s="679">
        <f t="shared" si="466"/>
        <v>0.52649657999999999</v>
      </c>
      <c r="CM52" s="679">
        <f t="shared" si="466"/>
        <v>0.45298410000000011</v>
      </c>
      <c r="CN52" s="679">
        <f t="shared" si="466"/>
        <v>0.45927936000000003</v>
      </c>
      <c r="CO52" s="679">
        <f t="shared" si="466"/>
        <v>0.41705650000000005</v>
      </c>
      <c r="CP52" s="679">
        <f t="shared" si="466"/>
        <v>0.36069870000000004</v>
      </c>
      <c r="CQ52" s="679">
        <f t="shared" si="466"/>
        <v>0.43162944999999997</v>
      </c>
      <c r="CR52" s="679">
        <f t="shared" si="466"/>
        <v>0.53333583000000007</v>
      </c>
      <c r="CS52" s="679">
        <f t="shared" si="466"/>
        <v>0.57624955</v>
      </c>
      <c r="CT52" s="679">
        <f t="shared" si="466"/>
        <v>0.65134926999999998</v>
      </c>
      <c r="CV52" s="679">
        <f t="shared" ref="CV52:DR52" si="467">(($AE$7*A54)+($AE$8*A55)+($AE$9*A56)+($AE$10*B54)+($AE$11*B55)+($AE$12*B56)+($AE$13*C54)+($AE$14*C55)+($AE$15*C56)+($AE$16*A57)+($AE$17*A58)+($AE$18*A59)+($AE$19*B57)+($AE$20*B58)+($AE$21*B59)+($AE$22*C57)+($AE$23*C58)+($AE$24*C59)+($AE$25*A60)+($AE$26*A61)+($AE$27*A62)+($AE$28*B60)+($AE$29*B61)+($AE$30*B62)+($AE$31*C60)+($AE$32*C61)+($AE$33*C62))+$AE$5</f>
        <v>0.2767254400000001</v>
      </c>
      <c r="CW52" s="679">
        <f t="shared" si="467"/>
        <v>0.33677655999999989</v>
      </c>
      <c r="CX52" s="679">
        <f t="shared" si="467"/>
        <v>0.2864196</v>
      </c>
      <c r="CY52" s="679">
        <f t="shared" si="467"/>
        <v>0.37714380000000003</v>
      </c>
      <c r="CZ52" s="679">
        <f t="shared" si="467"/>
        <v>0.67004799999999987</v>
      </c>
      <c r="DA52" s="679">
        <f t="shared" si="467"/>
        <v>0.78083671999999993</v>
      </c>
      <c r="DB52" s="679">
        <f t="shared" si="467"/>
        <v>0.67870169999999996</v>
      </c>
      <c r="DC52" s="679">
        <f t="shared" si="467"/>
        <v>0.70649890999999998</v>
      </c>
      <c r="DD52" s="679">
        <f t="shared" si="467"/>
        <v>0.77804055000000016</v>
      </c>
      <c r="DE52" s="679">
        <f t="shared" si="467"/>
        <v>0.78417895999999998</v>
      </c>
      <c r="DF52" s="679">
        <f t="shared" si="467"/>
        <v>0.73027413999999979</v>
      </c>
      <c r="DG52" s="679">
        <f t="shared" si="467"/>
        <v>0.66199562000000012</v>
      </c>
      <c r="DH52" s="679">
        <f t="shared" si="467"/>
        <v>0.52783128999999984</v>
      </c>
      <c r="DI52" s="679">
        <f t="shared" si="467"/>
        <v>0.36498392999999996</v>
      </c>
      <c r="DJ52" s="679">
        <f t="shared" si="467"/>
        <v>0.2294210099999999</v>
      </c>
      <c r="DK52" s="679">
        <f t="shared" si="467"/>
        <v>0.16664592999999986</v>
      </c>
      <c r="DL52" s="679">
        <f t="shared" si="467"/>
        <v>0.12505445000000007</v>
      </c>
      <c r="DM52" s="679">
        <f t="shared" si="467"/>
        <v>4.848162999999997E-2</v>
      </c>
      <c r="DN52" s="679">
        <f t="shared" si="467"/>
        <v>9.4691489999999962E-2</v>
      </c>
      <c r="DO52" s="679">
        <f t="shared" si="467"/>
        <v>0.16045889999999999</v>
      </c>
      <c r="DP52" s="679">
        <f t="shared" si="467"/>
        <v>0.18918056000000003</v>
      </c>
      <c r="DQ52" s="679">
        <f t="shared" si="467"/>
        <v>0.26596210000000009</v>
      </c>
      <c r="DR52" s="679">
        <f t="shared" si="467"/>
        <v>0.39577203999999999</v>
      </c>
    </row>
    <row r="53" spans="1:122" x14ac:dyDescent="0.25">
      <c r="A53" s="685">
        <f>'DETEKSI MATA IKAN'!A51</f>
        <v>0.3412</v>
      </c>
      <c r="B53" s="686">
        <f>'DETEKSI MATA IKAN'!B51</f>
        <v>0.29799999999999999</v>
      </c>
      <c r="C53" s="686">
        <f>'DETEKSI MATA IKAN'!C51</f>
        <v>0.47060000000000002</v>
      </c>
      <c r="D53" s="686">
        <f>'DETEKSI MATA IKAN'!D51</f>
        <v>0.66669999999999996</v>
      </c>
      <c r="E53" s="686">
        <f>'DETEKSI MATA IKAN'!E51</f>
        <v>0.7137</v>
      </c>
      <c r="F53" s="686">
        <f>'DETEKSI MATA IKAN'!F51</f>
        <v>0.75690000000000002</v>
      </c>
      <c r="G53" s="686">
        <f>'DETEKSI MATA IKAN'!G51</f>
        <v>0.6</v>
      </c>
      <c r="H53" s="686">
        <f>'DETEKSI MATA IKAN'!H51</f>
        <v>0.24709999999999999</v>
      </c>
      <c r="I53" s="686">
        <f>'DETEKSI MATA IKAN'!I51</f>
        <v>0.15290000000000001</v>
      </c>
      <c r="J53" s="686">
        <f>'DETEKSI MATA IKAN'!J51</f>
        <v>0.14119999999999999</v>
      </c>
      <c r="K53" s="686">
        <f>'DETEKSI MATA IKAN'!K51</f>
        <v>0.27450000000000002</v>
      </c>
      <c r="L53" s="686">
        <f>'DETEKSI MATA IKAN'!L51</f>
        <v>0.15690000000000001</v>
      </c>
      <c r="M53" s="686">
        <f>'DETEKSI MATA IKAN'!M51</f>
        <v>0.251</v>
      </c>
      <c r="N53" s="686">
        <f>'DETEKSI MATA IKAN'!N51</f>
        <v>0.56079999999999997</v>
      </c>
      <c r="O53" s="686">
        <f>'DETEKSI MATA IKAN'!O51</f>
        <v>0.55289999999999995</v>
      </c>
      <c r="P53" s="686">
        <f>'DETEKSI MATA IKAN'!P51</f>
        <v>0.55689999999999995</v>
      </c>
      <c r="Q53" s="686">
        <f>'DETEKSI MATA IKAN'!Q51</f>
        <v>0.54510000000000003</v>
      </c>
      <c r="R53" s="686">
        <f>'DETEKSI MATA IKAN'!R51</f>
        <v>0.4078</v>
      </c>
      <c r="S53" s="686">
        <f>'DETEKSI MATA IKAN'!S51</f>
        <v>0.17649999999999999</v>
      </c>
      <c r="T53" s="686">
        <f>'DETEKSI MATA IKAN'!T51</f>
        <v>0.1686</v>
      </c>
      <c r="U53" s="686">
        <f>'DETEKSI MATA IKAN'!U51</f>
        <v>0.1961</v>
      </c>
      <c r="V53" s="686">
        <f>'DETEKSI MATA IKAN'!V51</f>
        <v>0.2157</v>
      </c>
      <c r="W53" s="686">
        <f>'DETEKSI MATA IKAN'!W51</f>
        <v>0.32940000000000003</v>
      </c>
      <c r="X53" s="686">
        <f>'DETEKSI MATA IKAN'!X51</f>
        <v>0.31369999999999998</v>
      </c>
      <c r="Y53" s="687">
        <f>'DETEKSI MATA IKAN'!Y51</f>
        <v>0.32940000000000003</v>
      </c>
      <c r="AA53" s="681">
        <v>19</v>
      </c>
      <c r="AB53" s="679">
        <f t="shared" ref="AB53" si="468">(($AB$7*A57)+($AB$8*A58)+($AB$9*A59)+($AB$10*B57)+($AB$11*B58)+($AB$12*B59)+($AB$13*C57)+($AB$14*C58)+($AB$15*C59)+($AB$16*A60)+($AB$17*A61)+($AB$18*A62)+($AB$19*B60)+($AB$20*B61)+($AB$21*B62)+($AB$22*C60)+($AB$23*C61)+($AB$24*C62)+($AB$25*A63)+($AB$26*A64)+($AB$27*A65)+($AB$28*B63)+($AB$29*B64)+($AB$30*B65)+($AB$31*C63)+($AB$32*C64)+($AB$33*C65))+$AB$5</f>
        <v>-2.1485382000000081E-2</v>
      </c>
      <c r="AC53" s="679">
        <f t="shared" ref="AC53" si="469">(($AB$7*B57)+($AB$8*B58)+($AB$9*B59)+($AB$10*C57)+($AB$11*C58)+($AB$12*C59)+($AB$13*D57)+($AB$14*D58)+($AB$15*D59)+($AB$16*B60)+($AB$17*B61)+($AB$18*B62)+($AB$19*C60)+($AB$20*C61)+($AB$21*C62)+($AB$22*D60)+($AB$23*D61)+($AB$24*D62)+($AB$25*B63)+($AB$26*B64)+($AB$27*B65)+($AB$28*C63)+($AB$29*C64)+($AB$30*C65)+($AB$31*D63)+($AB$32*D64)+($AB$33*D65))+$AB$5</f>
        <v>-4.1501422999999843E-2</v>
      </c>
      <c r="AD53" s="679">
        <f t="shared" ref="AD53" si="470">(($AB$7*C57)+($AB$8*C58)+($AB$9*C59)+($AB$10*D57)+($AB$11*D58)+($AB$12*D59)+($AB$13*E57)+($AB$14*E58)+($AB$15*E59)+($AB$16*C60)+($AB$17*C61)+($AB$18*C62)+($AB$19*D60)+($AB$20*D61)+($AB$21*D62)+($AB$22*E60)+($AB$23*E61)+($AB$24*E62)+($AB$25*C63)+($AB$26*C64)+($AB$27*C65)+($AB$28*D63)+($AB$29*D64)+($AB$30*D65)+($AB$31*E63)+($AB$32*E64)+($AB$33*E65))+$AB$5</f>
        <v>-0.58893348600000017</v>
      </c>
      <c r="AE53" s="679">
        <f t="shared" ref="AE53" si="471">(($AB$7*D57)+($AB$8*D58)+($AB$9*D59)+($AB$10*E57)+($AB$11*E58)+($AB$12*E59)+($AB$13*F57)+($AB$14*F58)+($AB$15*F59)+($AB$16*D60)+($AB$17*D61)+($AB$18*D62)+($AB$19*E60)+($AB$20*E61)+($AB$21*E62)+($AB$22*F60)+($AB$23*F61)+($AB$24*F62)+($AB$25*D63)+($AB$26*D64)+($AB$27*D65)+($AB$28*E63)+($AB$29*E64)+($AB$30*E65)+($AB$31*F63)+($AB$32*F64)+($AB$33*F65))+$AB$5</f>
        <v>-1.1206836870000003</v>
      </c>
      <c r="AF53" s="679">
        <f t="shared" ref="AF53" si="472">(($AB$7*E57)+($AB$8*E58)+($AB$9*E59)+($AB$10*F57)+($AB$11*F58)+($AB$12*F59)+($AB$13*G57)+($AB$14*G58)+($AB$15*G59)+($AB$16*E60)+($AB$17*E61)+($AB$18*E62)+($AB$19*F60)+($AB$20*F61)+($AB$21*F62)+($AB$22*G60)+($AB$23*G61)+($AB$24*G62)+($AB$25*E63)+($AB$26*E64)+($AB$27*E65)+($AB$28*F63)+($AB$29*F64)+($AB$30*F65)+($AB$31*G63)+($AB$32*G64)+($AB$33*G65))+$AB$5</f>
        <v>-1.1078046799999999</v>
      </c>
      <c r="AG53" s="679">
        <f t="shared" ref="AG53" si="473">(($AB$7*F57)+($AB$8*F58)+($AB$9*F59)+($AB$10*G57)+($AB$11*G58)+($AB$12*G59)+($AB$13*H57)+($AB$14*H58)+($AB$15*H59)+($AB$16*F60)+($AB$17*F61)+($AB$18*F62)+($AB$19*G60)+($AB$20*G61)+($AB$21*G62)+($AB$22*H60)+($AB$23*H61)+($AB$24*H62)+($AB$25*F63)+($AB$26*F64)+($AB$27*F65)+($AB$28*G63)+($AB$29*G64)+($AB$30*G65)+($AB$31*H63)+($AB$32*H64)+($AB$33*H65))+$AB$5</f>
        <v>-0.95709367200000006</v>
      </c>
      <c r="AH53" s="679">
        <f t="shared" ref="AH53" si="474">(($AB$7*G57)+($AB$8*G58)+($AB$9*G59)+($AB$10*H57)+($AB$11*H58)+($AB$12*H59)+($AB$13*I57)+($AB$14*I58)+($AB$15*I59)+($AB$16*G60)+($AB$17*G61)+($AB$18*G62)+($AB$19*H60)+($AB$20*H61)+($AB$21*H62)+($AB$22*I60)+($AB$23*I61)+($AB$24*I62)+($AB$25*G63)+($AB$26*G64)+($AB$27*G65)+($AB$28*H63)+($AB$29*H64)+($AB$30*H65)+($AB$31*I63)+($AB$32*I64)+($AB$33*I65))+$AB$5</f>
        <v>-0.92476378499999989</v>
      </c>
      <c r="AI53" s="679">
        <f t="shared" ref="AI53" si="475">(($AB$7*H57)+($AB$8*H58)+($AB$9*H59)+($AB$10*I57)+($AB$11*I58)+($AB$12*I59)+($AB$13*J57)+($AB$14*J58)+($AB$15*J59)+($AB$16*H60)+($AB$17*H61)+($AB$18*H62)+($AB$19*I60)+($AB$20*I61)+($AB$21*I62)+($AB$22*J60)+($AB$23*J61)+($AB$24*J62)+($AB$25*H63)+($AB$26*H64)+($AB$27*H65)+($AB$28*I63)+($AB$29*I64)+($AB$30*I65)+($AB$31*J63)+($AB$32*J64)+($AB$33*J65))+$AB$5</f>
        <v>-0.91312445999999992</v>
      </c>
      <c r="AJ53" s="679">
        <f t="shared" ref="AJ53" si="476">(($AB$7*I57)+($AB$8*I58)+($AB$9*I59)+($AB$10*J57)+($AB$11*J58)+($AB$12*J59)+($AB$13*K57)+($AB$14*K58)+($AB$15*K59)+($AB$16*I60)+($AB$17*I61)+($AB$18*I62)+($AB$19*J60)+($AB$20*J61)+($AB$21*J62)+($AB$22*K60)+($AB$23*K61)+($AB$24*K62)+($AB$25*I63)+($AB$26*I64)+($AB$27*I65)+($AB$28*J63)+($AB$29*J64)+($AB$30*J65)+($AB$31*K63)+($AB$32*K64)+($AB$33*K65))+$AB$5</f>
        <v>-0.74250015499999955</v>
      </c>
      <c r="AK53" s="679">
        <f t="shared" ref="AK53" si="477">(($AB$7*J57)+($AB$8*J58)+($AB$9*J59)+($AB$10*K57)+($AB$11*K58)+($AB$12*K59)+($AB$13*L57)+($AB$14*L58)+($AB$15*L59)+($AB$16*J60)+($AB$17*J61)+($AB$18*J62)+($AB$19*K60)+($AB$20*K61)+($AB$21*K62)+($AB$22*L60)+($AB$23*L61)+($AB$24*L62)+($AB$25*J63)+($AB$26*J64)+($AB$27*J65)+($AB$28*K63)+($AB$29*K64)+($AB$30*K65)+($AB$31*L63)+($AB$32*L64)+($AB$33*L65))+$AB$5</f>
        <v>-0.61294711099999999</v>
      </c>
      <c r="AL53" s="679">
        <f t="shared" ref="AL53" si="478">(($AB$7*K57)+($AB$8*K58)+($AB$9*K59)+($AB$10*L57)+($AB$11*L58)+($AB$12*L59)+($AB$13*M57)+($AB$14*M58)+($AB$15*M59)+($AB$16*K60)+($AB$17*K61)+($AB$18*K62)+($AB$19*L60)+($AB$20*L61)+($AB$21*L62)+($AB$22*M60)+($AB$23*M61)+($AB$24*M62)+($AB$25*K63)+($AB$26*K64)+($AB$27*K65)+($AB$28*L63)+($AB$29*L64)+($AB$30*L65)+($AB$31*M63)+($AB$32*M64)+($AB$33*M65))+$AB$5</f>
        <v>-0.69304301099999976</v>
      </c>
      <c r="AM53" s="679">
        <f t="shared" ref="AM53" si="479">(($AB$7*L57)+($AB$8*L58)+($AB$9*L59)+($AB$10*M57)+($AB$11*M58)+($AB$12*M59)+($AB$13*N57)+($AB$14*N58)+($AB$15*N59)+($AB$16*L60)+($AB$17*L61)+($AB$18*L62)+($AB$19*M60)+($AB$20*M61)+($AB$21*M62)+($AB$22*N60)+($AB$23*N61)+($AB$24*N62)+($AB$25*L63)+($AB$26*L64)+($AB$27*L65)+($AB$28*M63)+($AB$29*M64)+($AB$30*M65)+($AB$31*N63)+($AB$32*N64)+($AB$33*N65))+$AB$5</f>
        <v>-0.54439801500000007</v>
      </c>
      <c r="AN53" s="679">
        <f t="shared" ref="AN53" si="480">(($AB$7*M57)+($AB$8*M58)+($AB$9*M59)+($AB$10*N57)+($AB$11*N58)+($AB$12*N59)+($AB$13*O57)+($AB$14*O58)+($AB$15*O59)+($AB$16*M60)+($AB$17*M61)+($AB$18*M62)+($AB$19*N60)+($AB$20*N61)+($AB$21*N62)+($AB$22*O60)+($AB$23*O61)+($AB$24*O62)+($AB$25*M63)+($AB$26*M64)+($AB$27*M65)+($AB$28*N63)+($AB$29*N64)+($AB$30*N65)+($AB$31*O63)+($AB$32*O64)+($AB$33*O65))+$AB$5</f>
        <v>-0.34179809000000039</v>
      </c>
      <c r="AO53" s="679">
        <f t="shared" ref="AO53" si="481">(($AB$7*N57)+($AB$8*N58)+($AB$9*N59)+($AB$10*O57)+($AB$11*O58)+($AB$12*O59)+($AB$13*P57)+($AB$14*P58)+($AB$15*P59)+($AB$16*N60)+($AB$17*N61)+($AB$18*N62)+($AB$19*O60)+($AB$20*O61)+($AB$21*O62)+($AB$22*P60)+($AB$23*P61)+($AB$24*P62)+($AB$25*N63)+($AB$26*N64)+($AB$27*N65)+($AB$28*O63)+($AB$29*O64)+($AB$30*O65)+($AB$31*P63)+($AB$32*P64)+($AB$33*P65))+$AB$5</f>
        <v>-0.32617065599999995</v>
      </c>
      <c r="AP53" s="679">
        <f t="shared" ref="AP53" si="482">(($AB$7*O57)+($AB$8*O58)+($AB$9*O59)+($AB$10*P57)+($AB$11*P58)+($AB$12*P59)+($AB$13*Q57)+($AB$14*Q58)+($AB$15*Q59)+($AB$16*O60)+($AB$17*O61)+($AB$18*O62)+($AB$19*P60)+($AB$20*P61)+($AB$21*P62)+($AB$22*Q60)+($AB$23*Q61)+($AB$24*Q62)+($AB$25*O63)+($AB$26*O64)+($AB$27*O65)+($AB$28*P63)+($AB$29*P64)+($AB$30*P65)+($AB$31*Q63)+($AB$32*Q64)+($AB$33*Q65))+$AB$5</f>
        <v>-0.19550281799999999</v>
      </c>
      <c r="AQ53" s="679">
        <f t="shared" ref="AQ53" si="483">(($AB$7*P57)+($AB$8*P58)+($AB$9*P59)+($AB$10*Q57)+($AB$11*Q58)+($AB$12*Q59)+($AB$13*R57)+($AB$14*R58)+($AB$15*R59)+($AB$16*P60)+($AB$17*P61)+($AB$18*P62)+($AB$19*Q60)+($AB$20*Q61)+($AB$21*Q62)+($AB$22*R60)+($AB$23*R61)+($AB$24*R62)+($AB$25*P63)+($AB$26*P64)+($AB$27*P65)+($AB$28*Q63)+($AB$29*Q64)+($AB$30*Q65)+($AB$31*R63)+($AB$32*R64)+($AB$33*R65))+$AB$5</f>
        <v>4.2347589000000019E-2</v>
      </c>
      <c r="AR53" s="679">
        <f t="shared" ref="AR53" si="484">(($AB$7*Q57)+($AB$8*Q58)+($AB$9*Q59)+($AB$10*R57)+($AB$11*R58)+($AB$12*R59)+($AB$13*S57)+($AB$14*S58)+($AB$15*S59)+($AB$16*Q60)+($AB$17*Q61)+($AB$18*Q62)+($AB$19*R60)+($AB$20*R61)+($AB$21*R62)+($AB$22*S60)+($AB$23*S61)+($AB$24*S62)+($AB$25*Q63)+($AB$26*Q64)+($AB$27*Q65)+($AB$28*R63)+($AB$29*R64)+($AB$30*R65)+($AB$31*S63)+($AB$32*S64)+($AB$33*S65))+$AB$5</f>
        <v>5.2310084000000007E-2</v>
      </c>
      <c r="AS53" s="679">
        <f t="shared" ref="AS53" si="485">(($AB$7*R57)+($AB$8*R58)+($AB$9*R59)+($AB$10*S57)+($AB$11*S58)+($AB$12*S59)+($AB$13*T57)+($AB$14*T58)+($AB$15*T59)+($AB$16*R60)+($AB$17*R61)+($AB$18*R62)+($AB$19*S60)+($AB$20*S61)+($AB$21*S62)+($AB$22*T60)+($AB$23*T61)+($AB$24*T62)+($AB$25*R63)+($AB$26*R64)+($AB$27*R65)+($AB$28*S63)+($AB$29*S64)+($AB$30*S65)+($AB$31*T63)+($AB$32*T64)+($AB$33*T65))+$AB$5</f>
        <v>-2.3642128999999928E-2</v>
      </c>
      <c r="AT53" s="679">
        <f t="shared" ref="AT53" si="486">(($AB$7*S57)+($AB$8*S58)+($AB$9*S59)+($AB$10*T57)+($AB$11*T58)+($AB$12*T59)+($AB$13*U57)+($AB$14*U58)+($AB$15*U59)+($AB$16*S60)+($AB$17*S61)+($AB$18*S62)+($AB$19*T60)+($AB$20*T61)+($AB$21*T62)+($AB$22*U60)+($AB$23*U61)+($AB$24*U62)+($AB$25*S63)+($AB$26*S64)+($AB$27*S65)+($AB$28*T63)+($AB$29*T64)+($AB$30*T65)+($AB$31*U63)+($AB$32*U64)+($AB$33*U65))+$AB$5</f>
        <v>6.8612740000000089E-2</v>
      </c>
      <c r="AU53" s="679">
        <f t="shared" ref="AU53" si="487">(($AB$7*T57)+($AB$8*T58)+($AB$9*T59)+($AB$10*U57)+($AB$11*U58)+($AB$12*U59)+($AB$13*V57)+($AB$14*V58)+($AB$15*V59)+($AB$16*T60)+($AB$17*T61)+($AB$18*T62)+($AB$19*U60)+($AB$20*U61)+($AB$21*U62)+($AB$22*V60)+($AB$23*V61)+($AB$24*V62)+($AB$25*T63)+($AB$26*T64)+($AB$27*T65)+($AB$28*U63)+($AB$29*U64)+($AB$30*U65)+($AB$31*V63)+($AB$32*V64)+($AB$33*V65))+$AB$5</f>
        <v>7.3598787000000027E-2</v>
      </c>
      <c r="AV53" s="679">
        <f t="shared" ref="AV53" si="488">(($AB$7*U57)+($AB$8*U58)+($AB$9*U59)+($AB$10*V57)+($AB$11*V58)+($AB$12*V59)+($AB$13*W57)+($AB$14*W58)+($AB$15*W59)+($AB$16*U60)+($AB$17*U61)+($AB$18*U62)+($AB$19*V60)+($AB$20*V61)+($AB$21*V62)+($AB$22*W60)+($AB$23*W61)+($AB$24*W62)+($AB$25*U63)+($AB$26*U64)+($AB$27*U65)+($AB$28*V63)+($AB$29*V64)+($AB$30*V65)+($AB$31*W63)+($AB$32*W64)+($AB$33*W65))+$AB$5</f>
        <v>8.0068459999998731E-3</v>
      </c>
      <c r="AW53" s="679">
        <f t="shared" ref="AW53" si="489">(($AB$7*V57)+($AB$8*V58)+($AB$9*V59)+($AB$10*W57)+($AB$11*W58)+($AB$12*W59)+($AB$13*X57)+($AB$14*X58)+($AB$15*X59)+($AB$16*V60)+($AB$17*V61)+($AB$18*V62)+($AB$19*W60)+($AB$20*W61)+($AB$21*W62)+($AB$22*X60)+($AB$23*X61)+($AB$24*X62)+($AB$25*V63)+($AB$26*V64)+($AB$27*V65)+($AB$28*W63)+($AB$29*W64)+($AB$30*W65)+($AB$31*X63)+($AB$32*X64)+($AB$33*X65))+$AB$5</f>
        <v>-7.6477729999999883E-2</v>
      </c>
      <c r="AX53" s="679">
        <f t="shared" ref="AX53" si="490">(($AB$7*W57)+($AB$8*W58)+($AB$9*W59)+($AB$10*X57)+($AB$11*X58)+($AB$12*X59)+($AB$13*Y57)+($AB$14*Y58)+($AB$15*Y59)+($AB$16*W60)+($AB$17*W61)+($AB$18*W62)+($AB$19*X60)+($AB$20*X61)+($AB$21*X62)+($AB$22*Y60)+($AB$23*Y61)+($AB$24*Y62)+($AB$25*W63)+($AB$26*W64)+($AB$27*W65)+($AB$28*X63)+($AB$29*X64)+($AB$30*X65)+($AB$31*Y63)+($AB$32*Y64)+($AB$33*Y65))+$AB$5</f>
        <v>-4.8568988000000063E-2</v>
      </c>
      <c r="AZ53" s="679">
        <f t="shared" ref="AZ53:BV53" si="491">(($AC$7*A57)+($AC$8*A58)+($AC$9*A59)+($AC$10*B57)+($AC$11*B58)+($AC$12*B59)+($AC$13*C57)+($AC$14*C58)+($AC$15*C59)+($AC$16*A60)+($AC$17*A61)+($AC$18*A62)+($AC$19*B60)+($AC$20*B61)+($AC$21*B62)+($AC$22*C60)+($AC$23*C61)+($AC$24*C62)+($AC$25*A63)+($AC$26*A64)+($AC$27*A65)+($AC$28*B63)+($AC$29*B64)+($AC$30*B65)+($AC$31*C63)+($AC$32*C64)+($AC$33*C65))+$AC$5</f>
        <v>-2.7536995999999925E-2</v>
      </c>
      <c r="BA53" s="679">
        <f t="shared" si="491"/>
        <v>-0.13566395399999986</v>
      </c>
      <c r="BB53" s="679">
        <f t="shared" si="491"/>
        <v>-0.64988885199999979</v>
      </c>
      <c r="BC53" s="679">
        <f t="shared" si="491"/>
        <v>-1.080991692</v>
      </c>
      <c r="BD53" s="679">
        <f t="shared" si="491"/>
        <v>-1.0752952020000002</v>
      </c>
      <c r="BE53" s="679">
        <f t="shared" si="491"/>
        <v>-0.95459857199999987</v>
      </c>
      <c r="BF53" s="679">
        <f t="shared" si="491"/>
        <v>-0.89149147599999989</v>
      </c>
      <c r="BG53" s="679">
        <f t="shared" si="491"/>
        <v>-0.82304251000000028</v>
      </c>
      <c r="BH53" s="679">
        <f t="shared" si="491"/>
        <v>-0.78926016600000048</v>
      </c>
      <c r="BI53" s="679">
        <f t="shared" si="491"/>
        <v>-0.77170622200000039</v>
      </c>
      <c r="BJ53" s="679">
        <f t="shared" si="491"/>
        <v>-0.77692904400000029</v>
      </c>
      <c r="BK53" s="679">
        <f t="shared" si="491"/>
        <v>-0.73746202199999988</v>
      </c>
      <c r="BL53" s="679">
        <f t="shared" si="491"/>
        <v>-0.55610786599999984</v>
      </c>
      <c r="BM53" s="679">
        <f t="shared" si="491"/>
        <v>-0.38210551999999998</v>
      </c>
      <c r="BN53" s="679">
        <f t="shared" si="491"/>
        <v>-0.19856235999999988</v>
      </c>
      <c r="BO53" s="679">
        <f t="shared" si="491"/>
        <v>1.6732629999999971E-2</v>
      </c>
      <c r="BP53" s="679">
        <f t="shared" si="491"/>
        <v>6.7745300000000092E-2</v>
      </c>
      <c r="BQ53" s="679">
        <f t="shared" si="491"/>
        <v>3.4339575999999955E-2</v>
      </c>
      <c r="BR53" s="679">
        <f t="shared" si="491"/>
        <v>0.14842323799999993</v>
      </c>
      <c r="BS53" s="679">
        <f t="shared" si="491"/>
        <v>0.20758517400000004</v>
      </c>
      <c r="BT53" s="679">
        <f t="shared" si="491"/>
        <v>0.10499376400000029</v>
      </c>
      <c r="BU53" s="679">
        <f t="shared" si="491"/>
        <v>7.7255989999999969E-2</v>
      </c>
      <c r="BV53" s="679">
        <f t="shared" si="491"/>
        <v>0.13430418599999983</v>
      </c>
      <c r="BX53" s="679">
        <f t="shared" ref="BX53:CT53" si="492">(($AD$7*A57)+($AD$8*A58)+($AD$9*A59)+($AD$10*B57)+($AD$11*B58)+($AD$12*B59)+($AD$13*C57)+($AD$14*C58)+($AD$15*C59)+($AD$16*A60)+($AD$17*A61)+($AD$18*A62)+($AD$19*B60)+($AD$20*B61)+($AD$21*B62)+($AD$22*C60)+($AD$23*C61)+($AD$24*C62)+($AD$25*A63)+($AD$26*A64)+($AD$27*A65)+($AD$28*B63)+($AD$29*B64)+($AD$30*B65)+($AD$31*C63)+($AD$32*C64)+($AD$33*C65))+$AD$5</f>
        <v>0.47505969999999997</v>
      </c>
      <c r="BY53" s="679">
        <f t="shared" si="492"/>
        <v>0.53171306000000007</v>
      </c>
      <c r="BZ53" s="679">
        <f t="shared" si="492"/>
        <v>0.71429708000000014</v>
      </c>
      <c r="CA53" s="679">
        <f t="shared" si="492"/>
        <v>0.75883970000000012</v>
      </c>
      <c r="CB53" s="679">
        <f t="shared" si="492"/>
        <v>0.68529620999999996</v>
      </c>
      <c r="CC53" s="679">
        <f t="shared" si="492"/>
        <v>0.6636557500000001</v>
      </c>
      <c r="CD53" s="679">
        <f t="shared" si="492"/>
        <v>0.70656022000000007</v>
      </c>
      <c r="CE53" s="679">
        <f t="shared" si="492"/>
        <v>0.79997624999999994</v>
      </c>
      <c r="CF53" s="679">
        <f t="shared" si="492"/>
        <v>0.72701168000000016</v>
      </c>
      <c r="CG53" s="679">
        <f t="shared" si="492"/>
        <v>0.70185982000000025</v>
      </c>
      <c r="CH53" s="679">
        <f t="shared" si="492"/>
        <v>0.68966282000000023</v>
      </c>
      <c r="CI53" s="679">
        <f t="shared" si="492"/>
        <v>0.61129806999999992</v>
      </c>
      <c r="CJ53" s="679">
        <f t="shared" si="492"/>
        <v>0.5929645400000001</v>
      </c>
      <c r="CK53" s="679">
        <f t="shared" si="492"/>
        <v>0.56303987999999994</v>
      </c>
      <c r="CL53" s="679">
        <f t="shared" si="492"/>
        <v>0.44303826000000002</v>
      </c>
      <c r="CM53" s="679">
        <f t="shared" si="492"/>
        <v>0.35872668000000008</v>
      </c>
      <c r="CN53" s="679">
        <f t="shared" si="492"/>
        <v>0.39458173000000002</v>
      </c>
      <c r="CO53" s="679">
        <f t="shared" si="492"/>
        <v>0.36210799999999999</v>
      </c>
      <c r="CP53" s="679">
        <f t="shared" si="492"/>
        <v>0.38522347000000001</v>
      </c>
      <c r="CQ53" s="679">
        <f t="shared" si="492"/>
        <v>0.48746904000000013</v>
      </c>
      <c r="CR53" s="679">
        <f t="shared" si="492"/>
        <v>0.55824306000000001</v>
      </c>
      <c r="CS53" s="679">
        <f t="shared" si="492"/>
        <v>0.67983450999999995</v>
      </c>
      <c r="CT53" s="679">
        <f t="shared" si="492"/>
        <v>0.73527751000000008</v>
      </c>
      <c r="CV53" s="679">
        <f t="shared" ref="CV53:DR53" si="493">(($AE$7*A57)+($AE$8*A58)+($AE$9*A59)+($AE$10*B57)+($AE$11*B58)+($AE$12*B59)+($AE$13*C57)+($AE$14*C58)+($AE$15*C59)+($AE$16*A60)+($AE$17*A61)+($AE$18*A62)+($AE$19*B60)+($AE$20*B61)+($AE$21*B62)+($AE$22*C60)+($AE$23*C61)+($AE$24*C62)+($AE$25*A63)+($AE$26*A64)+($AE$27*A65)+($AE$28*B63)+($AE$29*B64)+($AE$30*B65)+($AE$31*C63)+($AE$32*C64)+($AE$33*C65))+$AE$5</f>
        <v>0.22892272999999999</v>
      </c>
      <c r="CW53" s="679">
        <f t="shared" si="493"/>
        <v>0.28374717999999999</v>
      </c>
      <c r="CX53" s="679">
        <f t="shared" si="493"/>
        <v>0.30311098999999997</v>
      </c>
      <c r="CY53" s="679">
        <f t="shared" si="493"/>
        <v>0.21398198000000015</v>
      </c>
      <c r="CZ53" s="679">
        <f t="shared" si="493"/>
        <v>0.23895298000000001</v>
      </c>
      <c r="DA53" s="679">
        <f t="shared" si="493"/>
        <v>0.33998728</v>
      </c>
      <c r="DB53" s="679">
        <f t="shared" si="493"/>
        <v>0.38992519000000003</v>
      </c>
      <c r="DC53" s="679">
        <f t="shared" si="493"/>
        <v>0.47393025999999994</v>
      </c>
      <c r="DD53" s="679">
        <f t="shared" si="493"/>
        <v>0.53865956000000004</v>
      </c>
      <c r="DE53" s="679">
        <f t="shared" si="493"/>
        <v>0.60662151999999991</v>
      </c>
      <c r="DF53" s="679">
        <f t="shared" si="493"/>
        <v>0.48391266000000022</v>
      </c>
      <c r="DG53" s="679">
        <f t="shared" si="493"/>
        <v>0.40355912999999999</v>
      </c>
      <c r="DH53" s="679">
        <f t="shared" si="493"/>
        <v>0.33084987999999993</v>
      </c>
      <c r="DI53" s="679">
        <f t="shared" si="493"/>
        <v>0.15001368000000001</v>
      </c>
      <c r="DJ53" s="679">
        <f t="shared" si="493"/>
        <v>5.1266219999999946E-2</v>
      </c>
      <c r="DK53" s="679">
        <f t="shared" si="493"/>
        <v>5.3650139999999985E-2</v>
      </c>
      <c r="DL53" s="679">
        <f t="shared" si="493"/>
        <v>8.1648260000000056E-2</v>
      </c>
      <c r="DM53" s="679">
        <f t="shared" si="493"/>
        <v>2.5429109999999977E-2</v>
      </c>
      <c r="DN53" s="679">
        <f t="shared" si="493"/>
        <v>8.6698650000000016E-2</v>
      </c>
      <c r="DO53" s="679">
        <f t="shared" si="493"/>
        <v>0.17732877999999999</v>
      </c>
      <c r="DP53" s="679">
        <f t="shared" si="493"/>
        <v>0.27651322</v>
      </c>
      <c r="DQ53" s="679">
        <f t="shared" si="493"/>
        <v>0.39932731999999993</v>
      </c>
      <c r="DR53" s="679">
        <f t="shared" si="493"/>
        <v>0.51215301999999985</v>
      </c>
    </row>
    <row r="54" spans="1:122" x14ac:dyDescent="0.25">
      <c r="A54" s="685">
        <f>'DETEKSI MATA IKAN'!A52</f>
        <v>0.36859999999999998</v>
      </c>
      <c r="B54" s="686">
        <f>'DETEKSI MATA IKAN'!B52</f>
        <v>0.29020000000000001</v>
      </c>
      <c r="C54" s="686">
        <f>'DETEKSI MATA IKAN'!C52</f>
        <v>0.4118</v>
      </c>
      <c r="D54" s="686">
        <f>'DETEKSI MATA IKAN'!D52</f>
        <v>0.7137</v>
      </c>
      <c r="E54" s="686">
        <f>'DETEKSI MATA IKAN'!E52</f>
        <v>0.86270000000000002</v>
      </c>
      <c r="F54" s="686">
        <f>'DETEKSI MATA IKAN'!F52</f>
        <v>0.75290000000000001</v>
      </c>
      <c r="G54" s="686">
        <f>'DETEKSI MATA IKAN'!G52</f>
        <v>0.62749999999999995</v>
      </c>
      <c r="H54" s="686">
        <f>'DETEKSI MATA IKAN'!H52</f>
        <v>0.61180000000000001</v>
      </c>
      <c r="I54" s="686">
        <f>'DETEKSI MATA IKAN'!I52</f>
        <v>0.57250000000000001</v>
      </c>
      <c r="J54" s="686">
        <f>'DETEKSI MATA IKAN'!J52</f>
        <v>0.49020000000000002</v>
      </c>
      <c r="K54" s="686">
        <f>'DETEKSI MATA IKAN'!K52</f>
        <v>0.50590000000000002</v>
      </c>
      <c r="L54" s="686">
        <f>'DETEKSI MATA IKAN'!L52</f>
        <v>0.48630000000000001</v>
      </c>
      <c r="M54" s="686">
        <f>'DETEKSI MATA IKAN'!M52</f>
        <v>0.61960000000000004</v>
      </c>
      <c r="N54" s="686">
        <f>'DETEKSI MATA IKAN'!N52</f>
        <v>0.76080000000000003</v>
      </c>
      <c r="O54" s="686">
        <f>'DETEKSI MATA IKAN'!O52</f>
        <v>0.59609999999999996</v>
      </c>
      <c r="P54" s="686">
        <f>'DETEKSI MATA IKAN'!P52</f>
        <v>0.49020000000000002</v>
      </c>
      <c r="Q54" s="686">
        <f>'DETEKSI MATA IKAN'!Q52</f>
        <v>0.3765</v>
      </c>
      <c r="R54" s="686">
        <f>'DETEKSI MATA IKAN'!R52</f>
        <v>0.2392</v>
      </c>
      <c r="S54" s="686">
        <f>'DETEKSI MATA IKAN'!S52</f>
        <v>0.1608</v>
      </c>
      <c r="T54" s="686">
        <f>'DETEKSI MATA IKAN'!T52</f>
        <v>0.17249999999999999</v>
      </c>
      <c r="U54" s="686">
        <f>'DETEKSI MATA IKAN'!U52</f>
        <v>0.13730000000000001</v>
      </c>
      <c r="V54" s="686">
        <f>'DETEKSI MATA IKAN'!V52</f>
        <v>0.18429999999999999</v>
      </c>
      <c r="W54" s="686">
        <f>'DETEKSI MATA IKAN'!W52</f>
        <v>0.31759999999999999</v>
      </c>
      <c r="X54" s="686">
        <f>'DETEKSI MATA IKAN'!X52</f>
        <v>0.31369999999999998</v>
      </c>
      <c r="Y54" s="687">
        <f>'DETEKSI MATA IKAN'!Y52</f>
        <v>0.34510000000000002</v>
      </c>
      <c r="AA54" s="681">
        <v>20</v>
      </c>
      <c r="AB54" s="679">
        <f t="shared" ref="AB54" si="494">(($AB$7*A60)+($AB$8*A61)+($AB$9*A62)+($AB$10*B60)+($AB$11*B61)+($AB$12*B62)+($AB$13*C60)+($AB$14*C61)+($AB$15*C62)+($AB$16*A63)+($AB$17*A64)+($AB$18*A65)+($AB$19*B63)+($AB$20*B64)+($AB$21*B65)+($AB$22*C63)+($AB$23*C64)+($AB$24*C65)+($AB$25*A66)+($AB$26*A67)+($AB$27*A68)+($AB$28*B66)+($AB$29*B67)+($AB$30*B68)+($AB$31*C66)+($AB$32*C67)+($AB$33*C68))+$AB$5</f>
        <v>-3.8492799000000161E-2</v>
      </c>
      <c r="AC54" s="679">
        <f t="shared" ref="AC54" si="495">(($AB$7*B60)+($AB$8*B61)+($AB$9*B62)+($AB$10*C60)+($AB$11*C61)+($AB$12*C62)+($AB$13*D60)+($AB$14*D61)+($AB$15*D62)+($AB$16*B63)+($AB$17*B64)+($AB$18*B65)+($AB$19*C63)+($AB$20*C64)+($AB$21*C65)+($AB$22*D63)+($AB$23*D64)+($AB$24*D65)+($AB$25*B66)+($AB$26*B67)+($AB$27*B68)+($AB$28*C66)+($AB$29*C67)+($AB$30*C68)+($AB$31*D66)+($AB$32*D67)+($AB$33*D68))+$AB$5</f>
        <v>0.12473506799999995</v>
      </c>
      <c r="AD54" s="679">
        <f t="shared" ref="AD54" si="496">(($AB$7*C60)+($AB$8*C61)+($AB$9*C62)+($AB$10*D60)+($AB$11*D61)+($AB$12*D62)+($AB$13*E60)+($AB$14*E61)+($AB$15*E62)+($AB$16*C63)+($AB$17*C64)+($AB$18*C65)+($AB$19*D63)+($AB$20*D64)+($AB$21*D65)+($AB$22*E63)+($AB$23*E64)+($AB$24*E65)+($AB$25*C66)+($AB$26*C67)+($AB$27*C68)+($AB$28*D66)+($AB$29*D67)+($AB$30*D68)+($AB$31*E66)+($AB$32*E67)+($AB$33*E68))+$AB$5</f>
        <v>0.102085517</v>
      </c>
      <c r="AE54" s="679">
        <f t="shared" ref="AE54" si="497">(($AB$7*D60)+($AB$8*D61)+($AB$9*D62)+($AB$10*E60)+($AB$11*E61)+($AB$12*E62)+($AB$13*F60)+($AB$14*F61)+($AB$15*F62)+($AB$16*D63)+($AB$17*D64)+($AB$18*D65)+($AB$19*E63)+($AB$20*E64)+($AB$21*E65)+($AB$22*F63)+($AB$23*F64)+($AB$24*F65)+($AB$25*D66)+($AB$26*D67)+($AB$27*D68)+($AB$28*E66)+($AB$29*E67)+($AB$30*E68)+($AB$31*F66)+($AB$32*F67)+($AB$33*F68))+$AB$5</f>
        <v>-0.20356399299999986</v>
      </c>
      <c r="AF54" s="679">
        <f t="shared" ref="AF54" si="498">(($AB$7*E60)+($AB$8*E61)+($AB$9*E62)+($AB$10*F60)+($AB$11*F61)+($AB$12*F62)+($AB$13*G60)+($AB$14*G61)+($AB$15*G62)+($AB$16*E63)+($AB$17*E64)+($AB$18*E65)+($AB$19*F63)+($AB$20*F64)+($AB$21*F65)+($AB$22*G63)+($AB$23*G64)+($AB$24*G65)+($AB$25*E66)+($AB$26*E67)+($AB$27*E68)+($AB$28*F66)+($AB$29*F67)+($AB$30*F68)+($AB$31*G66)+($AB$32*G67)+($AB$33*G68))+$AB$5</f>
        <v>-0.52973982600000014</v>
      </c>
      <c r="AG54" s="679">
        <f t="shared" ref="AG54" si="499">(($AB$7*F60)+($AB$8*F61)+($AB$9*F62)+($AB$10*G60)+($AB$11*G61)+($AB$12*G62)+($AB$13*H60)+($AB$14*H61)+($AB$15*H62)+($AB$16*F63)+($AB$17*F64)+($AB$18*F65)+($AB$19*G63)+($AB$20*G64)+($AB$21*G65)+($AB$22*H63)+($AB$23*H64)+($AB$24*H65)+($AB$25*F66)+($AB$26*F67)+($AB$27*F68)+($AB$28*G66)+($AB$29*G67)+($AB$30*G68)+($AB$31*H66)+($AB$32*H67)+($AB$33*H68))+$AB$5</f>
        <v>-0.6964968690000003</v>
      </c>
      <c r="AH54" s="679">
        <f t="shared" ref="AH54" si="500">(($AB$7*G60)+($AB$8*G61)+($AB$9*G62)+($AB$10*H60)+($AB$11*H61)+($AB$12*H62)+($AB$13*I60)+($AB$14*I61)+($AB$15*I62)+($AB$16*G63)+($AB$17*G64)+($AB$18*G65)+($AB$19*H63)+($AB$20*H64)+($AB$21*H65)+($AB$22*I63)+($AB$23*I64)+($AB$24*I65)+($AB$25*G66)+($AB$26*G67)+($AB$27*G68)+($AB$28*H66)+($AB$29*H67)+($AB$30*H68)+($AB$31*I66)+($AB$32*I67)+($AB$33*I68))+$AB$5</f>
        <v>-0.77305304300000022</v>
      </c>
      <c r="AI54" s="679">
        <f t="shared" ref="AI54" si="501">(($AB$7*H60)+($AB$8*H61)+($AB$9*H62)+($AB$10*I60)+($AB$11*I61)+($AB$12*I62)+($AB$13*J60)+($AB$14*J61)+($AB$15*J62)+($AB$16*H63)+($AB$17*H64)+($AB$18*H65)+($AB$19*I63)+($AB$20*I64)+($AB$21*I65)+($AB$22*J63)+($AB$23*J64)+($AB$24*J65)+($AB$25*H66)+($AB$26*H67)+($AB$27*H68)+($AB$28*I66)+($AB$29*I67)+($AB$30*I68)+($AB$31*J66)+($AB$32*J67)+($AB$33*J68))+$AB$5</f>
        <v>-0.89257990300000034</v>
      </c>
      <c r="AJ54" s="679">
        <f t="shared" ref="AJ54" si="502">(($AB$7*I60)+($AB$8*I61)+($AB$9*I62)+($AB$10*J60)+($AB$11*J61)+($AB$12*J62)+($AB$13*K60)+($AB$14*K61)+($AB$15*K62)+($AB$16*I63)+($AB$17*I64)+($AB$18*I65)+($AB$19*J63)+($AB$20*J64)+($AB$21*J65)+($AB$22*K63)+($AB$23*K64)+($AB$24*K65)+($AB$25*I66)+($AB$26*I67)+($AB$27*I68)+($AB$28*J66)+($AB$29*J67)+($AB$30*J68)+($AB$31*K66)+($AB$32*K67)+($AB$33*K68))+$AB$5</f>
        <v>-0.77321050799999991</v>
      </c>
      <c r="AK54" s="679">
        <f t="shared" ref="AK54" si="503">(($AB$7*J60)+($AB$8*J61)+($AB$9*J62)+($AB$10*K60)+($AB$11*K61)+($AB$12*K62)+($AB$13*L60)+($AB$14*L61)+($AB$15*L62)+($AB$16*J63)+($AB$17*J64)+($AB$18*J65)+($AB$19*K63)+($AB$20*K64)+($AB$21*K65)+($AB$22*L63)+($AB$23*L64)+($AB$24*L65)+($AB$25*J66)+($AB$26*J67)+($AB$27*J68)+($AB$28*K66)+($AB$29*K67)+($AB$30*K68)+($AB$31*L66)+($AB$32*L67)+($AB$33*L68))+$AB$5</f>
        <v>-0.60814084500000021</v>
      </c>
      <c r="AL54" s="679">
        <f t="shared" ref="AL54" si="504">(($AB$7*K60)+($AB$8*K61)+($AB$9*K62)+($AB$10*L60)+($AB$11*L61)+($AB$12*L62)+($AB$13*M60)+($AB$14*M61)+($AB$15*M62)+($AB$16*K63)+($AB$17*K64)+($AB$18*K65)+($AB$19*L63)+($AB$20*L64)+($AB$21*L65)+($AB$22*M63)+($AB$23*M64)+($AB$24*M65)+($AB$25*K66)+($AB$26*K67)+($AB$27*K68)+($AB$28*L66)+($AB$29*L67)+($AB$30*L68)+($AB$31*M66)+($AB$32*M67)+($AB$33*M68))+$AB$5</f>
        <v>-0.61102186100000044</v>
      </c>
      <c r="AM54" s="679">
        <f t="shared" ref="AM54" si="505">(($AB$7*L60)+($AB$8*L61)+($AB$9*L62)+($AB$10*M60)+($AB$11*M61)+($AB$12*M62)+($AB$13*N60)+($AB$14*N61)+($AB$15*N62)+($AB$16*L63)+($AB$17*L64)+($AB$18*L65)+($AB$19*M63)+($AB$20*M64)+($AB$21*M65)+($AB$22*N63)+($AB$23*N64)+($AB$24*N65)+($AB$25*L66)+($AB$26*L67)+($AB$27*L68)+($AB$28*M66)+($AB$29*M67)+($AB$30*M68)+($AB$31*N66)+($AB$32*N67)+($AB$33*N68))+$AB$5</f>
        <v>-0.315388907</v>
      </c>
      <c r="AN54" s="679">
        <f t="shared" ref="AN54" si="506">(($AB$7*M60)+($AB$8*M61)+($AB$9*M62)+($AB$10*N60)+($AB$11*N61)+($AB$12*N62)+($AB$13*O60)+($AB$14*O61)+($AB$15*O62)+($AB$16*M63)+($AB$17*M64)+($AB$18*M65)+($AB$19*N63)+($AB$20*N64)+($AB$21*N65)+($AB$22*O63)+($AB$23*O64)+($AB$24*O65)+($AB$25*M66)+($AB$26*M67)+($AB$27*M68)+($AB$28*N66)+($AB$29*N67)+($AB$30*N68)+($AB$31*O66)+($AB$32*O67)+($AB$33*O68))+$AB$5</f>
        <v>-3.4294973999999895E-2</v>
      </c>
      <c r="AO54" s="679">
        <f t="shared" ref="AO54" si="507">(($AB$7*N60)+($AB$8*N61)+($AB$9*N62)+($AB$10*O60)+($AB$11*O61)+($AB$12*O62)+($AB$13*P60)+($AB$14*P61)+($AB$15*P62)+($AB$16*N63)+($AB$17*N64)+($AB$18*N65)+($AB$19*O63)+($AB$20*O64)+($AB$21*O65)+($AB$22*P63)+($AB$23*P64)+($AB$24*P65)+($AB$25*N66)+($AB$26*N67)+($AB$27*N68)+($AB$28*O66)+($AB$29*O67)+($AB$30*O68)+($AB$31*P66)+($AB$32*P67)+($AB$33*P68))+$AB$5</f>
        <v>-2.2149881999999954E-2</v>
      </c>
      <c r="AP54" s="679">
        <f t="shared" ref="AP54" si="508">(($AB$7*O60)+($AB$8*O61)+($AB$9*O62)+($AB$10*P60)+($AB$11*P61)+($AB$12*P62)+($AB$13*Q60)+($AB$14*Q61)+($AB$15*Q62)+($AB$16*O63)+($AB$17*O64)+($AB$18*O65)+($AB$19*P63)+($AB$20*P64)+($AB$21*P65)+($AB$22*Q63)+($AB$23*Q64)+($AB$24*Q65)+($AB$25*O66)+($AB$26*O67)+($AB$27*O68)+($AB$28*P66)+($AB$29*P67)+($AB$30*P68)+($AB$31*Q66)+($AB$32*Q67)+($AB$33*Q68))+$AB$5</f>
        <v>3.6220400000000208E-3</v>
      </c>
      <c r="AQ54" s="679">
        <f t="shared" ref="AQ54" si="509">(($AB$7*P60)+($AB$8*P61)+($AB$9*P62)+($AB$10*Q60)+($AB$11*Q61)+($AB$12*Q62)+($AB$13*R60)+($AB$14*R61)+($AB$15*R62)+($AB$16*P63)+($AB$17*P64)+($AB$18*P65)+($AB$19*Q63)+($AB$20*Q64)+($AB$21*Q65)+($AB$22*R63)+($AB$23*R64)+($AB$24*R65)+($AB$25*P66)+($AB$26*P67)+($AB$27*P68)+($AB$28*Q66)+($AB$29*Q67)+($AB$30*Q68)+($AB$31*R66)+($AB$32*R67)+($AB$33*R68))+$AB$5</f>
        <v>5.6415301000000029E-2</v>
      </c>
      <c r="AR54" s="679">
        <f t="shared" ref="AR54" si="510">(($AB$7*Q60)+($AB$8*Q61)+($AB$9*Q62)+($AB$10*R60)+($AB$11*R61)+($AB$12*R62)+($AB$13*S60)+($AB$14*S61)+($AB$15*S62)+($AB$16*Q63)+($AB$17*Q64)+($AB$18*Q65)+($AB$19*R63)+($AB$20*R64)+($AB$21*R65)+($AB$22*S63)+($AB$23*S64)+($AB$24*S65)+($AB$25*Q66)+($AB$26*Q67)+($AB$27*Q68)+($AB$28*R66)+($AB$29*R67)+($AB$30*R68)+($AB$31*S66)+($AB$32*S67)+($AB$33*S68))+$AB$5</f>
        <v>4.8321367000000087E-2</v>
      </c>
      <c r="AS54" s="679">
        <f t="shared" ref="AS54" si="511">(($AB$7*R60)+($AB$8*R61)+($AB$9*R62)+($AB$10*S60)+($AB$11*S61)+($AB$12*S62)+($AB$13*T60)+($AB$14*T61)+($AB$15*T62)+($AB$16*R63)+($AB$17*R64)+($AB$18*R65)+($AB$19*S63)+($AB$20*S64)+($AB$21*S65)+($AB$22*T63)+($AB$23*T64)+($AB$24*T65)+($AB$25*R66)+($AB$26*R67)+($AB$27*R68)+($AB$28*S66)+($AB$29*S67)+($AB$30*S68)+($AB$31*T66)+($AB$32*T67)+($AB$33*T68))+$AB$5</f>
        <v>3.5198171E-2</v>
      </c>
      <c r="AT54" s="679">
        <f t="shared" ref="AT54" si="512">(($AB$7*S60)+($AB$8*S61)+($AB$9*S62)+($AB$10*T60)+($AB$11*T61)+($AB$12*T62)+($AB$13*U60)+($AB$14*U61)+($AB$15*U62)+($AB$16*S63)+($AB$17*S64)+($AB$18*S65)+($AB$19*T63)+($AB$20*T64)+($AB$21*T65)+($AB$22*U63)+($AB$23*U64)+($AB$24*U65)+($AB$25*S66)+($AB$26*S67)+($AB$27*S68)+($AB$28*T66)+($AB$29*T67)+($AB$30*T68)+($AB$31*U66)+($AB$32*U67)+($AB$33*U68))+$AB$5</f>
        <v>5.7794069999999864E-3</v>
      </c>
      <c r="AU54" s="679">
        <f t="shared" ref="AU54" si="513">(($AB$7*T60)+($AB$8*T61)+($AB$9*T62)+($AB$10*U60)+($AB$11*U61)+($AB$12*U62)+($AB$13*V60)+($AB$14*V61)+($AB$15*V62)+($AB$16*T63)+($AB$17*T64)+($AB$18*T65)+($AB$19*U63)+($AB$20*U64)+($AB$21*U65)+($AB$22*V63)+($AB$23*V64)+($AB$24*V65)+($AB$25*T66)+($AB$26*T67)+($AB$27*T68)+($AB$28*U66)+($AB$29*U67)+($AB$30*U68)+($AB$31*V66)+($AB$32*V67)+($AB$33*V68))+$AB$5</f>
        <v>-3.7830369999999919E-2</v>
      </c>
      <c r="AV54" s="679">
        <f t="shared" ref="AV54" si="514">(($AB$7*U60)+($AB$8*U61)+($AB$9*U62)+($AB$10*V60)+($AB$11*V61)+($AB$12*V62)+($AB$13*W60)+($AB$14*W61)+($AB$15*W62)+($AB$16*U63)+($AB$17*U64)+($AB$18*U65)+($AB$19*V63)+($AB$20*V64)+($AB$21*V65)+($AB$22*W63)+($AB$23*W64)+($AB$24*W65)+($AB$25*U66)+($AB$26*U67)+($AB$27*U68)+($AB$28*V66)+($AB$29*V67)+($AB$30*V68)+($AB$31*W66)+($AB$32*W67)+($AB$33*W68))+$AB$5</f>
        <v>4.2288124999999871E-2</v>
      </c>
      <c r="AW54" s="679">
        <f t="shared" ref="AW54" si="515">(($AB$7*V60)+($AB$8*V61)+($AB$9*V62)+($AB$10*W60)+($AB$11*W61)+($AB$12*W62)+($AB$13*X60)+($AB$14*X61)+($AB$15*X62)+($AB$16*V63)+($AB$17*V64)+($AB$18*V65)+($AB$19*W63)+($AB$20*W64)+($AB$21*W65)+($AB$22*X63)+($AB$23*X64)+($AB$24*X65)+($AB$25*V66)+($AB$26*V67)+($AB$27*V68)+($AB$28*W66)+($AB$29*W67)+($AB$30*W68)+($AB$31*X66)+($AB$32*X67)+($AB$33*X68))+$AB$5</f>
        <v>-4.325540199999986E-2</v>
      </c>
      <c r="AX54" s="679">
        <f t="shared" ref="AX54" si="516">(($AB$7*W60)+($AB$8*W61)+($AB$9*W62)+($AB$10*X60)+($AB$11*X61)+($AB$12*X62)+($AB$13*Y60)+($AB$14*Y61)+($AB$15*Y62)+($AB$16*W63)+($AB$17*W64)+($AB$18*W65)+($AB$19*X63)+($AB$20*X64)+($AB$21*X65)+($AB$22*Y63)+($AB$23*Y64)+($AB$24*Y65)+($AB$25*W66)+($AB$26*W67)+($AB$27*W68)+($AB$28*X66)+($AB$29*X67)+($AB$30*X68)+($AB$31*Y66)+($AB$32*Y67)+($AB$33*Y68))+$AB$5</f>
        <v>-0.12686075899999985</v>
      </c>
      <c r="AZ54" s="679">
        <f t="shared" ref="AZ54:BV54" si="517">(($AC$7*A60)+($AC$8*A61)+($AC$9*A62)+($AC$10*B60)+($AC$11*B61)+($AC$12*B62)+($AC$13*C60)+($AC$14*C61)+($AC$15*C62)+($AC$16*A63)+($AC$17*A64)+($AC$18*A65)+($AC$19*B63)+($AC$20*B64)+($AC$21*B65)+($AC$22*C63)+($AC$23*C64)+($AC$24*C65)+($AC$25*A66)+($AC$26*A67)+($AC$27*A68)+($AC$28*B66)+($AC$29*B67)+($AC$30*B68)+($AC$31*C66)+($AC$32*C67)+($AC$33*C68))+$AC$5</f>
        <v>-2.2524639999999985E-2</v>
      </c>
      <c r="BA54" s="679">
        <f t="shared" si="517"/>
        <v>0.17886744399999999</v>
      </c>
      <c r="BB54" s="679">
        <f t="shared" si="517"/>
        <v>2.8825569999999801E-2</v>
      </c>
      <c r="BC54" s="679">
        <f t="shared" si="517"/>
        <v>-0.35493748400000003</v>
      </c>
      <c r="BD54" s="679">
        <f t="shared" si="517"/>
        <v>-0.59125873799999984</v>
      </c>
      <c r="BE54" s="679">
        <f t="shared" si="517"/>
        <v>-0.6741691820000002</v>
      </c>
      <c r="BF54" s="679">
        <f t="shared" si="517"/>
        <v>-0.70304787400000035</v>
      </c>
      <c r="BG54" s="679">
        <f t="shared" si="517"/>
        <v>-0.78325927800000006</v>
      </c>
      <c r="BH54" s="679">
        <f t="shared" si="517"/>
        <v>-0.78694899600000023</v>
      </c>
      <c r="BI54" s="679">
        <f t="shared" si="517"/>
        <v>-0.73009778200000031</v>
      </c>
      <c r="BJ54" s="679">
        <f t="shared" si="517"/>
        <v>-0.62497689199999962</v>
      </c>
      <c r="BK54" s="679">
        <f t="shared" si="517"/>
        <v>-0.37828499599999965</v>
      </c>
      <c r="BL54" s="679">
        <f t="shared" si="517"/>
        <v>-0.12471070599999995</v>
      </c>
      <c r="BM54" s="679">
        <f t="shared" si="517"/>
        <v>-5.4426852000000026E-2</v>
      </c>
      <c r="BN54" s="679">
        <f t="shared" si="517"/>
        <v>-3.516340400000012E-2</v>
      </c>
      <c r="BO54" s="679">
        <f t="shared" si="517"/>
        <v>7.1173604000000057E-2</v>
      </c>
      <c r="BP54" s="679">
        <f t="shared" si="517"/>
        <v>8.4908382000000115E-2</v>
      </c>
      <c r="BQ54" s="679">
        <f t="shared" si="517"/>
        <v>7.719324599999991E-2</v>
      </c>
      <c r="BR54" s="679">
        <f t="shared" si="517"/>
        <v>0.13944615600000007</v>
      </c>
      <c r="BS54" s="679">
        <f t="shared" si="517"/>
        <v>0.16664570799999995</v>
      </c>
      <c r="BT54" s="679">
        <f t="shared" si="517"/>
        <v>0.17100446800000005</v>
      </c>
      <c r="BU54" s="679">
        <f t="shared" si="517"/>
        <v>0.13391374799999997</v>
      </c>
      <c r="BV54" s="679">
        <f t="shared" si="517"/>
        <v>0.138192382</v>
      </c>
      <c r="BX54" s="679">
        <f t="shared" ref="BX54:CT54" si="518">(($AD$7*A60)+($AD$8*A61)+($AD$9*A62)+($AD$10*B60)+($AD$11*B61)+($AD$12*B62)+($AD$13*C60)+($AD$14*C61)+($AD$15*C62)+($AD$16*A63)+($AD$17*A64)+($AD$18*A65)+($AD$19*B63)+($AD$20*B64)+($AD$21*B65)+($AD$22*C63)+($AD$23*C64)+($AD$24*C65)+($AD$25*A66)+($AD$26*A67)+($AD$27*A68)+($AD$28*B66)+($AD$29*B67)+($AD$30*B68)+($AD$31*C66)+($AD$32*C67)+($AD$33*C68))+$AD$5</f>
        <v>0.46802717999999999</v>
      </c>
      <c r="BY54" s="679">
        <f t="shared" si="518"/>
        <v>0.48097300999999992</v>
      </c>
      <c r="BZ54" s="679">
        <f t="shared" si="518"/>
        <v>0.52424011999999998</v>
      </c>
      <c r="CA54" s="679">
        <f t="shared" si="518"/>
        <v>0.57427629000000002</v>
      </c>
      <c r="CB54" s="679">
        <f t="shared" si="518"/>
        <v>0.65142600000000006</v>
      </c>
      <c r="CC54" s="679">
        <f t="shared" si="518"/>
        <v>0.68106755000000008</v>
      </c>
      <c r="CD54" s="679">
        <f t="shared" si="518"/>
        <v>0.66105663000000003</v>
      </c>
      <c r="CE54" s="679">
        <f t="shared" si="518"/>
        <v>0.69083651000000001</v>
      </c>
      <c r="CF54" s="679">
        <f t="shared" si="518"/>
        <v>0.61234491000000002</v>
      </c>
      <c r="CG54" s="679">
        <f t="shared" si="518"/>
        <v>0.64282528000000005</v>
      </c>
      <c r="CH54" s="679">
        <f t="shared" si="518"/>
        <v>0.62336564000000005</v>
      </c>
      <c r="CI54" s="679">
        <f t="shared" si="518"/>
        <v>0.49357821999999985</v>
      </c>
      <c r="CJ54" s="679">
        <f t="shared" si="518"/>
        <v>0.44935586000000005</v>
      </c>
      <c r="CK54" s="679">
        <f t="shared" si="518"/>
        <v>0.39647167</v>
      </c>
      <c r="CL54" s="679">
        <f t="shared" si="518"/>
        <v>0.34006411999999997</v>
      </c>
      <c r="CM54" s="679">
        <f t="shared" si="518"/>
        <v>0.32908828000000001</v>
      </c>
      <c r="CN54" s="679">
        <f t="shared" si="518"/>
        <v>0.34444035000000001</v>
      </c>
      <c r="CO54" s="679">
        <f t="shared" si="518"/>
        <v>0.34948469999999998</v>
      </c>
      <c r="CP54" s="679">
        <f t="shared" si="518"/>
        <v>0.46156596999999999</v>
      </c>
      <c r="CQ54" s="679">
        <f t="shared" si="518"/>
        <v>0.55589959000000011</v>
      </c>
      <c r="CR54" s="679">
        <f t="shared" si="518"/>
        <v>0.60931935000000004</v>
      </c>
      <c r="CS54" s="679">
        <f t="shared" si="518"/>
        <v>0.79676868000000001</v>
      </c>
      <c r="CT54" s="679">
        <f t="shared" si="518"/>
        <v>0.9252166300000001</v>
      </c>
      <c r="CV54" s="679">
        <f t="shared" ref="CV54:DR54" si="519">(($AE$7*A60)+($AE$8*A61)+($AE$9*A62)+($AE$10*B60)+($AE$11*B61)+($AE$12*B62)+($AE$13*C60)+($AE$14*C61)+($AE$15*C62)+($AE$16*A63)+($AE$17*A64)+($AE$18*A65)+($AE$19*B63)+($AE$20*B64)+($AE$21*B65)+($AE$22*C63)+($AE$23*C64)+($AE$24*C65)+($AE$25*A66)+($AE$26*A67)+($AE$27*A68)+($AE$28*B66)+($AE$29*B67)+($AE$30*B68)+($AE$31*C66)+($AE$32*C67)+($AE$33*C68))+$AE$5</f>
        <v>0.26188869999999997</v>
      </c>
      <c r="CW54" s="679">
        <f t="shared" si="519"/>
        <v>0.26125398999999994</v>
      </c>
      <c r="CX54" s="679">
        <f t="shared" si="519"/>
        <v>0.31075695000000003</v>
      </c>
      <c r="CY54" s="679">
        <f t="shared" si="519"/>
        <v>0.26094994999999999</v>
      </c>
      <c r="CZ54" s="679">
        <f t="shared" si="519"/>
        <v>0.15254370000000003</v>
      </c>
      <c r="DA54" s="679">
        <f t="shared" si="519"/>
        <v>9.2925109999999894E-2</v>
      </c>
      <c r="DB54" s="679">
        <f t="shared" si="519"/>
        <v>0.10664099999999996</v>
      </c>
      <c r="DC54" s="679">
        <f t="shared" si="519"/>
        <v>0.18820804999999993</v>
      </c>
      <c r="DD54" s="679">
        <f t="shared" si="519"/>
        <v>0.22805071000000013</v>
      </c>
      <c r="DE54" s="679">
        <f t="shared" si="519"/>
        <v>0.33882899999999994</v>
      </c>
      <c r="DF54" s="679">
        <f t="shared" si="519"/>
        <v>0.22292701000000001</v>
      </c>
      <c r="DG54" s="679">
        <f t="shared" si="519"/>
        <v>0.16329505999999996</v>
      </c>
      <c r="DH54" s="679">
        <f t="shared" si="519"/>
        <v>0.16929665000000002</v>
      </c>
      <c r="DI54" s="679">
        <f t="shared" si="519"/>
        <v>5.9040569999999987E-2</v>
      </c>
      <c r="DJ54" s="679">
        <f t="shared" si="519"/>
        <v>2.9653569999999962E-2</v>
      </c>
      <c r="DK54" s="679">
        <f t="shared" si="519"/>
        <v>4.4421000000000044E-4</v>
      </c>
      <c r="DL54" s="679">
        <f t="shared" si="519"/>
        <v>2.259947999999995E-2</v>
      </c>
      <c r="DM54" s="679">
        <f t="shared" si="519"/>
        <v>3.2382229999999984E-2</v>
      </c>
      <c r="DN54" s="679">
        <f t="shared" si="519"/>
        <v>0.11966922000000005</v>
      </c>
      <c r="DO54" s="679">
        <f t="shared" si="519"/>
        <v>0.20872378999999999</v>
      </c>
      <c r="DP54" s="679">
        <f t="shared" si="519"/>
        <v>0.38186707999999991</v>
      </c>
      <c r="DQ54" s="679">
        <f t="shared" si="519"/>
        <v>0.59131018000000002</v>
      </c>
      <c r="DR54" s="679">
        <f t="shared" si="519"/>
        <v>0.69082546000000011</v>
      </c>
    </row>
    <row r="55" spans="1:122" x14ac:dyDescent="0.25">
      <c r="A55" s="685">
        <f>'DETEKSI MATA IKAN'!A53</f>
        <v>0.38429999999999997</v>
      </c>
      <c r="B55" s="686">
        <f>'DETEKSI MATA IKAN'!B53</f>
        <v>0.30590000000000001</v>
      </c>
      <c r="C55" s="686">
        <f>'DETEKSI MATA IKAN'!C53</f>
        <v>0.42749999999999999</v>
      </c>
      <c r="D55" s="686">
        <f>'DETEKSI MATA IKAN'!D53</f>
        <v>0.72940000000000005</v>
      </c>
      <c r="E55" s="686">
        <f>'DETEKSI MATA IKAN'!E53</f>
        <v>0.87060000000000004</v>
      </c>
      <c r="F55" s="686">
        <f>'DETEKSI MATA IKAN'!F53</f>
        <v>0.76080000000000003</v>
      </c>
      <c r="G55" s="686">
        <f>'DETEKSI MATA IKAN'!G53</f>
        <v>0.63139999999999996</v>
      </c>
      <c r="H55" s="686">
        <f>'DETEKSI MATA IKAN'!H53</f>
        <v>0.60389999999999999</v>
      </c>
      <c r="I55" s="686">
        <f>'DETEKSI MATA IKAN'!I53</f>
        <v>0.56469999999999998</v>
      </c>
      <c r="J55" s="686">
        <f>'DETEKSI MATA IKAN'!J53</f>
        <v>0.47449999999999998</v>
      </c>
      <c r="K55" s="686">
        <f>'DETEKSI MATA IKAN'!K53</f>
        <v>0.49020000000000002</v>
      </c>
      <c r="L55" s="686">
        <f>'DETEKSI MATA IKAN'!L53</f>
        <v>0.45879999999999999</v>
      </c>
      <c r="M55" s="686">
        <f>'DETEKSI MATA IKAN'!M53</f>
        <v>0.59219999999999995</v>
      </c>
      <c r="N55" s="686">
        <f>'DETEKSI MATA IKAN'!N53</f>
        <v>0.72550000000000003</v>
      </c>
      <c r="O55" s="686">
        <f>'DETEKSI MATA IKAN'!O53</f>
        <v>0.56079999999999997</v>
      </c>
      <c r="P55" s="686">
        <f>'DETEKSI MATA IKAN'!P53</f>
        <v>0.45490000000000003</v>
      </c>
      <c r="Q55" s="686">
        <f>'DETEKSI MATA IKAN'!Q53</f>
        <v>0.39610000000000001</v>
      </c>
      <c r="R55" s="686">
        <f>'DETEKSI MATA IKAN'!R53</f>
        <v>0.25879999999999997</v>
      </c>
      <c r="S55" s="686">
        <f>'DETEKSI MATA IKAN'!S53</f>
        <v>0.17649999999999999</v>
      </c>
      <c r="T55" s="686">
        <f>'DETEKSI MATA IKAN'!T53</f>
        <v>0.18820000000000001</v>
      </c>
      <c r="U55" s="686">
        <f>'DETEKSI MATA IKAN'!U53</f>
        <v>0.15290000000000001</v>
      </c>
      <c r="V55" s="686">
        <f>'DETEKSI MATA IKAN'!V53</f>
        <v>0.2</v>
      </c>
      <c r="W55" s="686">
        <f>'DETEKSI MATA IKAN'!W53</f>
        <v>0.33329999999999999</v>
      </c>
      <c r="X55" s="686">
        <f>'DETEKSI MATA IKAN'!X53</f>
        <v>0.32940000000000003</v>
      </c>
      <c r="Y55" s="687">
        <f>'DETEKSI MATA IKAN'!Y53</f>
        <v>0.36080000000000001</v>
      </c>
      <c r="AA55" s="681">
        <v>21</v>
      </c>
      <c r="AB55" s="679">
        <f t="shared" ref="AB55" si="520">(($AB$7*A63)+($AB$8*A64)+($AB$9*A65)+($AB$10*B63)+($AB$11*B64)+($AB$12*B65)+($AB$13*C63)+($AB$14*C64)+($AB$15*C65)+($AB$16*A66)+($AB$17*A67)+($AB$18*A68)+($AB$19*B66)+($AB$20*B67)+($AB$21*B68)+($AB$22*C66)+($AB$23*C67)+($AB$24*C68)+($AB$25*A69)+($AB$26*A70)+($AB$27*A71)+($AB$28*B69)+($AB$29*B70)+($AB$30*B71)+($AB$31*C69)+($AB$32*C70)+($AB$33*C71))+$AB$5</f>
        <v>-0.13080390999999988</v>
      </c>
      <c r="AC55" s="679">
        <f t="shared" ref="AC55" si="521">(($AB$7*B63)+($AB$8*B64)+($AB$9*B65)+($AB$10*C63)+($AB$11*C64)+($AB$12*C65)+($AB$13*D63)+($AB$14*D64)+($AB$15*D65)+($AB$16*B66)+($AB$17*B67)+($AB$18*B68)+($AB$19*C66)+($AB$20*C67)+($AB$21*C68)+($AB$22*D66)+($AB$23*D67)+($AB$24*D68)+($AB$25*B69)+($AB$26*B70)+($AB$27*B71)+($AB$28*C69)+($AB$29*C70)+($AB$30*C71)+($AB$31*D69)+($AB$32*D70)+($AB$33*D71))+$AB$5</f>
        <v>-0.11993122900000017</v>
      </c>
      <c r="AD55" s="679">
        <f t="shared" ref="AD55" si="522">(($AB$7*C63)+($AB$8*C64)+($AB$9*C65)+($AB$10*D63)+($AB$11*D64)+($AB$12*D65)+($AB$13*E63)+($AB$14*E64)+($AB$15*E65)+($AB$16*C66)+($AB$17*C67)+($AB$18*C68)+($AB$19*D66)+($AB$20*D67)+($AB$21*D68)+($AB$22*E66)+($AB$23*E67)+($AB$24*E68)+($AB$25*C69)+($AB$26*C70)+($AB$27*C71)+($AB$28*D69)+($AB$29*D70)+($AB$30*D71)+($AB$31*E69)+($AB$32*E70)+($AB$33*E71))+$AB$5</f>
        <v>0.11043926500000005</v>
      </c>
      <c r="AE55" s="679">
        <f t="shared" ref="AE55" si="523">(($AB$7*D63)+($AB$8*D64)+($AB$9*D65)+($AB$10*E63)+($AB$11*E64)+($AB$12*E65)+($AB$13*F63)+($AB$14*F64)+($AB$15*F65)+($AB$16*D66)+($AB$17*D67)+($AB$18*D68)+($AB$19*E66)+($AB$20*E67)+($AB$21*E68)+($AB$22*F66)+($AB$23*F67)+($AB$24*F68)+($AB$25*D69)+($AB$26*D70)+($AB$27*D71)+($AB$28*E69)+($AB$29*E70)+($AB$30*E71)+($AB$31*F69)+($AB$32*F70)+($AB$33*F71))+$AB$5</f>
        <v>0.333623795</v>
      </c>
      <c r="AF55" s="679">
        <f t="shared" ref="AF55" si="524">(($AB$7*E63)+($AB$8*E64)+($AB$9*E65)+($AB$10*F63)+($AB$11*F64)+($AB$12*F65)+($AB$13*G63)+($AB$14*G64)+($AB$15*G65)+($AB$16*E66)+($AB$17*E67)+($AB$18*E68)+($AB$19*F66)+($AB$20*F67)+($AB$21*F68)+($AB$22*G66)+($AB$23*G67)+($AB$24*G68)+($AB$25*E69)+($AB$26*E70)+($AB$27*E71)+($AB$28*F69)+($AB$29*F70)+($AB$30*F71)+($AB$31*G69)+($AB$32*G70)+($AB$33*G71))+$AB$5</f>
        <v>0.28664975199999992</v>
      </c>
      <c r="AG55" s="679">
        <f t="shared" ref="AG55" si="525">(($AB$7*F63)+($AB$8*F64)+($AB$9*F65)+($AB$10*G63)+($AB$11*G64)+($AB$12*G65)+($AB$13*H63)+($AB$14*H64)+($AB$15*H65)+($AB$16*F66)+($AB$17*F67)+($AB$18*F68)+($AB$19*G66)+($AB$20*G67)+($AB$21*G68)+($AB$22*H66)+($AB$23*H67)+($AB$24*H68)+($AB$25*F69)+($AB$26*F70)+($AB$27*F71)+($AB$28*G69)+($AB$29*G70)+($AB$30*G71)+($AB$31*H69)+($AB$32*H70)+($AB$33*H71))+$AB$5</f>
        <v>9.9691799999999955E-2</v>
      </c>
      <c r="AH55" s="679">
        <f t="shared" ref="AH55" si="526">(($AB$7*G63)+($AB$8*G64)+($AB$9*G65)+($AB$10*H63)+($AB$11*H64)+($AB$12*H65)+($AB$13*I63)+($AB$14*I64)+($AB$15*I65)+($AB$16*G66)+($AB$17*G67)+($AB$18*G68)+($AB$19*H66)+($AB$20*H67)+($AB$21*H68)+($AB$22*I66)+($AB$23*I67)+($AB$24*I68)+($AB$25*G69)+($AB$26*G70)+($AB$27*G71)+($AB$28*H69)+($AB$29*H70)+($AB$30*H71)+($AB$31*I69)+($AB$32*I70)+($AB$33*I71))+$AB$5</f>
        <v>-0.16950318899999997</v>
      </c>
      <c r="AI55" s="679">
        <f t="shared" ref="AI55" si="527">(($AB$7*H63)+($AB$8*H64)+($AB$9*H65)+($AB$10*I63)+($AB$11*I64)+($AB$12*I65)+($AB$13*J63)+($AB$14*J64)+($AB$15*J65)+($AB$16*H66)+($AB$17*H67)+($AB$18*H68)+($AB$19*I66)+($AB$20*I67)+($AB$21*I68)+($AB$22*J66)+($AB$23*J67)+($AB$24*J68)+($AB$25*H69)+($AB$26*H70)+($AB$27*H71)+($AB$28*I69)+($AB$29*I70)+($AB$30*I71)+($AB$31*J69)+($AB$32*J70)+($AB$33*J71))+$AB$5</f>
        <v>-0.49186974500000014</v>
      </c>
      <c r="AJ55" s="679">
        <f t="shared" ref="AJ55" si="528">(($AB$7*I63)+($AB$8*I64)+($AB$9*I65)+($AB$10*J63)+($AB$11*J64)+($AB$12*J65)+($AB$13*K63)+($AB$14*K64)+($AB$15*K65)+($AB$16*I66)+($AB$17*I67)+($AB$18*I68)+($AB$19*J66)+($AB$20*J67)+($AB$21*J68)+($AB$22*K66)+($AB$23*K67)+($AB$24*K68)+($AB$25*I69)+($AB$26*I70)+($AB$27*I71)+($AB$28*J69)+($AB$29*J70)+($AB$30*J71)+($AB$31*K69)+($AB$32*K70)+($AB$33*K71))+$AB$5</f>
        <v>-0.45171917500000014</v>
      </c>
      <c r="AK55" s="679">
        <f t="shared" ref="AK55" si="529">(($AB$7*J63)+($AB$8*J64)+($AB$9*J65)+($AB$10*K63)+($AB$11*K64)+($AB$12*K65)+($AB$13*L63)+($AB$14*L64)+($AB$15*L65)+($AB$16*J66)+($AB$17*J67)+($AB$18*J68)+($AB$19*K66)+($AB$20*K67)+($AB$21*K68)+($AB$22*L66)+($AB$23*L67)+($AB$24*L68)+($AB$25*J69)+($AB$26*J70)+($AB$27*J71)+($AB$28*K69)+($AB$29*K70)+($AB$30*K71)+($AB$31*L69)+($AB$32*L70)+($AB$33*L71))+$AB$5</f>
        <v>-0.29756510599999997</v>
      </c>
      <c r="AL55" s="679">
        <f t="shared" ref="AL55" si="530">(($AB$7*K63)+($AB$8*K64)+($AB$9*K65)+($AB$10*L63)+($AB$11*L64)+($AB$12*L65)+($AB$13*M63)+($AB$14*M64)+($AB$15*M65)+($AB$16*K66)+($AB$17*K67)+($AB$18*K68)+($AB$19*L66)+($AB$20*L67)+($AB$21*L68)+($AB$22*M66)+($AB$23*M67)+($AB$24*M68)+($AB$25*K69)+($AB$26*K70)+($AB$27*K71)+($AB$28*L69)+($AB$29*L70)+($AB$30*L71)+($AB$31*M69)+($AB$32*M70)+($AB$33*M71))+$AB$5</f>
        <v>-0.30157624199999999</v>
      </c>
      <c r="AM55" s="679">
        <f t="shared" ref="AM55" si="531">(($AB$7*L63)+($AB$8*L64)+($AB$9*L65)+($AB$10*M63)+($AB$11*M64)+($AB$12*M65)+($AB$13*N63)+($AB$14*N64)+($AB$15*N65)+($AB$16*L66)+($AB$17*L67)+($AB$18*L68)+($AB$19*M66)+($AB$20*M67)+($AB$21*M68)+($AB$22*N66)+($AB$23*N67)+($AB$24*N68)+($AB$25*L69)+($AB$26*L70)+($AB$27*L71)+($AB$28*M69)+($AB$29*M70)+($AB$30*M71)+($AB$31*N69)+($AB$32*N70)+($AB$33*N71))+$AB$5</f>
        <v>-0.16651314700000017</v>
      </c>
      <c r="AN55" s="679">
        <f t="shared" ref="AN55" si="532">(($AB$7*M63)+($AB$8*M64)+($AB$9*M65)+($AB$10*N63)+($AB$11*N64)+($AB$12*N65)+($AB$13*O63)+($AB$14*O64)+($AB$15*O65)+($AB$16*M66)+($AB$17*M67)+($AB$18*M68)+($AB$19*N66)+($AB$20*N67)+($AB$21*N68)+($AB$22*O66)+($AB$23*O67)+($AB$24*O68)+($AB$25*M69)+($AB$26*M70)+($AB$27*M71)+($AB$28*N69)+($AB$29*N70)+($AB$30*N71)+($AB$31*O69)+($AB$32*O70)+($AB$33*O71))+$AB$5</f>
        <v>-2.6769665000000165E-2</v>
      </c>
      <c r="AO55" s="679">
        <f t="shared" ref="AO55" si="533">(($AB$7*N63)+($AB$8*N64)+($AB$9*N65)+($AB$10*O63)+($AB$11*O64)+($AB$12*O65)+($AB$13*P63)+($AB$14*P64)+($AB$15*P65)+($AB$16*N66)+($AB$17*N67)+($AB$18*N68)+($AB$19*O66)+($AB$20*O67)+($AB$21*O68)+($AB$22*P66)+($AB$23*P67)+($AB$24*P68)+($AB$25*N69)+($AB$26*N70)+($AB$27*N71)+($AB$28*O69)+($AB$29*O70)+($AB$30*O71)+($AB$31*P69)+($AB$32*P70)+($AB$33*P71))+$AB$5</f>
        <v>2.9230561999999988E-2</v>
      </c>
      <c r="AP55" s="679">
        <f t="shared" ref="AP55" si="534">(($AB$7*O63)+($AB$8*O64)+($AB$9*O65)+($AB$10*P63)+($AB$11*P64)+($AB$12*P65)+($AB$13*Q63)+($AB$14*Q64)+($AB$15*Q65)+($AB$16*O66)+($AB$17*O67)+($AB$18*O68)+($AB$19*P66)+($AB$20*P67)+($AB$21*P68)+($AB$22*Q66)+($AB$23*Q67)+($AB$24*Q68)+($AB$25*O69)+($AB$26*O70)+($AB$27*O71)+($AB$28*P69)+($AB$29*P70)+($AB$30*P71)+($AB$31*Q69)+($AB$32*Q70)+($AB$33*Q71))+$AB$5</f>
        <v>8.3418409000000054E-2</v>
      </c>
      <c r="AQ55" s="679">
        <f t="shared" ref="AQ55" si="535">(($AB$7*P63)+($AB$8*P64)+($AB$9*P65)+($AB$10*Q63)+($AB$11*Q64)+($AB$12*Q65)+($AB$13*R63)+($AB$14*R64)+($AB$15*R65)+($AB$16*P66)+($AB$17*P67)+($AB$18*P68)+($AB$19*Q66)+($AB$20*Q67)+($AB$21*Q68)+($AB$22*R66)+($AB$23*R67)+($AB$24*R68)+($AB$25*P69)+($AB$26*P70)+($AB$27*P71)+($AB$28*Q69)+($AB$29*Q70)+($AB$30*Q71)+($AB$31*R69)+($AB$32*R70)+($AB$33*R71))+$AB$5</f>
        <v>5.923924700000005E-2</v>
      </c>
      <c r="AR55" s="679">
        <f t="shared" ref="AR55" si="536">(($AB$7*Q63)+($AB$8*Q64)+($AB$9*Q65)+($AB$10*R63)+($AB$11*R64)+($AB$12*R65)+($AB$13*S63)+($AB$14*S64)+($AB$15*S65)+($AB$16*Q66)+($AB$17*Q67)+($AB$18*Q68)+($AB$19*R66)+($AB$20*R67)+($AB$21*R68)+($AB$22*S66)+($AB$23*S67)+($AB$24*S68)+($AB$25*Q69)+($AB$26*Q70)+($AB$27*Q71)+($AB$28*R69)+($AB$29*R70)+($AB$30*R71)+($AB$31*S69)+($AB$32*S70)+($AB$33*S71))+$AB$5</f>
        <v>3.1288095000000099E-2</v>
      </c>
      <c r="AS55" s="679">
        <f t="shared" ref="AS55" si="537">(($AB$7*R63)+($AB$8*R64)+($AB$9*R65)+($AB$10*S63)+($AB$11*S64)+($AB$12*S65)+($AB$13*T63)+($AB$14*T64)+($AB$15*T65)+($AB$16*R66)+($AB$17*R67)+($AB$18*R68)+($AB$19*S66)+($AB$20*S67)+($AB$21*S68)+($AB$22*T66)+($AB$23*T67)+($AB$24*T68)+($AB$25*R69)+($AB$26*R70)+($AB$27*R71)+($AB$28*S69)+($AB$29*S70)+($AB$30*S71)+($AB$31*T69)+($AB$32*T70)+($AB$33*T71))+$AB$5</f>
        <v>8.9115791000000028E-2</v>
      </c>
      <c r="AT55" s="679">
        <f t="shared" ref="AT55" si="538">(($AB$7*S63)+($AB$8*S64)+($AB$9*S65)+($AB$10*T63)+($AB$11*T64)+($AB$12*T65)+($AB$13*U63)+($AB$14*U64)+($AB$15*U65)+($AB$16*S66)+($AB$17*S67)+($AB$18*S68)+($AB$19*T66)+($AB$20*T67)+($AB$21*T68)+($AB$22*U66)+($AB$23*U67)+($AB$24*U68)+($AB$25*S69)+($AB$26*S70)+($AB$27*S71)+($AB$28*T69)+($AB$29*T70)+($AB$30*T71)+($AB$31*U69)+($AB$32*U70)+($AB$33*U71))+$AB$5</f>
        <v>-3.1831419999998611E-3</v>
      </c>
      <c r="AU55" s="679">
        <f t="shared" ref="AU55" si="539">(($AB$7*T63)+($AB$8*T64)+($AB$9*T65)+($AB$10*U63)+($AB$11*U64)+($AB$12*U65)+($AB$13*V63)+($AB$14*V64)+($AB$15*V65)+($AB$16*T66)+($AB$17*T67)+($AB$18*T68)+($AB$19*U66)+($AB$20*U67)+($AB$21*U68)+($AB$22*V66)+($AB$23*V67)+($AB$24*V68)+($AB$25*T69)+($AB$26*T70)+($AB$27*T71)+($AB$28*U69)+($AB$29*U70)+($AB$30*U71)+($AB$31*V69)+($AB$32*V70)+($AB$33*V71))+$AB$5</f>
        <v>-0.15799310600000008</v>
      </c>
      <c r="AV55" s="679">
        <f t="shared" ref="AV55" si="540">(($AB$7*U63)+($AB$8*U64)+($AB$9*U65)+($AB$10*V63)+($AB$11*V64)+($AB$12*V65)+($AB$13*W63)+($AB$14*W64)+($AB$15*W65)+($AB$16*U66)+($AB$17*U67)+($AB$18*U68)+($AB$19*V66)+($AB$20*V67)+($AB$21*V68)+($AB$22*W66)+($AB$23*W67)+($AB$24*W68)+($AB$25*U69)+($AB$26*U70)+($AB$27*U71)+($AB$28*V69)+($AB$29*V70)+($AB$30*V71)+($AB$31*W69)+($AB$32*W70)+($AB$33*W71))+$AB$5</f>
        <v>-0.13652376100000027</v>
      </c>
      <c r="AW55" s="679">
        <f t="shared" ref="AW55" si="541">(($AB$7*V63)+($AB$8*V64)+($AB$9*V65)+($AB$10*W63)+($AB$11*W64)+($AB$12*W65)+($AB$13*X63)+($AB$14*X64)+($AB$15*X65)+($AB$16*V66)+($AB$17*V67)+($AB$18*V68)+($AB$19*W66)+($AB$20*W67)+($AB$21*W68)+($AB$22*X66)+($AB$23*X67)+($AB$24*X68)+($AB$25*V69)+($AB$26*V70)+($AB$27*V71)+($AB$28*W69)+($AB$29*W70)+($AB$30*W71)+($AB$31*X69)+($AB$32*X70)+($AB$33*X71))+$AB$5</f>
        <v>-0.20759032599999991</v>
      </c>
      <c r="AX55" s="679">
        <f t="shared" ref="AX55" si="542">(($AB$7*W63)+($AB$8*W64)+($AB$9*W65)+($AB$10*X63)+($AB$11*X64)+($AB$12*X65)+($AB$13*Y63)+($AB$14*Y64)+($AB$15*Y65)+($AB$16*W66)+($AB$17*W67)+($AB$18*W68)+($AB$19*X66)+($AB$20*X67)+($AB$21*X68)+($AB$22*Y66)+($AB$23*Y67)+($AB$24*Y68)+($AB$25*W69)+($AB$26*W70)+($AB$27*W71)+($AB$28*X69)+($AB$29*X70)+($AB$30*X71)+($AB$31*Y69)+($AB$32*Y70)+($AB$33*Y71))+$AB$5</f>
        <v>-0.33319896700000029</v>
      </c>
      <c r="AZ55" s="679">
        <f t="shared" ref="AZ55:BV55" si="543">(($AC$7*A63)+($AC$8*A64)+($AC$9*A65)+($AC$10*B63)+($AC$11*B64)+($AC$12*B65)+($AC$13*C63)+($AC$14*C64)+($AC$15*C65)+($AC$16*A66)+($AC$17*A67)+($AC$18*A68)+($AC$19*B66)+($AC$20*B67)+($AC$21*B68)+($AC$22*C66)+($AC$23*C67)+($AC$24*C68)+($AC$25*A69)+($AC$26*A70)+($AC$27*A71)+($AC$28*B69)+($AC$29*B70)+($AC$30*B71)+($AC$31*C69)+($AC$32*C70)+($AC$33*C71))+$AC$5</f>
        <v>-0.10628982999999992</v>
      </c>
      <c r="BA55" s="679">
        <f t="shared" si="543"/>
        <v>-2.7955685999999924E-2</v>
      </c>
      <c r="BB55" s="679">
        <f t="shared" si="543"/>
        <v>0.12163138000000001</v>
      </c>
      <c r="BC55" s="679">
        <f t="shared" si="543"/>
        <v>0.25662123800000008</v>
      </c>
      <c r="BD55" s="679">
        <f t="shared" si="543"/>
        <v>0.22134373599999993</v>
      </c>
      <c r="BE55" s="679">
        <f t="shared" si="543"/>
        <v>1.4644319999999988E-2</v>
      </c>
      <c r="BF55" s="679">
        <f t="shared" si="543"/>
        <v>-0.21822716799999997</v>
      </c>
      <c r="BG55" s="679">
        <f t="shared" si="543"/>
        <v>-0.43825695200000003</v>
      </c>
      <c r="BH55" s="679">
        <f t="shared" si="543"/>
        <v>-0.42171987600000016</v>
      </c>
      <c r="BI55" s="679">
        <f t="shared" si="543"/>
        <v>-0.32907146200000015</v>
      </c>
      <c r="BJ55" s="679">
        <f t="shared" si="543"/>
        <v>-0.30494522800000012</v>
      </c>
      <c r="BK55" s="679">
        <f t="shared" si="543"/>
        <v>-0.19287288600000013</v>
      </c>
      <c r="BL55" s="679">
        <f t="shared" si="543"/>
        <v>-5.1164939999999992E-2</v>
      </c>
      <c r="BM55" s="679">
        <f t="shared" si="543"/>
        <v>2.9070131999999971E-2</v>
      </c>
      <c r="BN55" s="679">
        <f t="shared" si="543"/>
        <v>5.1600823999999962E-2</v>
      </c>
      <c r="BO55" s="679">
        <f t="shared" si="543"/>
        <v>6.7472023999999964E-2</v>
      </c>
      <c r="BP55" s="679">
        <f t="shared" si="543"/>
        <v>0.11575936000000006</v>
      </c>
      <c r="BQ55" s="679">
        <f t="shared" si="543"/>
        <v>0.20264044799999997</v>
      </c>
      <c r="BR55" s="679">
        <f t="shared" si="543"/>
        <v>0.1134441159999999</v>
      </c>
      <c r="BS55" s="679">
        <f t="shared" si="543"/>
        <v>9.2472140000000036E-3</v>
      </c>
      <c r="BT55" s="679">
        <f t="shared" si="543"/>
        <v>8.3171732000000415E-2</v>
      </c>
      <c r="BU55" s="679">
        <f t="shared" si="543"/>
        <v>-5.5125299999997379E-3</v>
      </c>
      <c r="BV55" s="679">
        <f t="shared" si="543"/>
        <v>-0.17050584199999963</v>
      </c>
      <c r="BX55" s="679">
        <f t="shared" ref="BX55:CT55" si="544">(($AD$7*A63)+($AD$8*A64)+($AD$9*A65)+($AD$10*B63)+($AD$11*B64)+($AD$12*B65)+($AD$13*C63)+($AD$14*C64)+($AD$15*C65)+($AD$16*A66)+($AD$17*A67)+($AD$18*A68)+($AD$19*B66)+($AD$20*B67)+($AD$21*B68)+($AD$22*C66)+($AD$23*C67)+($AD$24*C68)+($AD$25*A69)+($AD$26*A70)+($AD$27*A71)+($AD$28*B69)+($AD$29*B70)+($AD$30*B71)+($AD$31*C69)+($AD$32*C70)+($AD$33*C71))+$AD$5</f>
        <v>0.50779070999999998</v>
      </c>
      <c r="BY55" s="679">
        <f t="shared" si="544"/>
        <v>0.49805372999999997</v>
      </c>
      <c r="BZ55" s="679">
        <f t="shared" si="544"/>
        <v>0.42019698000000005</v>
      </c>
      <c r="CA55" s="679">
        <f t="shared" si="544"/>
        <v>0.40385652999999999</v>
      </c>
      <c r="CB55" s="679">
        <f t="shared" si="544"/>
        <v>0.4628437700000001</v>
      </c>
      <c r="CC55" s="679">
        <f t="shared" si="544"/>
        <v>0.47512902000000001</v>
      </c>
      <c r="CD55" s="679">
        <f t="shared" si="544"/>
        <v>0.49570480000000006</v>
      </c>
      <c r="CE55" s="679">
        <f t="shared" si="544"/>
        <v>0.54825840999999997</v>
      </c>
      <c r="CF55" s="679">
        <f t="shared" si="544"/>
        <v>0.48296264</v>
      </c>
      <c r="CG55" s="679">
        <f t="shared" si="544"/>
        <v>0.51583435999999994</v>
      </c>
      <c r="CH55" s="679">
        <f t="shared" si="544"/>
        <v>0.48469960999999995</v>
      </c>
      <c r="CI55" s="679">
        <f t="shared" si="544"/>
        <v>0.38733800000000007</v>
      </c>
      <c r="CJ55" s="679">
        <f t="shared" si="544"/>
        <v>0.35492831000000002</v>
      </c>
      <c r="CK55" s="679">
        <f t="shared" si="544"/>
        <v>0.29793999000000004</v>
      </c>
      <c r="CL55" s="679">
        <f t="shared" si="544"/>
        <v>0.2872169</v>
      </c>
      <c r="CM55" s="679">
        <f t="shared" si="544"/>
        <v>0.31632201000000004</v>
      </c>
      <c r="CN55" s="679">
        <f t="shared" si="544"/>
        <v>0.35472024000000002</v>
      </c>
      <c r="CO55" s="679">
        <f t="shared" si="544"/>
        <v>0.40858883000000001</v>
      </c>
      <c r="CP55" s="679">
        <f t="shared" si="544"/>
        <v>0.54012988000000006</v>
      </c>
      <c r="CQ55" s="679">
        <f t="shared" si="544"/>
        <v>0.61838747999999999</v>
      </c>
      <c r="CR55" s="679">
        <f t="shared" si="544"/>
        <v>0.71061732999999994</v>
      </c>
      <c r="CS55" s="679">
        <f t="shared" si="544"/>
        <v>0.91015225</v>
      </c>
      <c r="CT55" s="679">
        <f t="shared" si="544"/>
        <v>1.00497598</v>
      </c>
      <c r="CV55" s="679">
        <f t="shared" ref="CV55:DR55" si="545">(($AE$7*A63)+($AE$8*A64)+($AE$9*A65)+($AE$10*B63)+($AE$11*B64)+($AE$12*B65)+($AE$13*C63)+($AE$14*C64)+($AE$15*C65)+($AE$16*A66)+($AE$17*A67)+($AE$18*A68)+($AE$19*B66)+($AE$20*B67)+($AE$21*B68)+($AE$22*C66)+($AE$23*C67)+($AE$24*C68)+($AE$25*A69)+($AE$26*A70)+($AE$27*A71)+($AE$28*B69)+($AE$29*B70)+($AE$30*B71)+($AE$31*C69)+($AE$32*C70)+($AE$33*C71))+$AE$5</f>
        <v>0.28445273999999987</v>
      </c>
      <c r="CW55" s="679">
        <f t="shared" si="545"/>
        <v>0.26239299999999999</v>
      </c>
      <c r="CX55" s="679">
        <f t="shared" si="545"/>
        <v>0.27870665000000006</v>
      </c>
      <c r="CY55" s="679">
        <f t="shared" si="545"/>
        <v>0.31779276999999995</v>
      </c>
      <c r="CZ55" s="679">
        <f t="shared" si="545"/>
        <v>0.26138046999999998</v>
      </c>
      <c r="DA55" s="679">
        <f t="shared" si="545"/>
        <v>0.16992875999999998</v>
      </c>
      <c r="DB55" s="679">
        <f t="shared" si="545"/>
        <v>0.10637318999999998</v>
      </c>
      <c r="DC55" s="679">
        <f t="shared" si="545"/>
        <v>5.3294319999999978E-2</v>
      </c>
      <c r="DD55" s="679">
        <f t="shared" si="545"/>
        <v>3.2239159999999961E-2</v>
      </c>
      <c r="DE55" s="679">
        <f t="shared" si="545"/>
        <v>0.12758528999999999</v>
      </c>
      <c r="DF55" s="679">
        <f t="shared" si="545"/>
        <v>8.6007659999999958E-2</v>
      </c>
      <c r="DG55" s="679">
        <f t="shared" si="545"/>
        <v>4.2618539999999955E-2</v>
      </c>
      <c r="DH55" s="679">
        <f t="shared" si="545"/>
        <v>5.1449650000000013E-2</v>
      </c>
      <c r="DI55" s="679">
        <f t="shared" si="545"/>
        <v>-1.0594350000000002E-2</v>
      </c>
      <c r="DJ55" s="679">
        <f t="shared" si="545"/>
        <v>-3.0202100000000232E-3</v>
      </c>
      <c r="DK55" s="679">
        <f t="shared" si="545"/>
        <v>-1.1105600000000021E-2</v>
      </c>
      <c r="DL55" s="679">
        <f t="shared" si="545"/>
        <v>-2.6581250000000028E-2</v>
      </c>
      <c r="DM55" s="679">
        <f t="shared" si="545"/>
        <v>5.810058999999998E-2</v>
      </c>
      <c r="DN55" s="679">
        <f t="shared" si="545"/>
        <v>0.21523931999999993</v>
      </c>
      <c r="DO55" s="679">
        <f t="shared" si="545"/>
        <v>0.29815059999999993</v>
      </c>
      <c r="DP55" s="679">
        <f t="shared" si="545"/>
        <v>0.46576894000000002</v>
      </c>
      <c r="DQ55" s="679">
        <f t="shared" si="545"/>
        <v>0.75101953999999993</v>
      </c>
      <c r="DR55" s="679">
        <f t="shared" si="545"/>
        <v>0.95117675000000002</v>
      </c>
    </row>
    <row r="56" spans="1:122" x14ac:dyDescent="0.25">
      <c r="A56" s="685">
        <f>'DETEKSI MATA IKAN'!A54</f>
        <v>0.31759999999999999</v>
      </c>
      <c r="B56" s="686">
        <f>'DETEKSI MATA IKAN'!B54</f>
        <v>0.24709999999999999</v>
      </c>
      <c r="C56" s="686">
        <f>'DETEKSI MATA IKAN'!C54</f>
        <v>0.36859999999999998</v>
      </c>
      <c r="D56" s="686">
        <f>'DETEKSI MATA IKAN'!D54</f>
        <v>0.67059999999999997</v>
      </c>
      <c r="E56" s="686">
        <f>'DETEKSI MATA IKAN'!E54</f>
        <v>0.81569999999999998</v>
      </c>
      <c r="F56" s="686">
        <f>'DETEKSI MATA IKAN'!F54</f>
        <v>0.70589999999999997</v>
      </c>
      <c r="G56" s="686">
        <f>'DETEKSI MATA IKAN'!G54</f>
        <v>0.57650000000000001</v>
      </c>
      <c r="H56" s="686">
        <f>'DETEKSI MATA IKAN'!H54</f>
        <v>0.55289999999999995</v>
      </c>
      <c r="I56" s="686">
        <f>'DETEKSI MATA IKAN'!I54</f>
        <v>0.51759999999999995</v>
      </c>
      <c r="J56" s="686">
        <f>'DETEKSI MATA IKAN'!J54</f>
        <v>0.43140000000000001</v>
      </c>
      <c r="K56" s="686">
        <f>'DETEKSI MATA IKAN'!K54</f>
        <v>0.4471</v>
      </c>
      <c r="L56" s="686">
        <f>'DETEKSI MATA IKAN'!L54</f>
        <v>0.41959999999999997</v>
      </c>
      <c r="M56" s="686">
        <f>'DETEKSI MATA IKAN'!M54</f>
        <v>0.55289999999999995</v>
      </c>
      <c r="N56" s="686">
        <f>'DETEKSI MATA IKAN'!N54</f>
        <v>0.69799999999999995</v>
      </c>
      <c r="O56" s="686">
        <f>'DETEKSI MATA IKAN'!O54</f>
        <v>0.5333</v>
      </c>
      <c r="P56" s="686">
        <f>'DETEKSI MATA IKAN'!P54</f>
        <v>0.42749999999999999</v>
      </c>
      <c r="Q56" s="686">
        <f>'DETEKSI MATA IKAN'!Q54</f>
        <v>0.38040000000000002</v>
      </c>
      <c r="R56" s="686">
        <f>'DETEKSI MATA IKAN'!R54</f>
        <v>0.24310000000000001</v>
      </c>
      <c r="S56" s="686">
        <f>'DETEKSI MATA IKAN'!S54</f>
        <v>0.17249999999999999</v>
      </c>
      <c r="T56" s="686">
        <f>'DETEKSI MATA IKAN'!T54</f>
        <v>0.18429999999999999</v>
      </c>
      <c r="U56" s="686">
        <f>'DETEKSI MATA IKAN'!U54</f>
        <v>0.15690000000000001</v>
      </c>
      <c r="V56" s="686">
        <f>'DETEKSI MATA IKAN'!V54</f>
        <v>0.2039</v>
      </c>
      <c r="W56" s="686">
        <f>'DETEKSI MATA IKAN'!W54</f>
        <v>0.34510000000000002</v>
      </c>
      <c r="X56" s="686">
        <f>'DETEKSI MATA IKAN'!X54</f>
        <v>0.33329999999999999</v>
      </c>
      <c r="Y56" s="687">
        <f>'DETEKSI MATA IKAN'!Y54</f>
        <v>0.36470000000000002</v>
      </c>
      <c r="AA56" s="681">
        <v>22</v>
      </c>
      <c r="AB56" s="679">
        <f t="shared" ref="AB56" si="546">(($AB$7*A66)+($AB$8*A67)+($AB$9*A68)+($AB$10*B66)+($AB$11*B67)+($AB$12*B68)+($AB$13*C66)+($AB$14*C67)+($AB$15*C68)+($AB$16*A69)+($AB$17*A70)+($AB$18*A71)+($AB$19*B69)+($AB$20*B70)+($AB$21*B71)+($AB$22*C69)+($AB$23*C70)+($AB$24*C71)+($AB$25*A72)+($AB$26*A73)+($AB$27*A74)+($AB$28*B72)+($AB$29*B73)+($AB$30*B74)+($AB$31*C72)+($AB$32*C73)+($AB$33*C74))+$AB$5</f>
        <v>-0.17873662500000001</v>
      </c>
      <c r="AC56" s="679">
        <f t="shared" ref="AC56" si="547">(($AB$7*B66)+($AB$8*B67)+($AB$9*B68)+($AB$10*C66)+($AB$11*C67)+($AB$12*C68)+($AB$13*D66)+($AB$14*D67)+($AB$15*D68)+($AB$16*B69)+($AB$17*B70)+($AB$18*B71)+($AB$19*C69)+($AB$20*C70)+($AB$21*C71)+($AB$22*D69)+($AB$23*D70)+($AB$24*D71)+($AB$25*B72)+($AB$26*B73)+($AB$27*B74)+($AB$28*C72)+($AB$29*C73)+($AB$30*C74)+($AB$31*D72)+($AB$32*D73)+($AB$33*D74))+$AB$5</f>
        <v>-0.26769253000000004</v>
      </c>
      <c r="AD56" s="679">
        <f t="shared" ref="AD56" si="548">(($AB$7*C66)+($AB$8*C67)+($AB$9*C68)+($AB$10*D66)+($AB$11*D67)+($AB$12*D68)+($AB$13*E66)+($AB$14*E67)+($AB$15*E68)+($AB$16*C69)+($AB$17*C70)+($AB$18*C71)+($AB$19*D69)+($AB$20*D70)+($AB$21*D71)+($AB$22*E69)+($AB$23*E70)+($AB$24*E71)+($AB$25*C72)+($AB$26*C73)+($AB$27*C74)+($AB$28*D72)+($AB$29*D73)+($AB$30*D74)+($AB$31*E72)+($AB$32*E73)+($AB$33*E74))+$AB$5</f>
        <v>-0.1752143460000001</v>
      </c>
      <c r="AE56" s="679">
        <f t="shared" ref="AE56" si="549">(($AB$7*D66)+($AB$8*D67)+($AB$9*D68)+($AB$10*E66)+($AB$11*E67)+($AB$12*E68)+($AB$13*F66)+($AB$14*F67)+($AB$15*F68)+($AB$16*D69)+($AB$17*D70)+($AB$18*D71)+($AB$19*E69)+($AB$20*E70)+($AB$21*E71)+($AB$22*F69)+($AB$23*F70)+($AB$24*F71)+($AB$25*D72)+($AB$26*D73)+($AB$27*D74)+($AB$28*E72)+($AB$29*E73)+($AB$30*E74)+($AB$31*F72)+($AB$32*F73)+($AB$33*F74))+$AB$5</f>
        <v>3.882488999999989E-2</v>
      </c>
      <c r="AF56" s="679">
        <f t="shared" ref="AF56" si="550">(($AB$7*E66)+($AB$8*E67)+($AB$9*E68)+($AB$10*F66)+($AB$11*F67)+($AB$12*F68)+($AB$13*G66)+($AB$14*G67)+($AB$15*G68)+($AB$16*E69)+($AB$17*E70)+($AB$18*E71)+($AB$19*F69)+($AB$20*F70)+($AB$21*F71)+($AB$22*G69)+($AB$23*G70)+($AB$24*G71)+($AB$25*E72)+($AB$26*E73)+($AB$27*E74)+($AB$28*F72)+($AB$29*F73)+($AB$30*F74)+($AB$31*G72)+($AB$32*G73)+($AB$33*G74))+$AB$5</f>
        <v>0.20603181900000003</v>
      </c>
      <c r="AG56" s="679">
        <f t="shared" ref="AG56" si="551">(($AB$7*F66)+($AB$8*F67)+($AB$9*F68)+($AB$10*G66)+($AB$11*G67)+($AB$12*G68)+($AB$13*H66)+($AB$14*H67)+($AB$15*H68)+($AB$16*F69)+($AB$17*F70)+($AB$18*F71)+($AB$19*G69)+($AB$20*G70)+($AB$21*G71)+($AB$22*H69)+($AB$23*H70)+($AB$24*H71)+($AB$25*F72)+($AB$26*F73)+($AB$27*F74)+($AB$28*G72)+($AB$29*G73)+($AB$30*G74)+($AB$31*H72)+($AB$32*H73)+($AB$33*H74))+$AB$5</f>
        <v>0.32895655900000004</v>
      </c>
      <c r="AH56" s="679">
        <f t="shared" ref="AH56" si="552">(($AB$7*G66)+($AB$8*G67)+($AB$9*G68)+($AB$10*H66)+($AB$11*H67)+($AB$12*H68)+($AB$13*I66)+($AB$14*I67)+($AB$15*I68)+($AB$16*G69)+($AB$17*G70)+($AB$18*G71)+($AB$19*H69)+($AB$20*H70)+($AB$21*H71)+($AB$22*I69)+($AB$23*I70)+($AB$24*I71)+($AB$25*G72)+($AB$26*G73)+($AB$27*G74)+($AB$28*H72)+($AB$29*H73)+($AB$30*H74)+($AB$31*I72)+($AB$32*I73)+($AB$33*I74))+$AB$5</f>
        <v>0.28510154499999996</v>
      </c>
      <c r="AI56" s="679">
        <f t="shared" ref="AI56" si="553">(($AB$7*H66)+($AB$8*H67)+($AB$9*H68)+($AB$10*I66)+($AB$11*I67)+($AB$12*I68)+($AB$13*J66)+($AB$14*J67)+($AB$15*J68)+($AB$16*H69)+($AB$17*H70)+($AB$18*H71)+($AB$19*I69)+($AB$20*I70)+($AB$21*I71)+($AB$22*J69)+($AB$23*J70)+($AB$24*J71)+($AB$25*H72)+($AB$26*H73)+($AB$27*H74)+($AB$28*I72)+($AB$29*I73)+($AB$30*I74)+($AB$31*J72)+($AB$32*J73)+($AB$33*J74))+$AB$5</f>
        <v>3.7791489999999983E-2</v>
      </c>
      <c r="AJ56" s="679">
        <f t="shared" ref="AJ56" si="554">(($AB$7*I66)+($AB$8*I67)+($AB$9*I68)+($AB$10*J66)+($AB$11*J67)+($AB$12*J68)+($AB$13*K66)+($AB$14*K67)+($AB$15*K68)+($AB$16*I69)+($AB$17*I70)+($AB$18*I71)+($AB$19*J69)+($AB$20*J70)+($AB$21*J71)+($AB$22*K69)+($AB$23*K70)+($AB$24*K71)+($AB$25*I72)+($AB$26*I73)+($AB$27*I74)+($AB$28*J72)+($AB$29*J73)+($AB$30*J74)+($AB$31*K72)+($AB$32*K73)+($AB$33*K74))+$AB$5</f>
        <v>-7.3392310000000099E-2</v>
      </c>
      <c r="AK56" s="679">
        <f t="shared" ref="AK56" si="555">(($AB$7*J66)+($AB$8*J67)+($AB$9*J68)+($AB$10*K66)+($AB$11*K67)+($AB$12*K68)+($AB$13*L66)+($AB$14*L67)+($AB$15*L68)+($AB$16*J69)+($AB$17*J70)+($AB$18*J71)+($AB$19*K69)+($AB$20*K70)+($AB$21*K71)+($AB$22*L69)+($AB$23*L70)+($AB$24*L71)+($AB$25*J72)+($AB$26*J73)+($AB$27*J74)+($AB$28*K72)+($AB$29*K73)+($AB$30*K74)+($AB$31*L72)+($AB$32*L73)+($AB$33*L74))+$AB$5</f>
        <v>-7.2239212000000025E-2</v>
      </c>
      <c r="AL56" s="679">
        <f t="shared" ref="AL56" si="556">(($AB$7*K66)+($AB$8*K67)+($AB$9*K68)+($AB$10*L66)+($AB$11*L67)+($AB$12*L68)+($AB$13*M66)+($AB$14*M67)+($AB$15*M68)+($AB$16*K69)+($AB$17*K70)+($AB$18*K71)+($AB$19*L69)+($AB$20*L70)+($AB$21*L71)+($AB$22*M69)+($AB$23*M70)+($AB$24*M71)+($AB$25*K72)+($AB$26*K73)+($AB$27*K74)+($AB$28*L72)+($AB$29*L73)+($AB$30*L74)+($AB$31*M72)+($AB$32*M73)+($AB$33*M74))+$AB$5</f>
        <v>-5.8728445000000101E-2</v>
      </c>
      <c r="AM56" s="679">
        <f t="shared" ref="AM56" si="557">(($AB$7*L66)+($AB$8*L67)+($AB$9*L68)+($AB$10*M66)+($AB$11*M67)+($AB$12*M68)+($AB$13*N66)+($AB$14*N67)+($AB$15*N68)+($AB$16*L69)+($AB$17*L70)+($AB$18*L71)+($AB$19*M69)+($AB$20*M70)+($AB$21*M71)+($AB$22*N69)+($AB$23*N70)+($AB$24*N71)+($AB$25*L72)+($AB$26*L73)+($AB$27*L74)+($AB$28*M72)+($AB$29*M73)+($AB$30*M74)+($AB$31*N72)+($AB$32*N73)+($AB$33*N74))+$AB$5</f>
        <v>-1.0265139999999506E-3</v>
      </c>
      <c r="AN56" s="679">
        <f t="shared" ref="AN56" si="558">(($AB$7*M66)+($AB$8*M67)+($AB$9*M68)+($AB$10*N66)+($AB$11*N67)+($AB$12*N68)+($AB$13*O66)+($AB$14*O67)+($AB$15*O68)+($AB$16*M69)+($AB$17*M70)+($AB$18*M71)+($AB$19*N69)+($AB$20*N70)+($AB$21*N71)+($AB$22*O69)+($AB$23*O70)+($AB$24*O71)+($AB$25*M72)+($AB$26*M73)+($AB$27*M74)+($AB$28*N72)+($AB$29*N73)+($AB$30*N74)+($AB$31*O72)+($AB$32*O73)+($AB$33*O74))+$AB$5</f>
        <v>-1.1551729999999816E-3</v>
      </c>
      <c r="AO56" s="679">
        <f t="shared" ref="AO56" si="559">(($AB$7*N66)+($AB$8*N67)+($AB$9*N68)+($AB$10*O66)+($AB$11*O67)+($AB$12*O68)+($AB$13*P66)+($AB$14*P67)+($AB$15*P68)+($AB$16*N69)+($AB$17*N70)+($AB$18*N71)+($AB$19*O69)+($AB$20*O70)+($AB$21*O71)+($AB$22*P69)+($AB$23*P70)+($AB$24*P71)+($AB$25*N72)+($AB$26*N73)+($AB$27*N74)+($AB$28*O72)+($AB$29*O73)+($AB$30*O74)+($AB$31*P72)+($AB$32*P73)+($AB$33*P74))+$AB$5</f>
        <v>6.2455010000000144E-3</v>
      </c>
      <c r="AP56" s="679">
        <f t="shared" ref="AP56" si="560">(($AB$7*O66)+($AB$8*O67)+($AB$9*O68)+($AB$10*P66)+($AB$11*P67)+($AB$12*P68)+($AB$13*Q66)+($AB$14*Q67)+($AB$15*Q68)+($AB$16*O69)+($AB$17*O70)+($AB$18*O71)+($AB$19*P69)+($AB$20*P70)+($AB$21*P71)+($AB$22*Q69)+($AB$23*Q70)+($AB$24*Q71)+($AB$25*O72)+($AB$26*O73)+($AB$27*O74)+($AB$28*P72)+($AB$29*P73)+($AB$30*P74)+($AB$31*Q72)+($AB$32*Q73)+($AB$33*Q74))+$AB$5</f>
        <v>6.324471699999995E-2</v>
      </c>
      <c r="AQ56" s="679">
        <f t="shared" ref="AQ56" si="561">(($AB$7*P66)+($AB$8*P67)+($AB$9*P68)+($AB$10*Q66)+($AB$11*Q67)+($AB$12*Q68)+($AB$13*R66)+($AB$14*R67)+($AB$15*R68)+($AB$16*P69)+($AB$17*P70)+($AB$18*P71)+($AB$19*Q69)+($AB$20*Q70)+($AB$21*Q71)+($AB$22*R69)+($AB$23*R70)+($AB$24*R71)+($AB$25*P72)+($AB$26*P73)+($AB$27*P74)+($AB$28*Q72)+($AB$29*Q73)+($AB$30*Q74)+($AB$31*R72)+($AB$32*R73)+($AB$33*R74))+$AB$5</f>
        <v>7.0035836000000073E-2</v>
      </c>
      <c r="AR56" s="679">
        <f t="shared" ref="AR56" si="562">(($AB$7*Q66)+($AB$8*Q67)+($AB$9*Q68)+($AB$10*R66)+($AB$11*R67)+($AB$12*R68)+($AB$13*S66)+($AB$14*S67)+($AB$15*S68)+($AB$16*Q69)+($AB$17*Q70)+($AB$18*Q71)+($AB$19*R69)+($AB$20*R70)+($AB$21*R71)+($AB$22*S69)+($AB$23*S70)+($AB$24*S71)+($AB$25*Q72)+($AB$26*Q73)+($AB$27*Q74)+($AB$28*R72)+($AB$29*R73)+($AB$30*R74)+($AB$31*S72)+($AB$32*S73)+($AB$33*S74))+$AB$5</f>
        <v>2.8521826000000056E-2</v>
      </c>
      <c r="AS56" s="679">
        <f t="shared" ref="AS56" si="563">(($AB$7*R66)+($AB$8*R67)+($AB$9*R68)+($AB$10*S66)+($AB$11*S67)+($AB$12*S68)+($AB$13*T66)+($AB$14*T67)+($AB$15*T68)+($AB$16*R69)+($AB$17*R70)+($AB$18*R71)+($AB$19*S69)+($AB$20*S70)+($AB$21*S71)+($AB$22*T69)+($AB$23*T70)+($AB$24*T71)+($AB$25*R72)+($AB$26*R73)+($AB$27*R74)+($AB$28*S72)+($AB$29*S73)+($AB$30*S74)+($AB$31*T72)+($AB$32*T73)+($AB$33*T74))+$AB$5</f>
        <v>2.1096155000000005E-2</v>
      </c>
      <c r="AT56" s="679">
        <f t="shared" ref="AT56" si="564">(($AB$7*S66)+($AB$8*S67)+($AB$9*S68)+($AB$10*T66)+($AB$11*T67)+($AB$12*T68)+($AB$13*U66)+($AB$14*U67)+($AB$15*U68)+($AB$16*S69)+($AB$17*S70)+($AB$18*S71)+($AB$19*T69)+($AB$20*T70)+($AB$21*T71)+($AB$22*U69)+($AB$23*U70)+($AB$24*U71)+($AB$25*S72)+($AB$26*S73)+($AB$27*S74)+($AB$28*T72)+($AB$29*T73)+($AB$30*T74)+($AB$31*U72)+($AB$32*U73)+($AB$33*U74))+$AB$5</f>
        <v>-1.0389709000000108E-2</v>
      </c>
      <c r="AU56" s="679">
        <f t="shared" ref="AU56" si="565">(($AB$7*T66)+($AB$8*T67)+($AB$9*T68)+($AB$10*U66)+($AB$11*U67)+($AB$12*U68)+($AB$13*V66)+($AB$14*V67)+($AB$15*V68)+($AB$16*T69)+($AB$17*T70)+($AB$18*T71)+($AB$19*U69)+($AB$20*U70)+($AB$21*U71)+($AB$22*V69)+($AB$23*V70)+($AB$24*V71)+($AB$25*T72)+($AB$26*T73)+($AB$27*T74)+($AB$28*U72)+($AB$29*U73)+($AB$30*U74)+($AB$31*V72)+($AB$32*V73)+($AB$33*V74))+$AB$5</f>
        <v>-0.18595367900000001</v>
      </c>
      <c r="AV56" s="679">
        <f t="shared" ref="AV56" si="566">(($AB$7*U66)+($AB$8*U67)+($AB$9*U68)+($AB$10*V66)+($AB$11*V67)+($AB$12*V68)+($AB$13*W66)+($AB$14*W67)+($AB$15*W68)+($AB$16*U69)+($AB$17*U70)+($AB$18*U71)+($AB$19*V69)+($AB$20*V70)+($AB$21*V71)+($AB$22*W69)+($AB$23*W70)+($AB$24*W71)+($AB$25*U72)+($AB$26*U73)+($AB$27*U74)+($AB$28*V72)+($AB$29*V73)+($AB$30*V74)+($AB$31*W72)+($AB$32*W73)+($AB$33*W74))+$AB$5</f>
        <v>-0.43864580899999994</v>
      </c>
      <c r="AW56" s="679">
        <f t="shared" ref="AW56" si="567">(($AB$7*V66)+($AB$8*V67)+($AB$9*V68)+($AB$10*W66)+($AB$11*W67)+($AB$12*W68)+($AB$13*X66)+($AB$14*X67)+($AB$15*X68)+($AB$16*V69)+($AB$17*V70)+($AB$18*V71)+($AB$19*W69)+($AB$20*W70)+($AB$21*W71)+($AB$22*X69)+($AB$23*X70)+($AB$24*X71)+($AB$25*V72)+($AB$26*V73)+($AB$27*V74)+($AB$28*W72)+($AB$29*W73)+($AB$30*W74)+($AB$31*X72)+($AB$32*X73)+($AB$33*X74))+$AB$5</f>
        <v>-0.5236252680000002</v>
      </c>
      <c r="AX56" s="679">
        <f t="shared" ref="AX56" si="568">(($AB$7*W66)+($AB$8*W67)+($AB$9*W68)+($AB$10*X66)+($AB$11*X67)+($AB$12*X68)+($AB$13*Y66)+($AB$14*Y67)+($AB$15*Y68)+($AB$16*W69)+($AB$17*W70)+($AB$18*W71)+($AB$19*X69)+($AB$20*X70)+($AB$21*X71)+($AB$22*Y69)+($AB$23*Y70)+($AB$24*Y71)+($AB$25*W72)+($AB$26*W73)+($AB$27*W74)+($AB$28*X72)+($AB$29*X73)+($AB$30*X74)+($AB$31*Y72)+($AB$32*Y73)+($AB$33*Y74))+$AB$5</f>
        <v>-0.60889849100000026</v>
      </c>
      <c r="AZ56" s="679">
        <f t="shared" ref="AZ56:BV56" si="569">(($AC$7*A66)+($AC$8*A67)+($AC$9*A68)+($AC$10*B66)+($AC$11*B67)+($AC$12*B68)+($AC$13*C66)+($AC$14*C67)+($AC$15*C68)+($AC$16*A69)+($AC$17*A70)+($AC$18*A71)+($AC$19*B69)+($AC$20*B70)+($AC$21*B71)+($AC$22*C69)+($AC$23*C70)+($AC$24*C71)+($AC$25*A72)+($AC$26*A73)+($AC$27*A74)+($AC$28*B72)+($AC$29*B73)+($AC$30*B74)+($AC$31*C72)+($AC$32*C73)+($AC$33*C74))+$AC$5</f>
        <v>-0.1415637139999999</v>
      </c>
      <c r="BA56" s="679">
        <f t="shared" si="569"/>
        <v>-0.23060843399999997</v>
      </c>
      <c r="BB56" s="679">
        <f t="shared" si="569"/>
        <v>-0.14004586799999968</v>
      </c>
      <c r="BC56" s="679">
        <f t="shared" si="569"/>
        <v>5.371861E-2</v>
      </c>
      <c r="BD56" s="679">
        <f t="shared" si="569"/>
        <v>0.18713750399999993</v>
      </c>
      <c r="BE56" s="679">
        <f t="shared" si="569"/>
        <v>0.27298736000000001</v>
      </c>
      <c r="BF56" s="679">
        <f t="shared" si="569"/>
        <v>0.20172322000000009</v>
      </c>
      <c r="BG56" s="679">
        <f t="shared" si="569"/>
        <v>-1.963272399999999E-2</v>
      </c>
      <c r="BH56" s="679">
        <f t="shared" si="569"/>
        <v>-8.7310828000000007E-2</v>
      </c>
      <c r="BI56" s="679">
        <f t="shared" si="569"/>
        <v>-4.5928458000000061E-2</v>
      </c>
      <c r="BJ56" s="679">
        <f t="shared" si="569"/>
        <v>-4.3287382000000041E-2</v>
      </c>
      <c r="BK56" s="679">
        <f t="shared" si="569"/>
        <v>-2.7979379999999943E-2</v>
      </c>
      <c r="BL56" s="679">
        <f t="shared" si="569"/>
        <v>-2.2987311999999982E-2</v>
      </c>
      <c r="BM56" s="679">
        <f t="shared" si="569"/>
        <v>1.5843820000001618E-3</v>
      </c>
      <c r="BN56" s="679">
        <f t="shared" si="569"/>
        <v>7.8656730000000064E-2</v>
      </c>
      <c r="BO56" s="679">
        <f t="shared" si="569"/>
        <v>9.4793390000000033E-2</v>
      </c>
      <c r="BP56" s="679">
        <f t="shared" si="569"/>
        <v>0.14459218400000001</v>
      </c>
      <c r="BQ56" s="679">
        <f t="shared" si="569"/>
        <v>0.22695812999999992</v>
      </c>
      <c r="BR56" s="679">
        <f t="shared" si="569"/>
        <v>4.9205299999999869E-2</v>
      </c>
      <c r="BS56" s="679">
        <f t="shared" si="569"/>
        <v>-0.15037120400000004</v>
      </c>
      <c r="BT56" s="679">
        <f t="shared" si="569"/>
        <v>-0.14008867999999985</v>
      </c>
      <c r="BU56" s="679">
        <f t="shared" si="569"/>
        <v>-0.28775563999999965</v>
      </c>
      <c r="BV56" s="679">
        <f t="shared" si="569"/>
        <v>-0.6929253839999997</v>
      </c>
      <c r="BX56" s="679">
        <f t="shared" ref="BX56:CT56" si="570">(($AD$7*A66)+($AD$8*A67)+($AD$9*A68)+($AD$10*B66)+($AD$11*B67)+($AD$12*B68)+($AD$13*C66)+($AD$14*C67)+($AD$15*C68)+($AD$16*A69)+($AD$17*A70)+($AD$18*A71)+($AD$19*B69)+($AD$20*B70)+($AD$21*B71)+($AD$22*C69)+($AD$23*C70)+($AD$24*C71)+($AD$25*A72)+($AD$26*A73)+($AD$27*A74)+($AD$28*B72)+($AD$29*B73)+($AD$30*B74)+($AD$31*C72)+($AD$32*C73)+($AD$33*C74))+$AD$5</f>
        <v>0.51809882000000007</v>
      </c>
      <c r="BY56" s="679">
        <f t="shared" si="570"/>
        <v>0.52167163999999999</v>
      </c>
      <c r="BZ56" s="679">
        <f t="shared" si="570"/>
        <v>0.48065952999999995</v>
      </c>
      <c r="CA56" s="679">
        <f t="shared" si="570"/>
        <v>0.43928683000000002</v>
      </c>
      <c r="CB56" s="679">
        <f t="shared" si="570"/>
        <v>0.36062559999999999</v>
      </c>
      <c r="CC56" s="679">
        <f t="shared" si="570"/>
        <v>0.30746101000000003</v>
      </c>
      <c r="CD56" s="679">
        <f t="shared" si="570"/>
        <v>0.36845254999999999</v>
      </c>
      <c r="CE56" s="679">
        <f t="shared" si="570"/>
        <v>0.43459445000000008</v>
      </c>
      <c r="CF56" s="679">
        <f t="shared" si="570"/>
        <v>0.39599534000000003</v>
      </c>
      <c r="CG56" s="679">
        <f t="shared" si="570"/>
        <v>0.395791</v>
      </c>
      <c r="CH56" s="679">
        <f t="shared" si="570"/>
        <v>0.36674478999999993</v>
      </c>
      <c r="CI56" s="679">
        <f t="shared" si="570"/>
        <v>0.34545948999999998</v>
      </c>
      <c r="CJ56" s="679">
        <f t="shared" si="570"/>
        <v>0.35749048</v>
      </c>
      <c r="CK56" s="679">
        <f t="shared" si="570"/>
        <v>0.30875996000000006</v>
      </c>
      <c r="CL56" s="679">
        <f t="shared" si="570"/>
        <v>0.2918944</v>
      </c>
      <c r="CM56" s="679">
        <f t="shared" si="570"/>
        <v>0.30104766999999999</v>
      </c>
      <c r="CN56" s="679">
        <f t="shared" si="570"/>
        <v>0.37584616000000004</v>
      </c>
      <c r="CO56" s="679">
        <f t="shared" si="570"/>
        <v>0.47619706000000006</v>
      </c>
      <c r="CP56" s="679">
        <f t="shared" si="570"/>
        <v>0.54532683000000004</v>
      </c>
      <c r="CQ56" s="679">
        <f t="shared" si="570"/>
        <v>0.64849131999999998</v>
      </c>
      <c r="CR56" s="679">
        <f t="shared" si="570"/>
        <v>0.84736422000000011</v>
      </c>
      <c r="CS56" s="679">
        <f t="shared" si="570"/>
        <v>0.99956766000000008</v>
      </c>
      <c r="CT56" s="679">
        <f t="shared" si="570"/>
        <v>1.0627440499999998</v>
      </c>
      <c r="CV56" s="679">
        <f t="shared" ref="CV56:DR56" si="571">(($AE$7*A66)+($AE$8*A67)+($AE$9*A68)+($AE$10*B66)+($AE$11*B67)+($AE$12*B68)+($AE$13*C66)+($AE$14*C67)+($AE$15*C68)+($AE$16*A69)+($AE$17*A70)+($AE$18*A71)+($AE$19*B69)+($AE$20*B70)+($AE$21*B71)+($AE$22*C69)+($AE$23*C70)+($AE$24*C71)+($AE$25*A72)+($AE$26*A73)+($AE$27*A74)+($AE$28*B72)+($AE$29*B73)+($AE$30*B74)+($AE$31*C72)+($AE$32*C73)+($AE$33*C74))+$AE$5</f>
        <v>0.23815090999999997</v>
      </c>
      <c r="CW56" s="679">
        <f t="shared" si="571"/>
        <v>0.24823637999999995</v>
      </c>
      <c r="CX56" s="679">
        <f t="shared" si="571"/>
        <v>0.26411092999999997</v>
      </c>
      <c r="CY56" s="679">
        <f t="shared" si="571"/>
        <v>0.29996559999999994</v>
      </c>
      <c r="CZ56" s="679">
        <f t="shared" si="571"/>
        <v>0.27423662999999998</v>
      </c>
      <c r="DA56" s="679">
        <f t="shared" si="571"/>
        <v>0.22251498</v>
      </c>
      <c r="DB56" s="679">
        <f t="shared" si="571"/>
        <v>0.20925035000000006</v>
      </c>
      <c r="DC56" s="679">
        <f t="shared" si="571"/>
        <v>0.12760783000000001</v>
      </c>
      <c r="DD56" s="679">
        <f t="shared" si="571"/>
        <v>3.5287729999999989E-2</v>
      </c>
      <c r="DE56" s="679">
        <f t="shared" si="571"/>
        <v>2.182767999999996E-2</v>
      </c>
      <c r="DF56" s="679">
        <f t="shared" si="571"/>
        <v>1.3951490000000011E-2</v>
      </c>
      <c r="DG56" s="679">
        <f t="shared" si="571"/>
        <v>1.7987229999999993E-2</v>
      </c>
      <c r="DH56" s="679">
        <f t="shared" si="571"/>
        <v>1.0939639999999973E-2</v>
      </c>
      <c r="DI56" s="679">
        <f t="shared" si="571"/>
        <v>-3.7499020000000022E-2</v>
      </c>
      <c r="DJ56" s="679">
        <f t="shared" si="571"/>
        <v>-5.610118E-2</v>
      </c>
      <c r="DK56" s="679">
        <f t="shared" si="571"/>
        <v>-3.1542219999999954E-2</v>
      </c>
      <c r="DL56" s="679">
        <f t="shared" si="571"/>
        <v>-1.1176960000000014E-2</v>
      </c>
      <c r="DM56" s="679">
        <f t="shared" si="571"/>
        <v>0.10126115999999999</v>
      </c>
      <c r="DN56" s="679">
        <f t="shared" si="571"/>
        <v>0.30013300999999992</v>
      </c>
      <c r="DO56" s="679">
        <f t="shared" si="571"/>
        <v>0.43343014999999996</v>
      </c>
      <c r="DP56" s="679">
        <f t="shared" si="571"/>
        <v>0.52143728000000011</v>
      </c>
      <c r="DQ56" s="679">
        <f t="shared" si="571"/>
        <v>0.79774347999999984</v>
      </c>
      <c r="DR56" s="679">
        <f t="shared" si="571"/>
        <v>1.11960701</v>
      </c>
    </row>
    <row r="57" spans="1:122" x14ac:dyDescent="0.25">
      <c r="A57" s="685">
        <f>'DETEKSI MATA IKAN'!A55</f>
        <v>0.31369999999999998</v>
      </c>
      <c r="B57" s="686">
        <f>'DETEKSI MATA IKAN'!B55</f>
        <v>0.30980000000000002</v>
      </c>
      <c r="C57" s="686">
        <f>'DETEKSI MATA IKAN'!C55</f>
        <v>0.27060000000000001</v>
      </c>
      <c r="D57" s="686">
        <f>'DETEKSI MATA IKAN'!D55</f>
        <v>0.43919999999999998</v>
      </c>
      <c r="E57" s="686">
        <f>'DETEKSI MATA IKAN'!E55</f>
        <v>0.73729999999999996</v>
      </c>
      <c r="F57" s="686">
        <f>'DETEKSI MATA IKAN'!F55</f>
        <v>0.76859999999999995</v>
      </c>
      <c r="G57" s="686">
        <f>'DETEKSI MATA IKAN'!G55</f>
        <v>0.67059999999999997</v>
      </c>
      <c r="H57" s="686">
        <f>'DETEKSI MATA IKAN'!H55</f>
        <v>0.7137</v>
      </c>
      <c r="I57" s="686">
        <f>'DETEKSI MATA IKAN'!I55</f>
        <v>0.72940000000000005</v>
      </c>
      <c r="J57" s="686">
        <f>'DETEKSI MATA IKAN'!J55</f>
        <v>0.71760000000000002</v>
      </c>
      <c r="K57" s="686">
        <f>'DETEKSI MATA IKAN'!K55</f>
        <v>0.67059999999999997</v>
      </c>
      <c r="L57" s="686">
        <f>'DETEKSI MATA IKAN'!L55</f>
        <v>0.67449999999999999</v>
      </c>
      <c r="M57" s="686">
        <f>'DETEKSI MATA IKAN'!M55</f>
        <v>0.70979999999999999</v>
      </c>
      <c r="N57" s="686">
        <f>'DETEKSI MATA IKAN'!N55</f>
        <v>0.6</v>
      </c>
      <c r="O57" s="686">
        <f>'DETEKSI MATA IKAN'!O55</f>
        <v>0.41959999999999997</v>
      </c>
      <c r="P57" s="686">
        <f>'DETEKSI MATA IKAN'!P55</f>
        <v>0.3569</v>
      </c>
      <c r="Q57" s="686">
        <f>'DETEKSI MATA IKAN'!Q55</f>
        <v>0.23139999999999999</v>
      </c>
      <c r="R57" s="686">
        <f>'DETEKSI MATA IKAN'!R55</f>
        <v>0.1137</v>
      </c>
      <c r="S57" s="686">
        <f>'DETEKSI MATA IKAN'!S55</f>
        <v>0.1804</v>
      </c>
      <c r="T57" s="686">
        <f>'DETEKSI MATA IKAN'!T55</f>
        <v>0.2</v>
      </c>
      <c r="U57" s="686">
        <f>'DETEKSI MATA IKAN'!U55</f>
        <v>0.1333</v>
      </c>
      <c r="V57" s="686">
        <f>'DETEKSI MATA IKAN'!V55</f>
        <v>0.21179999999999999</v>
      </c>
      <c r="W57" s="686">
        <f>'DETEKSI MATA IKAN'!W55</f>
        <v>0.32550000000000001</v>
      </c>
      <c r="X57" s="686">
        <f>'DETEKSI MATA IKAN'!X55</f>
        <v>0.36080000000000001</v>
      </c>
      <c r="Y57" s="687">
        <f>'DETEKSI MATA IKAN'!Y55</f>
        <v>0.32940000000000003</v>
      </c>
      <c r="AA57" s="681">
        <v>23</v>
      </c>
      <c r="AB57" s="679">
        <f t="shared" ref="AB57" si="572">(($AB$7*A69)+($AB$8*A70)+($AB$9*A71)+($AB$10*B69)+($AB$11*B70)+($AB$12*B71)+($AB$13*C69)+($AB$14*C70)+($AB$15*C71)+($AB$16*A72)+($AB$17*A73)+($AB$18*A74)+($AB$19*B72)+($AB$20*B73)+($AB$21*B74)+($AB$22*C72)+($AB$23*C73)+($AB$24*C74)+($AB$25*A75)+($AB$26*A76)+($AB$27*A77)+($AB$28*B75)+($AB$29*B76)+($AB$30*B77)+($AB$31*C75)+($AB$32*C76)+($AB$33*C77))+$AB$5</f>
        <v>-0.19636308999999982</v>
      </c>
      <c r="AC57" s="679">
        <f t="shared" ref="AC57" si="573">(($AB$7*B69)+($AB$8*B70)+($AB$9*B71)+($AB$10*C69)+($AB$11*C70)+($AB$12*C71)+($AB$13*D69)+($AB$14*D70)+($AB$15*D71)+($AB$16*B72)+($AB$17*B73)+($AB$18*B74)+($AB$19*C72)+($AB$20*C73)+($AB$21*C74)+($AB$22*D72)+($AB$23*D73)+($AB$24*D74)+($AB$25*B75)+($AB$26*B76)+($AB$27*B77)+($AB$28*C75)+($AB$29*C76)+($AB$30*C77)+($AB$31*D75)+($AB$32*D76)+($AB$33*D77))+$AB$5</f>
        <v>-0.2389315379999998</v>
      </c>
      <c r="AD57" s="679">
        <f t="shared" ref="AD57" si="574">(($AB$7*C69)+($AB$8*C70)+($AB$9*C71)+($AB$10*D69)+($AB$11*D70)+($AB$12*D71)+($AB$13*E69)+($AB$14*E70)+($AB$15*E71)+($AB$16*C72)+($AB$17*C73)+($AB$18*C74)+($AB$19*D72)+($AB$20*D73)+($AB$21*D74)+($AB$22*E72)+($AB$23*E73)+($AB$24*E74)+($AB$25*C75)+($AB$26*C76)+($AB$27*C77)+($AB$28*D75)+($AB$29*D76)+($AB$30*D77)+($AB$31*E75)+($AB$32*E76)+($AB$33*E77))+$AB$5</f>
        <v>-0.27854076599999988</v>
      </c>
      <c r="AE57" s="679">
        <f t="shared" ref="AE57" si="575">(($AB$7*D69)+($AB$8*D70)+($AB$9*D71)+($AB$10*E69)+($AB$11*E70)+($AB$12*E71)+($AB$13*F69)+($AB$14*F70)+($AB$15*F71)+($AB$16*D72)+($AB$17*D73)+($AB$18*D74)+($AB$19*E72)+($AB$20*E73)+($AB$21*E74)+($AB$22*F72)+($AB$23*F73)+($AB$24*F74)+($AB$25*D75)+($AB$26*D76)+($AB$27*D77)+($AB$28*E75)+($AB$29*E76)+($AB$30*E77)+($AB$31*F75)+($AB$32*F76)+($AB$33*F77))+$AB$5</f>
        <v>-0.27380512300000015</v>
      </c>
      <c r="AF57" s="679">
        <f t="shared" ref="AF57" si="576">(($AB$7*E69)+($AB$8*E70)+($AB$9*E71)+($AB$10*F69)+($AB$11*F70)+($AB$12*F71)+($AB$13*G69)+($AB$14*G70)+($AB$15*G71)+($AB$16*E72)+($AB$17*E73)+($AB$18*E74)+($AB$19*F72)+($AB$20*F73)+($AB$21*F74)+($AB$22*G72)+($AB$23*G73)+($AB$24*G74)+($AB$25*E75)+($AB$26*E76)+($AB$27*E77)+($AB$28*F75)+($AB$29*F76)+($AB$30*F77)+($AB$31*G75)+($AB$32*G76)+($AB$33*G77))+$AB$5</f>
        <v>-0.17324820999999993</v>
      </c>
      <c r="AG57" s="679">
        <f t="shared" ref="AG57" si="577">(($AB$7*F69)+($AB$8*F70)+($AB$9*F71)+($AB$10*G69)+($AB$11*G70)+($AB$12*G71)+($AB$13*H69)+($AB$14*H70)+($AB$15*H71)+($AB$16*F72)+($AB$17*F73)+($AB$18*F74)+($AB$19*G72)+($AB$20*G73)+($AB$21*G74)+($AB$22*H72)+($AB$23*H73)+($AB$24*H74)+($AB$25*F75)+($AB$26*F76)+($AB$27*F77)+($AB$28*G75)+($AB$29*G76)+($AB$30*G77)+($AB$31*H75)+($AB$32*H76)+($AB$33*H77))+$AB$5</f>
        <v>-9.9275300000000732E-3</v>
      </c>
      <c r="AH57" s="679">
        <f t="shared" ref="AH57" si="578">(($AB$7*G69)+($AB$8*G70)+($AB$9*G71)+($AB$10*H69)+($AB$11*H70)+($AB$12*H71)+($AB$13*I69)+($AB$14*I70)+($AB$15*I71)+($AB$16*G72)+($AB$17*G73)+($AB$18*G74)+($AB$19*H72)+($AB$20*H73)+($AB$21*H74)+($AB$22*I72)+($AB$23*I73)+($AB$24*I74)+($AB$25*G75)+($AB$26*G76)+($AB$27*G77)+($AB$28*H75)+($AB$29*H76)+($AB$30*H77)+($AB$31*I75)+($AB$32*I76)+($AB$33*I77))+$AB$5</f>
        <v>0.11308818400000001</v>
      </c>
      <c r="AI57" s="679">
        <f t="shared" ref="AI57" si="579">(($AB$7*H69)+($AB$8*H70)+($AB$9*H71)+($AB$10*I69)+($AB$11*I70)+($AB$12*I71)+($AB$13*J69)+($AB$14*J70)+($AB$15*J71)+($AB$16*H72)+($AB$17*H73)+($AB$18*H74)+($AB$19*I72)+($AB$20*I73)+($AB$21*I74)+($AB$22*J72)+($AB$23*J73)+($AB$24*J74)+($AB$25*H75)+($AB$26*H76)+($AB$27*H77)+($AB$28*I75)+($AB$29*I76)+($AB$30*I77)+($AB$31*J75)+($AB$32*J76)+($AB$33*J77))+$AB$5</f>
        <v>0.18379811900000007</v>
      </c>
      <c r="AJ57" s="679">
        <f t="shared" ref="AJ57" si="580">(($AB$7*I69)+($AB$8*I70)+($AB$9*I71)+($AB$10*J69)+($AB$11*J70)+($AB$12*J71)+($AB$13*K69)+($AB$14*K70)+($AB$15*K71)+($AB$16*I72)+($AB$17*I73)+($AB$18*I74)+($AB$19*J72)+($AB$20*J73)+($AB$21*J74)+($AB$22*K72)+($AB$23*K73)+($AB$24*K74)+($AB$25*I75)+($AB$26*I76)+($AB$27*I77)+($AB$28*J75)+($AB$29*J76)+($AB$30*J77)+($AB$31*K75)+($AB$32*K76)+($AB$33*K77))+$AB$5</f>
        <v>0.14529682700000002</v>
      </c>
      <c r="AK57" s="679">
        <f t="shared" ref="AK57" si="581">(($AB$7*J69)+($AB$8*J70)+($AB$9*J71)+($AB$10*K69)+($AB$11*K70)+($AB$12*K71)+($AB$13*L69)+($AB$14*L70)+($AB$15*L71)+($AB$16*J72)+($AB$17*J73)+($AB$18*J74)+($AB$19*K72)+($AB$20*K73)+($AB$21*K74)+($AB$22*L72)+($AB$23*L73)+($AB$24*L74)+($AB$25*J75)+($AB$26*J76)+($AB$27*J77)+($AB$28*K75)+($AB$29*K76)+($AB$30*K77)+($AB$31*L75)+($AB$32*L76)+($AB$33*L77))+$AB$5</f>
        <v>3.1583390000000072E-2</v>
      </c>
      <c r="AL57" s="679">
        <f t="shared" ref="AL57" si="582">(($AB$7*K69)+($AB$8*K70)+($AB$9*K71)+($AB$10*L69)+($AB$11*L70)+($AB$12*L71)+($AB$13*M69)+($AB$14*M70)+($AB$15*M71)+($AB$16*K72)+($AB$17*K73)+($AB$18*K74)+($AB$19*L72)+($AB$20*L73)+($AB$21*L74)+($AB$22*M72)+($AB$23*M73)+($AB$24*M74)+($AB$25*K75)+($AB$26*K76)+($AB$27*K77)+($AB$28*L75)+($AB$29*L76)+($AB$30*L77)+($AB$31*M75)+($AB$32*M76)+($AB$33*M77))+$AB$5</f>
        <v>1.3688606999999908E-2</v>
      </c>
      <c r="AM57" s="679">
        <f t="shared" ref="AM57" si="583">(($AB$7*L69)+($AB$8*L70)+($AB$9*L71)+($AB$10*M69)+($AB$11*M70)+($AB$12*M71)+($AB$13*N69)+($AB$14*N70)+($AB$15*N71)+($AB$16*L72)+($AB$17*L73)+($AB$18*L74)+($AB$19*M72)+($AB$20*M73)+($AB$21*M74)+($AB$22*N72)+($AB$23*N73)+($AB$24*N74)+($AB$25*L75)+($AB$26*L76)+($AB$27*L77)+($AB$28*M75)+($AB$29*M76)+($AB$30*M77)+($AB$31*N75)+($AB$32*N76)+($AB$33*N77))+$AB$5</f>
        <v>6.887099200000002E-2</v>
      </c>
      <c r="AN57" s="679">
        <f t="shared" ref="AN57" si="584">(($AB$7*M69)+($AB$8*M70)+($AB$9*M71)+($AB$10*N69)+($AB$11*N70)+($AB$12*N71)+($AB$13*O69)+($AB$14*O70)+($AB$15*O71)+($AB$16*M72)+($AB$17*M73)+($AB$18*M74)+($AB$19*N72)+($AB$20*N73)+($AB$21*N74)+($AB$22*O72)+($AB$23*O73)+($AB$24*O74)+($AB$25*M75)+($AB$26*M76)+($AB$27*M77)+($AB$28*N75)+($AB$29*N76)+($AB$30*N77)+($AB$31*O75)+($AB$32*O76)+($AB$33*O77))+$AB$5</f>
        <v>6.7623242999999972E-2</v>
      </c>
      <c r="AO57" s="679">
        <f t="shared" ref="AO57" si="585">(($AB$7*N69)+($AB$8*N70)+($AB$9*N71)+($AB$10*O69)+($AB$11*O70)+($AB$12*O71)+($AB$13*P69)+($AB$14*P70)+($AB$15*P71)+($AB$16*N72)+($AB$17*N73)+($AB$18*N74)+($AB$19*O72)+($AB$20*O73)+($AB$21*O74)+($AB$22*P72)+($AB$23*P73)+($AB$24*P74)+($AB$25*N75)+($AB$26*N76)+($AB$27*N77)+($AB$28*O75)+($AB$29*O76)+($AB$30*O77)+($AB$31*P75)+($AB$32*P76)+($AB$33*P77))+$AB$5</f>
        <v>4.698071999999992E-2</v>
      </c>
      <c r="AP57" s="679">
        <f t="shared" ref="AP57" si="586">(($AB$7*O69)+($AB$8*O70)+($AB$9*O71)+($AB$10*P69)+($AB$11*P70)+($AB$12*P71)+($AB$13*Q69)+($AB$14*Q70)+($AB$15*Q71)+($AB$16*O72)+($AB$17*O73)+($AB$18*O74)+($AB$19*P72)+($AB$20*P73)+($AB$21*P74)+($AB$22*Q72)+($AB$23*Q73)+($AB$24*Q74)+($AB$25*O75)+($AB$26*O76)+($AB$27*O77)+($AB$28*P75)+($AB$29*P76)+($AB$30*P77)+($AB$31*Q75)+($AB$32*Q76)+($AB$33*Q77))+$AB$5</f>
        <v>2.4396215999999943E-2</v>
      </c>
      <c r="AQ57" s="679">
        <f t="shared" ref="AQ57" si="587">(($AB$7*P69)+($AB$8*P70)+($AB$9*P71)+($AB$10*Q69)+($AB$11*Q70)+($AB$12*Q71)+($AB$13*R69)+($AB$14*R70)+($AB$15*R71)+($AB$16*P72)+($AB$17*P73)+($AB$18*P74)+($AB$19*Q72)+($AB$20*Q73)+($AB$21*Q74)+($AB$22*R72)+($AB$23*R73)+($AB$24*R74)+($AB$25*P75)+($AB$26*P76)+($AB$27*P77)+($AB$28*Q75)+($AB$29*Q76)+($AB$30*Q77)+($AB$31*R75)+($AB$32*R76)+($AB$33*R77))+$AB$5</f>
        <v>3.7609767999999988E-2</v>
      </c>
      <c r="AR57" s="679">
        <f t="shared" ref="AR57" si="588">(($AB$7*Q69)+($AB$8*Q70)+($AB$9*Q71)+($AB$10*R69)+($AB$11*R70)+($AB$12*R71)+($AB$13*S69)+($AB$14*S70)+($AB$15*S71)+($AB$16*Q72)+($AB$17*Q73)+($AB$18*Q74)+($AB$19*R72)+($AB$20*R73)+($AB$21*R74)+($AB$22*S72)+($AB$23*S73)+($AB$24*S74)+($AB$25*Q75)+($AB$26*Q76)+($AB$27*Q77)+($AB$28*R75)+($AB$29*R76)+($AB$30*R77)+($AB$31*S75)+($AB$32*S76)+($AB$33*S77))+$AB$5</f>
        <v>0.10159937600000003</v>
      </c>
      <c r="AS57" s="679">
        <f t="shared" ref="AS57" si="589">(($AB$7*R69)+($AB$8*R70)+($AB$9*R71)+($AB$10*S69)+($AB$11*S70)+($AB$12*S71)+($AB$13*T69)+($AB$14*T70)+($AB$15*T71)+($AB$16*R72)+($AB$17*R73)+($AB$18*R74)+($AB$19*S72)+($AB$20*S73)+($AB$21*S74)+($AB$22*T72)+($AB$23*T73)+($AB$24*T74)+($AB$25*R75)+($AB$26*R76)+($AB$27*R77)+($AB$28*S75)+($AB$29*S76)+($AB$30*S77)+($AB$31*T75)+($AB$32*T76)+($AB$33*T77))+$AB$5</f>
        <v>1.6117570999999942E-2</v>
      </c>
      <c r="AT57" s="679">
        <f t="shared" ref="AT57" si="590">(($AB$7*S69)+($AB$8*S70)+($AB$9*S71)+($AB$10*T69)+($AB$11*T70)+($AB$12*T71)+($AB$13*U69)+($AB$14*U70)+($AB$15*U71)+($AB$16*S72)+($AB$17*S73)+($AB$18*S74)+($AB$19*T72)+($AB$20*T73)+($AB$21*T74)+($AB$22*U72)+($AB$23*U73)+($AB$24*U74)+($AB$25*S75)+($AB$26*S76)+($AB$27*S77)+($AB$28*T75)+($AB$29*T76)+($AB$30*T77)+($AB$31*U75)+($AB$32*U76)+($AB$33*U77))+$AB$5</f>
        <v>8.5635507000000194E-2</v>
      </c>
      <c r="AU57" s="679">
        <f t="shared" ref="AU57" si="591">(($AB$7*T69)+($AB$8*T70)+($AB$9*T71)+($AB$10*U69)+($AB$11*U70)+($AB$12*U71)+($AB$13*V69)+($AB$14*V70)+($AB$15*V71)+($AB$16*T72)+($AB$17*T73)+($AB$18*T74)+($AB$19*U72)+($AB$20*U73)+($AB$21*U74)+($AB$22*V72)+($AB$23*V73)+($AB$24*V74)+($AB$25*T75)+($AB$26*T76)+($AB$27*T77)+($AB$28*U75)+($AB$29*U76)+($AB$30*U77)+($AB$31*V75)+($AB$32*V76)+($AB$33*V77))+$AB$5</f>
        <v>9.613414600000017E-2</v>
      </c>
      <c r="AV57" s="679">
        <f t="shared" ref="AV57" si="592">(($AB$7*U69)+($AB$8*U70)+($AB$9*U71)+($AB$10*V69)+($AB$11*V70)+($AB$12*V71)+($AB$13*W69)+($AB$14*W70)+($AB$15*W71)+($AB$16*U72)+($AB$17*U73)+($AB$18*U74)+($AB$19*V72)+($AB$20*V73)+($AB$21*V74)+($AB$22*W72)+($AB$23*W73)+($AB$24*W74)+($AB$25*U75)+($AB$26*U76)+($AB$27*U77)+($AB$28*V75)+($AB$29*V76)+($AB$30*V77)+($AB$31*W75)+($AB$32*W76)+($AB$33*W77))+$AB$5</f>
        <v>-0.41142033399999955</v>
      </c>
      <c r="AW57" s="679">
        <f t="shared" ref="AW57" si="593">(($AB$7*V69)+($AB$8*V70)+($AB$9*V71)+($AB$10*W69)+($AB$11*W70)+($AB$12*W71)+($AB$13*X69)+($AB$14*X70)+($AB$15*X71)+($AB$16*V72)+($AB$17*V73)+($AB$18*V74)+($AB$19*W72)+($AB$20*W73)+($AB$21*W74)+($AB$22*X72)+($AB$23*X73)+($AB$24*X74)+($AB$25*V75)+($AB$26*V76)+($AB$27*V77)+($AB$28*W75)+($AB$29*W76)+($AB$30*W77)+($AB$31*X75)+($AB$32*X76)+($AB$33*X77))+$AB$5</f>
        <v>-0.78419907700000091</v>
      </c>
      <c r="AX57" s="679">
        <f t="shared" ref="AX57" si="594">(($AB$7*W69)+($AB$8*W70)+($AB$9*W71)+($AB$10*X69)+($AB$11*X70)+($AB$12*X71)+($AB$13*Y69)+($AB$14*Y70)+($AB$15*Y71)+($AB$16*W72)+($AB$17*W73)+($AB$18*W74)+($AB$19*X72)+($AB$20*X73)+($AB$21*X74)+($AB$22*Y72)+($AB$23*Y73)+($AB$24*Y74)+($AB$25*W75)+($AB$26*W76)+($AB$27*W77)+($AB$28*X75)+($AB$29*X76)+($AB$30*X77)+($AB$31*Y75)+($AB$32*Y76)+($AB$33*Y77))+$AB$5</f>
        <v>-0.88085522999999943</v>
      </c>
      <c r="AZ57" s="679">
        <f t="shared" ref="AZ57:BV57" si="595">(($AC$7*A69)+($AC$8*A70)+($AC$9*A71)+($AC$10*B69)+($AC$11*B70)+($AC$12*B71)+($AC$13*C69)+($AC$14*C70)+($AC$15*C71)+($AC$16*A72)+($AC$17*A73)+($AC$18*A74)+($AC$19*B72)+($AC$20*B73)+($AC$21*B74)+($AC$22*C72)+($AC$23*C73)+($AC$24*C74)+($AC$25*A75)+($AC$26*A76)+($AC$27*A77)+($AC$28*B75)+($AC$29*B76)+($AC$30*B77)+($AC$31*C75)+($AC$32*C76)+($AC$33*C77))+$AC$5</f>
        <v>-0.15441324599999989</v>
      </c>
      <c r="BA57" s="679">
        <f t="shared" si="595"/>
        <v>-0.21518236000000007</v>
      </c>
      <c r="BB57" s="679">
        <f t="shared" si="595"/>
        <v>-0.25079394600000005</v>
      </c>
      <c r="BC57" s="679">
        <f t="shared" si="595"/>
        <v>-0.24760302200000006</v>
      </c>
      <c r="BD57" s="679">
        <f t="shared" si="595"/>
        <v>-0.17805000999999998</v>
      </c>
      <c r="BE57" s="679">
        <f t="shared" si="595"/>
        <v>-3.0555679999999863E-2</v>
      </c>
      <c r="BF57" s="679">
        <f t="shared" si="595"/>
        <v>0.10707447400000003</v>
      </c>
      <c r="BG57" s="679">
        <f t="shared" si="595"/>
        <v>0.13633555000000003</v>
      </c>
      <c r="BH57" s="679">
        <f t="shared" si="595"/>
        <v>8.1336477999999962E-2</v>
      </c>
      <c r="BI57" s="679">
        <f t="shared" si="595"/>
        <v>3.1599688000000042E-2</v>
      </c>
      <c r="BJ57" s="679">
        <f t="shared" si="595"/>
        <v>2.8534233999999936E-2</v>
      </c>
      <c r="BK57" s="679">
        <f t="shared" si="595"/>
        <v>4.8471187999999998E-2</v>
      </c>
      <c r="BL57" s="679">
        <f t="shared" si="595"/>
        <v>3.7130280000000015E-2</v>
      </c>
      <c r="BM57" s="679">
        <f t="shared" si="595"/>
        <v>2.933958199999992E-2</v>
      </c>
      <c r="BN57" s="679">
        <f t="shared" si="595"/>
        <v>3.6695628000000036E-2</v>
      </c>
      <c r="BO57" s="679">
        <f t="shared" si="595"/>
        <v>0.26904244799999993</v>
      </c>
      <c r="BP57" s="679">
        <f t="shared" si="595"/>
        <v>0.29580451599999991</v>
      </c>
      <c r="BQ57" s="679">
        <f t="shared" si="595"/>
        <v>0.24368992000000009</v>
      </c>
      <c r="BR57" s="679">
        <f t="shared" si="595"/>
        <v>0.21254643600000003</v>
      </c>
      <c r="BS57" s="679">
        <f t="shared" si="595"/>
        <v>9.3073449999999891E-2</v>
      </c>
      <c r="BT57" s="679">
        <f t="shared" si="595"/>
        <v>-0.31359918600000025</v>
      </c>
      <c r="BU57" s="679">
        <f t="shared" si="595"/>
        <v>-0.82250656800000033</v>
      </c>
      <c r="BV57" s="679">
        <f t="shared" si="595"/>
        <v>-1.1972157740000002</v>
      </c>
      <c r="BX57" s="679">
        <f t="shared" ref="BX57:CT57" si="596">(($AD$7*A69)+($AD$8*A70)+($AD$9*A71)+($AD$10*B69)+($AD$11*B70)+($AD$12*B71)+($AD$13*C69)+($AD$14*C70)+($AD$15*C71)+($AD$16*A72)+($AD$17*A73)+($AD$18*A74)+($AD$19*B72)+($AD$20*B73)+($AD$21*B74)+($AD$22*C72)+($AD$23*C73)+($AD$24*C74)+($AD$25*A75)+($AD$26*A76)+($AD$27*A77)+($AD$28*B75)+($AD$29*B76)+($AD$30*B77)+($AD$31*C75)+($AD$32*C76)+($AD$33*C77))+$AD$5</f>
        <v>0.42280240000000002</v>
      </c>
      <c r="BY57" s="679">
        <f t="shared" si="596"/>
        <v>0.44500068000000004</v>
      </c>
      <c r="BZ57" s="679">
        <f t="shared" si="596"/>
        <v>0.47553719999999999</v>
      </c>
      <c r="CA57" s="679">
        <f t="shared" si="596"/>
        <v>0.47850979000000005</v>
      </c>
      <c r="CB57" s="679">
        <f t="shared" si="596"/>
        <v>0.42648515000000009</v>
      </c>
      <c r="CC57" s="679">
        <f t="shared" si="596"/>
        <v>0.36882032000000009</v>
      </c>
      <c r="CD57" s="679">
        <f t="shared" si="596"/>
        <v>0.32117905000000002</v>
      </c>
      <c r="CE57" s="679">
        <f t="shared" si="596"/>
        <v>0.27187600000000006</v>
      </c>
      <c r="CF57" s="679">
        <f t="shared" si="596"/>
        <v>0.29349714000000005</v>
      </c>
      <c r="CG57" s="679">
        <f t="shared" si="596"/>
        <v>0.33760505000000002</v>
      </c>
      <c r="CH57" s="679">
        <f t="shared" si="596"/>
        <v>0.30740062000000001</v>
      </c>
      <c r="CI57" s="679">
        <f t="shared" si="596"/>
        <v>0.27368541000000002</v>
      </c>
      <c r="CJ57" s="679">
        <f t="shared" si="596"/>
        <v>0.26682279000000003</v>
      </c>
      <c r="CK57" s="679">
        <f t="shared" si="596"/>
        <v>0.24695001999999999</v>
      </c>
      <c r="CL57" s="679">
        <f t="shared" si="596"/>
        <v>0.26195529000000001</v>
      </c>
      <c r="CM57" s="679">
        <f t="shared" si="596"/>
        <v>0.36850064000000005</v>
      </c>
      <c r="CN57" s="679">
        <f t="shared" si="596"/>
        <v>0.49607484000000002</v>
      </c>
      <c r="CO57" s="679">
        <f t="shared" si="596"/>
        <v>0.71969362000000003</v>
      </c>
      <c r="CP57" s="679">
        <f t="shared" si="596"/>
        <v>0.73482272000000004</v>
      </c>
      <c r="CQ57" s="679">
        <f t="shared" si="596"/>
        <v>0.89345423000000002</v>
      </c>
      <c r="CR57" s="679">
        <f t="shared" si="596"/>
        <v>1.0820992299999999</v>
      </c>
      <c r="CS57" s="679">
        <f t="shared" si="596"/>
        <v>0.98711916</v>
      </c>
      <c r="CT57" s="679">
        <f t="shared" si="596"/>
        <v>0.83427153999999992</v>
      </c>
      <c r="CV57" s="679">
        <f t="shared" ref="CV57:DR57" si="597">(($AE$7*A69)+($AE$8*A70)+($AE$9*A71)+($AE$10*B69)+($AE$11*B70)+($AE$12*B71)+($AE$13*C69)+($AE$14*C70)+($AE$15*C71)+($AE$16*A72)+($AE$17*A73)+($AE$18*A74)+($AE$19*B72)+($AE$20*B73)+($AE$21*B74)+($AE$22*C72)+($AE$23*C73)+($AE$24*C74)+($AE$25*A75)+($AE$26*A76)+($AE$27*A77)+($AE$28*B75)+($AE$29*B76)+($AE$30*B77)+($AE$31*C75)+($AE$32*C76)+($AE$33*C77))+$AE$5</f>
        <v>0.14002421000000007</v>
      </c>
      <c r="CW57" s="679">
        <f t="shared" si="597"/>
        <v>0.17647766999999995</v>
      </c>
      <c r="CX57" s="679">
        <f t="shared" si="597"/>
        <v>0.19402208000000001</v>
      </c>
      <c r="CY57" s="679">
        <f t="shared" si="597"/>
        <v>0.20064019000000002</v>
      </c>
      <c r="CZ57" s="679">
        <f t="shared" si="597"/>
        <v>0.20370133000000004</v>
      </c>
      <c r="DA57" s="679">
        <f t="shared" si="597"/>
        <v>0.20346755999999996</v>
      </c>
      <c r="DB57" s="679">
        <f t="shared" si="597"/>
        <v>0.14802548000000001</v>
      </c>
      <c r="DC57" s="679">
        <f t="shared" si="597"/>
        <v>0.11629279000000001</v>
      </c>
      <c r="DD57" s="679">
        <f t="shared" si="597"/>
        <v>8.9397350000000014E-2</v>
      </c>
      <c r="DE57" s="679">
        <f t="shared" si="597"/>
        <v>2.3836450000000009E-2</v>
      </c>
      <c r="DF57" s="679">
        <f t="shared" si="597"/>
        <v>-1.3456229999999986E-2</v>
      </c>
      <c r="DG57" s="679">
        <f t="shared" si="597"/>
        <v>-6.1976500000000267E-3</v>
      </c>
      <c r="DH57" s="679">
        <f t="shared" si="597"/>
        <v>-2.9813349999999988E-2</v>
      </c>
      <c r="DI57" s="679">
        <f t="shared" si="597"/>
        <v>-6.4917760000000019E-2</v>
      </c>
      <c r="DJ57" s="679">
        <f t="shared" si="597"/>
        <v>-8.9649860000000012E-2</v>
      </c>
      <c r="DK57" s="679">
        <f t="shared" si="597"/>
        <v>-0.12360821000000002</v>
      </c>
      <c r="DL57" s="679">
        <f t="shared" si="597"/>
        <v>0.11716417999999998</v>
      </c>
      <c r="DM57" s="679">
        <f t="shared" si="597"/>
        <v>0.31121328999999998</v>
      </c>
      <c r="DN57" s="679">
        <f t="shared" si="597"/>
        <v>0.45135650999999999</v>
      </c>
      <c r="DO57" s="679">
        <f t="shared" si="597"/>
        <v>0.72381878999999971</v>
      </c>
      <c r="DP57" s="679">
        <f t="shared" si="597"/>
        <v>0.82847351999999985</v>
      </c>
      <c r="DQ57" s="679">
        <f t="shared" si="597"/>
        <v>0.85133790999999992</v>
      </c>
      <c r="DR57" s="679">
        <f t="shared" si="597"/>
        <v>0.91949234000000002</v>
      </c>
    </row>
    <row r="58" spans="1:122" ht="18.75" x14ac:dyDescent="0.25">
      <c r="A58" s="685">
        <f>'DETEKSI MATA IKAN'!A56</f>
        <v>0.32940000000000003</v>
      </c>
      <c r="B58" s="686">
        <f>'DETEKSI MATA IKAN'!B56</f>
        <v>0.32550000000000001</v>
      </c>
      <c r="C58" s="686">
        <f>'DETEKSI MATA IKAN'!C56</f>
        <v>0.2863</v>
      </c>
      <c r="D58" s="686">
        <f>'DETEKSI MATA IKAN'!D56</f>
        <v>0.45490000000000003</v>
      </c>
      <c r="E58" s="686">
        <f>'DETEKSI MATA IKAN'!E56</f>
        <v>0.74509999999999998</v>
      </c>
      <c r="F58" s="686">
        <f>'DETEKSI MATA IKAN'!F56</f>
        <v>0.77649999999999997</v>
      </c>
      <c r="G58" s="686">
        <f>'DETEKSI MATA IKAN'!G56</f>
        <v>0.67059999999999997</v>
      </c>
      <c r="H58" s="686">
        <f>'DETEKSI MATA IKAN'!H56</f>
        <v>0.7137</v>
      </c>
      <c r="I58" s="686">
        <f>'DETEKSI MATA IKAN'!I56</f>
        <v>0.72160000000000002</v>
      </c>
      <c r="J58" s="686">
        <f>'DETEKSI MATA IKAN'!J56</f>
        <v>0.70199999999999996</v>
      </c>
      <c r="K58" s="686">
        <f>'DETEKSI MATA IKAN'!K56</f>
        <v>0.65490000000000004</v>
      </c>
      <c r="L58" s="686">
        <f>'DETEKSI MATA IKAN'!L56</f>
        <v>0.64710000000000001</v>
      </c>
      <c r="M58" s="686">
        <f>'DETEKSI MATA IKAN'!M56</f>
        <v>0.68240000000000001</v>
      </c>
      <c r="N58" s="686">
        <f>'DETEKSI MATA IKAN'!N56</f>
        <v>0.57250000000000001</v>
      </c>
      <c r="O58" s="686">
        <f>'DETEKSI MATA IKAN'!O56</f>
        <v>0.38429999999999997</v>
      </c>
      <c r="P58" s="686">
        <f>'DETEKSI MATA IKAN'!P56</f>
        <v>0.3216</v>
      </c>
      <c r="Q58" s="686">
        <f>'DETEKSI MATA IKAN'!Q56</f>
        <v>0.2392</v>
      </c>
      <c r="R58" s="686">
        <f>'DETEKSI MATA IKAN'!R56</f>
        <v>0.1216</v>
      </c>
      <c r="S58" s="686">
        <f>'DETEKSI MATA IKAN'!S56</f>
        <v>0.18820000000000001</v>
      </c>
      <c r="T58" s="686">
        <f>'DETEKSI MATA IKAN'!T56</f>
        <v>0.20780000000000001</v>
      </c>
      <c r="U58" s="686">
        <f>'DETEKSI MATA IKAN'!U56</f>
        <v>0.14119999999999999</v>
      </c>
      <c r="V58" s="686">
        <f>'DETEKSI MATA IKAN'!V56</f>
        <v>0.21959999999999999</v>
      </c>
      <c r="W58" s="686">
        <f>'DETEKSI MATA IKAN'!W56</f>
        <v>0.32940000000000003</v>
      </c>
      <c r="X58" s="686">
        <f>'DETEKSI MATA IKAN'!X56</f>
        <v>0.36470000000000002</v>
      </c>
      <c r="Y58" s="687">
        <f>'DETEKSI MATA IKAN'!Y56</f>
        <v>0.34510000000000002</v>
      </c>
      <c r="AB58" s="785" t="s">
        <v>44</v>
      </c>
      <c r="AC58" s="785"/>
      <c r="AZ58" s="785" t="s">
        <v>45</v>
      </c>
      <c r="BA58" s="785"/>
      <c r="BX58" s="785" t="s">
        <v>46</v>
      </c>
      <c r="BY58" s="785"/>
      <c r="CV58" s="785" t="s">
        <v>47</v>
      </c>
      <c r="CW58" s="785"/>
    </row>
    <row r="59" spans="1:122" x14ac:dyDescent="0.25">
      <c r="A59" s="685">
        <f>'DETEKSI MATA IKAN'!A57</f>
        <v>0.27450000000000002</v>
      </c>
      <c r="B59" s="686">
        <f>'DETEKSI MATA IKAN'!B57</f>
        <v>0.27060000000000001</v>
      </c>
      <c r="C59" s="686">
        <f>'DETEKSI MATA IKAN'!C57</f>
        <v>0.23139999999999999</v>
      </c>
      <c r="D59" s="686">
        <f>'DETEKSI MATA IKAN'!D57</f>
        <v>0.4</v>
      </c>
      <c r="E59" s="686">
        <f>'DETEKSI MATA IKAN'!E57</f>
        <v>0.69410000000000005</v>
      </c>
      <c r="F59" s="686">
        <f>'DETEKSI MATA IKAN'!F57</f>
        <v>0.72550000000000003</v>
      </c>
      <c r="G59" s="686">
        <f>'DETEKSI MATA IKAN'!G57</f>
        <v>0.62350000000000005</v>
      </c>
      <c r="H59" s="686">
        <f>'DETEKSI MATA IKAN'!H57</f>
        <v>0.66669999999999996</v>
      </c>
      <c r="I59" s="686">
        <f>'DETEKSI MATA IKAN'!I57</f>
        <v>0.67449999999999999</v>
      </c>
      <c r="J59" s="686">
        <f>'DETEKSI MATA IKAN'!J57</f>
        <v>0.65880000000000005</v>
      </c>
      <c r="K59" s="686">
        <f>'DETEKSI MATA IKAN'!K57</f>
        <v>0.61180000000000001</v>
      </c>
      <c r="L59" s="686">
        <f>'DETEKSI MATA IKAN'!L57</f>
        <v>0.60780000000000001</v>
      </c>
      <c r="M59" s="686">
        <f>'DETEKSI MATA IKAN'!M57</f>
        <v>0.6431</v>
      </c>
      <c r="N59" s="686">
        <f>'DETEKSI MATA IKAN'!N57</f>
        <v>0.5333</v>
      </c>
      <c r="O59" s="686">
        <f>'DETEKSI MATA IKAN'!O57</f>
        <v>0.34899999999999998</v>
      </c>
      <c r="P59" s="686">
        <f>'DETEKSI MATA IKAN'!P57</f>
        <v>0.2863</v>
      </c>
      <c r="Q59" s="686">
        <f>'DETEKSI MATA IKAN'!Q57</f>
        <v>0.21959999999999999</v>
      </c>
      <c r="R59" s="686">
        <f>'DETEKSI MATA IKAN'!R57</f>
        <v>0.10199999999999999</v>
      </c>
      <c r="S59" s="686">
        <f>'DETEKSI MATA IKAN'!S57</f>
        <v>0.17649999999999999</v>
      </c>
      <c r="T59" s="686">
        <f>'DETEKSI MATA IKAN'!T57</f>
        <v>0.1961</v>
      </c>
      <c r="U59" s="686">
        <f>'DETEKSI MATA IKAN'!U57</f>
        <v>0.13730000000000001</v>
      </c>
      <c r="V59" s="686">
        <f>'DETEKSI MATA IKAN'!V57</f>
        <v>0.2157</v>
      </c>
      <c r="W59" s="686">
        <f>'DETEKSI MATA IKAN'!W57</f>
        <v>0.33729999999999999</v>
      </c>
      <c r="X59" s="686">
        <f>'DETEKSI MATA IKAN'!X57</f>
        <v>0.3725</v>
      </c>
      <c r="Y59" s="687">
        <f>'DETEKSI MATA IKAN'!Y57</f>
        <v>0.3412</v>
      </c>
      <c r="AB59" s="690">
        <f>(ROUND((IF(AB35&lt;=0,0,AB35)),4))</f>
        <v>0</v>
      </c>
      <c r="AC59" s="690">
        <f t="shared" ref="AC59:AX59" si="598">(ROUND((IF(AC35&lt;=0,0,AC35)),4))</f>
        <v>0</v>
      </c>
      <c r="AD59" s="690">
        <f t="shared" si="598"/>
        <v>0</v>
      </c>
      <c r="AE59" s="690">
        <f t="shared" si="598"/>
        <v>0</v>
      </c>
      <c r="AF59" s="690">
        <f t="shared" si="598"/>
        <v>0</v>
      </c>
      <c r="AG59" s="690">
        <f t="shared" si="598"/>
        <v>0</v>
      </c>
      <c r="AH59" s="690">
        <f t="shared" si="598"/>
        <v>0</v>
      </c>
      <c r="AI59" s="690">
        <f t="shared" si="598"/>
        <v>0</v>
      </c>
      <c r="AJ59" s="690">
        <f t="shared" si="598"/>
        <v>0</v>
      </c>
      <c r="AK59" s="690">
        <f t="shared" si="598"/>
        <v>0</v>
      </c>
      <c r="AL59" s="690">
        <f t="shared" si="598"/>
        <v>0</v>
      </c>
      <c r="AM59" s="690">
        <f t="shared" si="598"/>
        <v>0</v>
      </c>
      <c r="AN59" s="690">
        <f t="shared" si="598"/>
        <v>0</v>
      </c>
      <c r="AO59" s="690">
        <f t="shared" si="598"/>
        <v>0</v>
      </c>
      <c r="AP59" s="690">
        <f t="shared" si="598"/>
        <v>0</v>
      </c>
      <c r="AQ59" s="690">
        <f t="shared" si="598"/>
        <v>0</v>
      </c>
      <c r="AR59" s="690">
        <f t="shared" si="598"/>
        <v>0</v>
      </c>
      <c r="AS59" s="690">
        <f t="shared" si="598"/>
        <v>0</v>
      </c>
      <c r="AT59" s="690">
        <f t="shared" si="598"/>
        <v>0</v>
      </c>
      <c r="AU59" s="690">
        <f t="shared" si="598"/>
        <v>0</v>
      </c>
      <c r="AV59" s="690">
        <f t="shared" si="598"/>
        <v>0</v>
      </c>
      <c r="AW59" s="690">
        <f t="shared" si="598"/>
        <v>0</v>
      </c>
      <c r="AX59" s="690">
        <f t="shared" si="598"/>
        <v>0</v>
      </c>
      <c r="AZ59" s="690">
        <f>(ROUND((IF(AZ35&lt;=0,0,AZ35)),4))</f>
        <v>5.3E-3</v>
      </c>
      <c r="BA59" s="690">
        <f t="shared" ref="BA59:BV59" si="599">(ROUND((IF(BA35&lt;=0,0,BA35)),4))</f>
        <v>0.18129999999999999</v>
      </c>
      <c r="BB59" s="690">
        <f t="shared" si="599"/>
        <v>0.18190000000000001</v>
      </c>
      <c r="BC59" s="690">
        <f t="shared" si="599"/>
        <v>6.8400000000000002E-2</v>
      </c>
      <c r="BD59" s="690">
        <f t="shared" si="599"/>
        <v>0</v>
      </c>
      <c r="BE59" s="690">
        <f t="shared" si="599"/>
        <v>0</v>
      </c>
      <c r="BF59" s="690">
        <f t="shared" si="599"/>
        <v>0</v>
      </c>
      <c r="BG59" s="690">
        <f t="shared" si="599"/>
        <v>0</v>
      </c>
      <c r="BH59" s="690">
        <f t="shared" si="599"/>
        <v>0</v>
      </c>
      <c r="BI59" s="690">
        <f t="shared" si="599"/>
        <v>0</v>
      </c>
      <c r="BJ59" s="690">
        <f t="shared" si="599"/>
        <v>0</v>
      </c>
      <c r="BK59" s="690">
        <f t="shared" si="599"/>
        <v>0</v>
      </c>
      <c r="BL59" s="690">
        <f t="shared" si="599"/>
        <v>0</v>
      </c>
      <c r="BM59" s="690">
        <f t="shared" si="599"/>
        <v>0</v>
      </c>
      <c r="BN59" s="690">
        <f t="shared" si="599"/>
        <v>0</v>
      </c>
      <c r="BO59" s="690">
        <f t="shared" si="599"/>
        <v>0</v>
      </c>
      <c r="BP59" s="690">
        <f t="shared" si="599"/>
        <v>0</v>
      </c>
      <c r="BQ59" s="690">
        <f t="shared" si="599"/>
        <v>0</v>
      </c>
      <c r="BR59" s="690">
        <f t="shared" si="599"/>
        <v>0</v>
      </c>
      <c r="BS59" s="690">
        <f t="shared" si="599"/>
        <v>0</v>
      </c>
      <c r="BT59" s="690">
        <f t="shared" si="599"/>
        <v>0</v>
      </c>
      <c r="BU59" s="690">
        <f t="shared" si="599"/>
        <v>0</v>
      </c>
      <c r="BV59" s="690">
        <f t="shared" si="599"/>
        <v>0</v>
      </c>
      <c r="BX59" s="690">
        <f>(ROUND((IF(BX35&lt;=0,0,BX35)),4))</f>
        <v>0.47010000000000002</v>
      </c>
      <c r="BY59" s="690">
        <f t="shared" ref="BY59:CT59" si="600">(ROUND((IF(BY35&lt;=0,0,BY35)),4))</f>
        <v>0.62660000000000005</v>
      </c>
      <c r="BZ59" s="690">
        <f t="shared" si="600"/>
        <v>0.83489999999999998</v>
      </c>
      <c r="CA59" s="690">
        <f t="shared" si="600"/>
        <v>0.98819999999999997</v>
      </c>
      <c r="CB59" s="690">
        <f t="shared" si="600"/>
        <v>1.0359</v>
      </c>
      <c r="CC59" s="690">
        <f t="shared" si="600"/>
        <v>1.0048999999999999</v>
      </c>
      <c r="CD59" s="690">
        <f t="shared" si="600"/>
        <v>1.0589</v>
      </c>
      <c r="CE59" s="690">
        <f t="shared" si="600"/>
        <v>1.2152000000000001</v>
      </c>
      <c r="CF59" s="690">
        <f t="shared" si="600"/>
        <v>1.1583000000000001</v>
      </c>
      <c r="CG59" s="690">
        <f t="shared" si="600"/>
        <v>0.93169999999999997</v>
      </c>
      <c r="CH59" s="690">
        <f t="shared" si="600"/>
        <v>0.80430000000000001</v>
      </c>
      <c r="CI59" s="690">
        <f t="shared" si="600"/>
        <v>0.79090000000000005</v>
      </c>
      <c r="CJ59" s="690">
        <f t="shared" si="600"/>
        <v>0.75209999999999999</v>
      </c>
      <c r="CK59" s="690">
        <f t="shared" si="600"/>
        <v>0.77790000000000004</v>
      </c>
      <c r="CL59" s="690">
        <f t="shared" si="600"/>
        <v>0.83150000000000002</v>
      </c>
      <c r="CM59" s="690">
        <f t="shared" si="600"/>
        <v>0.91139999999999999</v>
      </c>
      <c r="CN59" s="690">
        <f t="shared" si="600"/>
        <v>0.97609999999999997</v>
      </c>
      <c r="CO59" s="690">
        <f t="shared" si="600"/>
        <v>0.98270000000000002</v>
      </c>
      <c r="CP59" s="690">
        <f t="shared" si="600"/>
        <v>1.1485000000000001</v>
      </c>
      <c r="CQ59" s="690">
        <f t="shared" si="600"/>
        <v>1.1853</v>
      </c>
      <c r="CR59" s="690">
        <f t="shared" si="600"/>
        <v>1.2347999999999999</v>
      </c>
      <c r="CS59" s="690">
        <f t="shared" si="600"/>
        <v>1.2138</v>
      </c>
      <c r="CT59" s="690">
        <f t="shared" si="600"/>
        <v>1.2307999999999999</v>
      </c>
      <c r="CV59" s="690">
        <f>(ROUND((IF(CV35&lt;=0,0,CV35)),4))</f>
        <v>0.27100000000000002</v>
      </c>
      <c r="CW59" s="690">
        <f t="shared" ref="CW59:DR59" si="601">(ROUND((IF(CW35&lt;=0,0,CW35)),4))</f>
        <v>0.36420000000000002</v>
      </c>
      <c r="CX59" s="690">
        <f t="shared" si="601"/>
        <v>0.57150000000000001</v>
      </c>
      <c r="CY59" s="690">
        <f t="shared" si="601"/>
        <v>0.80859999999999999</v>
      </c>
      <c r="CZ59" s="690">
        <f t="shared" si="601"/>
        <v>1.0258</v>
      </c>
      <c r="DA59" s="690">
        <f t="shared" si="601"/>
        <v>1.2087000000000001</v>
      </c>
      <c r="DB59" s="690">
        <f t="shared" si="601"/>
        <v>1.2192000000000001</v>
      </c>
      <c r="DC59" s="690">
        <f t="shared" si="601"/>
        <v>1.0394000000000001</v>
      </c>
      <c r="DD59" s="690">
        <f t="shared" si="601"/>
        <v>0.99690000000000001</v>
      </c>
      <c r="DE59" s="690">
        <f t="shared" si="601"/>
        <v>0.99629999999999996</v>
      </c>
      <c r="DF59" s="690">
        <f t="shared" si="601"/>
        <v>0.84619999999999995</v>
      </c>
      <c r="DG59" s="690">
        <f t="shared" si="601"/>
        <v>0.63829999999999998</v>
      </c>
      <c r="DH59" s="690">
        <f t="shared" si="601"/>
        <v>0.55110000000000003</v>
      </c>
      <c r="DI59" s="690">
        <f t="shared" si="601"/>
        <v>0.52</v>
      </c>
      <c r="DJ59" s="690">
        <f t="shared" si="601"/>
        <v>0.44829999999999998</v>
      </c>
      <c r="DK59" s="690">
        <f t="shared" si="601"/>
        <v>0.52349999999999997</v>
      </c>
      <c r="DL59" s="690">
        <f t="shared" si="601"/>
        <v>0.56359999999999999</v>
      </c>
      <c r="DM59" s="690">
        <f t="shared" si="601"/>
        <v>0.76090000000000002</v>
      </c>
      <c r="DN59" s="690">
        <f t="shared" si="601"/>
        <v>0.84119999999999995</v>
      </c>
      <c r="DO59" s="690">
        <f t="shared" si="601"/>
        <v>1.0116000000000001</v>
      </c>
      <c r="DP59" s="690">
        <f t="shared" si="601"/>
        <v>1.2195</v>
      </c>
      <c r="DQ59" s="690">
        <f t="shared" si="601"/>
        <v>1.0965</v>
      </c>
      <c r="DR59" s="690">
        <f t="shared" si="601"/>
        <v>1.1044</v>
      </c>
    </row>
    <row r="60" spans="1:122" x14ac:dyDescent="0.25">
      <c r="A60" s="685">
        <f>'DETEKSI MATA IKAN'!A58</f>
        <v>0.29020000000000001</v>
      </c>
      <c r="B60" s="686">
        <f>'DETEKSI MATA IKAN'!B58</f>
        <v>0.34510000000000002</v>
      </c>
      <c r="C60" s="686">
        <f>'DETEKSI MATA IKAN'!C58</f>
        <v>0.22750000000000001</v>
      </c>
      <c r="D60" s="686">
        <f>'DETEKSI MATA IKAN'!D58</f>
        <v>0.17249999999999999</v>
      </c>
      <c r="E60" s="686">
        <f>'DETEKSI MATA IKAN'!E58</f>
        <v>0.39219999999999999</v>
      </c>
      <c r="F60" s="686">
        <f>'DETEKSI MATA IKAN'!F58</f>
        <v>0.54510000000000003</v>
      </c>
      <c r="G60" s="686">
        <f>'DETEKSI MATA IKAN'!G58</f>
        <v>0.52159999999999995</v>
      </c>
      <c r="H60" s="686">
        <f>'DETEKSI MATA IKAN'!H58</f>
        <v>0.52159999999999995</v>
      </c>
      <c r="I60" s="686">
        <f>'DETEKSI MATA IKAN'!I58</f>
        <v>0.58040000000000003</v>
      </c>
      <c r="J60" s="686">
        <f>'DETEKSI MATA IKAN'!J58</f>
        <v>0.68630000000000002</v>
      </c>
      <c r="K60" s="686">
        <f>'DETEKSI MATA IKAN'!K58</f>
        <v>0.60780000000000001</v>
      </c>
      <c r="L60" s="686">
        <f>'DETEKSI MATA IKAN'!L58</f>
        <v>0.58040000000000003</v>
      </c>
      <c r="M60" s="686">
        <f>'DETEKSI MATA IKAN'!M58</f>
        <v>0.52549999999999997</v>
      </c>
      <c r="N60" s="686">
        <f>'DETEKSI MATA IKAN'!N58</f>
        <v>0.30980000000000002</v>
      </c>
      <c r="O60" s="686">
        <f>'DETEKSI MATA IKAN'!O58</f>
        <v>0.22750000000000001</v>
      </c>
      <c r="P60" s="686">
        <f>'DETEKSI MATA IKAN'!P58</f>
        <v>0.25879999999999997</v>
      </c>
      <c r="Q60" s="686">
        <f>'DETEKSI MATA IKAN'!Q58</f>
        <v>0.1804</v>
      </c>
      <c r="R60" s="686">
        <f>'DETEKSI MATA IKAN'!R58</f>
        <v>0.10979999999999999</v>
      </c>
      <c r="S60" s="686">
        <f>'DETEKSI MATA IKAN'!S58</f>
        <v>0.1961</v>
      </c>
      <c r="T60" s="686">
        <f>'DETEKSI MATA IKAN'!T58</f>
        <v>0.19220000000000001</v>
      </c>
      <c r="U60" s="686">
        <f>'DETEKSI MATA IKAN'!U58</f>
        <v>0.1961</v>
      </c>
      <c r="V60" s="686">
        <f>'DETEKSI MATA IKAN'!V58</f>
        <v>0.28239999999999998</v>
      </c>
      <c r="W60" s="686">
        <f>'DETEKSI MATA IKAN'!W58</f>
        <v>0.32940000000000003</v>
      </c>
      <c r="X60" s="686">
        <f>'DETEKSI MATA IKAN'!X58</f>
        <v>0.4471</v>
      </c>
      <c r="Y60" s="687">
        <f>'DETEKSI MATA IKAN'!Y58</f>
        <v>0.51370000000000005</v>
      </c>
      <c r="AB60" s="690">
        <f t="shared" ref="AB60:AX60" si="602">(ROUND((IF(AB36&lt;=0,0,AB36)),4))</f>
        <v>0</v>
      </c>
      <c r="AC60" s="720">
        <f t="shared" si="602"/>
        <v>1.66E-2</v>
      </c>
      <c r="AD60" s="690">
        <f t="shared" si="602"/>
        <v>0</v>
      </c>
      <c r="AE60" s="690">
        <f t="shared" si="602"/>
        <v>0</v>
      </c>
      <c r="AF60" s="690">
        <f t="shared" si="602"/>
        <v>0</v>
      </c>
      <c r="AG60" s="690">
        <f t="shared" si="602"/>
        <v>0</v>
      </c>
      <c r="AH60" s="690">
        <f t="shared" si="602"/>
        <v>0</v>
      </c>
      <c r="AI60" s="690">
        <f t="shared" si="602"/>
        <v>0</v>
      </c>
      <c r="AJ60" s="690">
        <f t="shared" si="602"/>
        <v>0</v>
      </c>
      <c r="AK60" s="690">
        <f t="shared" si="602"/>
        <v>0</v>
      </c>
      <c r="AL60" s="690">
        <f t="shared" si="602"/>
        <v>0</v>
      </c>
      <c r="AM60" s="690">
        <f t="shared" si="602"/>
        <v>0</v>
      </c>
      <c r="AN60" s="690">
        <f t="shared" si="602"/>
        <v>0</v>
      </c>
      <c r="AO60" s="690">
        <f t="shared" si="602"/>
        <v>0</v>
      </c>
      <c r="AP60" s="690">
        <f t="shared" si="602"/>
        <v>0</v>
      </c>
      <c r="AQ60" s="690">
        <f t="shared" si="602"/>
        <v>0</v>
      </c>
      <c r="AR60" s="690">
        <f t="shared" si="602"/>
        <v>0</v>
      </c>
      <c r="AS60" s="690">
        <f t="shared" si="602"/>
        <v>0</v>
      </c>
      <c r="AT60" s="690">
        <f t="shared" si="602"/>
        <v>0</v>
      </c>
      <c r="AU60" s="690">
        <f t="shared" si="602"/>
        <v>0</v>
      </c>
      <c r="AV60" s="690">
        <f t="shared" si="602"/>
        <v>0</v>
      </c>
      <c r="AW60" s="690">
        <f t="shared" si="602"/>
        <v>0</v>
      </c>
      <c r="AX60" s="690">
        <f t="shared" si="602"/>
        <v>0</v>
      </c>
      <c r="AZ60" s="690">
        <f t="shared" ref="AZ60:BV60" si="603">(ROUND((IF(AZ36&lt;=0,0,AZ36)),4))</f>
        <v>0.19570000000000001</v>
      </c>
      <c r="BA60" s="690">
        <f t="shared" si="603"/>
        <v>0.30919999999999997</v>
      </c>
      <c r="BB60" s="690">
        <f t="shared" si="603"/>
        <v>0.15179999999999999</v>
      </c>
      <c r="BC60" s="690">
        <f t="shared" si="603"/>
        <v>0</v>
      </c>
      <c r="BD60" s="690">
        <f t="shared" si="603"/>
        <v>0</v>
      </c>
      <c r="BE60" s="690">
        <f t="shared" si="603"/>
        <v>0</v>
      </c>
      <c r="BF60" s="690">
        <f t="shared" si="603"/>
        <v>0</v>
      </c>
      <c r="BG60" s="690">
        <f t="shared" si="603"/>
        <v>0</v>
      </c>
      <c r="BH60" s="690">
        <f t="shared" si="603"/>
        <v>0</v>
      </c>
      <c r="BI60" s="690">
        <f t="shared" si="603"/>
        <v>0</v>
      </c>
      <c r="BJ60" s="690">
        <f t="shared" si="603"/>
        <v>0</v>
      </c>
      <c r="BK60" s="690">
        <f t="shared" si="603"/>
        <v>0</v>
      </c>
      <c r="BL60" s="690">
        <f t="shared" si="603"/>
        <v>0</v>
      </c>
      <c r="BM60" s="690">
        <f t="shared" si="603"/>
        <v>0</v>
      </c>
      <c r="BN60" s="690">
        <f t="shared" si="603"/>
        <v>0</v>
      </c>
      <c r="BO60" s="690">
        <f t="shared" si="603"/>
        <v>0</v>
      </c>
      <c r="BP60" s="690">
        <f t="shared" si="603"/>
        <v>0</v>
      </c>
      <c r="BQ60" s="690">
        <f t="shared" si="603"/>
        <v>0</v>
      </c>
      <c r="BR60" s="690">
        <f t="shared" si="603"/>
        <v>0</v>
      </c>
      <c r="BS60" s="690">
        <f t="shared" si="603"/>
        <v>0</v>
      </c>
      <c r="BT60" s="690">
        <f t="shared" si="603"/>
        <v>0</v>
      </c>
      <c r="BU60" s="690">
        <f t="shared" si="603"/>
        <v>0</v>
      </c>
      <c r="BV60" s="690">
        <f t="shared" si="603"/>
        <v>0</v>
      </c>
      <c r="BX60" s="690">
        <f t="shared" ref="BX60:CT60" si="604">(ROUND((IF(BX36&lt;=0,0,BX36)),4))</f>
        <v>0.63139999999999996</v>
      </c>
      <c r="BY60" s="690">
        <f t="shared" si="604"/>
        <v>0.86160000000000003</v>
      </c>
      <c r="BZ60" s="690">
        <f t="shared" si="604"/>
        <v>0.97189999999999999</v>
      </c>
      <c r="CA60" s="690">
        <f t="shared" si="604"/>
        <v>1.0561</v>
      </c>
      <c r="CB60" s="690">
        <f t="shared" si="604"/>
        <v>1.0811999999999999</v>
      </c>
      <c r="CC60" s="690">
        <f t="shared" si="604"/>
        <v>0.93630000000000002</v>
      </c>
      <c r="CD60" s="690">
        <f t="shared" si="604"/>
        <v>0.81169999999999998</v>
      </c>
      <c r="CE60" s="690">
        <f t="shared" si="604"/>
        <v>0.80200000000000005</v>
      </c>
      <c r="CF60" s="690">
        <f t="shared" si="604"/>
        <v>0.73409999999999997</v>
      </c>
      <c r="CG60" s="690">
        <f t="shared" si="604"/>
        <v>0.66679999999999995</v>
      </c>
      <c r="CH60" s="690">
        <f t="shared" si="604"/>
        <v>0.75819999999999999</v>
      </c>
      <c r="CI60" s="690">
        <f t="shared" si="604"/>
        <v>0.79890000000000005</v>
      </c>
      <c r="CJ60" s="690">
        <f t="shared" si="604"/>
        <v>0.72670000000000001</v>
      </c>
      <c r="CK60" s="690">
        <f t="shared" si="604"/>
        <v>0.75919999999999999</v>
      </c>
      <c r="CL60" s="690">
        <f t="shared" si="604"/>
        <v>0.74039999999999995</v>
      </c>
      <c r="CM60" s="690">
        <f t="shared" si="604"/>
        <v>0.81340000000000001</v>
      </c>
      <c r="CN60" s="690">
        <f t="shared" si="604"/>
        <v>0.74209999999999998</v>
      </c>
      <c r="CO60" s="690">
        <f t="shared" si="604"/>
        <v>0.84199999999999997</v>
      </c>
      <c r="CP60" s="690">
        <f t="shared" si="604"/>
        <v>1.0092000000000001</v>
      </c>
      <c r="CQ60" s="690">
        <f t="shared" si="604"/>
        <v>1.0496000000000001</v>
      </c>
      <c r="CR60" s="690">
        <f t="shared" si="604"/>
        <v>1.077</v>
      </c>
      <c r="CS60" s="690">
        <f t="shared" si="604"/>
        <v>1.069</v>
      </c>
      <c r="CT60" s="690">
        <f t="shared" si="604"/>
        <v>1.1711</v>
      </c>
      <c r="CV60" s="690">
        <f t="shared" ref="CV60:DR60" si="605">(ROUND((IF(CV36&lt;=0,0,CV36)),4))</f>
        <v>0.40429999999999999</v>
      </c>
      <c r="CW60" s="690">
        <f t="shared" si="605"/>
        <v>0.62509999999999999</v>
      </c>
      <c r="CX60" s="690">
        <f t="shared" si="605"/>
        <v>0.86319999999999997</v>
      </c>
      <c r="CY60" s="690">
        <f t="shared" si="605"/>
        <v>1.1312</v>
      </c>
      <c r="CZ60" s="690">
        <f t="shared" si="605"/>
        <v>1.2211000000000001</v>
      </c>
      <c r="DA60" s="690">
        <f t="shared" si="605"/>
        <v>1.1400999999999999</v>
      </c>
      <c r="DB60" s="690">
        <f t="shared" si="605"/>
        <v>1.0004999999999999</v>
      </c>
      <c r="DC60" s="690">
        <f t="shared" si="605"/>
        <v>0.7349</v>
      </c>
      <c r="DD60" s="690">
        <f t="shared" si="605"/>
        <v>0.55489999999999995</v>
      </c>
      <c r="DE60" s="690">
        <f t="shared" si="605"/>
        <v>0.58579999999999999</v>
      </c>
      <c r="DF60" s="690">
        <f t="shared" si="605"/>
        <v>0.49959999999999999</v>
      </c>
      <c r="DG60" s="690">
        <f t="shared" si="605"/>
        <v>0.27139999999999997</v>
      </c>
      <c r="DH60" s="690">
        <f t="shared" si="605"/>
        <v>0.21890000000000001</v>
      </c>
      <c r="DI60" s="690">
        <f t="shared" si="605"/>
        <v>0.24560000000000001</v>
      </c>
      <c r="DJ60" s="690">
        <f t="shared" si="605"/>
        <v>0.191</v>
      </c>
      <c r="DK60" s="690">
        <f t="shared" si="605"/>
        <v>0.29580000000000001</v>
      </c>
      <c r="DL60" s="690">
        <f t="shared" si="605"/>
        <v>0.2203</v>
      </c>
      <c r="DM60" s="690">
        <f t="shared" si="605"/>
        <v>0.46879999999999999</v>
      </c>
      <c r="DN60" s="690">
        <f t="shared" si="605"/>
        <v>0.51470000000000005</v>
      </c>
      <c r="DO60" s="690">
        <f t="shared" si="605"/>
        <v>0.72170000000000001</v>
      </c>
      <c r="DP60" s="690">
        <f t="shared" si="605"/>
        <v>1.1375</v>
      </c>
      <c r="DQ60" s="690">
        <f t="shared" si="605"/>
        <v>1.2613000000000001</v>
      </c>
      <c r="DR60" s="690">
        <f t="shared" si="605"/>
        <v>1.2345999999999999</v>
      </c>
    </row>
    <row r="61" spans="1:122" x14ac:dyDescent="0.25">
      <c r="A61" s="685">
        <f>'DETEKSI MATA IKAN'!A59</f>
        <v>0.31369999999999998</v>
      </c>
      <c r="B61" s="686">
        <f>'DETEKSI MATA IKAN'!B59</f>
        <v>0.36859999999999998</v>
      </c>
      <c r="C61" s="686">
        <f>'DETEKSI MATA IKAN'!C59</f>
        <v>0.2392</v>
      </c>
      <c r="D61" s="686">
        <f>'DETEKSI MATA IKAN'!D59</f>
        <v>0.18429999999999999</v>
      </c>
      <c r="E61" s="686">
        <f>'DETEKSI MATA IKAN'!E59</f>
        <v>0.40389999999999998</v>
      </c>
      <c r="F61" s="686">
        <f>'DETEKSI MATA IKAN'!F59</f>
        <v>0.55289999999999995</v>
      </c>
      <c r="G61" s="686">
        <f>'DETEKSI MATA IKAN'!G59</f>
        <v>0.52939999999999998</v>
      </c>
      <c r="H61" s="686">
        <f>'DETEKSI MATA IKAN'!H59</f>
        <v>0.52159999999999995</v>
      </c>
      <c r="I61" s="686">
        <f>'DETEKSI MATA IKAN'!I59</f>
        <v>0.57250000000000001</v>
      </c>
      <c r="J61" s="686">
        <f>'DETEKSI MATA IKAN'!J59</f>
        <v>0.6784</v>
      </c>
      <c r="K61" s="686">
        <f>'DETEKSI MATA IKAN'!K59</f>
        <v>0.59219999999999995</v>
      </c>
      <c r="L61" s="686">
        <f>'DETEKSI MATA IKAN'!L59</f>
        <v>0.56469999999999998</v>
      </c>
      <c r="M61" s="686">
        <f>'DETEKSI MATA IKAN'!M59</f>
        <v>0.502</v>
      </c>
      <c r="N61" s="686">
        <f>'DETEKSI MATA IKAN'!N59</f>
        <v>0.2863</v>
      </c>
      <c r="O61" s="686">
        <f>'DETEKSI MATA IKAN'!O59</f>
        <v>0.2039</v>
      </c>
      <c r="P61" s="686">
        <f>'DETEKSI MATA IKAN'!P59</f>
        <v>0.22750000000000001</v>
      </c>
      <c r="Q61" s="686">
        <f>'DETEKSI MATA IKAN'!Q59</f>
        <v>0.1804</v>
      </c>
      <c r="R61" s="686">
        <f>'DETEKSI MATA IKAN'!R59</f>
        <v>0.1137</v>
      </c>
      <c r="S61" s="686">
        <f>'DETEKSI MATA IKAN'!S59</f>
        <v>0.2</v>
      </c>
      <c r="T61" s="686">
        <f>'DETEKSI MATA IKAN'!T59</f>
        <v>0.1961</v>
      </c>
      <c r="U61" s="686">
        <f>'DETEKSI MATA IKAN'!U59</f>
        <v>0.2</v>
      </c>
      <c r="V61" s="686">
        <f>'DETEKSI MATA IKAN'!V59</f>
        <v>0.28239999999999998</v>
      </c>
      <c r="W61" s="686">
        <f>'DETEKSI MATA IKAN'!W59</f>
        <v>0.32940000000000003</v>
      </c>
      <c r="X61" s="686">
        <f>'DETEKSI MATA IKAN'!X59</f>
        <v>0.4471</v>
      </c>
      <c r="Y61" s="687">
        <f>'DETEKSI MATA IKAN'!Y59</f>
        <v>0.52159999999999995</v>
      </c>
      <c r="AB61" s="690">
        <f t="shared" ref="AB61:AX61" si="606">(ROUND((IF(AB37&lt;=0,0,AB37)),4))</f>
        <v>0</v>
      </c>
      <c r="AC61" s="690">
        <f t="shared" si="606"/>
        <v>0</v>
      </c>
      <c r="AD61" s="690">
        <f t="shared" si="606"/>
        <v>0</v>
      </c>
      <c r="AE61" s="690">
        <f t="shared" si="606"/>
        <v>0</v>
      </c>
      <c r="AF61" s="690">
        <f t="shared" si="606"/>
        <v>0</v>
      </c>
      <c r="AG61" s="690">
        <f t="shared" si="606"/>
        <v>0</v>
      </c>
      <c r="AH61" s="690">
        <f t="shared" si="606"/>
        <v>0</v>
      </c>
      <c r="AI61" s="690">
        <f t="shared" si="606"/>
        <v>0</v>
      </c>
      <c r="AJ61" s="690">
        <f t="shared" si="606"/>
        <v>0</v>
      </c>
      <c r="AK61" s="690">
        <f t="shared" si="606"/>
        <v>0</v>
      </c>
      <c r="AL61" s="690">
        <f t="shared" si="606"/>
        <v>7.17E-2</v>
      </c>
      <c r="AM61" s="690">
        <f t="shared" si="606"/>
        <v>0</v>
      </c>
      <c r="AN61" s="690">
        <f t="shared" si="606"/>
        <v>0.01</v>
      </c>
      <c r="AO61" s="690">
        <f t="shared" si="606"/>
        <v>0</v>
      </c>
      <c r="AP61" s="690">
        <f t="shared" si="606"/>
        <v>0</v>
      </c>
      <c r="AQ61" s="690">
        <f t="shared" si="606"/>
        <v>0</v>
      </c>
      <c r="AR61" s="690">
        <f t="shared" si="606"/>
        <v>0</v>
      </c>
      <c r="AS61" s="690">
        <f t="shared" si="606"/>
        <v>0</v>
      </c>
      <c r="AT61" s="690">
        <f t="shared" si="606"/>
        <v>0</v>
      </c>
      <c r="AU61" s="690">
        <f t="shared" si="606"/>
        <v>0</v>
      </c>
      <c r="AV61" s="690">
        <f t="shared" si="606"/>
        <v>0</v>
      </c>
      <c r="AW61" s="690">
        <f t="shared" si="606"/>
        <v>0</v>
      </c>
      <c r="AX61" s="690">
        <f t="shared" si="606"/>
        <v>0</v>
      </c>
      <c r="AZ61" s="690">
        <f t="shared" ref="AZ61:BV61" si="607">(ROUND((IF(AZ37&lt;=0,0,AZ37)),4))</f>
        <v>0.11609999999999999</v>
      </c>
      <c r="BA61" s="690">
        <f t="shared" si="607"/>
        <v>0</v>
      </c>
      <c r="BB61" s="690">
        <f t="shared" si="607"/>
        <v>0</v>
      </c>
      <c r="BC61" s="690">
        <f t="shared" si="607"/>
        <v>0</v>
      </c>
      <c r="BD61" s="690">
        <f t="shared" si="607"/>
        <v>0</v>
      </c>
      <c r="BE61" s="690">
        <f t="shared" si="607"/>
        <v>0</v>
      </c>
      <c r="BF61" s="690">
        <f t="shared" si="607"/>
        <v>0</v>
      </c>
      <c r="BG61" s="690">
        <f t="shared" si="607"/>
        <v>0</v>
      </c>
      <c r="BH61" s="690">
        <f t="shared" si="607"/>
        <v>0</v>
      </c>
      <c r="BI61" s="690">
        <f t="shared" si="607"/>
        <v>0</v>
      </c>
      <c r="BJ61" s="690">
        <f t="shared" si="607"/>
        <v>0</v>
      </c>
      <c r="BK61" s="690">
        <f t="shared" si="607"/>
        <v>0</v>
      </c>
      <c r="BL61" s="690">
        <f t="shared" si="607"/>
        <v>0</v>
      </c>
      <c r="BM61" s="690">
        <f t="shared" si="607"/>
        <v>0</v>
      </c>
      <c r="BN61" s="690">
        <f t="shared" si="607"/>
        <v>0</v>
      </c>
      <c r="BO61" s="690">
        <f t="shared" si="607"/>
        <v>0</v>
      </c>
      <c r="BP61" s="690">
        <f t="shared" si="607"/>
        <v>0</v>
      </c>
      <c r="BQ61" s="690">
        <f t="shared" si="607"/>
        <v>0</v>
      </c>
      <c r="BR61" s="690">
        <f t="shared" si="607"/>
        <v>0</v>
      </c>
      <c r="BS61" s="690">
        <f t="shared" si="607"/>
        <v>0</v>
      </c>
      <c r="BT61" s="690">
        <f t="shared" si="607"/>
        <v>0</v>
      </c>
      <c r="BU61" s="690">
        <f t="shared" si="607"/>
        <v>0</v>
      </c>
      <c r="BV61" s="690">
        <f t="shared" si="607"/>
        <v>0</v>
      </c>
      <c r="BX61" s="690">
        <f t="shared" ref="BX61:CT61" si="608">(ROUND((IF(BX37&lt;=0,0,BX37)),4))</f>
        <v>0.85870000000000002</v>
      </c>
      <c r="BY61" s="690">
        <f t="shared" si="608"/>
        <v>0.95589999999999997</v>
      </c>
      <c r="BZ61" s="690">
        <f t="shared" si="608"/>
        <v>1.0238</v>
      </c>
      <c r="CA61" s="690">
        <f t="shared" si="608"/>
        <v>1.0491999999999999</v>
      </c>
      <c r="CB61" s="690">
        <f t="shared" si="608"/>
        <v>0.98970000000000002</v>
      </c>
      <c r="CC61" s="690">
        <f t="shared" si="608"/>
        <v>0.81159999999999999</v>
      </c>
      <c r="CD61" s="690">
        <f t="shared" si="608"/>
        <v>0.87060000000000004</v>
      </c>
      <c r="CE61" s="690">
        <f t="shared" si="608"/>
        <v>0.99390000000000001</v>
      </c>
      <c r="CF61" s="690">
        <f t="shared" si="608"/>
        <v>1.0488999999999999</v>
      </c>
      <c r="CG61" s="690">
        <f t="shared" si="608"/>
        <v>0.9163</v>
      </c>
      <c r="CH61" s="690">
        <f t="shared" si="608"/>
        <v>0.84799999999999998</v>
      </c>
      <c r="CI61" s="690">
        <f t="shared" si="608"/>
        <v>0.70760000000000001</v>
      </c>
      <c r="CJ61" s="690">
        <f t="shared" si="608"/>
        <v>0.53920000000000001</v>
      </c>
      <c r="CK61" s="690">
        <f t="shared" si="608"/>
        <v>0.51559999999999995</v>
      </c>
      <c r="CL61" s="690">
        <f t="shared" si="608"/>
        <v>0.46939999999999998</v>
      </c>
      <c r="CM61" s="690">
        <f t="shared" si="608"/>
        <v>0.55449999999999999</v>
      </c>
      <c r="CN61" s="690">
        <f t="shared" si="608"/>
        <v>0.59230000000000005</v>
      </c>
      <c r="CO61" s="690">
        <f t="shared" si="608"/>
        <v>0.75490000000000002</v>
      </c>
      <c r="CP61" s="690">
        <f t="shared" si="608"/>
        <v>0.89600000000000002</v>
      </c>
      <c r="CQ61" s="690">
        <f t="shared" si="608"/>
        <v>1.0778000000000001</v>
      </c>
      <c r="CR61" s="690">
        <f t="shared" si="608"/>
        <v>1.0759000000000001</v>
      </c>
      <c r="CS61" s="690">
        <f t="shared" si="608"/>
        <v>1.1003000000000001</v>
      </c>
      <c r="CT61" s="690">
        <f t="shared" si="608"/>
        <v>1.2082999999999999</v>
      </c>
      <c r="CV61" s="690">
        <f t="shared" ref="CV61:DR61" si="609">(ROUND((IF(CV37&lt;=0,0,CV37)),4))</f>
        <v>0.57679999999999998</v>
      </c>
      <c r="CW61" s="690">
        <f t="shared" si="609"/>
        <v>0.86460000000000004</v>
      </c>
      <c r="CX61" s="690">
        <f t="shared" si="609"/>
        <v>1.1029</v>
      </c>
      <c r="CY61" s="690">
        <f t="shared" si="609"/>
        <v>1.2966</v>
      </c>
      <c r="CZ61" s="690">
        <f t="shared" si="609"/>
        <v>1.1656</v>
      </c>
      <c r="DA61" s="690">
        <f t="shared" si="609"/>
        <v>0.84289999999999998</v>
      </c>
      <c r="DB61" s="690">
        <f t="shared" si="609"/>
        <v>0.59409999999999996</v>
      </c>
      <c r="DC61" s="690">
        <f t="shared" si="609"/>
        <v>0.57689999999999997</v>
      </c>
      <c r="DD61" s="690">
        <f t="shared" si="609"/>
        <v>0.45329999999999998</v>
      </c>
      <c r="DE61" s="690">
        <f t="shared" si="609"/>
        <v>0.44729999999999998</v>
      </c>
      <c r="DF61" s="690">
        <f t="shared" si="609"/>
        <v>0.49370000000000003</v>
      </c>
      <c r="DG61" s="690">
        <f t="shared" si="609"/>
        <v>0.34</v>
      </c>
      <c r="DH61" s="690">
        <f t="shared" si="609"/>
        <v>0.22559999999999999</v>
      </c>
      <c r="DI61" s="690">
        <f t="shared" si="609"/>
        <v>0.21429999999999999</v>
      </c>
      <c r="DJ61" s="690">
        <f t="shared" si="609"/>
        <v>0.12690000000000001</v>
      </c>
      <c r="DK61" s="690">
        <f t="shared" si="609"/>
        <v>0.21609999999999999</v>
      </c>
      <c r="DL61" s="690">
        <f t="shared" si="609"/>
        <v>0.17</v>
      </c>
      <c r="DM61" s="690">
        <f t="shared" si="609"/>
        <v>0.25740000000000002</v>
      </c>
      <c r="DN61" s="690">
        <f t="shared" si="609"/>
        <v>0.375</v>
      </c>
      <c r="DO61" s="690">
        <f t="shared" si="609"/>
        <v>0.48620000000000002</v>
      </c>
      <c r="DP61" s="690">
        <f t="shared" si="609"/>
        <v>0.80489999999999995</v>
      </c>
      <c r="DQ61" s="690">
        <f t="shared" si="609"/>
        <v>1.2737000000000001</v>
      </c>
      <c r="DR61" s="690">
        <f t="shared" si="609"/>
        <v>1.2902</v>
      </c>
    </row>
    <row r="62" spans="1:122" x14ac:dyDescent="0.25">
      <c r="A62" s="685">
        <f>'DETEKSI MATA IKAN'!A60</f>
        <v>0.26669999999999999</v>
      </c>
      <c r="B62" s="686">
        <f>'DETEKSI MATA IKAN'!B60</f>
        <v>0.3216</v>
      </c>
      <c r="C62" s="686">
        <f>'DETEKSI MATA IKAN'!C60</f>
        <v>0.1961</v>
      </c>
      <c r="D62" s="686">
        <f>'DETEKSI MATA IKAN'!D60</f>
        <v>0.14119999999999999</v>
      </c>
      <c r="E62" s="686">
        <f>'DETEKSI MATA IKAN'!E60</f>
        <v>0.36080000000000001</v>
      </c>
      <c r="F62" s="686">
        <f>'DETEKSI MATA IKAN'!F60</f>
        <v>0.50980000000000003</v>
      </c>
      <c r="G62" s="686">
        <f>'DETEKSI MATA IKAN'!G60</f>
        <v>0.47839999999999999</v>
      </c>
      <c r="H62" s="686">
        <f>'DETEKSI MATA IKAN'!H60</f>
        <v>0.47449999999999998</v>
      </c>
      <c r="I62" s="686">
        <f>'DETEKSI MATA IKAN'!I60</f>
        <v>0.52549999999999997</v>
      </c>
      <c r="J62" s="686">
        <f>'DETEKSI MATA IKAN'!J60</f>
        <v>0.63139999999999996</v>
      </c>
      <c r="K62" s="686">
        <f>'DETEKSI MATA IKAN'!K60</f>
        <v>0.54900000000000004</v>
      </c>
      <c r="L62" s="686">
        <f>'DETEKSI MATA IKAN'!L60</f>
        <v>0.52159999999999995</v>
      </c>
      <c r="M62" s="686">
        <f>'DETEKSI MATA IKAN'!M60</f>
        <v>0.45490000000000003</v>
      </c>
      <c r="N62" s="686">
        <f>'DETEKSI MATA IKAN'!N60</f>
        <v>0.2392</v>
      </c>
      <c r="O62" s="686">
        <f>'DETEKSI MATA IKAN'!O60</f>
        <v>0.15690000000000001</v>
      </c>
      <c r="P62" s="686">
        <f>'DETEKSI MATA IKAN'!P60</f>
        <v>0.18429999999999999</v>
      </c>
      <c r="Q62" s="686">
        <f>'DETEKSI MATA IKAN'!Q60</f>
        <v>0.14899999999999999</v>
      </c>
      <c r="R62" s="686">
        <f>'DETEKSI MATA IKAN'!R60</f>
        <v>9.0200000000000002E-2</v>
      </c>
      <c r="S62" s="686">
        <f>'DETEKSI MATA IKAN'!S60</f>
        <v>0.17649999999999999</v>
      </c>
      <c r="T62" s="686">
        <f>'DETEKSI MATA IKAN'!T60</f>
        <v>0.17649999999999999</v>
      </c>
      <c r="U62" s="686">
        <f>'DETEKSI MATA IKAN'!U60</f>
        <v>0.1804</v>
      </c>
      <c r="V62" s="686">
        <f>'DETEKSI MATA IKAN'!V60</f>
        <v>0.27450000000000002</v>
      </c>
      <c r="W62" s="686">
        <f>'DETEKSI MATA IKAN'!W60</f>
        <v>0.3216</v>
      </c>
      <c r="X62" s="686">
        <f>'DETEKSI MATA IKAN'!X60</f>
        <v>0.43919999999999998</v>
      </c>
      <c r="Y62" s="687">
        <f>'DETEKSI MATA IKAN'!Y60</f>
        <v>0.50980000000000003</v>
      </c>
      <c r="AB62" s="690">
        <f t="shared" ref="AB62:AX62" si="610">(ROUND((IF(AB38&lt;=0,0,AB38)),4))</f>
        <v>0</v>
      </c>
      <c r="AC62" s="690">
        <f t="shared" si="610"/>
        <v>0</v>
      </c>
      <c r="AD62" s="690">
        <f t="shared" si="610"/>
        <v>0</v>
      </c>
      <c r="AE62" s="690">
        <f t="shared" si="610"/>
        <v>0</v>
      </c>
      <c r="AF62" s="690">
        <f t="shared" si="610"/>
        <v>0</v>
      </c>
      <c r="AG62" s="690">
        <f t="shared" si="610"/>
        <v>0</v>
      </c>
      <c r="AH62" s="690">
        <f t="shared" si="610"/>
        <v>0</v>
      </c>
      <c r="AI62" s="690">
        <f t="shared" si="610"/>
        <v>3.9300000000000002E-2</v>
      </c>
      <c r="AJ62" s="690">
        <f t="shared" si="610"/>
        <v>0.13750000000000001</v>
      </c>
      <c r="AK62" s="690">
        <f t="shared" si="610"/>
        <v>0.17899999999999999</v>
      </c>
      <c r="AL62" s="690">
        <f t="shared" si="610"/>
        <v>0.49070000000000003</v>
      </c>
      <c r="AM62" s="690">
        <f t="shared" si="610"/>
        <v>0.60360000000000003</v>
      </c>
      <c r="AN62" s="690">
        <f t="shared" si="610"/>
        <v>0.53979999999999995</v>
      </c>
      <c r="AO62" s="690">
        <f t="shared" si="610"/>
        <v>0.35570000000000002</v>
      </c>
      <c r="AP62" s="690">
        <f t="shared" si="610"/>
        <v>0.20949999999999999</v>
      </c>
      <c r="AQ62" s="690">
        <f t="shared" si="610"/>
        <v>0.12939999999999999</v>
      </c>
      <c r="AR62" s="690">
        <f t="shared" si="610"/>
        <v>4.2599999999999999E-2</v>
      </c>
      <c r="AS62" s="690">
        <f t="shared" si="610"/>
        <v>0</v>
      </c>
      <c r="AT62" s="690">
        <f t="shared" si="610"/>
        <v>0</v>
      </c>
      <c r="AU62" s="690">
        <f t="shared" si="610"/>
        <v>0</v>
      </c>
      <c r="AV62" s="690">
        <f t="shared" si="610"/>
        <v>0</v>
      </c>
      <c r="AW62" s="690">
        <f t="shared" si="610"/>
        <v>0</v>
      </c>
      <c r="AX62" s="690">
        <f t="shared" si="610"/>
        <v>0</v>
      </c>
      <c r="AZ62" s="690">
        <f t="shared" ref="AZ62:BV62" si="611">(ROUND((IF(AZ38&lt;=0,0,AZ38)),4))</f>
        <v>0</v>
      </c>
      <c r="BA62" s="690">
        <f t="shared" si="611"/>
        <v>0</v>
      </c>
      <c r="BB62" s="690">
        <f t="shared" si="611"/>
        <v>0</v>
      </c>
      <c r="BC62" s="690">
        <f t="shared" si="611"/>
        <v>0</v>
      </c>
      <c r="BD62" s="690">
        <f t="shared" si="611"/>
        <v>0</v>
      </c>
      <c r="BE62" s="690">
        <f t="shared" si="611"/>
        <v>0</v>
      </c>
      <c r="BF62" s="690">
        <f t="shared" si="611"/>
        <v>0</v>
      </c>
      <c r="BG62" s="690">
        <f t="shared" si="611"/>
        <v>2.1399999999999999E-2</v>
      </c>
      <c r="BH62" s="690">
        <f t="shared" si="611"/>
        <v>6.3700000000000007E-2</v>
      </c>
      <c r="BI62" s="690">
        <f t="shared" si="611"/>
        <v>0.3236</v>
      </c>
      <c r="BJ62" s="690">
        <f t="shared" si="611"/>
        <v>0.49880000000000002</v>
      </c>
      <c r="BK62" s="690">
        <f t="shared" si="611"/>
        <v>0.4839</v>
      </c>
      <c r="BL62" s="690">
        <f t="shared" si="611"/>
        <v>0.4123</v>
      </c>
      <c r="BM62" s="690">
        <f t="shared" si="611"/>
        <v>0.2442</v>
      </c>
      <c r="BN62" s="690">
        <f t="shared" si="611"/>
        <v>0.13900000000000001</v>
      </c>
      <c r="BO62" s="690">
        <f t="shared" si="611"/>
        <v>0.1065</v>
      </c>
      <c r="BP62" s="690">
        <f t="shared" si="611"/>
        <v>1.9900000000000001E-2</v>
      </c>
      <c r="BQ62" s="690">
        <f t="shared" si="611"/>
        <v>0</v>
      </c>
      <c r="BR62" s="690">
        <f t="shared" si="611"/>
        <v>0</v>
      </c>
      <c r="BS62" s="690">
        <f t="shared" si="611"/>
        <v>0</v>
      </c>
      <c r="BT62" s="690">
        <f t="shared" si="611"/>
        <v>0</v>
      </c>
      <c r="BU62" s="690">
        <f t="shared" si="611"/>
        <v>0</v>
      </c>
      <c r="BV62" s="690">
        <f t="shared" si="611"/>
        <v>0</v>
      </c>
      <c r="BX62" s="690">
        <f t="shared" ref="BX62:CT62" si="612">(ROUND((IF(BX38&lt;=0,0,BX38)),4))</f>
        <v>0.98960000000000004</v>
      </c>
      <c r="BY62" s="690">
        <f t="shared" si="612"/>
        <v>1.0889</v>
      </c>
      <c r="BZ62" s="690">
        <f t="shared" si="612"/>
        <v>1.0545</v>
      </c>
      <c r="CA62" s="690">
        <f t="shared" si="612"/>
        <v>0.88490000000000002</v>
      </c>
      <c r="CB62" s="690">
        <f t="shared" si="612"/>
        <v>0.77370000000000005</v>
      </c>
      <c r="CC62" s="690">
        <f t="shared" si="612"/>
        <v>0.8155</v>
      </c>
      <c r="CD62" s="690">
        <f t="shared" si="612"/>
        <v>0.89639999999999997</v>
      </c>
      <c r="CE62" s="690">
        <f t="shared" si="612"/>
        <v>0.79790000000000005</v>
      </c>
      <c r="CF62" s="690">
        <f t="shared" si="612"/>
        <v>0.64890000000000003</v>
      </c>
      <c r="CG62" s="690">
        <f t="shared" si="612"/>
        <v>0.63119999999999998</v>
      </c>
      <c r="CH62" s="690">
        <f t="shared" si="612"/>
        <v>0.62490000000000001</v>
      </c>
      <c r="CI62" s="690">
        <f t="shared" si="612"/>
        <v>0.62780000000000002</v>
      </c>
      <c r="CJ62" s="690">
        <f t="shared" si="612"/>
        <v>0.628</v>
      </c>
      <c r="CK62" s="690">
        <f t="shared" si="612"/>
        <v>0.64029999999999998</v>
      </c>
      <c r="CL62" s="690">
        <f t="shared" si="612"/>
        <v>0.53580000000000005</v>
      </c>
      <c r="CM62" s="690">
        <f t="shared" si="612"/>
        <v>0.50800000000000001</v>
      </c>
      <c r="CN62" s="690">
        <f t="shared" si="612"/>
        <v>0.47520000000000001</v>
      </c>
      <c r="CO62" s="690">
        <f t="shared" si="612"/>
        <v>0.53080000000000005</v>
      </c>
      <c r="CP62" s="690">
        <f t="shared" si="612"/>
        <v>0.65810000000000002</v>
      </c>
      <c r="CQ62" s="690">
        <f t="shared" si="612"/>
        <v>0.99809999999999999</v>
      </c>
      <c r="CR62" s="690">
        <f t="shared" si="612"/>
        <v>1.1428</v>
      </c>
      <c r="CS62" s="690">
        <f t="shared" si="612"/>
        <v>1.1912</v>
      </c>
      <c r="CT62" s="690">
        <f t="shared" si="612"/>
        <v>1.1959</v>
      </c>
      <c r="CV62" s="690">
        <f t="shared" ref="CV62:DR62" si="613">(ROUND((IF(CV38&lt;=0,0,CV38)),4))</f>
        <v>0.87150000000000005</v>
      </c>
      <c r="CW62" s="690">
        <f t="shared" si="613"/>
        <v>1.0542</v>
      </c>
      <c r="CX62" s="690">
        <f t="shared" si="613"/>
        <v>1.1625000000000001</v>
      </c>
      <c r="CY62" s="690">
        <f t="shared" si="613"/>
        <v>1.0648</v>
      </c>
      <c r="CZ62" s="690">
        <f t="shared" si="613"/>
        <v>0.81069999999999998</v>
      </c>
      <c r="DA62" s="690">
        <f t="shared" si="613"/>
        <v>0.49370000000000003</v>
      </c>
      <c r="DB62" s="690">
        <f t="shared" si="613"/>
        <v>0.58760000000000001</v>
      </c>
      <c r="DC62" s="690">
        <f t="shared" si="613"/>
        <v>0.56069999999999998</v>
      </c>
      <c r="DD62" s="690">
        <f t="shared" si="613"/>
        <v>0.63959999999999995</v>
      </c>
      <c r="DE62" s="690">
        <f t="shared" si="613"/>
        <v>0.52400000000000002</v>
      </c>
      <c r="DF62" s="690">
        <f t="shared" si="613"/>
        <v>0.64990000000000003</v>
      </c>
      <c r="DG62" s="690">
        <f t="shared" si="613"/>
        <v>0.68640000000000001</v>
      </c>
      <c r="DH62" s="690">
        <f t="shared" si="613"/>
        <v>0.58399999999999996</v>
      </c>
      <c r="DI62" s="690">
        <f t="shared" si="613"/>
        <v>0.48799999999999999</v>
      </c>
      <c r="DJ62" s="690">
        <f t="shared" si="613"/>
        <v>0.32440000000000002</v>
      </c>
      <c r="DK62" s="690">
        <f t="shared" si="613"/>
        <v>0.26350000000000001</v>
      </c>
      <c r="DL62" s="690">
        <f t="shared" si="613"/>
        <v>0.24460000000000001</v>
      </c>
      <c r="DM62" s="690">
        <f t="shared" si="613"/>
        <v>0.19989999999999999</v>
      </c>
      <c r="DN62" s="690">
        <f t="shared" si="613"/>
        <v>0.28899999999999998</v>
      </c>
      <c r="DO62" s="690">
        <f t="shared" si="613"/>
        <v>0.44159999999999999</v>
      </c>
      <c r="DP62" s="690">
        <f t="shared" si="613"/>
        <v>0.51219999999999999</v>
      </c>
      <c r="DQ62" s="690">
        <f t="shared" si="613"/>
        <v>1.0750999999999999</v>
      </c>
      <c r="DR62" s="690">
        <f t="shared" si="613"/>
        <v>1.3213999999999999</v>
      </c>
    </row>
    <row r="63" spans="1:122" x14ac:dyDescent="0.25">
      <c r="A63" s="685">
        <f>'DETEKSI MATA IKAN'!A61</f>
        <v>0.31759999999999999</v>
      </c>
      <c r="B63" s="686">
        <f>'DETEKSI MATA IKAN'!B61</f>
        <v>0.30590000000000001</v>
      </c>
      <c r="C63" s="686">
        <f>'DETEKSI MATA IKAN'!C61</f>
        <v>0.28239999999999998</v>
      </c>
      <c r="D63" s="686">
        <f>'DETEKSI MATA IKAN'!D61</f>
        <v>0.24310000000000001</v>
      </c>
      <c r="E63" s="686">
        <f>'DETEKSI MATA IKAN'!E61</f>
        <v>0.19220000000000001</v>
      </c>
      <c r="F63" s="686">
        <f>'DETEKSI MATA IKAN'!F61</f>
        <v>0.15290000000000001</v>
      </c>
      <c r="G63" s="686">
        <f>'DETEKSI MATA IKAN'!G61</f>
        <v>0.2</v>
      </c>
      <c r="H63" s="686">
        <f>'DETEKSI MATA IKAN'!H61</f>
        <v>0.28239999999999998</v>
      </c>
      <c r="I63" s="686">
        <f>'DETEKSI MATA IKAN'!I61</f>
        <v>0.3765</v>
      </c>
      <c r="J63" s="686">
        <f>'DETEKSI MATA IKAN'!J61</f>
        <v>0.502</v>
      </c>
      <c r="K63" s="686">
        <f>'DETEKSI MATA IKAN'!K61</f>
        <v>0.3765</v>
      </c>
      <c r="L63" s="686">
        <f>'DETEKSI MATA IKAN'!L61</f>
        <v>0.36470000000000002</v>
      </c>
      <c r="M63" s="686">
        <f>'DETEKSI MATA IKAN'!M61</f>
        <v>0.36470000000000002</v>
      </c>
      <c r="N63" s="686">
        <f>'DETEKSI MATA IKAN'!N61</f>
        <v>0.22750000000000001</v>
      </c>
      <c r="O63" s="686">
        <f>'DETEKSI MATA IKAN'!O61</f>
        <v>0.2</v>
      </c>
      <c r="P63" s="686">
        <f>'DETEKSI MATA IKAN'!P61</f>
        <v>0.19220000000000001</v>
      </c>
      <c r="Q63" s="686">
        <f>'DETEKSI MATA IKAN'!Q61</f>
        <v>0.1686</v>
      </c>
      <c r="R63" s="686">
        <f>'DETEKSI MATA IKAN'!R61</f>
        <v>0.16470000000000001</v>
      </c>
      <c r="S63" s="686">
        <f>'DETEKSI MATA IKAN'!S61</f>
        <v>0.19220000000000001</v>
      </c>
      <c r="T63" s="686">
        <f>'DETEKSI MATA IKAN'!T61</f>
        <v>0.18429999999999999</v>
      </c>
      <c r="U63" s="686">
        <f>'DETEKSI MATA IKAN'!U61</f>
        <v>0.30199999999999999</v>
      </c>
      <c r="V63" s="686">
        <f>'DETEKSI MATA IKAN'!V61</f>
        <v>0.39610000000000001</v>
      </c>
      <c r="W63" s="686">
        <f>'DETEKSI MATA IKAN'!W61</f>
        <v>0.4078</v>
      </c>
      <c r="X63" s="686">
        <f>'DETEKSI MATA IKAN'!X61</f>
        <v>0.6</v>
      </c>
      <c r="Y63" s="687">
        <f>'DETEKSI MATA IKAN'!Y61</f>
        <v>0.67059999999999997</v>
      </c>
      <c r="AB63" s="690">
        <f t="shared" ref="AB63:AX63" si="614">(ROUND((IF(AB39&lt;=0,0,AB39)),4))</f>
        <v>0</v>
      </c>
      <c r="AC63" s="690">
        <f t="shared" si="614"/>
        <v>0</v>
      </c>
      <c r="AD63" s="690">
        <f t="shared" si="614"/>
        <v>0</v>
      </c>
      <c r="AE63" s="690">
        <f t="shared" si="614"/>
        <v>0</v>
      </c>
      <c r="AF63" s="690">
        <f t="shared" si="614"/>
        <v>0</v>
      </c>
      <c r="AG63" s="690">
        <f t="shared" si="614"/>
        <v>0</v>
      </c>
      <c r="AH63" s="690">
        <f t="shared" si="614"/>
        <v>0</v>
      </c>
      <c r="AI63" s="690">
        <f t="shared" si="614"/>
        <v>0.2167</v>
      </c>
      <c r="AJ63" s="690">
        <f t="shared" si="614"/>
        <v>0.1163</v>
      </c>
      <c r="AK63" s="690">
        <f t="shared" si="614"/>
        <v>0</v>
      </c>
      <c r="AL63" s="690">
        <f t="shared" si="614"/>
        <v>0.2102</v>
      </c>
      <c r="AM63" s="690">
        <f t="shared" si="614"/>
        <v>0.57589999999999997</v>
      </c>
      <c r="AN63" s="690">
        <f t="shared" si="614"/>
        <v>0.73319999999999996</v>
      </c>
      <c r="AO63" s="690">
        <f t="shared" si="614"/>
        <v>0.70279999999999998</v>
      </c>
      <c r="AP63" s="690">
        <f t="shared" si="614"/>
        <v>0.51039999999999996</v>
      </c>
      <c r="AQ63" s="690">
        <f t="shared" si="614"/>
        <v>0.28570000000000001</v>
      </c>
      <c r="AR63" s="690">
        <f t="shared" si="614"/>
        <v>0.1338</v>
      </c>
      <c r="AS63" s="690">
        <f t="shared" si="614"/>
        <v>1.47E-2</v>
      </c>
      <c r="AT63" s="690">
        <f t="shared" si="614"/>
        <v>0</v>
      </c>
      <c r="AU63" s="690">
        <f t="shared" si="614"/>
        <v>0</v>
      </c>
      <c r="AV63" s="690">
        <f t="shared" si="614"/>
        <v>0</v>
      </c>
      <c r="AW63" s="690">
        <f t="shared" si="614"/>
        <v>0</v>
      </c>
      <c r="AX63" s="690">
        <f t="shared" si="614"/>
        <v>0</v>
      </c>
      <c r="AZ63" s="690">
        <f t="shared" ref="AZ63:BV63" si="615">(ROUND((IF(AZ39&lt;=0,0,AZ39)),4))</f>
        <v>0</v>
      </c>
      <c r="BA63" s="690">
        <f t="shared" si="615"/>
        <v>0</v>
      </c>
      <c r="BB63" s="690">
        <f t="shared" si="615"/>
        <v>0</v>
      </c>
      <c r="BC63" s="690">
        <f t="shared" si="615"/>
        <v>0</v>
      </c>
      <c r="BD63" s="690">
        <f t="shared" si="615"/>
        <v>0</v>
      </c>
      <c r="BE63" s="690">
        <f t="shared" si="615"/>
        <v>9.6699999999999994E-2</v>
      </c>
      <c r="BF63" s="690">
        <f t="shared" si="615"/>
        <v>0.1129</v>
      </c>
      <c r="BG63" s="690">
        <f t="shared" si="615"/>
        <v>6.2899999999999998E-2</v>
      </c>
      <c r="BH63" s="690">
        <f t="shared" si="615"/>
        <v>6.5600000000000006E-2</v>
      </c>
      <c r="BI63" s="690">
        <f t="shared" si="615"/>
        <v>0.1469</v>
      </c>
      <c r="BJ63" s="690">
        <f t="shared" si="615"/>
        <v>0.32119999999999999</v>
      </c>
      <c r="BK63" s="690">
        <f t="shared" si="615"/>
        <v>0.51780000000000004</v>
      </c>
      <c r="BL63" s="690">
        <f t="shared" si="615"/>
        <v>0.57220000000000004</v>
      </c>
      <c r="BM63" s="690">
        <f t="shared" si="615"/>
        <v>0.4259</v>
      </c>
      <c r="BN63" s="690">
        <f t="shared" si="615"/>
        <v>0.28849999999999998</v>
      </c>
      <c r="BO63" s="690">
        <f t="shared" si="615"/>
        <v>0.1605</v>
      </c>
      <c r="BP63" s="690">
        <f t="shared" si="615"/>
        <v>4.07E-2</v>
      </c>
      <c r="BQ63" s="690">
        <f t="shared" si="615"/>
        <v>0</v>
      </c>
      <c r="BR63" s="690">
        <f t="shared" si="615"/>
        <v>0</v>
      </c>
      <c r="BS63" s="690">
        <f t="shared" si="615"/>
        <v>0</v>
      </c>
      <c r="BT63" s="690">
        <f t="shared" si="615"/>
        <v>0</v>
      </c>
      <c r="BU63" s="690">
        <f t="shared" si="615"/>
        <v>0</v>
      </c>
      <c r="BV63" s="690">
        <f t="shared" si="615"/>
        <v>0</v>
      </c>
      <c r="BX63" s="690">
        <f t="shared" ref="BX63:CT63" si="616">(ROUND((IF(BX39&lt;=0,0,BX39)),4))</f>
        <v>0.9929</v>
      </c>
      <c r="BY63" s="690">
        <f t="shared" si="616"/>
        <v>1.0154000000000001</v>
      </c>
      <c r="BZ63" s="690">
        <f t="shared" si="616"/>
        <v>0.89839999999999998</v>
      </c>
      <c r="CA63" s="690">
        <f t="shared" si="616"/>
        <v>0.75170000000000003</v>
      </c>
      <c r="CB63" s="690">
        <f t="shared" si="616"/>
        <v>0.88690000000000002</v>
      </c>
      <c r="CC63" s="690">
        <f t="shared" si="616"/>
        <v>1.0130999999999999</v>
      </c>
      <c r="CD63" s="690">
        <f t="shared" si="616"/>
        <v>0.97399999999999998</v>
      </c>
      <c r="CE63" s="690">
        <f t="shared" si="616"/>
        <v>0.75309999999999999</v>
      </c>
      <c r="CF63" s="690">
        <f t="shared" si="616"/>
        <v>0.93510000000000004</v>
      </c>
      <c r="CG63" s="690">
        <f t="shared" si="616"/>
        <v>1.0338000000000001</v>
      </c>
      <c r="CH63" s="690">
        <f t="shared" si="616"/>
        <v>1.0019</v>
      </c>
      <c r="CI63" s="690">
        <f t="shared" si="616"/>
        <v>0.94</v>
      </c>
      <c r="CJ63" s="690">
        <f t="shared" si="616"/>
        <v>0.82310000000000005</v>
      </c>
      <c r="CK63" s="690">
        <f t="shared" si="616"/>
        <v>0.70479999999999998</v>
      </c>
      <c r="CL63" s="690">
        <f t="shared" si="616"/>
        <v>0.60060000000000002</v>
      </c>
      <c r="CM63" s="690">
        <f t="shared" si="616"/>
        <v>0.53049999999999997</v>
      </c>
      <c r="CN63" s="690">
        <f t="shared" si="616"/>
        <v>0.46339999999999998</v>
      </c>
      <c r="CO63" s="690">
        <f t="shared" si="616"/>
        <v>0.4345</v>
      </c>
      <c r="CP63" s="690">
        <f t="shared" si="616"/>
        <v>0.49330000000000002</v>
      </c>
      <c r="CQ63" s="690">
        <f t="shared" si="616"/>
        <v>0.77059999999999995</v>
      </c>
      <c r="CR63" s="690">
        <f t="shared" si="616"/>
        <v>1.0138</v>
      </c>
      <c r="CS63" s="690">
        <f t="shared" si="616"/>
        <v>1.119</v>
      </c>
      <c r="CT63" s="690">
        <f t="shared" si="616"/>
        <v>1.1400999999999999</v>
      </c>
      <c r="CV63" s="690">
        <f t="shared" ref="CV63:DR63" si="617">(ROUND((IF(CV39&lt;=0,0,CV39)),4))</f>
        <v>1.0902000000000001</v>
      </c>
      <c r="CW63" s="690">
        <f t="shared" si="617"/>
        <v>1.149</v>
      </c>
      <c r="CX63" s="690">
        <f t="shared" si="617"/>
        <v>0.88700000000000001</v>
      </c>
      <c r="CY63" s="690">
        <f t="shared" si="617"/>
        <v>0.59430000000000005</v>
      </c>
      <c r="CZ63" s="690">
        <f t="shared" si="617"/>
        <v>0.53</v>
      </c>
      <c r="DA63" s="690">
        <f t="shared" si="617"/>
        <v>0.54910000000000003</v>
      </c>
      <c r="DB63" s="690">
        <f t="shared" si="617"/>
        <v>0.69430000000000003</v>
      </c>
      <c r="DC63" s="690">
        <f t="shared" si="617"/>
        <v>0.83289999999999997</v>
      </c>
      <c r="DD63" s="690">
        <f t="shared" si="617"/>
        <v>0.89870000000000005</v>
      </c>
      <c r="DE63" s="690">
        <f t="shared" si="617"/>
        <v>0.81420000000000003</v>
      </c>
      <c r="DF63" s="690">
        <f t="shared" si="617"/>
        <v>0.96689999999999998</v>
      </c>
      <c r="DG63" s="690">
        <f t="shared" si="617"/>
        <v>1.1245000000000001</v>
      </c>
      <c r="DH63" s="690">
        <f t="shared" si="617"/>
        <v>1.0692999999999999</v>
      </c>
      <c r="DI63" s="690">
        <f t="shared" si="617"/>
        <v>0.93589999999999995</v>
      </c>
      <c r="DJ63" s="690">
        <f t="shared" si="617"/>
        <v>0.6885</v>
      </c>
      <c r="DK63" s="690">
        <f t="shared" si="617"/>
        <v>0.4829</v>
      </c>
      <c r="DL63" s="690">
        <f t="shared" si="617"/>
        <v>0.32190000000000002</v>
      </c>
      <c r="DM63" s="690">
        <f t="shared" si="617"/>
        <v>0.26050000000000001</v>
      </c>
      <c r="DN63" s="690">
        <f t="shared" si="617"/>
        <v>0.18890000000000001</v>
      </c>
      <c r="DO63" s="690">
        <f t="shared" si="617"/>
        <v>0.3785</v>
      </c>
      <c r="DP63" s="690">
        <f t="shared" si="617"/>
        <v>0.46779999999999999</v>
      </c>
      <c r="DQ63" s="690">
        <f t="shared" si="617"/>
        <v>0.74129999999999996</v>
      </c>
      <c r="DR63" s="690">
        <f t="shared" si="617"/>
        <v>1.1369</v>
      </c>
    </row>
    <row r="64" spans="1:122" x14ac:dyDescent="0.25">
      <c r="A64" s="685">
        <f>'DETEKSI MATA IKAN'!A62</f>
        <v>0.33729999999999999</v>
      </c>
      <c r="B64" s="686">
        <f>'DETEKSI MATA IKAN'!B62</f>
        <v>0.32550000000000001</v>
      </c>
      <c r="C64" s="686">
        <f>'DETEKSI MATA IKAN'!C62</f>
        <v>0.30199999999999999</v>
      </c>
      <c r="D64" s="686">
        <f>'DETEKSI MATA IKAN'!D62</f>
        <v>0.26669999999999999</v>
      </c>
      <c r="E64" s="686">
        <f>'DETEKSI MATA IKAN'!E62</f>
        <v>0.2039</v>
      </c>
      <c r="F64" s="686">
        <f>'DETEKSI MATA IKAN'!F62</f>
        <v>0.16470000000000001</v>
      </c>
      <c r="G64" s="686">
        <f>'DETEKSI MATA IKAN'!G62</f>
        <v>0.20780000000000001</v>
      </c>
      <c r="H64" s="686">
        <f>'DETEKSI MATA IKAN'!H62</f>
        <v>0.28239999999999998</v>
      </c>
      <c r="I64" s="686">
        <f>'DETEKSI MATA IKAN'!I62</f>
        <v>0.3765</v>
      </c>
      <c r="J64" s="686">
        <f>'DETEKSI MATA IKAN'!J62</f>
        <v>0.49409999999999998</v>
      </c>
      <c r="K64" s="686">
        <f>'DETEKSI MATA IKAN'!K62</f>
        <v>0.36859999999999998</v>
      </c>
      <c r="L64" s="686">
        <f>'DETEKSI MATA IKAN'!L62</f>
        <v>0.34899999999999998</v>
      </c>
      <c r="M64" s="686">
        <f>'DETEKSI MATA IKAN'!M62</f>
        <v>0.34899999999999998</v>
      </c>
      <c r="N64" s="686">
        <f>'DETEKSI MATA IKAN'!N62</f>
        <v>0.2039</v>
      </c>
      <c r="O64" s="686">
        <f>'DETEKSI MATA IKAN'!O62</f>
        <v>0.17649999999999999</v>
      </c>
      <c r="P64" s="686">
        <f>'DETEKSI MATA IKAN'!P62</f>
        <v>0.1686</v>
      </c>
      <c r="Q64" s="686">
        <f>'DETEKSI MATA IKAN'!Q62</f>
        <v>0.1608</v>
      </c>
      <c r="R64" s="686">
        <f>'DETEKSI MATA IKAN'!R62</f>
        <v>0.15290000000000001</v>
      </c>
      <c r="S64" s="686">
        <f>'DETEKSI MATA IKAN'!S62</f>
        <v>0.1804</v>
      </c>
      <c r="T64" s="686">
        <f>'DETEKSI MATA IKAN'!T62</f>
        <v>0.17249999999999999</v>
      </c>
      <c r="U64" s="686">
        <f>'DETEKSI MATA IKAN'!U62</f>
        <v>0.29799999999999999</v>
      </c>
      <c r="V64" s="686">
        <f>'DETEKSI MATA IKAN'!V62</f>
        <v>0.39219999999999999</v>
      </c>
      <c r="W64" s="686">
        <f>'DETEKSI MATA IKAN'!W62</f>
        <v>0.40389999999999998</v>
      </c>
      <c r="X64" s="686">
        <f>'DETEKSI MATA IKAN'!X62</f>
        <v>0.59609999999999996</v>
      </c>
      <c r="Y64" s="687">
        <f>'DETEKSI MATA IKAN'!Y62</f>
        <v>0.67449999999999999</v>
      </c>
      <c r="AB64" s="690">
        <f t="shared" ref="AB64:AX64" si="618">(ROUND((IF(AB40&lt;=0,0,AB40)),4))</f>
        <v>0</v>
      </c>
      <c r="AC64" s="690">
        <f t="shared" si="618"/>
        <v>0</v>
      </c>
      <c r="AD64" s="690">
        <f t="shared" si="618"/>
        <v>0</v>
      </c>
      <c r="AE64" s="690">
        <f t="shared" si="618"/>
        <v>0</v>
      </c>
      <c r="AF64" s="690">
        <f t="shared" si="618"/>
        <v>0</v>
      </c>
      <c r="AG64" s="690">
        <f t="shared" si="618"/>
        <v>0</v>
      </c>
      <c r="AH64" s="690">
        <f t="shared" si="618"/>
        <v>0</v>
      </c>
      <c r="AI64" s="690">
        <f t="shared" si="618"/>
        <v>1.7399999999999999E-2</v>
      </c>
      <c r="AJ64" s="690">
        <f t="shared" si="618"/>
        <v>0</v>
      </c>
      <c r="AK64" s="690">
        <f t="shared" si="618"/>
        <v>0</v>
      </c>
      <c r="AL64" s="690">
        <f t="shared" si="618"/>
        <v>0</v>
      </c>
      <c r="AM64" s="690">
        <f t="shared" si="618"/>
        <v>0</v>
      </c>
      <c r="AN64" s="690">
        <f t="shared" si="618"/>
        <v>3.5999999999999997E-2</v>
      </c>
      <c r="AO64" s="690">
        <f t="shared" si="618"/>
        <v>0.38059999999999999</v>
      </c>
      <c r="AP64" s="690">
        <f t="shared" si="618"/>
        <v>0.48649999999999999</v>
      </c>
      <c r="AQ64" s="690">
        <f t="shared" si="618"/>
        <v>0.39460000000000001</v>
      </c>
      <c r="AR64" s="690">
        <f t="shared" si="618"/>
        <v>0.32250000000000001</v>
      </c>
      <c r="AS64" s="690">
        <f t="shared" si="618"/>
        <v>0.1472</v>
      </c>
      <c r="AT64" s="690">
        <f t="shared" si="618"/>
        <v>0</v>
      </c>
      <c r="AU64" s="690">
        <f t="shared" si="618"/>
        <v>0</v>
      </c>
      <c r="AV64" s="690">
        <f t="shared" si="618"/>
        <v>0</v>
      </c>
      <c r="AW64" s="690">
        <f t="shared" si="618"/>
        <v>0</v>
      </c>
      <c r="AX64" s="690">
        <f t="shared" si="618"/>
        <v>0</v>
      </c>
      <c r="AZ64" s="690">
        <f t="shared" ref="AZ64:BV64" si="619">(ROUND((IF(AZ40&lt;=0,0,AZ40)),4))</f>
        <v>0</v>
      </c>
      <c r="BA64" s="690">
        <f t="shared" si="619"/>
        <v>0</v>
      </c>
      <c r="BB64" s="690">
        <f t="shared" si="619"/>
        <v>0</v>
      </c>
      <c r="BC64" s="690">
        <f t="shared" si="619"/>
        <v>0</v>
      </c>
      <c r="BD64" s="690">
        <f t="shared" si="619"/>
        <v>0.23250000000000001</v>
      </c>
      <c r="BE64" s="690">
        <f t="shared" si="619"/>
        <v>7.1300000000000002E-2</v>
      </c>
      <c r="BF64" s="690">
        <f t="shared" si="619"/>
        <v>0</v>
      </c>
      <c r="BG64" s="690">
        <f t="shared" si="619"/>
        <v>0</v>
      </c>
      <c r="BH64" s="690">
        <f t="shared" si="619"/>
        <v>1.0999999999999999E-2</v>
      </c>
      <c r="BI64" s="690">
        <f t="shared" si="619"/>
        <v>0</v>
      </c>
      <c r="BJ64" s="690">
        <f t="shared" si="619"/>
        <v>0</v>
      </c>
      <c r="BK64" s="690">
        <f t="shared" si="619"/>
        <v>0</v>
      </c>
      <c r="BL64" s="690">
        <f t="shared" si="619"/>
        <v>0</v>
      </c>
      <c r="BM64" s="690">
        <f t="shared" si="619"/>
        <v>0.122</v>
      </c>
      <c r="BN64" s="690">
        <f t="shared" si="619"/>
        <v>0.27450000000000002</v>
      </c>
      <c r="BO64" s="690">
        <f t="shared" si="619"/>
        <v>0.18</v>
      </c>
      <c r="BP64" s="690">
        <f t="shared" si="619"/>
        <v>0.16980000000000001</v>
      </c>
      <c r="BQ64" s="690">
        <f t="shared" si="619"/>
        <v>5.1900000000000002E-2</v>
      </c>
      <c r="BR64" s="690">
        <f t="shared" si="619"/>
        <v>1.26E-2</v>
      </c>
      <c r="BS64" s="690">
        <f t="shared" si="619"/>
        <v>0</v>
      </c>
      <c r="BT64" s="690">
        <f t="shared" si="619"/>
        <v>0</v>
      </c>
      <c r="BU64" s="690">
        <f t="shared" si="619"/>
        <v>0</v>
      </c>
      <c r="BV64" s="690">
        <f t="shared" si="619"/>
        <v>0</v>
      </c>
      <c r="BX64" s="690">
        <f t="shared" ref="BX64:CT64" si="620">(ROUND((IF(BX40&lt;=0,0,BX40)),4))</f>
        <v>0.95250000000000001</v>
      </c>
      <c r="BY64" s="690">
        <f t="shared" si="620"/>
        <v>0.79690000000000005</v>
      </c>
      <c r="BZ64" s="690">
        <f t="shared" si="620"/>
        <v>0.77329999999999999</v>
      </c>
      <c r="CA64" s="690">
        <f t="shared" si="620"/>
        <v>0.88190000000000002</v>
      </c>
      <c r="CB64" s="690">
        <f t="shared" si="620"/>
        <v>1.0157</v>
      </c>
      <c r="CC64" s="690">
        <f t="shared" si="620"/>
        <v>0.98599999999999999</v>
      </c>
      <c r="CD64" s="690">
        <f t="shared" si="620"/>
        <v>0.87390000000000001</v>
      </c>
      <c r="CE64" s="690">
        <f t="shared" si="620"/>
        <v>0.83630000000000004</v>
      </c>
      <c r="CF64" s="690">
        <f t="shared" si="620"/>
        <v>1.0098</v>
      </c>
      <c r="CG64" s="690">
        <f t="shared" si="620"/>
        <v>1.0249999999999999</v>
      </c>
      <c r="CH64" s="690">
        <f t="shared" si="620"/>
        <v>0.94269999999999998</v>
      </c>
      <c r="CI64" s="690">
        <f t="shared" si="620"/>
        <v>0.88419999999999999</v>
      </c>
      <c r="CJ64" s="690">
        <f t="shared" si="620"/>
        <v>0.76200000000000001</v>
      </c>
      <c r="CK64" s="690">
        <f t="shared" si="620"/>
        <v>0.68640000000000001</v>
      </c>
      <c r="CL64" s="690">
        <f t="shared" si="620"/>
        <v>0.70009999999999994</v>
      </c>
      <c r="CM64" s="690">
        <f t="shared" si="620"/>
        <v>0.63500000000000001</v>
      </c>
      <c r="CN64" s="690">
        <f t="shared" si="620"/>
        <v>0.5827</v>
      </c>
      <c r="CO64" s="690">
        <f t="shared" si="620"/>
        <v>0.55479999999999996</v>
      </c>
      <c r="CP64" s="690">
        <f t="shared" si="620"/>
        <v>0.54630000000000001</v>
      </c>
      <c r="CQ64" s="690">
        <f t="shared" si="620"/>
        <v>0.64559999999999995</v>
      </c>
      <c r="CR64" s="690">
        <f t="shared" si="620"/>
        <v>0.87709999999999999</v>
      </c>
      <c r="CS64" s="690">
        <f t="shared" si="620"/>
        <v>1.0407</v>
      </c>
      <c r="CT64" s="690">
        <f t="shared" si="620"/>
        <v>1.08</v>
      </c>
      <c r="CV64" s="690">
        <f t="shared" ref="CV64:DR64" si="621">(ROUND((IF(CV40&lt;=0,0,CV40)),4))</f>
        <v>1.0879000000000001</v>
      </c>
      <c r="CW64" s="690">
        <f t="shared" si="621"/>
        <v>0.83830000000000005</v>
      </c>
      <c r="CX64" s="690">
        <f t="shared" si="621"/>
        <v>0.56810000000000005</v>
      </c>
      <c r="CY64" s="690">
        <f t="shared" si="621"/>
        <v>0.42230000000000001</v>
      </c>
      <c r="CZ64" s="690">
        <f t="shared" si="621"/>
        <v>0.53110000000000002</v>
      </c>
      <c r="DA64" s="690">
        <f t="shared" si="621"/>
        <v>0.80089999999999995</v>
      </c>
      <c r="DB64" s="690">
        <f t="shared" si="621"/>
        <v>0.97899999999999998</v>
      </c>
      <c r="DC64" s="690">
        <f t="shared" si="621"/>
        <v>1.0271999999999999</v>
      </c>
      <c r="DD64" s="690">
        <f t="shared" si="621"/>
        <v>1.0661</v>
      </c>
      <c r="DE64" s="690">
        <f t="shared" si="621"/>
        <v>1.1133999999999999</v>
      </c>
      <c r="DF64" s="690">
        <f t="shared" si="621"/>
        <v>1.2203999999999999</v>
      </c>
      <c r="DG64" s="690">
        <f t="shared" si="621"/>
        <v>1.2536</v>
      </c>
      <c r="DH64" s="690">
        <f t="shared" si="621"/>
        <v>1.1800999999999999</v>
      </c>
      <c r="DI64" s="690">
        <f t="shared" si="621"/>
        <v>1.1349</v>
      </c>
      <c r="DJ64" s="690">
        <f t="shared" si="621"/>
        <v>0.96579999999999999</v>
      </c>
      <c r="DK64" s="690">
        <f t="shared" si="621"/>
        <v>0.74490000000000001</v>
      </c>
      <c r="DL64" s="690">
        <f t="shared" si="621"/>
        <v>0.52329999999999999</v>
      </c>
      <c r="DM64" s="690">
        <f t="shared" si="621"/>
        <v>0.3982</v>
      </c>
      <c r="DN64" s="690">
        <f t="shared" si="621"/>
        <v>0.26240000000000002</v>
      </c>
      <c r="DO64" s="690">
        <f t="shared" si="621"/>
        <v>0.3049</v>
      </c>
      <c r="DP64" s="690">
        <f t="shared" si="621"/>
        <v>0.44619999999999999</v>
      </c>
      <c r="DQ64" s="690">
        <f t="shared" si="621"/>
        <v>0.50329999999999997</v>
      </c>
      <c r="DR64" s="690">
        <f t="shared" si="621"/>
        <v>0.90349999999999997</v>
      </c>
    </row>
    <row r="65" spans="1:122" x14ac:dyDescent="0.25">
      <c r="A65" s="685">
        <f>'DETEKSI MATA IKAN'!A63</f>
        <v>0.30980000000000002</v>
      </c>
      <c r="B65" s="686">
        <f>'DETEKSI MATA IKAN'!B63</f>
        <v>0.29799999999999999</v>
      </c>
      <c r="C65" s="686">
        <f>'DETEKSI MATA IKAN'!C63</f>
        <v>0.27450000000000002</v>
      </c>
      <c r="D65" s="686">
        <f>'DETEKSI MATA IKAN'!D63</f>
        <v>0.22750000000000001</v>
      </c>
      <c r="E65" s="686">
        <f>'DETEKSI MATA IKAN'!E63</f>
        <v>0.1686</v>
      </c>
      <c r="F65" s="686">
        <f>'DETEKSI MATA IKAN'!F63</f>
        <v>0.12939999999999999</v>
      </c>
      <c r="G65" s="686">
        <f>'DETEKSI MATA IKAN'!G63</f>
        <v>0.16470000000000001</v>
      </c>
      <c r="H65" s="686">
        <f>'DETEKSI MATA IKAN'!H63</f>
        <v>0.24310000000000001</v>
      </c>
      <c r="I65" s="686">
        <f>'DETEKSI MATA IKAN'!I63</f>
        <v>0.32940000000000003</v>
      </c>
      <c r="J65" s="686">
        <f>'DETEKSI MATA IKAN'!J63</f>
        <v>0.4471</v>
      </c>
      <c r="K65" s="686">
        <f>'DETEKSI MATA IKAN'!K63</f>
        <v>0.3216</v>
      </c>
      <c r="L65" s="686">
        <f>'DETEKSI MATA IKAN'!L63</f>
        <v>0.30199999999999999</v>
      </c>
      <c r="M65" s="686">
        <f>'DETEKSI MATA IKAN'!M63</f>
        <v>0.30199999999999999</v>
      </c>
      <c r="N65" s="686">
        <f>'DETEKSI MATA IKAN'!N63</f>
        <v>0.15690000000000001</v>
      </c>
      <c r="O65" s="686">
        <f>'DETEKSI MATA IKAN'!O63</f>
        <v>0.1216</v>
      </c>
      <c r="P65" s="686">
        <f>'DETEKSI MATA IKAN'!P63</f>
        <v>0.1137</v>
      </c>
      <c r="Q65" s="686">
        <f>'DETEKSI MATA IKAN'!Q63</f>
        <v>0.1137</v>
      </c>
      <c r="R65" s="686">
        <f>'DETEKSI MATA IKAN'!R63</f>
        <v>0.1176</v>
      </c>
      <c r="S65" s="686">
        <f>'DETEKSI MATA IKAN'!S63</f>
        <v>0.14510000000000001</v>
      </c>
      <c r="T65" s="686">
        <f>'DETEKSI MATA IKAN'!T63</f>
        <v>0.14510000000000001</v>
      </c>
      <c r="U65" s="686">
        <f>'DETEKSI MATA IKAN'!U63</f>
        <v>0.27839999999999998</v>
      </c>
      <c r="V65" s="686">
        <f>'DETEKSI MATA IKAN'!V63</f>
        <v>0.3725</v>
      </c>
      <c r="W65" s="686">
        <f>'DETEKSI MATA IKAN'!W63</f>
        <v>0.38819999999999999</v>
      </c>
      <c r="X65" s="686">
        <f>'DETEKSI MATA IKAN'!X63</f>
        <v>0.58040000000000003</v>
      </c>
      <c r="Y65" s="687">
        <f>'DETEKSI MATA IKAN'!Y63</f>
        <v>0.65490000000000004</v>
      </c>
      <c r="AB65" s="690">
        <f t="shared" ref="AB65:AX65" si="622">(ROUND((IF(AB41&lt;=0,0,AB41)),4))</f>
        <v>0</v>
      </c>
      <c r="AC65" s="690">
        <f t="shared" si="622"/>
        <v>0</v>
      </c>
      <c r="AD65" s="690">
        <f t="shared" si="622"/>
        <v>0</v>
      </c>
      <c r="AE65" s="690">
        <f t="shared" si="622"/>
        <v>0</v>
      </c>
      <c r="AF65" s="690">
        <f t="shared" si="622"/>
        <v>0</v>
      </c>
      <c r="AG65" s="690">
        <f t="shared" si="622"/>
        <v>0</v>
      </c>
      <c r="AH65" s="690">
        <f t="shared" si="622"/>
        <v>0</v>
      </c>
      <c r="AI65" s="690">
        <f t="shared" si="622"/>
        <v>0</v>
      </c>
      <c r="AJ65" s="690">
        <f t="shared" si="622"/>
        <v>0</v>
      </c>
      <c r="AK65" s="690">
        <f t="shared" si="622"/>
        <v>0</v>
      </c>
      <c r="AL65" s="690">
        <f t="shared" si="622"/>
        <v>0</v>
      </c>
      <c r="AM65" s="690">
        <f t="shared" si="622"/>
        <v>0</v>
      </c>
      <c r="AN65" s="690">
        <f t="shared" si="622"/>
        <v>0</v>
      </c>
      <c r="AO65" s="690">
        <f t="shared" si="622"/>
        <v>0</v>
      </c>
      <c r="AP65" s="690">
        <f t="shared" si="622"/>
        <v>0</v>
      </c>
      <c r="AQ65" s="690">
        <f t="shared" si="622"/>
        <v>0.2165</v>
      </c>
      <c r="AR65" s="690">
        <f t="shared" si="622"/>
        <v>0.43669999999999998</v>
      </c>
      <c r="AS65" s="690">
        <f t="shared" si="622"/>
        <v>0.28239999999999998</v>
      </c>
      <c r="AT65" s="690">
        <f t="shared" si="622"/>
        <v>0.15540000000000001</v>
      </c>
      <c r="AU65" s="690">
        <f t="shared" si="622"/>
        <v>0</v>
      </c>
      <c r="AV65" s="690">
        <f t="shared" si="622"/>
        <v>0</v>
      </c>
      <c r="AW65" s="690">
        <f t="shared" si="622"/>
        <v>0</v>
      </c>
      <c r="AX65" s="690">
        <f t="shared" si="622"/>
        <v>0</v>
      </c>
      <c r="AZ65" s="690">
        <f t="shared" ref="AZ65:BV65" si="623">(ROUND((IF(AZ41&lt;=0,0,AZ41)),4))</f>
        <v>0</v>
      </c>
      <c r="BA65" s="690">
        <f t="shared" si="623"/>
        <v>0</v>
      </c>
      <c r="BB65" s="690">
        <f t="shared" si="623"/>
        <v>0</v>
      </c>
      <c r="BC65" s="690">
        <f t="shared" si="623"/>
        <v>0.2427</v>
      </c>
      <c r="BD65" s="690">
        <f t="shared" si="623"/>
        <v>0</v>
      </c>
      <c r="BE65" s="690">
        <f t="shared" si="623"/>
        <v>0</v>
      </c>
      <c r="BF65" s="690">
        <f t="shared" si="623"/>
        <v>0</v>
      </c>
      <c r="BG65" s="690">
        <f t="shared" si="623"/>
        <v>0</v>
      </c>
      <c r="BH65" s="690">
        <f t="shared" si="623"/>
        <v>0</v>
      </c>
      <c r="BI65" s="690">
        <f t="shared" si="623"/>
        <v>0</v>
      </c>
      <c r="BJ65" s="690">
        <f t="shared" si="623"/>
        <v>0</v>
      </c>
      <c r="BK65" s="690">
        <f t="shared" si="623"/>
        <v>0</v>
      </c>
      <c r="BL65" s="690">
        <f t="shared" si="623"/>
        <v>0</v>
      </c>
      <c r="BM65" s="690">
        <f t="shared" si="623"/>
        <v>0</v>
      </c>
      <c r="BN65" s="690">
        <f t="shared" si="623"/>
        <v>0</v>
      </c>
      <c r="BO65" s="690">
        <f t="shared" si="623"/>
        <v>0.1414</v>
      </c>
      <c r="BP65" s="690">
        <f t="shared" si="623"/>
        <v>0.16750000000000001</v>
      </c>
      <c r="BQ65" s="690">
        <f t="shared" si="623"/>
        <v>0.17469999999999999</v>
      </c>
      <c r="BR65" s="690">
        <f t="shared" si="623"/>
        <v>5.57E-2</v>
      </c>
      <c r="BS65" s="690">
        <f t="shared" si="623"/>
        <v>0</v>
      </c>
      <c r="BT65" s="690">
        <f t="shared" si="623"/>
        <v>0</v>
      </c>
      <c r="BU65" s="690">
        <f t="shared" si="623"/>
        <v>0</v>
      </c>
      <c r="BV65" s="690">
        <f t="shared" si="623"/>
        <v>0</v>
      </c>
      <c r="BX65" s="690">
        <f t="shared" ref="BX65:CT65" si="624">(ROUND((IF(BX41&lt;=0,0,BX41)),4))</f>
        <v>0.78249999999999997</v>
      </c>
      <c r="BY65" s="690">
        <f t="shared" si="624"/>
        <v>0.77459999999999996</v>
      </c>
      <c r="BZ65" s="690">
        <f t="shared" si="624"/>
        <v>0.82769999999999999</v>
      </c>
      <c r="CA65" s="690">
        <f t="shared" si="624"/>
        <v>0.91080000000000005</v>
      </c>
      <c r="CB65" s="690">
        <f t="shared" si="624"/>
        <v>0.97350000000000003</v>
      </c>
      <c r="CC65" s="690">
        <f t="shared" si="624"/>
        <v>0.91949999999999998</v>
      </c>
      <c r="CD65" s="690">
        <f t="shared" si="624"/>
        <v>0.88590000000000002</v>
      </c>
      <c r="CE65" s="690">
        <f t="shared" si="624"/>
        <v>0.91710000000000003</v>
      </c>
      <c r="CF65" s="690">
        <f t="shared" si="624"/>
        <v>1.0134000000000001</v>
      </c>
      <c r="CG65" s="690">
        <f t="shared" si="624"/>
        <v>1.0154000000000001</v>
      </c>
      <c r="CH65" s="690">
        <f t="shared" si="624"/>
        <v>1.0550999999999999</v>
      </c>
      <c r="CI65" s="690">
        <f t="shared" si="624"/>
        <v>1.1429</v>
      </c>
      <c r="CJ65" s="690">
        <f t="shared" si="624"/>
        <v>1.0347999999999999</v>
      </c>
      <c r="CK65" s="690">
        <f t="shared" si="624"/>
        <v>0.88500000000000001</v>
      </c>
      <c r="CL65" s="690">
        <f t="shared" si="624"/>
        <v>0.80120000000000002</v>
      </c>
      <c r="CM65" s="690">
        <f t="shared" si="624"/>
        <v>0.6542</v>
      </c>
      <c r="CN65" s="690">
        <f t="shared" si="624"/>
        <v>0.56499999999999995</v>
      </c>
      <c r="CO65" s="690">
        <f t="shared" si="624"/>
        <v>0.55449999999999999</v>
      </c>
      <c r="CP65" s="690">
        <f t="shared" si="624"/>
        <v>0.46689999999999998</v>
      </c>
      <c r="CQ65" s="690">
        <f t="shared" si="624"/>
        <v>0.56169999999999998</v>
      </c>
      <c r="CR65" s="690">
        <f t="shared" si="624"/>
        <v>0.74639999999999995</v>
      </c>
      <c r="CS65" s="690">
        <f t="shared" si="624"/>
        <v>0.95469999999999999</v>
      </c>
      <c r="CT65" s="690">
        <f t="shared" si="624"/>
        <v>0.97729999999999995</v>
      </c>
      <c r="CV65" s="690">
        <f t="shared" ref="CV65:DR65" si="625">(ROUND((IF(CV41&lt;=0,0,CV41)),4))</f>
        <v>0.93940000000000001</v>
      </c>
      <c r="CW65" s="690">
        <f t="shared" si="625"/>
        <v>0.59850000000000003</v>
      </c>
      <c r="CX65" s="690">
        <f t="shared" si="625"/>
        <v>0.3876</v>
      </c>
      <c r="CY65" s="690">
        <f t="shared" si="625"/>
        <v>0.52239999999999998</v>
      </c>
      <c r="CZ65" s="690">
        <f t="shared" si="625"/>
        <v>0.79910000000000003</v>
      </c>
      <c r="DA65" s="690">
        <f t="shared" si="625"/>
        <v>1.0004999999999999</v>
      </c>
      <c r="DB65" s="690">
        <f t="shared" si="625"/>
        <v>1.0795999999999999</v>
      </c>
      <c r="DC65" s="690">
        <f t="shared" si="625"/>
        <v>1.0107999999999999</v>
      </c>
      <c r="DD65" s="690">
        <f t="shared" si="625"/>
        <v>0.95779999999999998</v>
      </c>
      <c r="DE65" s="690">
        <f t="shared" si="625"/>
        <v>1.0350999999999999</v>
      </c>
      <c r="DF65" s="690">
        <f t="shared" si="625"/>
        <v>1.2205999999999999</v>
      </c>
      <c r="DG65" s="690">
        <f t="shared" si="625"/>
        <v>1.1617999999999999</v>
      </c>
      <c r="DH65" s="690">
        <f t="shared" si="625"/>
        <v>0.97940000000000005</v>
      </c>
      <c r="DI65" s="690">
        <f t="shared" si="625"/>
        <v>0.98499999999999999</v>
      </c>
      <c r="DJ65" s="690">
        <f t="shared" si="625"/>
        <v>0.95669999999999999</v>
      </c>
      <c r="DK65" s="690">
        <f t="shared" si="625"/>
        <v>0.78549999999999998</v>
      </c>
      <c r="DL65" s="690">
        <f t="shared" si="625"/>
        <v>0.80800000000000005</v>
      </c>
      <c r="DM65" s="690">
        <f t="shared" si="625"/>
        <v>0.49409999999999998</v>
      </c>
      <c r="DN65" s="690">
        <f t="shared" si="625"/>
        <v>0.42309999999999998</v>
      </c>
      <c r="DO65" s="690">
        <f t="shared" si="625"/>
        <v>0.29310000000000003</v>
      </c>
      <c r="DP65" s="690">
        <f t="shared" si="625"/>
        <v>0.3987</v>
      </c>
      <c r="DQ65" s="690">
        <f t="shared" si="625"/>
        <v>0.51129999999999998</v>
      </c>
      <c r="DR65" s="690">
        <f t="shared" si="625"/>
        <v>0.64480000000000004</v>
      </c>
    </row>
    <row r="66" spans="1:122" x14ac:dyDescent="0.25">
      <c r="A66" s="685">
        <f>'DETEKSI MATA IKAN'!A64</f>
        <v>0.29409999999999997</v>
      </c>
      <c r="B66" s="686">
        <f>'DETEKSI MATA IKAN'!B64</f>
        <v>0.251</v>
      </c>
      <c r="C66" s="686">
        <f>'DETEKSI MATA IKAN'!C64</f>
        <v>0.33729999999999999</v>
      </c>
      <c r="D66" s="686">
        <f>'DETEKSI MATA IKAN'!D64</f>
        <v>0.38040000000000002</v>
      </c>
      <c r="E66" s="686">
        <f>'DETEKSI MATA IKAN'!E64</f>
        <v>0.24709999999999999</v>
      </c>
      <c r="F66" s="686">
        <f>'DETEKSI MATA IKAN'!F64</f>
        <v>0.14510000000000001</v>
      </c>
      <c r="G66" s="686">
        <f>'DETEKSI MATA IKAN'!G64</f>
        <v>0.14119999999999999</v>
      </c>
      <c r="H66" s="686">
        <f>'DETEKSI MATA IKAN'!H64</f>
        <v>0.1333</v>
      </c>
      <c r="I66" s="686">
        <f>'DETEKSI MATA IKAN'!I64</f>
        <v>0.1961</v>
      </c>
      <c r="J66" s="686">
        <f>'DETEKSI MATA IKAN'!J64</f>
        <v>0.29409999999999997</v>
      </c>
      <c r="K66" s="686">
        <f>'DETEKSI MATA IKAN'!K64</f>
        <v>0.21959999999999999</v>
      </c>
      <c r="L66" s="686">
        <f>'DETEKSI MATA IKAN'!L64</f>
        <v>0.22750000000000001</v>
      </c>
      <c r="M66" s="686">
        <f>'DETEKSI MATA IKAN'!M64</f>
        <v>0.26269999999999999</v>
      </c>
      <c r="N66" s="686">
        <f>'DETEKSI MATA IKAN'!N64</f>
        <v>0.2039</v>
      </c>
      <c r="O66" s="686">
        <f>'DETEKSI MATA IKAN'!O64</f>
        <v>0.20780000000000001</v>
      </c>
      <c r="P66" s="686">
        <f>'DETEKSI MATA IKAN'!P64</f>
        <v>0.1804</v>
      </c>
      <c r="Q66" s="686">
        <f>'DETEKSI MATA IKAN'!Q64</f>
        <v>0.14899999999999999</v>
      </c>
      <c r="R66" s="686">
        <f>'DETEKSI MATA IKAN'!R64</f>
        <v>0.18429999999999999</v>
      </c>
      <c r="S66" s="686">
        <f>'DETEKSI MATA IKAN'!S64</f>
        <v>0.1961</v>
      </c>
      <c r="T66" s="686">
        <f>'DETEKSI MATA IKAN'!T64</f>
        <v>0.23530000000000001</v>
      </c>
      <c r="U66" s="686">
        <f>'DETEKSI MATA IKAN'!U64</f>
        <v>0.39610000000000001</v>
      </c>
      <c r="V66" s="686">
        <f>'DETEKSI MATA IKAN'!V64</f>
        <v>0.498</v>
      </c>
      <c r="W66" s="686">
        <f>'DETEKSI MATA IKAN'!W64</f>
        <v>0.57650000000000001</v>
      </c>
      <c r="X66" s="686">
        <f>'DETEKSI MATA IKAN'!X64</f>
        <v>0.78039999999999998</v>
      </c>
      <c r="Y66" s="687">
        <f>'DETEKSI MATA IKAN'!Y64</f>
        <v>0.93730000000000002</v>
      </c>
      <c r="AB66" s="690">
        <f t="shared" ref="AB66:AX66" si="626">(ROUND((IF(AB42&lt;=0,0,AB42)),4))</f>
        <v>0</v>
      </c>
      <c r="AC66" s="690">
        <f t="shared" si="626"/>
        <v>0</v>
      </c>
      <c r="AD66" s="690">
        <f t="shared" si="626"/>
        <v>0</v>
      </c>
      <c r="AE66" s="690">
        <f t="shared" si="626"/>
        <v>0</v>
      </c>
      <c r="AF66" s="690">
        <f t="shared" si="626"/>
        <v>0</v>
      </c>
      <c r="AG66" s="690">
        <f t="shared" si="626"/>
        <v>0</v>
      </c>
      <c r="AH66" s="690">
        <f t="shared" si="626"/>
        <v>0</v>
      </c>
      <c r="AI66" s="690">
        <f t="shared" si="626"/>
        <v>0</v>
      </c>
      <c r="AJ66" s="690">
        <f t="shared" si="626"/>
        <v>0</v>
      </c>
      <c r="AK66" s="690">
        <f t="shared" si="626"/>
        <v>0</v>
      </c>
      <c r="AL66" s="690">
        <f t="shared" si="626"/>
        <v>0</v>
      </c>
      <c r="AM66" s="690">
        <f t="shared" si="626"/>
        <v>0</v>
      </c>
      <c r="AN66" s="690">
        <f t="shared" si="626"/>
        <v>0</v>
      </c>
      <c r="AO66" s="690">
        <f t="shared" si="626"/>
        <v>0</v>
      </c>
      <c r="AP66" s="690">
        <f t="shared" si="626"/>
        <v>0</v>
      </c>
      <c r="AQ66" s="690">
        <f t="shared" si="626"/>
        <v>0</v>
      </c>
      <c r="AR66" s="690">
        <f t="shared" si="626"/>
        <v>0.1099</v>
      </c>
      <c r="AS66" s="690">
        <f t="shared" si="626"/>
        <v>0.33660000000000001</v>
      </c>
      <c r="AT66" s="690">
        <f t="shared" si="626"/>
        <v>0.1583</v>
      </c>
      <c r="AU66" s="690">
        <f t="shared" si="626"/>
        <v>0</v>
      </c>
      <c r="AV66" s="690">
        <f t="shared" si="626"/>
        <v>0</v>
      </c>
      <c r="AW66" s="690">
        <f t="shared" si="626"/>
        <v>0</v>
      </c>
      <c r="AX66" s="690">
        <f t="shared" si="626"/>
        <v>0</v>
      </c>
      <c r="AZ66" s="690">
        <f t="shared" ref="AZ66:BV66" si="627">(ROUND((IF(AZ42&lt;=0,0,AZ42)),4))</f>
        <v>0</v>
      </c>
      <c r="BA66" s="690">
        <f t="shared" si="627"/>
        <v>0</v>
      </c>
      <c r="BB66" s="690">
        <f t="shared" si="627"/>
        <v>0.14760000000000001</v>
      </c>
      <c r="BC66" s="690">
        <f t="shared" si="627"/>
        <v>0</v>
      </c>
      <c r="BD66" s="690">
        <f t="shared" si="627"/>
        <v>0</v>
      </c>
      <c r="BE66" s="690">
        <f t="shared" si="627"/>
        <v>0</v>
      </c>
      <c r="BF66" s="690">
        <f t="shared" si="627"/>
        <v>0</v>
      </c>
      <c r="BG66" s="690">
        <f t="shared" si="627"/>
        <v>0</v>
      </c>
      <c r="BH66" s="690">
        <f t="shared" si="627"/>
        <v>0</v>
      </c>
      <c r="BI66" s="690">
        <f t="shared" si="627"/>
        <v>0</v>
      </c>
      <c r="BJ66" s="690">
        <f t="shared" si="627"/>
        <v>0</v>
      </c>
      <c r="BK66" s="690">
        <f t="shared" si="627"/>
        <v>0</v>
      </c>
      <c r="BL66" s="690">
        <f t="shared" si="627"/>
        <v>0</v>
      </c>
      <c r="BM66" s="690">
        <f t="shared" si="627"/>
        <v>0</v>
      </c>
      <c r="BN66" s="690">
        <f t="shared" si="627"/>
        <v>0</v>
      </c>
      <c r="BO66" s="690">
        <f t="shared" si="627"/>
        <v>0</v>
      </c>
      <c r="BP66" s="690">
        <f t="shared" si="627"/>
        <v>6.5600000000000006E-2</v>
      </c>
      <c r="BQ66" s="690">
        <f t="shared" si="627"/>
        <v>8.3199999999999996E-2</v>
      </c>
      <c r="BR66" s="690">
        <f t="shared" si="627"/>
        <v>8.0999999999999996E-3</v>
      </c>
      <c r="BS66" s="690">
        <f t="shared" si="627"/>
        <v>0</v>
      </c>
      <c r="BT66" s="690">
        <f t="shared" si="627"/>
        <v>0</v>
      </c>
      <c r="BU66" s="690">
        <f t="shared" si="627"/>
        <v>0</v>
      </c>
      <c r="BV66" s="690">
        <f t="shared" si="627"/>
        <v>0</v>
      </c>
      <c r="BX66" s="690">
        <f t="shared" ref="BX66:CT66" si="628">(ROUND((IF(BX42&lt;=0,0,BX42)),4))</f>
        <v>0.71209999999999996</v>
      </c>
      <c r="BY66" s="690">
        <f t="shared" si="628"/>
        <v>0.7077</v>
      </c>
      <c r="BZ66" s="690">
        <f t="shared" si="628"/>
        <v>0.78410000000000002</v>
      </c>
      <c r="CA66" s="690">
        <f t="shared" si="628"/>
        <v>0.90500000000000003</v>
      </c>
      <c r="CB66" s="690">
        <f t="shared" si="628"/>
        <v>0.94189999999999996</v>
      </c>
      <c r="CC66" s="690">
        <f t="shared" si="628"/>
        <v>0.92330000000000001</v>
      </c>
      <c r="CD66" s="690">
        <f t="shared" si="628"/>
        <v>0.88580000000000003</v>
      </c>
      <c r="CE66" s="690">
        <f t="shared" si="628"/>
        <v>0.85980000000000001</v>
      </c>
      <c r="CF66" s="690">
        <f t="shared" si="628"/>
        <v>0.81389999999999996</v>
      </c>
      <c r="CG66" s="690">
        <f t="shared" si="628"/>
        <v>0.87260000000000004</v>
      </c>
      <c r="CH66" s="690">
        <f t="shared" si="628"/>
        <v>0.8216</v>
      </c>
      <c r="CI66" s="690">
        <f t="shared" si="628"/>
        <v>0.99970000000000003</v>
      </c>
      <c r="CJ66" s="690">
        <f t="shared" si="628"/>
        <v>1.0287999999999999</v>
      </c>
      <c r="CK66" s="690">
        <f t="shared" si="628"/>
        <v>1.0629999999999999</v>
      </c>
      <c r="CL66" s="690">
        <f t="shared" si="628"/>
        <v>0.98099999999999998</v>
      </c>
      <c r="CM66" s="690">
        <f t="shared" si="628"/>
        <v>0.82769999999999999</v>
      </c>
      <c r="CN66" s="690">
        <f t="shared" si="628"/>
        <v>0.73839999999999995</v>
      </c>
      <c r="CO66" s="690">
        <f t="shared" si="628"/>
        <v>0.60440000000000005</v>
      </c>
      <c r="CP66" s="690">
        <f t="shared" si="628"/>
        <v>0.61060000000000003</v>
      </c>
      <c r="CQ66" s="690">
        <f t="shared" si="628"/>
        <v>0.49109999999999998</v>
      </c>
      <c r="CR66" s="690">
        <f t="shared" si="628"/>
        <v>0.61709999999999998</v>
      </c>
      <c r="CS66" s="690">
        <f t="shared" si="628"/>
        <v>0.80989999999999995</v>
      </c>
      <c r="CT66" s="690">
        <f t="shared" si="628"/>
        <v>0.88080000000000003</v>
      </c>
      <c r="CV66" s="690">
        <f t="shared" ref="CV66:DR66" si="629">(ROUND((IF(CV42&lt;=0,0,CV42)),4))</f>
        <v>0.65590000000000004</v>
      </c>
      <c r="CW66" s="690">
        <f t="shared" si="629"/>
        <v>0.40129999999999999</v>
      </c>
      <c r="CX66" s="690">
        <f t="shared" si="629"/>
        <v>0.45090000000000002</v>
      </c>
      <c r="CY66" s="690">
        <f t="shared" si="629"/>
        <v>0.69810000000000005</v>
      </c>
      <c r="CZ66" s="690">
        <f t="shared" si="629"/>
        <v>0.94259999999999999</v>
      </c>
      <c r="DA66" s="690">
        <f t="shared" si="629"/>
        <v>1.0361</v>
      </c>
      <c r="DB66" s="690">
        <f t="shared" si="629"/>
        <v>0.99829999999999997</v>
      </c>
      <c r="DC66" s="690">
        <f t="shared" si="629"/>
        <v>0.72450000000000003</v>
      </c>
      <c r="DD66" s="690">
        <f t="shared" si="629"/>
        <v>0.64680000000000004</v>
      </c>
      <c r="DE66" s="690">
        <f t="shared" si="629"/>
        <v>0.55740000000000001</v>
      </c>
      <c r="DF66" s="690">
        <f t="shared" si="629"/>
        <v>0.74890000000000001</v>
      </c>
      <c r="DG66" s="690">
        <f t="shared" si="629"/>
        <v>0.872</v>
      </c>
      <c r="DH66" s="690">
        <f t="shared" si="629"/>
        <v>0.8034</v>
      </c>
      <c r="DI66" s="690">
        <f t="shared" si="629"/>
        <v>0.82230000000000003</v>
      </c>
      <c r="DJ66" s="690">
        <f t="shared" si="629"/>
        <v>0.89580000000000004</v>
      </c>
      <c r="DK66" s="690">
        <f t="shared" si="629"/>
        <v>0.81879999999999997</v>
      </c>
      <c r="DL66" s="690">
        <f t="shared" si="629"/>
        <v>0.74809999999999999</v>
      </c>
      <c r="DM66" s="690">
        <f t="shared" si="629"/>
        <v>0.77929999999999999</v>
      </c>
      <c r="DN66" s="690">
        <f t="shared" si="629"/>
        <v>0.51690000000000003</v>
      </c>
      <c r="DO66" s="690">
        <f t="shared" si="629"/>
        <v>0.39119999999999999</v>
      </c>
      <c r="DP66" s="690">
        <f t="shared" si="629"/>
        <v>0.28310000000000002</v>
      </c>
      <c r="DQ66" s="690">
        <f t="shared" si="629"/>
        <v>0.44419999999999998</v>
      </c>
      <c r="DR66" s="690">
        <f t="shared" si="629"/>
        <v>0.56930000000000003</v>
      </c>
    </row>
    <row r="67" spans="1:122" x14ac:dyDescent="0.25">
      <c r="A67" s="685">
        <f>'DETEKSI MATA IKAN'!A65</f>
        <v>0.31759999999999999</v>
      </c>
      <c r="B67" s="686">
        <f>'DETEKSI MATA IKAN'!B65</f>
        <v>0.27839999999999998</v>
      </c>
      <c r="C67" s="686">
        <f>'DETEKSI MATA IKAN'!C65</f>
        <v>0.3569</v>
      </c>
      <c r="D67" s="686">
        <f>'DETEKSI MATA IKAN'!D65</f>
        <v>0.4</v>
      </c>
      <c r="E67" s="686">
        <f>'DETEKSI MATA IKAN'!E65</f>
        <v>0.26669999999999999</v>
      </c>
      <c r="F67" s="686">
        <f>'DETEKSI MATA IKAN'!F65</f>
        <v>0.15690000000000001</v>
      </c>
      <c r="G67" s="686">
        <f>'DETEKSI MATA IKAN'!G65</f>
        <v>0.15290000000000001</v>
      </c>
      <c r="H67" s="686">
        <f>'DETEKSI MATA IKAN'!H65</f>
        <v>0.14119999999999999</v>
      </c>
      <c r="I67" s="686">
        <f>'DETEKSI MATA IKAN'!I65</f>
        <v>0.1961</v>
      </c>
      <c r="J67" s="686">
        <f>'DETEKSI MATA IKAN'!J65</f>
        <v>0.29409999999999997</v>
      </c>
      <c r="K67" s="686">
        <f>'DETEKSI MATA IKAN'!K65</f>
        <v>0.21179999999999999</v>
      </c>
      <c r="L67" s="686">
        <f>'DETEKSI MATA IKAN'!L65</f>
        <v>0.21959999999999999</v>
      </c>
      <c r="M67" s="686">
        <f>'DETEKSI MATA IKAN'!M65</f>
        <v>0.251</v>
      </c>
      <c r="N67" s="686">
        <f>'DETEKSI MATA IKAN'!N65</f>
        <v>0.19220000000000001</v>
      </c>
      <c r="O67" s="686">
        <f>'DETEKSI MATA IKAN'!O65</f>
        <v>0.1961</v>
      </c>
      <c r="P67" s="686">
        <f>'DETEKSI MATA IKAN'!P65</f>
        <v>0.15690000000000001</v>
      </c>
      <c r="Q67" s="686">
        <f>'DETEKSI MATA IKAN'!Q65</f>
        <v>0.13730000000000001</v>
      </c>
      <c r="R67" s="686">
        <f>'DETEKSI MATA IKAN'!R65</f>
        <v>0.17249999999999999</v>
      </c>
      <c r="S67" s="686">
        <f>'DETEKSI MATA IKAN'!S65</f>
        <v>0.1804</v>
      </c>
      <c r="T67" s="686">
        <f>'DETEKSI MATA IKAN'!T65</f>
        <v>0.21959999999999999</v>
      </c>
      <c r="U67" s="686">
        <f>'DETEKSI MATA IKAN'!U65</f>
        <v>0.38040000000000002</v>
      </c>
      <c r="V67" s="686">
        <f>'DETEKSI MATA IKAN'!V65</f>
        <v>0.48630000000000001</v>
      </c>
      <c r="W67" s="686">
        <f>'DETEKSI MATA IKAN'!W65</f>
        <v>0.56469999999999998</v>
      </c>
      <c r="X67" s="686">
        <f>'DETEKSI MATA IKAN'!X65</f>
        <v>0.76859999999999995</v>
      </c>
      <c r="Y67" s="687">
        <f>'DETEKSI MATA IKAN'!Y65</f>
        <v>0.93330000000000002</v>
      </c>
      <c r="AB67" s="690">
        <f t="shared" ref="AB67:AX67" si="630">(ROUND((IF(AB43&lt;=0,0,AB43)),4))</f>
        <v>0</v>
      </c>
      <c r="AC67" s="690">
        <f t="shared" si="630"/>
        <v>0</v>
      </c>
      <c r="AD67" s="690">
        <f t="shared" si="630"/>
        <v>0</v>
      </c>
      <c r="AE67" s="690">
        <f t="shared" si="630"/>
        <v>0</v>
      </c>
      <c r="AF67" s="690">
        <f t="shared" si="630"/>
        <v>0</v>
      </c>
      <c r="AG67" s="690">
        <f t="shared" si="630"/>
        <v>0</v>
      </c>
      <c r="AH67" s="690">
        <f t="shared" si="630"/>
        <v>0</v>
      </c>
      <c r="AI67" s="690">
        <f t="shared" si="630"/>
        <v>0</v>
      </c>
      <c r="AJ67" s="690">
        <f t="shared" si="630"/>
        <v>0</v>
      </c>
      <c r="AK67" s="690">
        <f t="shared" si="630"/>
        <v>0</v>
      </c>
      <c r="AL67" s="690">
        <f t="shared" si="630"/>
        <v>0</v>
      </c>
      <c r="AM67" s="690">
        <f t="shared" si="630"/>
        <v>0</v>
      </c>
      <c r="AN67" s="690">
        <f t="shared" si="630"/>
        <v>0</v>
      </c>
      <c r="AO67" s="690">
        <f t="shared" si="630"/>
        <v>0</v>
      </c>
      <c r="AP67" s="690">
        <f t="shared" si="630"/>
        <v>0</v>
      </c>
      <c r="AQ67" s="690">
        <f t="shared" si="630"/>
        <v>0</v>
      </c>
      <c r="AR67" s="690">
        <f t="shared" si="630"/>
        <v>0</v>
      </c>
      <c r="AS67" s="690">
        <f t="shared" si="630"/>
        <v>0.1396</v>
      </c>
      <c r="AT67" s="690">
        <f t="shared" si="630"/>
        <v>0.31509999999999999</v>
      </c>
      <c r="AU67" s="690">
        <f t="shared" si="630"/>
        <v>0.1245</v>
      </c>
      <c r="AV67" s="690">
        <f t="shared" si="630"/>
        <v>0</v>
      </c>
      <c r="AW67" s="690">
        <f t="shared" si="630"/>
        <v>0</v>
      </c>
      <c r="AX67" s="690">
        <f t="shared" si="630"/>
        <v>0</v>
      </c>
      <c r="AZ67" s="690">
        <f t="shared" ref="AZ67:BV67" si="631">(ROUND((IF(AZ43&lt;=0,0,AZ43)),4))</f>
        <v>0</v>
      </c>
      <c r="BA67" s="690">
        <f t="shared" si="631"/>
        <v>9.74E-2</v>
      </c>
      <c r="BB67" s="690">
        <f t="shared" si="631"/>
        <v>0</v>
      </c>
      <c r="BC67" s="690">
        <f t="shared" si="631"/>
        <v>0</v>
      </c>
      <c r="BD67" s="690">
        <f t="shared" si="631"/>
        <v>0</v>
      </c>
      <c r="BE67" s="690">
        <f t="shared" si="631"/>
        <v>0</v>
      </c>
      <c r="BF67" s="690">
        <f t="shared" si="631"/>
        <v>0</v>
      </c>
      <c r="BG67" s="690">
        <f t="shared" si="631"/>
        <v>0</v>
      </c>
      <c r="BH67" s="690">
        <f t="shared" si="631"/>
        <v>0</v>
      </c>
      <c r="BI67" s="690">
        <f t="shared" si="631"/>
        <v>0</v>
      </c>
      <c r="BJ67" s="690">
        <f t="shared" si="631"/>
        <v>0</v>
      </c>
      <c r="BK67" s="690">
        <f t="shared" si="631"/>
        <v>0</v>
      </c>
      <c r="BL67" s="690">
        <f t="shared" si="631"/>
        <v>0</v>
      </c>
      <c r="BM67" s="690">
        <f t="shared" si="631"/>
        <v>0</v>
      </c>
      <c r="BN67" s="690">
        <f t="shared" si="631"/>
        <v>0</v>
      </c>
      <c r="BO67" s="690">
        <f t="shared" si="631"/>
        <v>0</v>
      </c>
      <c r="BP67" s="690">
        <f t="shared" si="631"/>
        <v>0</v>
      </c>
      <c r="BQ67" s="690">
        <f t="shared" si="631"/>
        <v>6.7000000000000002E-3</v>
      </c>
      <c r="BR67" s="690">
        <f t="shared" si="631"/>
        <v>7.8200000000000006E-2</v>
      </c>
      <c r="BS67" s="690">
        <f t="shared" si="631"/>
        <v>1.66E-2</v>
      </c>
      <c r="BT67" s="690">
        <f t="shared" si="631"/>
        <v>0</v>
      </c>
      <c r="BU67" s="690">
        <f t="shared" si="631"/>
        <v>0</v>
      </c>
      <c r="BV67" s="690">
        <f t="shared" si="631"/>
        <v>0</v>
      </c>
      <c r="BX67" s="690">
        <f t="shared" ref="BX67:CT67" si="632">(ROUND((IF(BX43&lt;=0,0,BX43)),4))</f>
        <v>0.71809999999999996</v>
      </c>
      <c r="BY67" s="690">
        <f t="shared" si="632"/>
        <v>0.77629999999999999</v>
      </c>
      <c r="BZ67" s="690">
        <f t="shared" si="632"/>
        <v>0.90490000000000004</v>
      </c>
      <c r="CA67" s="690">
        <f t="shared" si="632"/>
        <v>0.99550000000000005</v>
      </c>
      <c r="CB67" s="690">
        <f t="shared" si="632"/>
        <v>0.93869999999999998</v>
      </c>
      <c r="CC67" s="690">
        <f t="shared" si="632"/>
        <v>0.82199999999999995</v>
      </c>
      <c r="CD67" s="690">
        <f t="shared" si="632"/>
        <v>0.74419999999999997</v>
      </c>
      <c r="CE67" s="690">
        <f t="shared" si="632"/>
        <v>0.74250000000000005</v>
      </c>
      <c r="CF67" s="690">
        <f t="shared" si="632"/>
        <v>0.93030000000000002</v>
      </c>
      <c r="CG67" s="690">
        <f t="shared" si="632"/>
        <v>1.0184</v>
      </c>
      <c r="CH67" s="690">
        <f t="shared" si="632"/>
        <v>0.95499999999999996</v>
      </c>
      <c r="CI67" s="690">
        <f t="shared" si="632"/>
        <v>0.91139999999999999</v>
      </c>
      <c r="CJ67" s="690">
        <f t="shared" si="632"/>
        <v>0.92110000000000003</v>
      </c>
      <c r="CK67" s="690">
        <f t="shared" si="632"/>
        <v>0.92359999999999998</v>
      </c>
      <c r="CL67" s="690">
        <f t="shared" si="632"/>
        <v>0.97230000000000005</v>
      </c>
      <c r="CM67" s="690">
        <f t="shared" si="632"/>
        <v>0.94589999999999996</v>
      </c>
      <c r="CN67" s="690">
        <f t="shared" si="632"/>
        <v>0.85419999999999996</v>
      </c>
      <c r="CO67" s="690">
        <f t="shared" si="632"/>
        <v>0.68869999999999998</v>
      </c>
      <c r="CP67" s="690">
        <f t="shared" si="632"/>
        <v>0.58030000000000004</v>
      </c>
      <c r="CQ67" s="690">
        <f t="shared" si="632"/>
        <v>0.60170000000000001</v>
      </c>
      <c r="CR67" s="690">
        <f t="shared" si="632"/>
        <v>0.67390000000000005</v>
      </c>
      <c r="CS67" s="690">
        <f t="shared" si="632"/>
        <v>0.77929999999999999</v>
      </c>
      <c r="CT67" s="690">
        <f t="shared" si="632"/>
        <v>0.77410000000000001</v>
      </c>
      <c r="CV67" s="690">
        <f t="shared" ref="CV67:DR67" si="633">(ROUND((IF(CV43&lt;=0,0,CV43)),4))</f>
        <v>0.47320000000000001</v>
      </c>
      <c r="CW67" s="690">
        <f t="shared" si="633"/>
        <v>0.379</v>
      </c>
      <c r="CX67" s="690">
        <f t="shared" si="633"/>
        <v>0.57520000000000004</v>
      </c>
      <c r="CY67" s="690">
        <f t="shared" si="633"/>
        <v>0.86770000000000003</v>
      </c>
      <c r="CZ67" s="690">
        <f t="shared" si="633"/>
        <v>1.0068999999999999</v>
      </c>
      <c r="DA67" s="690">
        <f t="shared" si="633"/>
        <v>0.89070000000000005</v>
      </c>
      <c r="DB67" s="690">
        <f t="shared" si="633"/>
        <v>0.55410000000000004</v>
      </c>
      <c r="DC67" s="690">
        <f t="shared" si="633"/>
        <v>0.54059999999999997</v>
      </c>
      <c r="DD67" s="690">
        <f t="shared" si="633"/>
        <v>0.39169999999999999</v>
      </c>
      <c r="DE67" s="690">
        <f t="shared" si="633"/>
        <v>0.42680000000000001</v>
      </c>
      <c r="DF67" s="690">
        <f t="shared" si="633"/>
        <v>0.33560000000000001</v>
      </c>
      <c r="DG67" s="690">
        <f t="shared" si="633"/>
        <v>0.70340000000000003</v>
      </c>
      <c r="DH67" s="690">
        <f t="shared" si="633"/>
        <v>0.57589999999999997</v>
      </c>
      <c r="DI67" s="690">
        <f t="shared" si="633"/>
        <v>0.76580000000000004</v>
      </c>
      <c r="DJ67" s="690">
        <f t="shared" si="633"/>
        <v>0.8407</v>
      </c>
      <c r="DK67" s="690">
        <f t="shared" si="633"/>
        <v>0.9385</v>
      </c>
      <c r="DL67" s="690">
        <f t="shared" si="633"/>
        <v>0.8095</v>
      </c>
      <c r="DM67" s="690">
        <f t="shared" si="633"/>
        <v>0.76019999999999999</v>
      </c>
      <c r="DN67" s="690">
        <f t="shared" si="633"/>
        <v>0.70589999999999997</v>
      </c>
      <c r="DO67" s="690">
        <f t="shared" si="633"/>
        <v>0.46610000000000001</v>
      </c>
      <c r="DP67" s="690">
        <f t="shared" si="633"/>
        <v>0.41049999999999998</v>
      </c>
      <c r="DQ67" s="690">
        <f t="shared" si="633"/>
        <v>0.40029999999999999</v>
      </c>
      <c r="DR67" s="690">
        <f t="shared" si="633"/>
        <v>0.46460000000000001</v>
      </c>
    </row>
    <row r="68" spans="1:122" x14ac:dyDescent="0.25">
      <c r="A68" s="685">
        <f>'DETEKSI MATA IKAN'!A66</f>
        <v>0.30199999999999999</v>
      </c>
      <c r="B68" s="686">
        <f>'DETEKSI MATA IKAN'!B66</f>
        <v>0.251</v>
      </c>
      <c r="C68" s="686">
        <f>'DETEKSI MATA IKAN'!C66</f>
        <v>0.33329999999999999</v>
      </c>
      <c r="D68" s="686">
        <f>'DETEKSI MATA IKAN'!D66</f>
        <v>0.3765</v>
      </c>
      <c r="E68" s="686">
        <f>'DETEKSI MATA IKAN'!E66</f>
        <v>0.2392</v>
      </c>
      <c r="F68" s="686">
        <f>'DETEKSI MATA IKAN'!F66</f>
        <v>0.12939999999999999</v>
      </c>
      <c r="G68" s="686">
        <f>'DETEKSI MATA IKAN'!G66</f>
        <v>0.1176</v>
      </c>
      <c r="H68" s="686">
        <f>'DETEKSI MATA IKAN'!H66</f>
        <v>9.8000000000000004E-2</v>
      </c>
      <c r="I68" s="686">
        <f>'DETEKSI MATA IKAN'!I66</f>
        <v>0.15690000000000001</v>
      </c>
      <c r="J68" s="686">
        <f>'DETEKSI MATA IKAN'!J66</f>
        <v>0.24709999999999999</v>
      </c>
      <c r="K68" s="686">
        <f>'DETEKSI MATA IKAN'!K66</f>
        <v>0.16470000000000001</v>
      </c>
      <c r="L68" s="686">
        <f>'DETEKSI MATA IKAN'!L66</f>
        <v>0.1686</v>
      </c>
      <c r="M68" s="686">
        <f>'DETEKSI MATA IKAN'!M66</f>
        <v>0.19220000000000001</v>
      </c>
      <c r="N68" s="686">
        <f>'DETEKSI MATA IKAN'!N66</f>
        <v>0.1333</v>
      </c>
      <c r="O68" s="686">
        <f>'DETEKSI MATA IKAN'!O66</f>
        <v>0.13730000000000001</v>
      </c>
      <c r="P68" s="686">
        <f>'DETEKSI MATA IKAN'!P66</f>
        <v>0.10199999999999999</v>
      </c>
      <c r="Q68" s="686">
        <f>'DETEKSI MATA IKAN'!Q66</f>
        <v>7.8399999999999997E-2</v>
      </c>
      <c r="R68" s="686">
        <f>'DETEKSI MATA IKAN'!R66</f>
        <v>0.1137</v>
      </c>
      <c r="S68" s="686">
        <f>'DETEKSI MATA IKAN'!S66</f>
        <v>0.1333</v>
      </c>
      <c r="T68" s="686">
        <f>'DETEKSI MATA IKAN'!T66</f>
        <v>0.17649999999999999</v>
      </c>
      <c r="U68" s="686">
        <f>'DETEKSI MATA IKAN'!U66</f>
        <v>0.34510000000000002</v>
      </c>
      <c r="V68" s="686">
        <f>'DETEKSI MATA IKAN'!V66</f>
        <v>0.45879999999999999</v>
      </c>
      <c r="W68" s="686">
        <f>'DETEKSI MATA IKAN'!W66</f>
        <v>0.5373</v>
      </c>
      <c r="X68" s="686">
        <f>'DETEKSI MATA IKAN'!X66</f>
        <v>0.749</v>
      </c>
      <c r="Y68" s="687">
        <f>'DETEKSI MATA IKAN'!Y66</f>
        <v>0.91369999999999996</v>
      </c>
      <c r="AB68" s="690">
        <f t="shared" ref="AB68:AX68" si="634">(ROUND((IF(AB44&lt;=0,0,AB44)),4))</f>
        <v>0</v>
      </c>
      <c r="AC68" s="690">
        <f t="shared" si="634"/>
        <v>0</v>
      </c>
      <c r="AD68" s="690">
        <f t="shared" si="634"/>
        <v>0</v>
      </c>
      <c r="AE68" s="690">
        <f t="shared" si="634"/>
        <v>0</v>
      </c>
      <c r="AF68" s="690">
        <f t="shared" si="634"/>
        <v>0</v>
      </c>
      <c r="AG68" s="690">
        <f t="shared" si="634"/>
        <v>0</v>
      </c>
      <c r="AH68" s="690">
        <f t="shared" si="634"/>
        <v>0</v>
      </c>
      <c r="AI68" s="690">
        <f t="shared" si="634"/>
        <v>0</v>
      </c>
      <c r="AJ68" s="690">
        <f t="shared" si="634"/>
        <v>8.5699999999999998E-2</v>
      </c>
      <c r="AK68" s="690">
        <f t="shared" si="634"/>
        <v>0</v>
      </c>
      <c r="AL68" s="690">
        <f t="shared" si="634"/>
        <v>0</v>
      </c>
      <c r="AM68" s="690">
        <f t="shared" si="634"/>
        <v>0</v>
      </c>
      <c r="AN68" s="690">
        <f t="shared" si="634"/>
        <v>0</v>
      </c>
      <c r="AO68" s="690">
        <f t="shared" si="634"/>
        <v>0</v>
      </c>
      <c r="AP68" s="690">
        <f t="shared" si="634"/>
        <v>0</v>
      </c>
      <c r="AQ68" s="690">
        <f t="shared" si="634"/>
        <v>0</v>
      </c>
      <c r="AR68" s="690">
        <f t="shared" si="634"/>
        <v>0</v>
      </c>
      <c r="AS68" s="690">
        <f t="shared" si="634"/>
        <v>0</v>
      </c>
      <c r="AT68" s="690">
        <f t="shared" si="634"/>
        <v>0.2601</v>
      </c>
      <c r="AU68" s="690">
        <f t="shared" si="634"/>
        <v>0.34560000000000002</v>
      </c>
      <c r="AV68" s="690">
        <f t="shared" si="634"/>
        <v>0.12920000000000001</v>
      </c>
      <c r="AW68" s="690">
        <f t="shared" si="634"/>
        <v>0</v>
      </c>
      <c r="AX68" s="690">
        <f t="shared" si="634"/>
        <v>0</v>
      </c>
      <c r="AZ68" s="690">
        <f t="shared" ref="AZ68:BV68" si="635">(ROUND((IF(AZ44&lt;=0,0,AZ44)),4))</f>
        <v>2.9700000000000001E-2</v>
      </c>
      <c r="BA68" s="690">
        <f t="shared" si="635"/>
        <v>3.1600000000000003E-2</v>
      </c>
      <c r="BB68" s="690">
        <f t="shared" si="635"/>
        <v>0</v>
      </c>
      <c r="BC68" s="690">
        <f t="shared" si="635"/>
        <v>0</v>
      </c>
      <c r="BD68" s="690">
        <f t="shared" si="635"/>
        <v>0</v>
      </c>
      <c r="BE68" s="690">
        <f t="shared" si="635"/>
        <v>0</v>
      </c>
      <c r="BF68" s="690">
        <f t="shared" si="635"/>
        <v>0</v>
      </c>
      <c r="BG68" s="690">
        <f t="shared" si="635"/>
        <v>0</v>
      </c>
      <c r="BH68" s="690">
        <f t="shared" si="635"/>
        <v>0</v>
      </c>
      <c r="BI68" s="690">
        <f t="shared" si="635"/>
        <v>0</v>
      </c>
      <c r="BJ68" s="690">
        <f t="shared" si="635"/>
        <v>0</v>
      </c>
      <c r="BK68" s="690">
        <f t="shared" si="635"/>
        <v>0</v>
      </c>
      <c r="BL68" s="690">
        <f t="shared" si="635"/>
        <v>0</v>
      </c>
      <c r="BM68" s="690">
        <f t="shared" si="635"/>
        <v>0</v>
      </c>
      <c r="BN68" s="690">
        <f t="shared" si="635"/>
        <v>0</v>
      </c>
      <c r="BO68" s="690">
        <f t="shared" si="635"/>
        <v>0</v>
      </c>
      <c r="BP68" s="690">
        <f t="shared" si="635"/>
        <v>0</v>
      </c>
      <c r="BQ68" s="690">
        <f t="shared" si="635"/>
        <v>0</v>
      </c>
      <c r="BR68" s="690">
        <f t="shared" si="635"/>
        <v>0.1157</v>
      </c>
      <c r="BS68" s="690">
        <f t="shared" si="635"/>
        <v>0.2293</v>
      </c>
      <c r="BT68" s="690">
        <f t="shared" si="635"/>
        <v>6.83E-2</v>
      </c>
      <c r="BU68" s="690">
        <f t="shared" si="635"/>
        <v>0</v>
      </c>
      <c r="BV68" s="690">
        <f t="shared" si="635"/>
        <v>0</v>
      </c>
      <c r="BX68" s="690">
        <f t="shared" ref="BX68:CT68" si="636">(ROUND((IF(BX44&lt;=0,0,BX44)),4))</f>
        <v>0.62619999999999998</v>
      </c>
      <c r="BY68" s="690">
        <f t="shared" si="636"/>
        <v>0.7601</v>
      </c>
      <c r="BZ68" s="690">
        <f t="shared" si="636"/>
        <v>0.90129999999999999</v>
      </c>
      <c r="CA68" s="690">
        <f t="shared" si="636"/>
        <v>0.98909999999999998</v>
      </c>
      <c r="CB68" s="690">
        <f t="shared" si="636"/>
        <v>0.89490000000000003</v>
      </c>
      <c r="CC68" s="690">
        <f t="shared" si="636"/>
        <v>0.80649999999999999</v>
      </c>
      <c r="CD68" s="690">
        <f t="shared" si="636"/>
        <v>0.71799999999999997</v>
      </c>
      <c r="CE68" s="690">
        <f t="shared" si="636"/>
        <v>0.63160000000000005</v>
      </c>
      <c r="CF68" s="690">
        <f t="shared" si="636"/>
        <v>0.51329999999999998</v>
      </c>
      <c r="CG68" s="690">
        <f t="shared" si="636"/>
        <v>0.65439999999999998</v>
      </c>
      <c r="CH68" s="690">
        <f t="shared" si="636"/>
        <v>0.59719999999999995</v>
      </c>
      <c r="CI68" s="690">
        <f t="shared" si="636"/>
        <v>0.66149999999999998</v>
      </c>
      <c r="CJ68" s="690">
        <f t="shared" si="636"/>
        <v>0.73719999999999997</v>
      </c>
      <c r="CK68" s="690">
        <f t="shared" si="636"/>
        <v>0.85740000000000005</v>
      </c>
      <c r="CL68" s="690">
        <f t="shared" si="636"/>
        <v>0.84189999999999998</v>
      </c>
      <c r="CM68" s="690">
        <f t="shared" si="636"/>
        <v>0.87529999999999997</v>
      </c>
      <c r="CN68" s="690">
        <f t="shared" si="636"/>
        <v>0.89859999999999995</v>
      </c>
      <c r="CO68" s="690">
        <f t="shared" si="636"/>
        <v>0.79890000000000005</v>
      </c>
      <c r="CP68" s="690">
        <f t="shared" si="636"/>
        <v>0.7419</v>
      </c>
      <c r="CQ68" s="690">
        <f t="shared" si="636"/>
        <v>0.67510000000000003</v>
      </c>
      <c r="CR68" s="690">
        <f t="shared" si="636"/>
        <v>0.68330000000000002</v>
      </c>
      <c r="CS68" s="690">
        <f t="shared" si="636"/>
        <v>0.68989999999999996</v>
      </c>
      <c r="CT68" s="690">
        <f t="shared" si="636"/>
        <v>0.66739999999999999</v>
      </c>
      <c r="CV68" s="690">
        <f t="shared" ref="CV68:DR68" si="637">(ROUND((IF(CV44&lt;=0,0,CV44)),4))</f>
        <v>0.3901</v>
      </c>
      <c r="CW68" s="690">
        <f t="shared" si="637"/>
        <v>0.43490000000000001</v>
      </c>
      <c r="CX68" s="690">
        <f t="shared" si="637"/>
        <v>0.66879999999999995</v>
      </c>
      <c r="CY68" s="690">
        <f t="shared" si="637"/>
        <v>0.94440000000000002</v>
      </c>
      <c r="CZ68" s="690">
        <f t="shared" si="637"/>
        <v>1.0137</v>
      </c>
      <c r="DA68" s="690">
        <f t="shared" si="637"/>
        <v>0.81989999999999996</v>
      </c>
      <c r="DB68" s="690">
        <f t="shared" si="637"/>
        <v>0.41720000000000002</v>
      </c>
      <c r="DC68" s="690">
        <f t="shared" si="637"/>
        <v>0.25769999999999998</v>
      </c>
      <c r="DD68" s="690">
        <f t="shared" si="637"/>
        <v>0.4052</v>
      </c>
      <c r="DE68" s="690">
        <f t="shared" si="637"/>
        <v>0.41420000000000001</v>
      </c>
      <c r="DF68" s="690">
        <f t="shared" si="637"/>
        <v>0.27660000000000001</v>
      </c>
      <c r="DG68" s="690">
        <f t="shared" si="637"/>
        <v>0.43049999999999999</v>
      </c>
      <c r="DH68" s="690">
        <f t="shared" si="637"/>
        <v>0.51619999999999999</v>
      </c>
      <c r="DI68" s="690">
        <f t="shared" si="637"/>
        <v>0.58330000000000004</v>
      </c>
      <c r="DJ68" s="690">
        <f t="shared" si="637"/>
        <v>0.74309999999999998</v>
      </c>
      <c r="DK68" s="690">
        <f t="shared" si="637"/>
        <v>0.93140000000000001</v>
      </c>
      <c r="DL68" s="690">
        <f t="shared" si="637"/>
        <v>0.87909999999999999</v>
      </c>
      <c r="DM68" s="690">
        <f t="shared" si="637"/>
        <v>0.76190000000000002</v>
      </c>
      <c r="DN68" s="690">
        <f t="shared" si="637"/>
        <v>0.83430000000000004</v>
      </c>
      <c r="DO68" s="690">
        <f t="shared" si="637"/>
        <v>0.66569999999999996</v>
      </c>
      <c r="DP68" s="690">
        <f t="shared" si="637"/>
        <v>0.60909999999999997</v>
      </c>
      <c r="DQ68" s="690">
        <f t="shared" si="637"/>
        <v>0.4824</v>
      </c>
      <c r="DR68" s="690">
        <f t="shared" si="637"/>
        <v>0.51849999999999996</v>
      </c>
    </row>
    <row r="69" spans="1:122" x14ac:dyDescent="0.25">
      <c r="A69" s="685">
        <f>'DETEKSI MATA IKAN'!A67</f>
        <v>0.23139999999999999</v>
      </c>
      <c r="B69" s="686">
        <f>'DETEKSI MATA IKAN'!B67</f>
        <v>0.2392</v>
      </c>
      <c r="C69" s="686">
        <f>'DETEKSI MATA IKAN'!C67</f>
        <v>0.29799999999999999</v>
      </c>
      <c r="D69" s="686">
        <f>'DETEKSI MATA IKAN'!D67</f>
        <v>0.33329999999999999</v>
      </c>
      <c r="E69" s="686">
        <f>'DETEKSI MATA IKAN'!E67</f>
        <v>0.32550000000000001</v>
      </c>
      <c r="F69" s="686">
        <f>'DETEKSI MATA IKAN'!F67</f>
        <v>0.32550000000000001</v>
      </c>
      <c r="G69" s="686">
        <f>'DETEKSI MATA IKAN'!G67</f>
        <v>0.27060000000000001</v>
      </c>
      <c r="H69" s="686">
        <f>'DETEKSI MATA IKAN'!H67</f>
        <v>0.14899999999999999</v>
      </c>
      <c r="I69" s="686">
        <f>'DETEKSI MATA IKAN'!I67</f>
        <v>0.1333</v>
      </c>
      <c r="J69" s="686">
        <f>'DETEKSI MATA IKAN'!J67</f>
        <v>0.17649999999999999</v>
      </c>
      <c r="K69" s="686">
        <f>'DETEKSI MATA IKAN'!K67</f>
        <v>0.17249999999999999</v>
      </c>
      <c r="L69" s="686">
        <f>'DETEKSI MATA IKAN'!L67</f>
        <v>0.19220000000000001</v>
      </c>
      <c r="M69" s="686">
        <f>'DETEKSI MATA IKAN'!M67</f>
        <v>0.1804</v>
      </c>
      <c r="N69" s="686">
        <f>'DETEKSI MATA IKAN'!N67</f>
        <v>0.15290000000000001</v>
      </c>
      <c r="O69" s="686">
        <f>'DETEKSI MATA IKAN'!O67</f>
        <v>0.17249999999999999</v>
      </c>
      <c r="P69" s="686">
        <f>'DETEKSI MATA IKAN'!P67</f>
        <v>0.1686</v>
      </c>
      <c r="Q69" s="686">
        <f>'DETEKSI MATA IKAN'!Q67</f>
        <v>0.16470000000000001</v>
      </c>
      <c r="R69" s="686">
        <f>'DETEKSI MATA IKAN'!R67</f>
        <v>0.1961</v>
      </c>
      <c r="S69" s="686">
        <f>'DETEKSI MATA IKAN'!S67</f>
        <v>0.27450000000000002</v>
      </c>
      <c r="T69" s="686">
        <f>'DETEKSI MATA IKAN'!T67</f>
        <v>0.38429999999999997</v>
      </c>
      <c r="U69" s="686">
        <f>'DETEKSI MATA IKAN'!U67</f>
        <v>0.43140000000000001</v>
      </c>
      <c r="V69" s="686">
        <f>'DETEKSI MATA IKAN'!V67</f>
        <v>0.54120000000000001</v>
      </c>
      <c r="W69" s="686">
        <f>'DETEKSI MATA IKAN'!W67</f>
        <v>0.76470000000000005</v>
      </c>
      <c r="X69" s="686">
        <f>'DETEKSI MATA IKAN'!X67</f>
        <v>0.89019999999999999</v>
      </c>
      <c r="Y69" s="687">
        <f>'DETEKSI MATA IKAN'!Y67</f>
        <v>0.95689999999999997</v>
      </c>
      <c r="AB69" s="690">
        <f t="shared" ref="AB69:AX69" si="638">(ROUND((IF(AB45&lt;=0,0,AB45)),4))</f>
        <v>0</v>
      </c>
      <c r="AC69" s="690">
        <f t="shared" si="638"/>
        <v>0</v>
      </c>
      <c r="AD69" s="690">
        <f t="shared" si="638"/>
        <v>0</v>
      </c>
      <c r="AE69" s="690">
        <f t="shared" si="638"/>
        <v>0</v>
      </c>
      <c r="AF69" s="690">
        <f t="shared" si="638"/>
        <v>0</v>
      </c>
      <c r="AG69" s="690">
        <f t="shared" si="638"/>
        <v>0.2074</v>
      </c>
      <c r="AH69" s="690">
        <f t="shared" si="638"/>
        <v>0</v>
      </c>
      <c r="AI69" s="690">
        <f t="shared" si="638"/>
        <v>0</v>
      </c>
      <c r="AJ69" s="690">
        <f t="shared" si="638"/>
        <v>8.2799999999999999E-2</v>
      </c>
      <c r="AK69" s="690">
        <f t="shared" si="638"/>
        <v>0</v>
      </c>
      <c r="AL69" s="690">
        <f t="shared" si="638"/>
        <v>0</v>
      </c>
      <c r="AM69" s="690">
        <f t="shared" si="638"/>
        <v>0</v>
      </c>
      <c r="AN69" s="690">
        <f t="shared" si="638"/>
        <v>0</v>
      </c>
      <c r="AO69" s="690">
        <f t="shared" si="638"/>
        <v>0</v>
      </c>
      <c r="AP69" s="690">
        <f t="shared" si="638"/>
        <v>0</v>
      </c>
      <c r="AQ69" s="690">
        <f t="shared" si="638"/>
        <v>0</v>
      </c>
      <c r="AR69" s="690">
        <f t="shared" si="638"/>
        <v>0</v>
      </c>
      <c r="AS69" s="690">
        <f t="shared" si="638"/>
        <v>0</v>
      </c>
      <c r="AT69" s="690">
        <f t="shared" si="638"/>
        <v>3.7499999999999999E-2</v>
      </c>
      <c r="AU69" s="690">
        <f t="shared" si="638"/>
        <v>0.20480000000000001</v>
      </c>
      <c r="AV69" s="690">
        <f t="shared" si="638"/>
        <v>1.0200000000000001E-2</v>
      </c>
      <c r="AW69" s="690">
        <f t="shared" si="638"/>
        <v>0</v>
      </c>
      <c r="AX69" s="690">
        <f t="shared" si="638"/>
        <v>0</v>
      </c>
      <c r="AZ69" s="690">
        <f t="shared" ref="AZ69:BV69" si="639">(ROUND((IF(AZ45&lt;=0,0,AZ45)),4))</f>
        <v>9.7000000000000003E-3</v>
      </c>
      <c r="BA69" s="690">
        <f t="shared" si="639"/>
        <v>0</v>
      </c>
      <c r="BB69" s="690">
        <f t="shared" si="639"/>
        <v>0</v>
      </c>
      <c r="BC69" s="690">
        <f t="shared" si="639"/>
        <v>0</v>
      </c>
      <c r="BD69" s="690">
        <f t="shared" si="639"/>
        <v>0</v>
      </c>
      <c r="BE69" s="690">
        <f t="shared" si="639"/>
        <v>0</v>
      </c>
      <c r="BF69" s="690">
        <f t="shared" si="639"/>
        <v>0</v>
      </c>
      <c r="BG69" s="690">
        <f t="shared" si="639"/>
        <v>0</v>
      </c>
      <c r="BH69" s="690">
        <f t="shared" si="639"/>
        <v>0</v>
      </c>
      <c r="BI69" s="690">
        <f t="shared" si="639"/>
        <v>0</v>
      </c>
      <c r="BJ69" s="690">
        <f t="shared" si="639"/>
        <v>0</v>
      </c>
      <c r="BK69" s="690">
        <f t="shared" si="639"/>
        <v>0</v>
      </c>
      <c r="BL69" s="690">
        <f t="shared" si="639"/>
        <v>0</v>
      </c>
      <c r="BM69" s="690">
        <f t="shared" si="639"/>
        <v>0</v>
      </c>
      <c r="BN69" s="690">
        <f t="shared" si="639"/>
        <v>0</v>
      </c>
      <c r="BO69" s="690">
        <f t="shared" si="639"/>
        <v>0</v>
      </c>
      <c r="BP69" s="690">
        <f t="shared" si="639"/>
        <v>0</v>
      </c>
      <c r="BQ69" s="690">
        <f t="shared" si="639"/>
        <v>0</v>
      </c>
      <c r="BR69" s="690">
        <f t="shared" si="639"/>
        <v>0</v>
      </c>
      <c r="BS69" s="690">
        <f t="shared" si="639"/>
        <v>0</v>
      </c>
      <c r="BT69" s="690">
        <f t="shared" si="639"/>
        <v>0</v>
      </c>
      <c r="BU69" s="690">
        <f t="shared" si="639"/>
        <v>0</v>
      </c>
      <c r="BV69" s="690">
        <f t="shared" si="639"/>
        <v>0</v>
      </c>
      <c r="BX69" s="690">
        <f t="shared" ref="BX69:CT69" si="640">(ROUND((IF(BX45&lt;=0,0,BX45)),4))</f>
        <v>0.66490000000000005</v>
      </c>
      <c r="BY69" s="690">
        <f t="shared" si="640"/>
        <v>0.83399999999999996</v>
      </c>
      <c r="BZ69" s="690">
        <f t="shared" si="640"/>
        <v>0.9718</v>
      </c>
      <c r="CA69" s="690">
        <f t="shared" si="640"/>
        <v>1.0175000000000001</v>
      </c>
      <c r="CB69" s="690">
        <f t="shared" si="640"/>
        <v>0.74850000000000005</v>
      </c>
      <c r="CC69" s="690">
        <f t="shared" si="640"/>
        <v>0.59399999999999997</v>
      </c>
      <c r="CD69" s="690">
        <f t="shared" si="640"/>
        <v>0.62290000000000001</v>
      </c>
      <c r="CE69" s="690">
        <f t="shared" si="640"/>
        <v>0.59</v>
      </c>
      <c r="CF69" s="690">
        <f t="shared" si="640"/>
        <v>0.47149999999999997</v>
      </c>
      <c r="CG69" s="690">
        <f t="shared" si="640"/>
        <v>0.55589999999999995</v>
      </c>
      <c r="CH69" s="690">
        <f t="shared" si="640"/>
        <v>0.57569999999999999</v>
      </c>
      <c r="CI69" s="690">
        <f t="shared" si="640"/>
        <v>0.69679999999999997</v>
      </c>
      <c r="CJ69" s="690">
        <f t="shared" si="640"/>
        <v>0.8911</v>
      </c>
      <c r="CK69" s="690">
        <f t="shared" si="640"/>
        <v>1.0261</v>
      </c>
      <c r="CL69" s="690">
        <f t="shared" si="640"/>
        <v>1.0038</v>
      </c>
      <c r="CM69" s="690">
        <f t="shared" si="640"/>
        <v>0.99650000000000005</v>
      </c>
      <c r="CN69" s="690">
        <f t="shared" si="640"/>
        <v>0.98950000000000005</v>
      </c>
      <c r="CO69" s="690">
        <f t="shared" si="640"/>
        <v>0.95840000000000003</v>
      </c>
      <c r="CP69" s="690">
        <f t="shared" si="640"/>
        <v>0.84709999999999996</v>
      </c>
      <c r="CQ69" s="690">
        <f t="shared" si="640"/>
        <v>0.6431</v>
      </c>
      <c r="CR69" s="690">
        <f t="shared" si="640"/>
        <v>0.61850000000000005</v>
      </c>
      <c r="CS69" s="690">
        <f t="shared" si="640"/>
        <v>0.58299999999999996</v>
      </c>
      <c r="CT69" s="690">
        <f t="shared" si="640"/>
        <v>0.64810000000000001</v>
      </c>
      <c r="CV69" s="690">
        <f t="shared" ref="CV69:DR69" si="641">(ROUND((IF(CV45&lt;=0,0,CV45)),4))</f>
        <v>0.34010000000000001</v>
      </c>
      <c r="CW69" s="690">
        <f t="shared" si="641"/>
        <v>0.48049999999999998</v>
      </c>
      <c r="CX69" s="690">
        <f t="shared" si="641"/>
        <v>0.75900000000000001</v>
      </c>
      <c r="CY69" s="690">
        <f t="shared" si="641"/>
        <v>0.99150000000000005</v>
      </c>
      <c r="CZ69" s="690">
        <f t="shared" si="641"/>
        <v>0.95699999999999996</v>
      </c>
      <c r="DA69" s="690">
        <f t="shared" si="641"/>
        <v>0.75870000000000004</v>
      </c>
      <c r="DB69" s="690">
        <f t="shared" si="641"/>
        <v>0.42499999999999999</v>
      </c>
      <c r="DC69" s="690">
        <f t="shared" si="641"/>
        <v>0.18690000000000001</v>
      </c>
      <c r="DD69" s="690">
        <f t="shared" si="641"/>
        <v>0.42359999999999998</v>
      </c>
      <c r="DE69" s="690">
        <f t="shared" si="641"/>
        <v>0.41010000000000002</v>
      </c>
      <c r="DF69" s="690">
        <f t="shared" si="641"/>
        <v>0.29389999999999999</v>
      </c>
      <c r="DG69" s="690">
        <f t="shared" si="641"/>
        <v>0.23849999999999999</v>
      </c>
      <c r="DH69" s="690">
        <f t="shared" si="641"/>
        <v>0.54169999999999996</v>
      </c>
      <c r="DI69" s="690">
        <f t="shared" si="641"/>
        <v>0.58340000000000003</v>
      </c>
      <c r="DJ69" s="690">
        <f t="shared" si="641"/>
        <v>0.82010000000000005</v>
      </c>
      <c r="DK69" s="690">
        <f t="shared" si="641"/>
        <v>0.84330000000000005</v>
      </c>
      <c r="DL69" s="690">
        <f t="shared" si="641"/>
        <v>0.91920000000000002</v>
      </c>
      <c r="DM69" s="690">
        <f t="shared" si="641"/>
        <v>0.9325</v>
      </c>
      <c r="DN69" s="690">
        <f t="shared" si="641"/>
        <v>0.91020000000000001</v>
      </c>
      <c r="DO69" s="690">
        <f t="shared" si="641"/>
        <v>0.86160000000000003</v>
      </c>
      <c r="DP69" s="690">
        <f t="shared" si="641"/>
        <v>0.64739999999999998</v>
      </c>
      <c r="DQ69" s="690">
        <f t="shared" si="641"/>
        <v>0.54369999999999996</v>
      </c>
      <c r="DR69" s="690">
        <f t="shared" si="641"/>
        <v>0.52459999999999996</v>
      </c>
    </row>
    <row r="70" spans="1:122" x14ac:dyDescent="0.25">
      <c r="A70" s="685">
        <f>'DETEKSI MATA IKAN'!A68</f>
        <v>0.25490000000000002</v>
      </c>
      <c r="B70" s="686">
        <f>'DETEKSI MATA IKAN'!B68</f>
        <v>0.26269999999999999</v>
      </c>
      <c r="C70" s="686">
        <f>'DETEKSI MATA IKAN'!C68</f>
        <v>0.3216</v>
      </c>
      <c r="D70" s="686">
        <f>'DETEKSI MATA IKAN'!D68</f>
        <v>0.3569</v>
      </c>
      <c r="E70" s="686">
        <f>'DETEKSI MATA IKAN'!E68</f>
        <v>0.34510000000000002</v>
      </c>
      <c r="F70" s="686">
        <f>'DETEKSI MATA IKAN'!F68</f>
        <v>0.34510000000000002</v>
      </c>
      <c r="G70" s="686">
        <f>'DETEKSI MATA IKAN'!G68</f>
        <v>0.28239999999999998</v>
      </c>
      <c r="H70" s="686">
        <f>'DETEKSI MATA IKAN'!H68</f>
        <v>0.15290000000000001</v>
      </c>
      <c r="I70" s="686">
        <f>'DETEKSI MATA IKAN'!I68</f>
        <v>0.14119999999999999</v>
      </c>
      <c r="J70" s="686">
        <f>'DETEKSI MATA IKAN'!J68</f>
        <v>0.17649999999999999</v>
      </c>
      <c r="K70" s="686">
        <f>'DETEKSI MATA IKAN'!K68</f>
        <v>0.17249999999999999</v>
      </c>
      <c r="L70" s="686">
        <f>'DETEKSI MATA IKAN'!L68</f>
        <v>0.18429999999999999</v>
      </c>
      <c r="M70" s="686">
        <f>'DETEKSI MATA IKAN'!M68</f>
        <v>0.17249999999999999</v>
      </c>
      <c r="N70" s="686">
        <f>'DETEKSI MATA IKAN'!N68</f>
        <v>0.14119999999999999</v>
      </c>
      <c r="O70" s="686">
        <f>'DETEKSI MATA IKAN'!O68</f>
        <v>0.1608</v>
      </c>
      <c r="P70" s="686">
        <f>'DETEKSI MATA IKAN'!P68</f>
        <v>0.15690000000000001</v>
      </c>
      <c r="Q70" s="686">
        <f>'DETEKSI MATA IKAN'!Q68</f>
        <v>0.13730000000000001</v>
      </c>
      <c r="R70" s="686">
        <f>'DETEKSI MATA IKAN'!R68</f>
        <v>0.1686</v>
      </c>
      <c r="S70" s="686">
        <f>'DETEKSI MATA IKAN'!S68</f>
        <v>0.24709999999999999</v>
      </c>
      <c r="T70" s="686">
        <f>'DETEKSI MATA IKAN'!T68</f>
        <v>0.36080000000000001</v>
      </c>
      <c r="U70" s="686">
        <f>'DETEKSI MATA IKAN'!U68</f>
        <v>0.4078</v>
      </c>
      <c r="V70" s="686">
        <f>'DETEKSI MATA IKAN'!V68</f>
        <v>0.51370000000000005</v>
      </c>
      <c r="W70" s="686">
        <f>'DETEKSI MATA IKAN'!W68</f>
        <v>0.749</v>
      </c>
      <c r="X70" s="686">
        <f>'DETEKSI MATA IKAN'!X68</f>
        <v>0.87450000000000006</v>
      </c>
      <c r="Y70" s="687">
        <f>'DETEKSI MATA IKAN'!Y68</f>
        <v>0.94510000000000005</v>
      </c>
      <c r="AB70" s="690">
        <f t="shared" ref="AB70:AX70" si="642">(ROUND((IF(AB46&lt;=0,0,AB46)),4))</f>
        <v>0</v>
      </c>
      <c r="AC70" s="690">
        <f t="shared" si="642"/>
        <v>0</v>
      </c>
      <c r="AD70" s="690">
        <f t="shared" si="642"/>
        <v>0</v>
      </c>
      <c r="AE70" s="690">
        <f t="shared" si="642"/>
        <v>0</v>
      </c>
      <c r="AF70" s="690">
        <f t="shared" si="642"/>
        <v>0</v>
      </c>
      <c r="AG70" s="690">
        <f t="shared" si="642"/>
        <v>0.215</v>
      </c>
      <c r="AH70" s="690">
        <f t="shared" si="642"/>
        <v>0</v>
      </c>
      <c r="AI70" s="690">
        <f t="shared" si="642"/>
        <v>0</v>
      </c>
      <c r="AJ70" s="690">
        <f t="shared" si="642"/>
        <v>0</v>
      </c>
      <c r="AK70" s="690">
        <f t="shared" si="642"/>
        <v>0.1779</v>
      </c>
      <c r="AL70" s="690">
        <f t="shared" si="642"/>
        <v>0</v>
      </c>
      <c r="AM70" s="690">
        <f t="shared" si="642"/>
        <v>0</v>
      </c>
      <c r="AN70" s="690">
        <f t="shared" si="642"/>
        <v>0</v>
      </c>
      <c r="AO70" s="690">
        <f t="shared" si="642"/>
        <v>0</v>
      </c>
      <c r="AP70" s="690">
        <f t="shared" si="642"/>
        <v>0</v>
      </c>
      <c r="AQ70" s="690">
        <f t="shared" si="642"/>
        <v>0</v>
      </c>
      <c r="AR70" s="690">
        <f t="shared" si="642"/>
        <v>0</v>
      </c>
      <c r="AS70" s="690">
        <f t="shared" si="642"/>
        <v>0</v>
      </c>
      <c r="AT70" s="690">
        <f t="shared" si="642"/>
        <v>0</v>
      </c>
      <c r="AU70" s="690">
        <f t="shared" si="642"/>
        <v>0</v>
      </c>
      <c r="AV70" s="690">
        <f t="shared" si="642"/>
        <v>0</v>
      </c>
      <c r="AW70" s="690">
        <f t="shared" si="642"/>
        <v>0</v>
      </c>
      <c r="AX70" s="690">
        <f t="shared" si="642"/>
        <v>0</v>
      </c>
      <c r="AZ70" s="690">
        <f t="shared" ref="AZ70:BV70" si="643">(ROUND((IF(AZ46&lt;=0,0,AZ46)),4))</f>
        <v>6.9999999999999999E-4</v>
      </c>
      <c r="BA70" s="690">
        <f t="shared" si="643"/>
        <v>0</v>
      </c>
      <c r="BB70" s="690">
        <f t="shared" si="643"/>
        <v>0</v>
      </c>
      <c r="BC70" s="690">
        <f t="shared" si="643"/>
        <v>0</v>
      </c>
      <c r="BD70" s="690">
        <f t="shared" si="643"/>
        <v>0</v>
      </c>
      <c r="BE70" s="690">
        <f t="shared" si="643"/>
        <v>0</v>
      </c>
      <c r="BF70" s="690">
        <f t="shared" si="643"/>
        <v>0</v>
      </c>
      <c r="BG70" s="690">
        <f t="shared" si="643"/>
        <v>0</v>
      </c>
      <c r="BH70" s="690">
        <f t="shared" si="643"/>
        <v>0</v>
      </c>
      <c r="BI70" s="690">
        <f t="shared" si="643"/>
        <v>0</v>
      </c>
      <c r="BJ70" s="690">
        <f t="shared" si="643"/>
        <v>0</v>
      </c>
      <c r="BK70" s="690">
        <f t="shared" si="643"/>
        <v>0</v>
      </c>
      <c r="BL70" s="690">
        <f t="shared" si="643"/>
        <v>0</v>
      </c>
      <c r="BM70" s="690">
        <f t="shared" si="643"/>
        <v>0</v>
      </c>
      <c r="BN70" s="690">
        <f t="shared" si="643"/>
        <v>0</v>
      </c>
      <c r="BO70" s="690">
        <f t="shared" si="643"/>
        <v>0</v>
      </c>
      <c r="BP70" s="690">
        <f t="shared" si="643"/>
        <v>0</v>
      </c>
      <c r="BQ70" s="690">
        <f t="shared" si="643"/>
        <v>0</v>
      </c>
      <c r="BR70" s="690">
        <f t="shared" si="643"/>
        <v>0</v>
      </c>
      <c r="BS70" s="690">
        <f t="shared" si="643"/>
        <v>0</v>
      </c>
      <c r="BT70" s="690">
        <f t="shared" si="643"/>
        <v>0</v>
      </c>
      <c r="BU70" s="690">
        <f t="shared" si="643"/>
        <v>0</v>
      </c>
      <c r="BV70" s="690">
        <f t="shared" si="643"/>
        <v>0</v>
      </c>
      <c r="BX70" s="690">
        <f t="shared" ref="BX70:CT70" si="644">(ROUND((IF(BX46&lt;=0,0,BX46)),4))</f>
        <v>0.69910000000000005</v>
      </c>
      <c r="BY70" s="690">
        <f t="shared" si="644"/>
        <v>0.88919999999999999</v>
      </c>
      <c r="BZ70" s="690">
        <f t="shared" si="644"/>
        <v>1.0093000000000001</v>
      </c>
      <c r="CA70" s="690">
        <f t="shared" si="644"/>
        <v>1.0258</v>
      </c>
      <c r="CB70" s="690">
        <f t="shared" si="644"/>
        <v>0.67779999999999996</v>
      </c>
      <c r="CC70" s="690">
        <f t="shared" si="644"/>
        <v>0.53480000000000005</v>
      </c>
      <c r="CD70" s="690">
        <f t="shared" si="644"/>
        <v>0.53759999999999997</v>
      </c>
      <c r="CE70" s="690">
        <f t="shared" si="644"/>
        <v>0.56789999999999996</v>
      </c>
      <c r="CF70" s="690">
        <f t="shared" si="644"/>
        <v>0.50249999999999995</v>
      </c>
      <c r="CG70" s="690">
        <f t="shared" si="644"/>
        <v>0.50080000000000002</v>
      </c>
      <c r="CH70" s="690">
        <f t="shared" si="644"/>
        <v>0.56200000000000006</v>
      </c>
      <c r="CI70" s="690">
        <f t="shared" si="644"/>
        <v>0.54320000000000002</v>
      </c>
      <c r="CJ70" s="690">
        <f t="shared" si="644"/>
        <v>0.75239999999999996</v>
      </c>
      <c r="CK70" s="690">
        <f t="shared" si="644"/>
        <v>0.75860000000000005</v>
      </c>
      <c r="CL70" s="690">
        <f t="shared" si="644"/>
        <v>0.93879999999999997</v>
      </c>
      <c r="CM70" s="690">
        <f t="shared" si="644"/>
        <v>0.96519999999999995</v>
      </c>
      <c r="CN70" s="690">
        <f t="shared" si="644"/>
        <v>1.0371999999999999</v>
      </c>
      <c r="CO70" s="690">
        <f t="shared" si="644"/>
        <v>0.89200000000000002</v>
      </c>
      <c r="CP70" s="690">
        <f t="shared" si="644"/>
        <v>0.72689999999999999</v>
      </c>
      <c r="CQ70" s="690">
        <f t="shared" si="644"/>
        <v>0.58509999999999995</v>
      </c>
      <c r="CR70" s="690">
        <f t="shared" si="644"/>
        <v>0.62980000000000003</v>
      </c>
      <c r="CS70" s="690">
        <f t="shared" si="644"/>
        <v>0.61950000000000005</v>
      </c>
      <c r="CT70" s="690">
        <f t="shared" si="644"/>
        <v>0.6643</v>
      </c>
      <c r="CV70" s="690">
        <f t="shared" ref="CV70:DR70" si="645">(ROUND((IF(CV46&lt;=0,0,CV46)),4))</f>
        <v>0.36209999999999998</v>
      </c>
      <c r="CW70" s="690">
        <f t="shared" si="645"/>
        <v>0.53320000000000001</v>
      </c>
      <c r="CX70" s="690">
        <f t="shared" si="645"/>
        <v>0.85129999999999995</v>
      </c>
      <c r="CY70" s="690">
        <f t="shared" si="645"/>
        <v>1.0548999999999999</v>
      </c>
      <c r="CZ70" s="690">
        <f t="shared" si="645"/>
        <v>0.88500000000000001</v>
      </c>
      <c r="DA70" s="690">
        <f t="shared" si="645"/>
        <v>0.66120000000000001</v>
      </c>
      <c r="DB70" s="690">
        <f t="shared" si="645"/>
        <v>0.32950000000000002</v>
      </c>
      <c r="DC70" s="690">
        <f t="shared" si="645"/>
        <v>0.24049999999999999</v>
      </c>
      <c r="DD70" s="690">
        <f t="shared" si="645"/>
        <v>0.29449999999999998</v>
      </c>
      <c r="DE70" s="690">
        <f t="shared" si="645"/>
        <v>0.50670000000000004</v>
      </c>
      <c r="DF70" s="690">
        <f t="shared" si="645"/>
        <v>0.24979999999999999</v>
      </c>
      <c r="DG70" s="690">
        <f t="shared" si="645"/>
        <v>0.26939999999999997</v>
      </c>
      <c r="DH70" s="690">
        <f t="shared" si="645"/>
        <v>0.41160000000000002</v>
      </c>
      <c r="DI70" s="690">
        <f t="shared" si="645"/>
        <v>0.66010000000000002</v>
      </c>
      <c r="DJ70" s="690">
        <f t="shared" si="645"/>
        <v>0.86050000000000004</v>
      </c>
      <c r="DK70" s="690">
        <f t="shared" si="645"/>
        <v>0.93020000000000003</v>
      </c>
      <c r="DL70" s="690">
        <f t="shared" si="645"/>
        <v>0.99609999999999999</v>
      </c>
      <c r="DM70" s="690">
        <f t="shared" si="645"/>
        <v>1.0152000000000001</v>
      </c>
      <c r="DN70" s="690">
        <f t="shared" si="645"/>
        <v>0.87290000000000001</v>
      </c>
      <c r="DO70" s="690">
        <f t="shared" si="645"/>
        <v>0.72740000000000005</v>
      </c>
      <c r="DP70" s="690">
        <f t="shared" si="645"/>
        <v>0.53349999999999997</v>
      </c>
      <c r="DQ70" s="690">
        <f t="shared" si="645"/>
        <v>0.4556</v>
      </c>
      <c r="DR70" s="690">
        <f t="shared" si="645"/>
        <v>0.47389999999999999</v>
      </c>
    </row>
    <row r="71" spans="1:122" x14ac:dyDescent="0.25">
      <c r="A71" s="685">
        <f>'DETEKSI MATA IKAN'!A69</f>
        <v>0.24709999999999999</v>
      </c>
      <c r="B71" s="686">
        <f>'DETEKSI MATA IKAN'!B69</f>
        <v>0.25490000000000002</v>
      </c>
      <c r="C71" s="686">
        <f>'DETEKSI MATA IKAN'!C69</f>
        <v>0.30590000000000001</v>
      </c>
      <c r="D71" s="686">
        <f>'DETEKSI MATA IKAN'!D69</f>
        <v>0.3412</v>
      </c>
      <c r="E71" s="686">
        <f>'DETEKSI MATA IKAN'!E69</f>
        <v>0.3216</v>
      </c>
      <c r="F71" s="686">
        <f>'DETEKSI MATA IKAN'!F69</f>
        <v>0.3216</v>
      </c>
      <c r="G71" s="686">
        <f>'DETEKSI MATA IKAN'!G69</f>
        <v>0.25490000000000002</v>
      </c>
      <c r="H71" s="686">
        <f>'DETEKSI MATA IKAN'!H69</f>
        <v>0.1216</v>
      </c>
      <c r="I71" s="686">
        <f>'DETEKSI MATA IKAN'!I69</f>
        <v>9.8000000000000004E-2</v>
      </c>
      <c r="J71" s="686">
        <f>'DETEKSI MATA IKAN'!J69</f>
        <v>0.12939999999999999</v>
      </c>
      <c r="K71" s="686">
        <f>'DETEKSI MATA IKAN'!K69</f>
        <v>0.1255</v>
      </c>
      <c r="L71" s="686">
        <f>'DETEKSI MATA IKAN'!L69</f>
        <v>0.1333</v>
      </c>
      <c r="M71" s="686">
        <f>'DETEKSI MATA IKAN'!M69</f>
        <v>0.1137</v>
      </c>
      <c r="N71" s="686">
        <f>'DETEKSI MATA IKAN'!N69</f>
        <v>8.2400000000000001E-2</v>
      </c>
      <c r="O71" s="686">
        <f>'DETEKSI MATA IKAN'!O69</f>
        <v>0.10199999999999999</v>
      </c>
      <c r="P71" s="686">
        <f>'DETEKSI MATA IKAN'!P69</f>
        <v>9.0200000000000002E-2</v>
      </c>
      <c r="Q71" s="686">
        <f>'DETEKSI MATA IKAN'!Q69</f>
        <v>6.6699999999999995E-2</v>
      </c>
      <c r="R71" s="686">
        <f>'DETEKSI MATA IKAN'!R69</f>
        <v>9.8000000000000004E-2</v>
      </c>
      <c r="S71" s="686">
        <f>'DETEKSI MATA IKAN'!S69</f>
        <v>0.18429999999999999</v>
      </c>
      <c r="T71" s="686">
        <f>'DETEKSI MATA IKAN'!T69</f>
        <v>0.30590000000000001</v>
      </c>
      <c r="U71" s="686">
        <f>'DETEKSI MATA IKAN'!U69</f>
        <v>0.36080000000000001</v>
      </c>
      <c r="V71" s="686">
        <f>'DETEKSI MATA IKAN'!V69</f>
        <v>0.47449999999999998</v>
      </c>
      <c r="W71" s="686">
        <f>'DETEKSI MATA IKAN'!W69</f>
        <v>0.7137</v>
      </c>
      <c r="X71" s="686">
        <f>'DETEKSI MATA IKAN'!X69</f>
        <v>0.83919999999999995</v>
      </c>
      <c r="Y71" s="687">
        <f>'DETEKSI MATA IKAN'!Y69</f>
        <v>0.91759999999999997</v>
      </c>
      <c r="AB71" s="690">
        <f t="shared" ref="AB71:AX71" si="646">(ROUND((IF(AB47&lt;=0,0,AB47)),4))</f>
        <v>0</v>
      </c>
      <c r="AC71" s="690">
        <f t="shared" si="646"/>
        <v>0</v>
      </c>
      <c r="AD71" s="690">
        <f t="shared" si="646"/>
        <v>0</v>
      </c>
      <c r="AE71" s="690">
        <f t="shared" si="646"/>
        <v>0</v>
      </c>
      <c r="AF71" s="690">
        <f t="shared" si="646"/>
        <v>7.5499999999999998E-2</v>
      </c>
      <c r="AG71" s="690">
        <f t="shared" si="646"/>
        <v>0.253</v>
      </c>
      <c r="AH71" s="690">
        <f t="shared" si="646"/>
        <v>0</v>
      </c>
      <c r="AI71" s="690">
        <f t="shared" si="646"/>
        <v>0</v>
      </c>
      <c r="AJ71" s="690">
        <f t="shared" si="646"/>
        <v>0</v>
      </c>
      <c r="AK71" s="690">
        <f t="shared" si="646"/>
        <v>0.23580000000000001</v>
      </c>
      <c r="AL71" s="690">
        <f t="shared" si="646"/>
        <v>0.107</v>
      </c>
      <c r="AM71" s="690">
        <f t="shared" si="646"/>
        <v>0</v>
      </c>
      <c r="AN71" s="690">
        <f t="shared" si="646"/>
        <v>0</v>
      </c>
      <c r="AO71" s="690">
        <f t="shared" si="646"/>
        <v>0</v>
      </c>
      <c r="AP71" s="690">
        <f t="shared" si="646"/>
        <v>0</v>
      </c>
      <c r="AQ71" s="690">
        <f t="shared" si="646"/>
        <v>0</v>
      </c>
      <c r="AR71" s="690">
        <f t="shared" si="646"/>
        <v>0</v>
      </c>
      <c r="AS71" s="690">
        <f t="shared" si="646"/>
        <v>0</v>
      </c>
      <c r="AT71" s="690">
        <f t="shared" si="646"/>
        <v>0</v>
      </c>
      <c r="AU71" s="690">
        <f t="shared" si="646"/>
        <v>0</v>
      </c>
      <c r="AV71" s="690">
        <f t="shared" si="646"/>
        <v>0</v>
      </c>
      <c r="AW71" s="690">
        <f t="shared" si="646"/>
        <v>0</v>
      </c>
      <c r="AX71" s="690">
        <f t="shared" si="646"/>
        <v>0</v>
      </c>
      <c r="AZ71" s="690">
        <f t="shared" ref="AZ71:BV71" si="647">(ROUND((IF(AZ47&lt;=0,0,AZ47)),4))</f>
        <v>0</v>
      </c>
      <c r="BA71" s="690">
        <f t="shared" si="647"/>
        <v>0</v>
      </c>
      <c r="BB71" s="690">
        <f t="shared" si="647"/>
        <v>0</v>
      </c>
      <c r="BC71" s="690">
        <f t="shared" si="647"/>
        <v>0</v>
      </c>
      <c r="BD71" s="690">
        <f t="shared" si="647"/>
        <v>0</v>
      </c>
      <c r="BE71" s="690">
        <f t="shared" si="647"/>
        <v>0</v>
      </c>
      <c r="BF71" s="690">
        <f t="shared" si="647"/>
        <v>2.6499999999999999E-2</v>
      </c>
      <c r="BG71" s="690">
        <f t="shared" si="647"/>
        <v>0</v>
      </c>
      <c r="BH71" s="690">
        <f t="shared" si="647"/>
        <v>3.1199999999999999E-2</v>
      </c>
      <c r="BI71" s="690">
        <f t="shared" si="647"/>
        <v>6.9699999999999998E-2</v>
      </c>
      <c r="BJ71" s="690">
        <f t="shared" si="647"/>
        <v>3.9199999999999999E-2</v>
      </c>
      <c r="BK71" s="690">
        <f t="shared" si="647"/>
        <v>0</v>
      </c>
      <c r="BL71" s="690">
        <f t="shared" si="647"/>
        <v>0</v>
      </c>
      <c r="BM71" s="690">
        <f t="shared" si="647"/>
        <v>0</v>
      </c>
      <c r="BN71" s="690">
        <f t="shared" si="647"/>
        <v>0</v>
      </c>
      <c r="BO71" s="690">
        <f t="shared" si="647"/>
        <v>0</v>
      </c>
      <c r="BP71" s="690">
        <f t="shared" si="647"/>
        <v>0</v>
      </c>
      <c r="BQ71" s="690">
        <f t="shared" si="647"/>
        <v>0</v>
      </c>
      <c r="BR71" s="690">
        <f t="shared" si="647"/>
        <v>0</v>
      </c>
      <c r="BS71" s="690">
        <f t="shared" si="647"/>
        <v>0</v>
      </c>
      <c r="BT71" s="690">
        <f t="shared" si="647"/>
        <v>0</v>
      </c>
      <c r="BU71" s="690">
        <f t="shared" si="647"/>
        <v>0</v>
      </c>
      <c r="BV71" s="690">
        <f t="shared" si="647"/>
        <v>0</v>
      </c>
      <c r="BX71" s="690">
        <f t="shared" ref="BX71:CT71" si="648">(ROUND((IF(BX47&lt;=0,0,BX47)),4))</f>
        <v>0.65639999999999998</v>
      </c>
      <c r="BY71" s="690">
        <f t="shared" si="648"/>
        <v>0.87519999999999998</v>
      </c>
      <c r="BZ71" s="690">
        <f t="shared" si="648"/>
        <v>0.97240000000000004</v>
      </c>
      <c r="CA71" s="690">
        <f t="shared" si="648"/>
        <v>1.0150999999999999</v>
      </c>
      <c r="CB71" s="690">
        <f t="shared" si="648"/>
        <v>0.7137</v>
      </c>
      <c r="CC71" s="690">
        <f t="shared" si="648"/>
        <v>0.68489999999999995</v>
      </c>
      <c r="CD71" s="690">
        <f t="shared" si="648"/>
        <v>0.59309999999999996</v>
      </c>
      <c r="CE71" s="690">
        <f t="shared" si="648"/>
        <v>0.6613</v>
      </c>
      <c r="CF71" s="690">
        <f t="shared" si="648"/>
        <v>0.61329999999999996</v>
      </c>
      <c r="CG71" s="690">
        <f t="shared" si="648"/>
        <v>0.55130000000000001</v>
      </c>
      <c r="CH71" s="690">
        <f t="shared" si="648"/>
        <v>0.57089999999999996</v>
      </c>
      <c r="CI71" s="690">
        <f t="shared" si="648"/>
        <v>0.63529999999999998</v>
      </c>
      <c r="CJ71" s="690">
        <f t="shared" si="648"/>
        <v>0.80700000000000005</v>
      </c>
      <c r="CK71" s="690">
        <f t="shared" si="648"/>
        <v>0.84519999999999995</v>
      </c>
      <c r="CL71" s="690">
        <f t="shared" si="648"/>
        <v>0.95760000000000001</v>
      </c>
      <c r="CM71" s="690">
        <f t="shared" si="648"/>
        <v>0.94730000000000003</v>
      </c>
      <c r="CN71" s="690">
        <f t="shared" si="648"/>
        <v>0.93059999999999998</v>
      </c>
      <c r="CO71" s="690">
        <f t="shared" si="648"/>
        <v>0.73419999999999996</v>
      </c>
      <c r="CP71" s="690">
        <f t="shared" si="648"/>
        <v>0.69750000000000001</v>
      </c>
      <c r="CQ71" s="690">
        <f t="shared" si="648"/>
        <v>0.63200000000000001</v>
      </c>
      <c r="CR71" s="690">
        <f t="shared" si="648"/>
        <v>0.68510000000000004</v>
      </c>
      <c r="CS71" s="690">
        <f t="shared" si="648"/>
        <v>0.63349999999999995</v>
      </c>
      <c r="CT71" s="690">
        <f t="shared" si="648"/>
        <v>0.60209999999999997</v>
      </c>
      <c r="CV71" s="690">
        <f t="shared" ref="CV71:DR71" si="649">(ROUND((IF(CV47&lt;=0,0,CV47)),4))</f>
        <v>0.37809999999999999</v>
      </c>
      <c r="CW71" s="690">
        <f t="shared" si="649"/>
        <v>0.5423</v>
      </c>
      <c r="CX71" s="690">
        <f t="shared" si="649"/>
        <v>0.84689999999999999</v>
      </c>
      <c r="CY71" s="690">
        <f t="shared" si="649"/>
        <v>1.0853999999999999</v>
      </c>
      <c r="CZ71" s="690">
        <f t="shared" si="649"/>
        <v>0.91180000000000005</v>
      </c>
      <c r="DA71" s="690">
        <f t="shared" si="649"/>
        <v>0.68840000000000001</v>
      </c>
      <c r="DB71" s="690">
        <f t="shared" si="649"/>
        <v>0.24990000000000001</v>
      </c>
      <c r="DC71" s="690">
        <f t="shared" si="649"/>
        <v>0.3458</v>
      </c>
      <c r="DD71" s="690">
        <f t="shared" si="649"/>
        <v>0.29970000000000002</v>
      </c>
      <c r="DE71" s="690">
        <f t="shared" si="649"/>
        <v>0.498</v>
      </c>
      <c r="DF71" s="690">
        <f t="shared" si="649"/>
        <v>0.38669999999999999</v>
      </c>
      <c r="DG71" s="690">
        <f t="shared" si="649"/>
        <v>0.28029999999999999</v>
      </c>
      <c r="DH71" s="690">
        <f t="shared" si="649"/>
        <v>0.3881</v>
      </c>
      <c r="DI71" s="690">
        <f t="shared" si="649"/>
        <v>0.57789999999999997</v>
      </c>
      <c r="DJ71" s="690">
        <f t="shared" si="649"/>
        <v>0.89229999999999998</v>
      </c>
      <c r="DK71" s="690">
        <f t="shared" si="649"/>
        <v>0.93049999999999999</v>
      </c>
      <c r="DL71" s="690">
        <f t="shared" si="649"/>
        <v>0.99919999999999998</v>
      </c>
      <c r="DM71" s="690">
        <f t="shared" si="649"/>
        <v>0.8105</v>
      </c>
      <c r="DN71" s="690">
        <f t="shared" si="649"/>
        <v>0.70799999999999996</v>
      </c>
      <c r="DO71" s="690">
        <f t="shared" si="649"/>
        <v>0.37190000000000001</v>
      </c>
      <c r="DP71" s="690">
        <f t="shared" si="649"/>
        <v>0.40079999999999999</v>
      </c>
      <c r="DQ71" s="690">
        <f t="shared" si="649"/>
        <v>0.29189999999999999</v>
      </c>
      <c r="DR71" s="690">
        <f t="shared" si="649"/>
        <v>0.46439999999999998</v>
      </c>
    </row>
    <row r="72" spans="1:122" x14ac:dyDescent="0.25">
      <c r="A72" s="685">
        <f>'DETEKSI MATA IKAN'!A70</f>
        <v>0.19220000000000001</v>
      </c>
      <c r="B72" s="686">
        <f>'DETEKSI MATA IKAN'!B70</f>
        <v>0.2235</v>
      </c>
      <c r="C72" s="686">
        <f>'DETEKSI MATA IKAN'!C70</f>
        <v>0.22750000000000001</v>
      </c>
      <c r="D72" s="686">
        <f>'DETEKSI MATA IKAN'!D70</f>
        <v>0.251</v>
      </c>
      <c r="E72" s="686">
        <f>'DETEKSI MATA IKAN'!E70</f>
        <v>0.29020000000000001</v>
      </c>
      <c r="F72" s="686">
        <f>'DETEKSI MATA IKAN'!F70</f>
        <v>0.29799999999999999</v>
      </c>
      <c r="G72" s="686">
        <f>'DETEKSI MATA IKAN'!G70</f>
        <v>0.26669999999999999</v>
      </c>
      <c r="H72" s="686">
        <f>'DETEKSI MATA IKAN'!H70</f>
        <v>0.26669999999999999</v>
      </c>
      <c r="I72" s="686">
        <f>'DETEKSI MATA IKAN'!I70</f>
        <v>0.2235</v>
      </c>
      <c r="J72" s="686">
        <f>'DETEKSI MATA IKAN'!J70</f>
        <v>0.14899999999999999</v>
      </c>
      <c r="K72" s="686">
        <f>'DETEKSI MATA IKAN'!K70</f>
        <v>0.14899999999999999</v>
      </c>
      <c r="L72" s="686">
        <f>'DETEKSI MATA IKAN'!L70</f>
        <v>0.1804</v>
      </c>
      <c r="M72" s="686">
        <f>'DETEKSI MATA IKAN'!M70</f>
        <v>0.17649999999999999</v>
      </c>
      <c r="N72" s="686">
        <f>'DETEKSI MATA IKAN'!N70</f>
        <v>0.1608</v>
      </c>
      <c r="O72" s="686">
        <f>'DETEKSI MATA IKAN'!O70</f>
        <v>0.14510000000000001</v>
      </c>
      <c r="P72" s="686">
        <f>'DETEKSI MATA IKAN'!P70</f>
        <v>0.1333</v>
      </c>
      <c r="Q72" s="686">
        <f>'DETEKSI MATA IKAN'!Q70</f>
        <v>0.1961</v>
      </c>
      <c r="R72" s="686">
        <f>'DETEKSI MATA IKAN'!R70</f>
        <v>0.21179999999999999</v>
      </c>
      <c r="S72" s="686">
        <f>'DETEKSI MATA IKAN'!S70</f>
        <v>0.36080000000000001</v>
      </c>
      <c r="T72" s="686">
        <f>'DETEKSI MATA IKAN'!T70</f>
        <v>0.52549999999999997</v>
      </c>
      <c r="U72" s="686">
        <f>'DETEKSI MATA IKAN'!U70</f>
        <v>0.43530000000000002</v>
      </c>
      <c r="V72" s="686">
        <f>'DETEKSI MATA IKAN'!V70</f>
        <v>0.5333</v>
      </c>
      <c r="W72" s="686">
        <f>'DETEKSI MATA IKAN'!W70</f>
        <v>0.88629999999999998</v>
      </c>
      <c r="X72" s="686">
        <f>'DETEKSI MATA IKAN'!X70</f>
        <v>0.91759999999999997</v>
      </c>
      <c r="Y72" s="687">
        <f>'DETEKSI MATA IKAN'!Y70</f>
        <v>0.76470000000000005</v>
      </c>
      <c r="AB72" s="690">
        <f t="shared" ref="AB72:AX72" si="650">(ROUND((IF(AB48&lt;=0,0,AB48)),4))</f>
        <v>0</v>
      </c>
      <c r="AC72" s="690">
        <f t="shared" si="650"/>
        <v>0</v>
      </c>
      <c r="AD72" s="690">
        <f t="shared" si="650"/>
        <v>0</v>
      </c>
      <c r="AE72" s="690">
        <f t="shared" si="650"/>
        <v>0</v>
      </c>
      <c r="AF72" s="690">
        <f t="shared" si="650"/>
        <v>0.32190000000000002</v>
      </c>
      <c r="AG72" s="690">
        <f t="shared" si="650"/>
        <v>0.43690000000000001</v>
      </c>
      <c r="AH72" s="690">
        <f t="shared" si="650"/>
        <v>1.61E-2</v>
      </c>
      <c r="AI72" s="690">
        <f t="shared" si="650"/>
        <v>0</v>
      </c>
      <c r="AJ72" s="690">
        <f t="shared" si="650"/>
        <v>0</v>
      </c>
      <c r="AK72" s="690">
        <f t="shared" si="650"/>
        <v>2.7300000000000001E-2</v>
      </c>
      <c r="AL72" s="690">
        <f t="shared" si="650"/>
        <v>0.15129999999999999</v>
      </c>
      <c r="AM72" s="690">
        <f t="shared" si="650"/>
        <v>0</v>
      </c>
      <c r="AN72" s="690">
        <f t="shared" si="650"/>
        <v>0</v>
      </c>
      <c r="AO72" s="690">
        <f t="shared" si="650"/>
        <v>0</v>
      </c>
      <c r="AP72" s="690">
        <f t="shared" si="650"/>
        <v>0</v>
      </c>
      <c r="AQ72" s="690">
        <f t="shared" si="650"/>
        <v>0</v>
      </c>
      <c r="AR72" s="690">
        <f t="shared" si="650"/>
        <v>0</v>
      </c>
      <c r="AS72" s="690">
        <f t="shared" si="650"/>
        <v>0</v>
      </c>
      <c r="AT72" s="690">
        <f t="shared" si="650"/>
        <v>0</v>
      </c>
      <c r="AU72" s="690">
        <f t="shared" si="650"/>
        <v>0</v>
      </c>
      <c r="AV72" s="690">
        <f t="shared" si="650"/>
        <v>0</v>
      </c>
      <c r="AW72" s="690">
        <f t="shared" si="650"/>
        <v>0</v>
      </c>
      <c r="AX72" s="690">
        <f t="shared" si="650"/>
        <v>0</v>
      </c>
      <c r="AZ72" s="690">
        <f t="shared" ref="AZ72:BV72" si="651">(ROUND((IF(AZ48&lt;=0,0,AZ48)),4))</f>
        <v>0</v>
      </c>
      <c r="BA72" s="690">
        <f t="shared" si="651"/>
        <v>0</v>
      </c>
      <c r="BB72" s="690">
        <f t="shared" si="651"/>
        <v>0</v>
      </c>
      <c r="BC72" s="690">
        <f t="shared" si="651"/>
        <v>0</v>
      </c>
      <c r="BD72" s="690">
        <f t="shared" si="651"/>
        <v>0</v>
      </c>
      <c r="BE72" s="690">
        <f t="shared" si="651"/>
        <v>1.24E-2</v>
      </c>
      <c r="BF72" s="690">
        <f t="shared" si="651"/>
        <v>8.6599999999999996E-2</v>
      </c>
      <c r="BG72" s="690">
        <f t="shared" si="651"/>
        <v>0</v>
      </c>
      <c r="BH72" s="690">
        <f t="shared" si="651"/>
        <v>0</v>
      </c>
      <c r="BI72" s="690">
        <f t="shared" si="651"/>
        <v>3.5000000000000001E-3</v>
      </c>
      <c r="BJ72" s="690">
        <f t="shared" si="651"/>
        <v>3.49E-2</v>
      </c>
      <c r="BK72" s="690">
        <f t="shared" si="651"/>
        <v>0</v>
      </c>
      <c r="BL72" s="690">
        <f t="shared" si="651"/>
        <v>0</v>
      </c>
      <c r="BM72" s="690">
        <f t="shared" si="651"/>
        <v>0</v>
      </c>
      <c r="BN72" s="690">
        <f t="shared" si="651"/>
        <v>0</v>
      </c>
      <c r="BO72" s="690">
        <f t="shared" si="651"/>
        <v>0</v>
      </c>
      <c r="BP72" s="690">
        <f t="shared" si="651"/>
        <v>0</v>
      </c>
      <c r="BQ72" s="690">
        <f t="shared" si="651"/>
        <v>0</v>
      </c>
      <c r="BR72" s="690">
        <f t="shared" si="651"/>
        <v>0</v>
      </c>
      <c r="BS72" s="690">
        <f t="shared" si="651"/>
        <v>0</v>
      </c>
      <c r="BT72" s="690">
        <f t="shared" si="651"/>
        <v>0</v>
      </c>
      <c r="BU72" s="690">
        <f t="shared" si="651"/>
        <v>0</v>
      </c>
      <c r="BV72" s="690">
        <f t="shared" si="651"/>
        <v>0</v>
      </c>
      <c r="BX72" s="690">
        <f t="shared" ref="BX72:CT72" si="652">(ROUND((IF(BX48&lt;=0,0,BX48)),4))</f>
        <v>0.75390000000000001</v>
      </c>
      <c r="BY72" s="690">
        <f t="shared" si="652"/>
        <v>0.9536</v>
      </c>
      <c r="BZ72" s="690">
        <f t="shared" si="652"/>
        <v>1.0105</v>
      </c>
      <c r="CA72" s="690">
        <f t="shared" si="652"/>
        <v>1.0245</v>
      </c>
      <c r="CB72" s="690">
        <f t="shared" si="652"/>
        <v>0.65769999999999995</v>
      </c>
      <c r="CC72" s="690">
        <f t="shared" si="652"/>
        <v>0.63170000000000004</v>
      </c>
      <c r="CD72" s="690">
        <f t="shared" si="652"/>
        <v>0.4844</v>
      </c>
      <c r="CE72" s="690">
        <f t="shared" si="652"/>
        <v>0.55359999999999998</v>
      </c>
      <c r="CF72" s="690">
        <f t="shared" si="652"/>
        <v>0.53</v>
      </c>
      <c r="CG72" s="690">
        <f t="shared" si="652"/>
        <v>0.43409999999999999</v>
      </c>
      <c r="CH72" s="690">
        <f t="shared" si="652"/>
        <v>0.45879999999999999</v>
      </c>
      <c r="CI72" s="690">
        <f t="shared" si="652"/>
        <v>0.5948</v>
      </c>
      <c r="CJ72" s="690">
        <f t="shared" si="652"/>
        <v>0.78639999999999999</v>
      </c>
      <c r="CK72" s="690">
        <f t="shared" si="652"/>
        <v>0.90629999999999999</v>
      </c>
      <c r="CL72" s="690">
        <f t="shared" si="652"/>
        <v>0.91</v>
      </c>
      <c r="CM72" s="690">
        <f t="shared" si="652"/>
        <v>0.87619999999999998</v>
      </c>
      <c r="CN72" s="690">
        <f t="shared" si="652"/>
        <v>0.82769999999999999</v>
      </c>
      <c r="CO72" s="690">
        <f t="shared" si="652"/>
        <v>0.65349999999999997</v>
      </c>
      <c r="CP72" s="690">
        <f t="shared" si="652"/>
        <v>0.7228</v>
      </c>
      <c r="CQ72" s="690">
        <f t="shared" si="652"/>
        <v>0.59019999999999995</v>
      </c>
      <c r="CR72" s="690">
        <f t="shared" si="652"/>
        <v>0.63870000000000005</v>
      </c>
      <c r="CS72" s="690">
        <f t="shared" si="652"/>
        <v>0.5766</v>
      </c>
      <c r="CT72" s="690">
        <f t="shared" si="652"/>
        <v>0.59450000000000003</v>
      </c>
      <c r="CV72" s="690">
        <f t="shared" ref="CV72:DR72" si="653">(ROUND((IF(CV48&lt;=0,0,CV48)),4))</f>
        <v>0.40450000000000003</v>
      </c>
      <c r="CW72" s="690">
        <f t="shared" si="653"/>
        <v>0.56140000000000001</v>
      </c>
      <c r="CX72" s="690">
        <f t="shared" si="653"/>
        <v>0.8155</v>
      </c>
      <c r="CY72" s="690">
        <f t="shared" si="653"/>
        <v>1.0690999999999999</v>
      </c>
      <c r="CZ72" s="690">
        <f t="shared" si="653"/>
        <v>0.96830000000000005</v>
      </c>
      <c r="DA72" s="690">
        <f t="shared" si="653"/>
        <v>0.81630000000000003</v>
      </c>
      <c r="DB72" s="690">
        <f t="shared" si="653"/>
        <v>0.26939999999999997</v>
      </c>
      <c r="DC72" s="690">
        <f t="shared" si="653"/>
        <v>0.3518</v>
      </c>
      <c r="DD72" s="690">
        <f t="shared" si="653"/>
        <v>0.38290000000000002</v>
      </c>
      <c r="DE72" s="690">
        <f t="shared" si="653"/>
        <v>0.316</v>
      </c>
      <c r="DF72" s="690">
        <f t="shared" si="653"/>
        <v>0.45179999999999998</v>
      </c>
      <c r="DG72" s="690">
        <f t="shared" si="653"/>
        <v>0.22070000000000001</v>
      </c>
      <c r="DH72" s="690">
        <f t="shared" si="653"/>
        <v>0.46360000000000001</v>
      </c>
      <c r="DI72" s="690">
        <f t="shared" si="653"/>
        <v>0.50729999999999997</v>
      </c>
      <c r="DJ72" s="690">
        <f t="shared" si="653"/>
        <v>0.84440000000000004</v>
      </c>
      <c r="DK72" s="690">
        <f t="shared" si="653"/>
        <v>0.80120000000000002</v>
      </c>
      <c r="DL72" s="690">
        <f t="shared" si="653"/>
        <v>0.78280000000000005</v>
      </c>
      <c r="DM72" s="690">
        <f t="shared" si="653"/>
        <v>0.53420000000000001</v>
      </c>
      <c r="DN72" s="690">
        <f t="shared" si="653"/>
        <v>0.50739999999999996</v>
      </c>
      <c r="DO72" s="690">
        <f t="shared" si="653"/>
        <v>0.18840000000000001</v>
      </c>
      <c r="DP72" s="690">
        <f t="shared" si="653"/>
        <v>0.32150000000000001</v>
      </c>
      <c r="DQ72" s="690">
        <f t="shared" si="653"/>
        <v>0.21659999999999999</v>
      </c>
      <c r="DR72" s="690">
        <f t="shared" si="653"/>
        <v>0.40439999999999998</v>
      </c>
    </row>
    <row r="73" spans="1:122" x14ac:dyDescent="0.25">
      <c r="A73" s="685">
        <f>'DETEKSI MATA IKAN'!A71</f>
        <v>0.22750000000000001</v>
      </c>
      <c r="B73" s="686">
        <f>'DETEKSI MATA IKAN'!B71</f>
        <v>0.25879999999999997</v>
      </c>
      <c r="C73" s="686">
        <f>'DETEKSI MATA IKAN'!C71</f>
        <v>0.26269999999999999</v>
      </c>
      <c r="D73" s="686">
        <f>'DETEKSI MATA IKAN'!D71</f>
        <v>0.27450000000000002</v>
      </c>
      <c r="E73" s="686">
        <f>'DETEKSI MATA IKAN'!E71</f>
        <v>0.31369999999999998</v>
      </c>
      <c r="F73" s="686">
        <f>'DETEKSI MATA IKAN'!F71</f>
        <v>0.31759999999999999</v>
      </c>
      <c r="G73" s="686">
        <f>'DETEKSI MATA IKAN'!G71</f>
        <v>0.2863</v>
      </c>
      <c r="H73" s="686">
        <f>'DETEKSI MATA IKAN'!H71</f>
        <v>0.27839999999999998</v>
      </c>
      <c r="I73" s="686">
        <f>'DETEKSI MATA IKAN'!I71</f>
        <v>0.23530000000000001</v>
      </c>
      <c r="J73" s="686">
        <f>'DETEKSI MATA IKAN'!J71</f>
        <v>0.15690000000000001</v>
      </c>
      <c r="K73" s="686">
        <f>'DETEKSI MATA IKAN'!K71</f>
        <v>0.14899999999999999</v>
      </c>
      <c r="L73" s="686">
        <f>'DETEKSI MATA IKAN'!L71</f>
        <v>0.18429999999999999</v>
      </c>
      <c r="M73" s="686">
        <f>'DETEKSI MATA IKAN'!M71</f>
        <v>0.1686</v>
      </c>
      <c r="N73" s="686">
        <f>'DETEKSI MATA IKAN'!N71</f>
        <v>0.15290000000000001</v>
      </c>
      <c r="O73" s="686">
        <f>'DETEKSI MATA IKAN'!O71</f>
        <v>0.13730000000000001</v>
      </c>
      <c r="P73" s="686">
        <f>'DETEKSI MATA IKAN'!P71</f>
        <v>0.1255</v>
      </c>
      <c r="Q73" s="686">
        <f>'DETEKSI MATA IKAN'!Q71</f>
        <v>0.16470000000000001</v>
      </c>
      <c r="R73" s="686">
        <f>'DETEKSI MATA IKAN'!R71</f>
        <v>0.1804</v>
      </c>
      <c r="S73" s="686">
        <f>'DETEKSI MATA IKAN'!S71</f>
        <v>0.32940000000000003</v>
      </c>
      <c r="T73" s="686">
        <f>'DETEKSI MATA IKAN'!T71</f>
        <v>0.498</v>
      </c>
      <c r="U73" s="686">
        <f>'DETEKSI MATA IKAN'!U71</f>
        <v>0.4078</v>
      </c>
      <c r="V73" s="686">
        <f>'DETEKSI MATA IKAN'!V71</f>
        <v>0.50980000000000003</v>
      </c>
      <c r="W73" s="686">
        <f>'DETEKSI MATA IKAN'!W71</f>
        <v>0.85880000000000001</v>
      </c>
      <c r="X73" s="686">
        <f>'DETEKSI MATA IKAN'!X71</f>
        <v>0.90200000000000002</v>
      </c>
      <c r="Y73" s="687">
        <f>'DETEKSI MATA IKAN'!Y71</f>
        <v>0.749</v>
      </c>
      <c r="AB73" s="690">
        <f t="shared" ref="AB73:AX73" si="654">(ROUND((IF(AB49&lt;=0,0,AB49)),4))</f>
        <v>0</v>
      </c>
      <c r="AC73" s="690">
        <f t="shared" si="654"/>
        <v>0</v>
      </c>
      <c r="AD73" s="690">
        <f t="shared" si="654"/>
        <v>0</v>
      </c>
      <c r="AE73" s="690">
        <f t="shared" si="654"/>
        <v>0</v>
      </c>
      <c r="AF73" s="690">
        <f t="shared" si="654"/>
        <v>0.20200000000000001</v>
      </c>
      <c r="AG73" s="690">
        <f t="shared" si="654"/>
        <v>0.629</v>
      </c>
      <c r="AH73" s="690">
        <f t="shared" si="654"/>
        <v>0.13120000000000001</v>
      </c>
      <c r="AI73" s="690">
        <f t="shared" si="654"/>
        <v>0</v>
      </c>
      <c r="AJ73" s="690">
        <f t="shared" si="654"/>
        <v>0</v>
      </c>
      <c r="AK73" s="690">
        <f t="shared" si="654"/>
        <v>0</v>
      </c>
      <c r="AL73" s="690">
        <f t="shared" si="654"/>
        <v>0</v>
      </c>
      <c r="AM73" s="690">
        <f t="shared" si="654"/>
        <v>0</v>
      </c>
      <c r="AN73" s="690">
        <f t="shared" si="654"/>
        <v>0</v>
      </c>
      <c r="AO73" s="690">
        <f t="shared" si="654"/>
        <v>0</v>
      </c>
      <c r="AP73" s="690">
        <f t="shared" si="654"/>
        <v>0</v>
      </c>
      <c r="AQ73" s="690">
        <f t="shared" si="654"/>
        <v>0</v>
      </c>
      <c r="AR73" s="690">
        <f t="shared" si="654"/>
        <v>0</v>
      </c>
      <c r="AS73" s="690">
        <f t="shared" si="654"/>
        <v>0</v>
      </c>
      <c r="AT73" s="690">
        <f t="shared" si="654"/>
        <v>0</v>
      </c>
      <c r="AU73" s="690">
        <f t="shared" si="654"/>
        <v>0</v>
      </c>
      <c r="AV73" s="690">
        <f t="shared" si="654"/>
        <v>0</v>
      </c>
      <c r="AW73" s="690">
        <f t="shared" si="654"/>
        <v>0</v>
      </c>
      <c r="AX73" s="690">
        <f t="shared" si="654"/>
        <v>0</v>
      </c>
      <c r="AZ73" s="690">
        <f t="shared" ref="AZ73:BV73" si="655">(ROUND((IF(AZ49&lt;=0,0,AZ49)),4))</f>
        <v>0</v>
      </c>
      <c r="BA73" s="690">
        <f t="shared" si="655"/>
        <v>0</v>
      </c>
      <c r="BB73" s="690">
        <f t="shared" si="655"/>
        <v>0</v>
      </c>
      <c r="BC73" s="690">
        <f t="shared" si="655"/>
        <v>0</v>
      </c>
      <c r="BD73" s="690">
        <f t="shared" si="655"/>
        <v>2.7699999999999999E-2</v>
      </c>
      <c r="BE73" s="690">
        <f t="shared" si="655"/>
        <v>0.1283</v>
      </c>
      <c r="BF73" s="690">
        <f t="shared" si="655"/>
        <v>0</v>
      </c>
      <c r="BG73" s="690">
        <f t="shared" si="655"/>
        <v>0</v>
      </c>
      <c r="BH73" s="690">
        <f t="shared" si="655"/>
        <v>0</v>
      </c>
      <c r="BI73" s="690">
        <f t="shared" si="655"/>
        <v>0</v>
      </c>
      <c r="BJ73" s="690">
        <f t="shared" si="655"/>
        <v>0</v>
      </c>
      <c r="BK73" s="690">
        <f t="shared" si="655"/>
        <v>5.8500000000000003E-2</v>
      </c>
      <c r="BL73" s="690">
        <f t="shared" si="655"/>
        <v>0</v>
      </c>
      <c r="BM73" s="690">
        <f t="shared" si="655"/>
        <v>0</v>
      </c>
      <c r="BN73" s="690">
        <f t="shared" si="655"/>
        <v>0</v>
      </c>
      <c r="BO73" s="690">
        <f t="shared" si="655"/>
        <v>0</v>
      </c>
      <c r="BP73" s="690">
        <f t="shared" si="655"/>
        <v>0</v>
      </c>
      <c r="BQ73" s="690">
        <f t="shared" si="655"/>
        <v>0</v>
      </c>
      <c r="BR73" s="690">
        <f t="shared" si="655"/>
        <v>0</v>
      </c>
      <c r="BS73" s="690">
        <f t="shared" si="655"/>
        <v>0</v>
      </c>
      <c r="BT73" s="690">
        <f t="shared" si="655"/>
        <v>0</v>
      </c>
      <c r="BU73" s="690">
        <f t="shared" si="655"/>
        <v>0</v>
      </c>
      <c r="BV73" s="690">
        <f t="shared" si="655"/>
        <v>0</v>
      </c>
      <c r="BX73" s="690">
        <f t="shared" ref="BX73:CT73" si="656">(ROUND((IF(BX49&lt;=0,0,BX49)),4))</f>
        <v>0.67200000000000004</v>
      </c>
      <c r="BY73" s="690">
        <f t="shared" si="656"/>
        <v>0.85929999999999995</v>
      </c>
      <c r="BZ73" s="690">
        <f t="shared" si="656"/>
        <v>0.96989999999999998</v>
      </c>
      <c r="CA73" s="690">
        <f t="shared" si="656"/>
        <v>1.0306999999999999</v>
      </c>
      <c r="CB73" s="690">
        <f t="shared" si="656"/>
        <v>0.74739999999999995</v>
      </c>
      <c r="CC73" s="690">
        <f t="shared" si="656"/>
        <v>0.70340000000000003</v>
      </c>
      <c r="CD73" s="690">
        <f t="shared" si="656"/>
        <v>0.61599999999999999</v>
      </c>
      <c r="CE73" s="690">
        <f t="shared" si="656"/>
        <v>0.54159999999999997</v>
      </c>
      <c r="CF73" s="690">
        <f t="shared" si="656"/>
        <v>0.56640000000000001</v>
      </c>
      <c r="CG73" s="690">
        <f t="shared" si="656"/>
        <v>0.4763</v>
      </c>
      <c r="CH73" s="690">
        <f t="shared" si="656"/>
        <v>0.59050000000000002</v>
      </c>
      <c r="CI73" s="690">
        <f t="shared" si="656"/>
        <v>0.60240000000000005</v>
      </c>
      <c r="CJ73" s="690">
        <f t="shared" si="656"/>
        <v>0.80920000000000003</v>
      </c>
      <c r="CK73" s="690">
        <f t="shared" si="656"/>
        <v>0.87260000000000004</v>
      </c>
      <c r="CL73" s="690">
        <f t="shared" si="656"/>
        <v>0.90349999999999997</v>
      </c>
      <c r="CM73" s="690">
        <f t="shared" si="656"/>
        <v>0.84179999999999999</v>
      </c>
      <c r="CN73" s="690">
        <f t="shared" si="656"/>
        <v>0.77869999999999995</v>
      </c>
      <c r="CO73" s="690">
        <f t="shared" si="656"/>
        <v>0.53700000000000003</v>
      </c>
      <c r="CP73" s="690">
        <f t="shared" si="656"/>
        <v>0.51780000000000004</v>
      </c>
      <c r="CQ73" s="690">
        <f t="shared" si="656"/>
        <v>0.38150000000000001</v>
      </c>
      <c r="CR73" s="690">
        <f t="shared" si="656"/>
        <v>0.53129999999999999</v>
      </c>
      <c r="CS73" s="690">
        <f t="shared" si="656"/>
        <v>0.53669999999999995</v>
      </c>
      <c r="CT73" s="690">
        <f t="shared" si="656"/>
        <v>0.59</v>
      </c>
      <c r="CV73" s="690">
        <f t="shared" ref="CV73:DR73" si="657">(ROUND((IF(CV49&lt;=0,0,CV49)),4))</f>
        <v>0.39169999999999999</v>
      </c>
      <c r="CW73" s="690">
        <f t="shared" si="657"/>
        <v>0.51639999999999997</v>
      </c>
      <c r="CX73" s="690">
        <f t="shared" si="657"/>
        <v>0.76800000000000002</v>
      </c>
      <c r="CY73" s="690">
        <f t="shared" si="657"/>
        <v>0.99839999999999995</v>
      </c>
      <c r="CZ73" s="690">
        <f t="shared" si="657"/>
        <v>0.86990000000000001</v>
      </c>
      <c r="DA73" s="690">
        <f t="shared" si="657"/>
        <v>0.99680000000000002</v>
      </c>
      <c r="DB73" s="690">
        <f t="shared" si="657"/>
        <v>0.48330000000000001</v>
      </c>
      <c r="DC73" s="690">
        <f t="shared" si="657"/>
        <v>0.23350000000000001</v>
      </c>
      <c r="DD73" s="690">
        <f t="shared" si="657"/>
        <v>0.23749999999999999</v>
      </c>
      <c r="DE73" s="690">
        <f t="shared" si="657"/>
        <v>0.26029999999999998</v>
      </c>
      <c r="DF73" s="690">
        <f t="shared" si="657"/>
        <v>0.27900000000000003</v>
      </c>
      <c r="DG73" s="690">
        <f t="shared" si="657"/>
        <v>0.23469999999999999</v>
      </c>
      <c r="DH73" s="690">
        <f t="shared" si="657"/>
        <v>0.45329999999999998</v>
      </c>
      <c r="DI73" s="690">
        <f t="shared" si="657"/>
        <v>0.65780000000000005</v>
      </c>
      <c r="DJ73" s="690">
        <f t="shared" si="657"/>
        <v>0.67669999999999997</v>
      </c>
      <c r="DK73" s="690">
        <f t="shared" si="657"/>
        <v>0.77680000000000005</v>
      </c>
      <c r="DL73" s="690">
        <f t="shared" si="657"/>
        <v>0.60580000000000001</v>
      </c>
      <c r="DM73" s="690">
        <f t="shared" si="657"/>
        <v>0.36409999999999998</v>
      </c>
      <c r="DN73" s="690">
        <f t="shared" si="657"/>
        <v>0.25</v>
      </c>
      <c r="DO73" s="690">
        <f t="shared" si="657"/>
        <v>0.1313</v>
      </c>
      <c r="DP73" s="690">
        <f t="shared" si="657"/>
        <v>0.22170000000000001</v>
      </c>
      <c r="DQ73" s="690">
        <f t="shared" si="657"/>
        <v>0.27860000000000001</v>
      </c>
      <c r="DR73" s="690">
        <f t="shared" si="657"/>
        <v>0.30590000000000001</v>
      </c>
    </row>
    <row r="74" spans="1:122" x14ac:dyDescent="0.25">
      <c r="A74" s="685">
        <f>'DETEKSI MATA IKAN'!A72</f>
        <v>0.2235</v>
      </c>
      <c r="B74" s="686">
        <f>'DETEKSI MATA IKAN'!B72</f>
        <v>0.25490000000000002</v>
      </c>
      <c r="C74" s="686">
        <f>'DETEKSI MATA IKAN'!C72</f>
        <v>0.25879999999999997</v>
      </c>
      <c r="D74" s="686">
        <f>'DETEKSI MATA IKAN'!D72</f>
        <v>0.26669999999999999</v>
      </c>
      <c r="E74" s="686">
        <f>'DETEKSI MATA IKAN'!E72</f>
        <v>0.29799999999999999</v>
      </c>
      <c r="F74" s="686">
        <f>'DETEKSI MATA IKAN'!F72</f>
        <v>0.30199999999999999</v>
      </c>
      <c r="G74" s="686">
        <f>'DETEKSI MATA IKAN'!G72</f>
        <v>0.26269999999999999</v>
      </c>
      <c r="H74" s="686">
        <f>'DETEKSI MATA IKAN'!H72</f>
        <v>0.251</v>
      </c>
      <c r="I74" s="686">
        <f>'DETEKSI MATA IKAN'!I72</f>
        <v>0.2</v>
      </c>
      <c r="J74" s="686">
        <f>'DETEKSI MATA IKAN'!J72</f>
        <v>0.1137</v>
      </c>
      <c r="K74" s="686">
        <f>'DETEKSI MATA IKAN'!K72</f>
        <v>0.10199999999999999</v>
      </c>
      <c r="L74" s="686">
        <f>'DETEKSI MATA IKAN'!L72</f>
        <v>0.12939999999999999</v>
      </c>
      <c r="M74" s="686">
        <f>'DETEKSI MATA IKAN'!M72</f>
        <v>0.1176</v>
      </c>
      <c r="N74" s="686">
        <f>'DETEKSI MATA IKAN'!N72</f>
        <v>9.4100000000000003E-2</v>
      </c>
      <c r="O74" s="686">
        <f>'DETEKSI MATA IKAN'!O72</f>
        <v>7.8399999999999997E-2</v>
      </c>
      <c r="P74" s="686">
        <f>'DETEKSI MATA IKAN'!P72</f>
        <v>6.6699999999999995E-2</v>
      </c>
      <c r="Q74" s="686">
        <f>'DETEKSI MATA IKAN'!Q72</f>
        <v>8.2400000000000001E-2</v>
      </c>
      <c r="R74" s="686">
        <f>'DETEKSI MATA IKAN'!R72</f>
        <v>9.8000000000000004E-2</v>
      </c>
      <c r="S74" s="686">
        <f>'DETEKSI MATA IKAN'!S72</f>
        <v>0.25490000000000002</v>
      </c>
      <c r="T74" s="686">
        <f>'DETEKSI MATA IKAN'!T72</f>
        <v>0.42749999999999999</v>
      </c>
      <c r="U74" s="686">
        <f>'DETEKSI MATA IKAN'!U72</f>
        <v>0.34510000000000002</v>
      </c>
      <c r="V74" s="686">
        <f>'DETEKSI MATA IKAN'!V72</f>
        <v>0.4627</v>
      </c>
      <c r="W74" s="686">
        <f>'DETEKSI MATA IKAN'!W72</f>
        <v>0.8196</v>
      </c>
      <c r="X74" s="686">
        <f>'DETEKSI MATA IKAN'!X72</f>
        <v>0.85880000000000001</v>
      </c>
      <c r="Y74" s="687">
        <f>'DETEKSI MATA IKAN'!Y72</f>
        <v>0.7137</v>
      </c>
      <c r="AB74" s="690">
        <f t="shared" ref="AB74:AX74" si="658">(ROUND((IF(AB50&lt;=0,0,AB50)),4))</f>
        <v>0</v>
      </c>
      <c r="AC74" s="690">
        <f t="shared" si="658"/>
        <v>0</v>
      </c>
      <c r="AD74" s="690">
        <f t="shared" si="658"/>
        <v>0</v>
      </c>
      <c r="AE74" s="690">
        <f t="shared" si="658"/>
        <v>0</v>
      </c>
      <c r="AF74" s="690">
        <f t="shared" si="658"/>
        <v>0</v>
      </c>
      <c r="AG74" s="690">
        <f t="shared" si="658"/>
        <v>0.43149999999999999</v>
      </c>
      <c r="AH74" s="690">
        <f t="shared" si="658"/>
        <v>0.61890000000000001</v>
      </c>
      <c r="AI74" s="690">
        <f t="shared" si="658"/>
        <v>0.35</v>
      </c>
      <c r="AJ74" s="690">
        <f t="shared" si="658"/>
        <v>0.11600000000000001</v>
      </c>
      <c r="AK74" s="690">
        <f t="shared" si="658"/>
        <v>0.1283</v>
      </c>
      <c r="AL74" s="690">
        <f t="shared" si="658"/>
        <v>0.2329</v>
      </c>
      <c r="AM74" s="690">
        <f t="shared" si="658"/>
        <v>0</v>
      </c>
      <c r="AN74" s="690">
        <f t="shared" si="658"/>
        <v>0</v>
      </c>
      <c r="AO74" s="690">
        <f t="shared" si="658"/>
        <v>0</v>
      </c>
      <c r="AP74" s="690">
        <f t="shared" si="658"/>
        <v>0</v>
      </c>
      <c r="AQ74" s="690">
        <f t="shared" si="658"/>
        <v>0</v>
      </c>
      <c r="AR74" s="690">
        <f t="shared" si="658"/>
        <v>0</v>
      </c>
      <c r="AS74" s="690">
        <f t="shared" si="658"/>
        <v>0</v>
      </c>
      <c r="AT74" s="690">
        <f t="shared" si="658"/>
        <v>0</v>
      </c>
      <c r="AU74" s="690">
        <f t="shared" si="658"/>
        <v>0</v>
      </c>
      <c r="AV74" s="690">
        <f t="shared" si="658"/>
        <v>0</v>
      </c>
      <c r="AW74" s="690">
        <f t="shared" si="658"/>
        <v>0</v>
      </c>
      <c r="AX74" s="690">
        <f t="shared" si="658"/>
        <v>0</v>
      </c>
      <c r="AZ74" s="690">
        <f t="shared" ref="AZ74:BV74" si="659">(ROUND((IF(AZ50&lt;=0,0,AZ50)),4))</f>
        <v>0</v>
      </c>
      <c r="BA74" s="690">
        <f t="shared" si="659"/>
        <v>0</v>
      </c>
      <c r="BB74" s="690">
        <f t="shared" si="659"/>
        <v>0</v>
      </c>
      <c r="BC74" s="690">
        <f t="shared" si="659"/>
        <v>0</v>
      </c>
      <c r="BD74" s="690">
        <f t="shared" si="659"/>
        <v>0</v>
      </c>
      <c r="BE74" s="690">
        <f t="shared" si="659"/>
        <v>0.25140000000000001</v>
      </c>
      <c r="BF74" s="690">
        <f t="shared" si="659"/>
        <v>0.39300000000000002</v>
      </c>
      <c r="BG74" s="690">
        <f t="shared" si="659"/>
        <v>0.2465</v>
      </c>
      <c r="BH74" s="690">
        <f t="shared" si="659"/>
        <v>0.12</v>
      </c>
      <c r="BI74" s="690">
        <f t="shared" si="659"/>
        <v>0.18329999999999999</v>
      </c>
      <c r="BJ74" s="690">
        <f t="shared" si="659"/>
        <v>0.2722</v>
      </c>
      <c r="BK74" s="690">
        <f t="shared" si="659"/>
        <v>0.15890000000000001</v>
      </c>
      <c r="BL74" s="690">
        <f t="shared" si="659"/>
        <v>0</v>
      </c>
      <c r="BM74" s="690">
        <f t="shared" si="659"/>
        <v>0</v>
      </c>
      <c r="BN74" s="690">
        <f t="shared" si="659"/>
        <v>0</v>
      </c>
      <c r="BO74" s="690">
        <f t="shared" si="659"/>
        <v>0</v>
      </c>
      <c r="BP74" s="690">
        <f t="shared" si="659"/>
        <v>0</v>
      </c>
      <c r="BQ74" s="690">
        <f t="shared" si="659"/>
        <v>0</v>
      </c>
      <c r="BR74" s="690">
        <f t="shared" si="659"/>
        <v>0</v>
      </c>
      <c r="BS74" s="690">
        <f t="shared" si="659"/>
        <v>0</v>
      </c>
      <c r="BT74" s="690">
        <f t="shared" si="659"/>
        <v>0</v>
      </c>
      <c r="BU74" s="690">
        <f t="shared" si="659"/>
        <v>0</v>
      </c>
      <c r="BV74" s="690">
        <f t="shared" si="659"/>
        <v>0</v>
      </c>
      <c r="BX74" s="690">
        <f t="shared" ref="BX74:CT74" si="660">(ROUND((IF(BX50&lt;=0,0,BX50)),4))</f>
        <v>0.65629999999999999</v>
      </c>
      <c r="BY74" s="690">
        <f t="shared" si="660"/>
        <v>0.8659</v>
      </c>
      <c r="BZ74" s="690">
        <f t="shared" si="660"/>
        <v>1.0091000000000001</v>
      </c>
      <c r="CA74" s="690">
        <f t="shared" si="660"/>
        <v>1.1000000000000001</v>
      </c>
      <c r="CB74" s="690">
        <f t="shared" si="660"/>
        <v>0.82979999999999998</v>
      </c>
      <c r="CC74" s="690">
        <f t="shared" si="660"/>
        <v>0.67900000000000005</v>
      </c>
      <c r="CD74" s="690">
        <f t="shared" si="660"/>
        <v>0.58760000000000001</v>
      </c>
      <c r="CE74" s="690">
        <f t="shared" si="660"/>
        <v>0.72529999999999994</v>
      </c>
      <c r="CF74" s="690">
        <f t="shared" si="660"/>
        <v>0.80030000000000001</v>
      </c>
      <c r="CG74" s="690">
        <f t="shared" si="660"/>
        <v>0.68830000000000002</v>
      </c>
      <c r="CH74" s="690">
        <f t="shared" si="660"/>
        <v>0.72860000000000003</v>
      </c>
      <c r="CI74" s="690">
        <f t="shared" si="660"/>
        <v>0.87329999999999997</v>
      </c>
      <c r="CJ74" s="690">
        <f t="shared" si="660"/>
        <v>0.83350000000000002</v>
      </c>
      <c r="CK74" s="690">
        <f t="shared" si="660"/>
        <v>0.80020000000000002</v>
      </c>
      <c r="CL74" s="690">
        <f t="shared" si="660"/>
        <v>0.71009999999999995</v>
      </c>
      <c r="CM74" s="690">
        <f t="shared" si="660"/>
        <v>0.64100000000000001</v>
      </c>
      <c r="CN74" s="690">
        <f t="shared" si="660"/>
        <v>0.48570000000000002</v>
      </c>
      <c r="CO74" s="690">
        <f t="shared" si="660"/>
        <v>0.46920000000000001</v>
      </c>
      <c r="CP74" s="690">
        <f t="shared" si="660"/>
        <v>0.49840000000000001</v>
      </c>
      <c r="CQ74" s="690">
        <f t="shared" si="660"/>
        <v>0.43759999999999999</v>
      </c>
      <c r="CR74" s="690">
        <f t="shared" si="660"/>
        <v>0.51819999999999999</v>
      </c>
      <c r="CS74" s="690">
        <f t="shared" si="660"/>
        <v>0.54569999999999996</v>
      </c>
      <c r="CT74" s="690">
        <f t="shared" si="660"/>
        <v>0.56810000000000005</v>
      </c>
      <c r="CV74" s="690">
        <f t="shared" ref="CV74:DR74" si="661">(ROUND((IF(CV50&lt;=0,0,CV50)),4))</f>
        <v>0.37840000000000001</v>
      </c>
      <c r="CW74" s="690">
        <f t="shared" si="661"/>
        <v>0.40039999999999998</v>
      </c>
      <c r="CX74" s="690">
        <f t="shared" si="661"/>
        <v>0.67190000000000005</v>
      </c>
      <c r="CY74" s="690">
        <f t="shared" si="661"/>
        <v>1.0186999999999999</v>
      </c>
      <c r="CZ74" s="690">
        <f t="shared" si="661"/>
        <v>0.9708</v>
      </c>
      <c r="DA74" s="690">
        <f t="shared" si="661"/>
        <v>0.80249999999999999</v>
      </c>
      <c r="DB74" s="690">
        <f t="shared" si="661"/>
        <v>0.73899999999999999</v>
      </c>
      <c r="DC74" s="690">
        <f t="shared" si="661"/>
        <v>0.52810000000000001</v>
      </c>
      <c r="DD74" s="690">
        <f t="shared" si="661"/>
        <v>0.46250000000000002</v>
      </c>
      <c r="DE74" s="690">
        <f t="shared" si="661"/>
        <v>0.32</v>
      </c>
      <c r="DF74" s="690">
        <f t="shared" si="661"/>
        <v>0.45550000000000002</v>
      </c>
      <c r="DG74" s="690">
        <f t="shared" si="661"/>
        <v>0.50439999999999996</v>
      </c>
      <c r="DH74" s="690">
        <f t="shared" si="661"/>
        <v>0.57940000000000003</v>
      </c>
      <c r="DI74" s="690">
        <f t="shared" si="661"/>
        <v>0.76829999999999998</v>
      </c>
      <c r="DJ74" s="690">
        <f t="shared" si="661"/>
        <v>0.65</v>
      </c>
      <c r="DK74" s="690">
        <f t="shared" si="661"/>
        <v>0.55079999999999996</v>
      </c>
      <c r="DL74" s="690">
        <f t="shared" si="661"/>
        <v>0.40139999999999998</v>
      </c>
      <c r="DM74" s="690">
        <f t="shared" si="661"/>
        <v>0.29199999999999998</v>
      </c>
      <c r="DN74" s="690">
        <f t="shared" si="661"/>
        <v>0.13789999999999999</v>
      </c>
      <c r="DO74" s="690">
        <f t="shared" si="661"/>
        <v>0.1096</v>
      </c>
      <c r="DP74" s="690">
        <f t="shared" si="661"/>
        <v>0.17230000000000001</v>
      </c>
      <c r="DQ74" s="690">
        <f t="shared" si="661"/>
        <v>0.23130000000000001</v>
      </c>
      <c r="DR74" s="690">
        <f t="shared" si="661"/>
        <v>0.36959999999999998</v>
      </c>
    </row>
    <row r="75" spans="1:122" x14ac:dyDescent="0.25">
      <c r="A75" s="685">
        <f>'DETEKSI MATA IKAN'!A73</f>
        <v>0.1176</v>
      </c>
      <c r="B75" s="686">
        <f>'DETEKSI MATA IKAN'!B73</f>
        <v>0.1333</v>
      </c>
      <c r="C75" s="686">
        <f>'DETEKSI MATA IKAN'!C73</f>
        <v>0.14899999999999999</v>
      </c>
      <c r="D75" s="686">
        <f>'DETEKSI MATA IKAN'!D73</f>
        <v>0.1686</v>
      </c>
      <c r="E75" s="686">
        <f>'DETEKSI MATA IKAN'!E73</f>
        <v>0.18820000000000001</v>
      </c>
      <c r="F75" s="686">
        <f>'DETEKSI MATA IKAN'!F73</f>
        <v>0.1961</v>
      </c>
      <c r="G75" s="686">
        <f>'DETEKSI MATA IKAN'!G73</f>
        <v>0.2</v>
      </c>
      <c r="H75" s="686">
        <f>'DETEKSI MATA IKAN'!H73</f>
        <v>0.2</v>
      </c>
      <c r="I75" s="686">
        <f>'DETEKSI MATA IKAN'!I73</f>
        <v>0.19220000000000001</v>
      </c>
      <c r="J75" s="686">
        <f>'DETEKSI MATA IKAN'!J73</f>
        <v>0.16470000000000001</v>
      </c>
      <c r="K75" s="686">
        <f>'DETEKSI MATA IKAN'!K73</f>
        <v>0.14510000000000001</v>
      </c>
      <c r="L75" s="686">
        <f>'DETEKSI MATA IKAN'!L73</f>
        <v>0.14899999999999999</v>
      </c>
      <c r="M75" s="686">
        <f>'DETEKSI MATA IKAN'!M73</f>
        <v>0.14510000000000001</v>
      </c>
      <c r="N75" s="686">
        <f>'DETEKSI MATA IKAN'!N73</f>
        <v>0.1216</v>
      </c>
      <c r="O75" s="686">
        <f>'DETEKSI MATA IKAN'!O73</f>
        <v>0.10589999999999999</v>
      </c>
      <c r="P75" s="686">
        <f>'DETEKSI MATA IKAN'!P73</f>
        <v>0.10199999999999999</v>
      </c>
      <c r="Q75" s="686">
        <f>'DETEKSI MATA IKAN'!Q73</f>
        <v>0.1608</v>
      </c>
      <c r="R75" s="686">
        <f>'DETEKSI MATA IKAN'!R73</f>
        <v>0.4824</v>
      </c>
      <c r="S75" s="686">
        <f>'DETEKSI MATA IKAN'!S73</f>
        <v>0.56079999999999997</v>
      </c>
      <c r="T75" s="686">
        <f>'DETEKSI MATA IKAN'!T73</f>
        <v>0.73329999999999995</v>
      </c>
      <c r="U75" s="686">
        <f>'DETEKSI MATA IKAN'!U73</f>
        <v>0.74509999999999998</v>
      </c>
      <c r="V75" s="686">
        <f>'DETEKSI MATA IKAN'!V73</f>
        <v>0.80779999999999996</v>
      </c>
      <c r="W75" s="686">
        <f>'DETEKSI MATA IKAN'!W73</f>
        <v>0.81179999999999997</v>
      </c>
      <c r="X75" s="686">
        <f>'DETEKSI MATA IKAN'!X73</f>
        <v>0.55689999999999995</v>
      </c>
      <c r="Y75" s="687">
        <f>'DETEKSI MATA IKAN'!Y73</f>
        <v>0.34899999999999998</v>
      </c>
      <c r="AB75" s="690">
        <f t="shared" ref="AB75:AX75" si="662">(ROUND((IF(AB51&lt;=0,0,AB51)),4))</f>
        <v>0</v>
      </c>
      <c r="AC75" s="690">
        <f t="shared" si="662"/>
        <v>0</v>
      </c>
      <c r="AD75" s="690">
        <f t="shared" si="662"/>
        <v>0</v>
      </c>
      <c r="AE75" s="690">
        <f t="shared" si="662"/>
        <v>0</v>
      </c>
      <c r="AF75" s="690">
        <f t="shared" si="662"/>
        <v>0</v>
      </c>
      <c r="AG75" s="690">
        <f t="shared" si="662"/>
        <v>0</v>
      </c>
      <c r="AH75" s="690">
        <f t="shared" si="662"/>
        <v>0.28960000000000002</v>
      </c>
      <c r="AI75" s="690">
        <f t="shared" si="662"/>
        <v>0.56440000000000001</v>
      </c>
      <c r="AJ75" s="690">
        <f t="shared" si="662"/>
        <v>0.49209999999999998</v>
      </c>
      <c r="AK75" s="690">
        <f t="shared" si="662"/>
        <v>0.41449999999999998</v>
      </c>
      <c r="AL75" s="690">
        <f t="shared" si="662"/>
        <v>0.30969999999999998</v>
      </c>
      <c r="AM75" s="690">
        <f t="shared" si="662"/>
        <v>0</v>
      </c>
      <c r="AN75" s="690">
        <f t="shared" si="662"/>
        <v>0</v>
      </c>
      <c r="AO75" s="690">
        <f t="shared" si="662"/>
        <v>0</v>
      </c>
      <c r="AP75" s="690">
        <f t="shared" si="662"/>
        <v>0</v>
      </c>
      <c r="AQ75" s="690">
        <f t="shared" si="662"/>
        <v>0</v>
      </c>
      <c r="AR75" s="690">
        <f t="shared" si="662"/>
        <v>0</v>
      </c>
      <c r="AS75" s="690">
        <f t="shared" si="662"/>
        <v>1.6999999999999999E-3</v>
      </c>
      <c r="AT75" s="690">
        <f t="shared" si="662"/>
        <v>6.9400000000000003E-2</v>
      </c>
      <c r="AU75" s="690">
        <f t="shared" si="662"/>
        <v>2.41E-2</v>
      </c>
      <c r="AV75" s="690">
        <f t="shared" si="662"/>
        <v>0</v>
      </c>
      <c r="AW75" s="690">
        <f t="shared" si="662"/>
        <v>0</v>
      </c>
      <c r="AX75" s="690">
        <f t="shared" si="662"/>
        <v>0</v>
      </c>
      <c r="AZ75" s="690">
        <f t="shared" ref="AZ75:BV75" si="663">(ROUND((IF(AZ51&lt;=0,0,AZ51)),4))</f>
        <v>0</v>
      </c>
      <c r="BA75" s="690">
        <f t="shared" si="663"/>
        <v>0</v>
      </c>
      <c r="BB75" s="690">
        <f t="shared" si="663"/>
        <v>0</v>
      </c>
      <c r="BC75" s="690">
        <f t="shared" si="663"/>
        <v>0</v>
      </c>
      <c r="BD75" s="690">
        <f t="shared" si="663"/>
        <v>0</v>
      </c>
      <c r="BE75" s="690">
        <f t="shared" si="663"/>
        <v>0</v>
      </c>
      <c r="BF75" s="690">
        <f t="shared" si="663"/>
        <v>0.2918</v>
      </c>
      <c r="BG75" s="690">
        <f t="shared" si="663"/>
        <v>0.51400000000000001</v>
      </c>
      <c r="BH75" s="690">
        <f t="shared" si="663"/>
        <v>0.3997</v>
      </c>
      <c r="BI75" s="690">
        <f t="shared" si="663"/>
        <v>0.371</v>
      </c>
      <c r="BJ75" s="690">
        <f t="shared" si="663"/>
        <v>0.3236</v>
      </c>
      <c r="BK75" s="690">
        <f t="shared" si="663"/>
        <v>0</v>
      </c>
      <c r="BL75" s="690">
        <f t="shared" si="663"/>
        <v>0</v>
      </c>
      <c r="BM75" s="690">
        <f t="shared" si="663"/>
        <v>0</v>
      </c>
      <c r="BN75" s="690">
        <f t="shared" si="663"/>
        <v>0</v>
      </c>
      <c r="BO75" s="690">
        <f t="shared" si="663"/>
        <v>0</v>
      </c>
      <c r="BP75" s="690">
        <f t="shared" si="663"/>
        <v>0</v>
      </c>
      <c r="BQ75" s="690">
        <f t="shared" si="663"/>
        <v>3.04E-2</v>
      </c>
      <c r="BR75" s="690">
        <f t="shared" si="663"/>
        <v>5.9900000000000002E-2</v>
      </c>
      <c r="BS75" s="690">
        <f t="shared" si="663"/>
        <v>5.28E-2</v>
      </c>
      <c r="BT75" s="690">
        <f t="shared" si="663"/>
        <v>0</v>
      </c>
      <c r="BU75" s="690">
        <f t="shared" si="663"/>
        <v>0</v>
      </c>
      <c r="BV75" s="690">
        <f t="shared" si="663"/>
        <v>0</v>
      </c>
      <c r="BX75" s="690">
        <f t="shared" ref="BX75:CT75" si="664">(ROUND((IF(BX51&lt;=0,0,BX51)),4))</f>
        <v>0.59450000000000003</v>
      </c>
      <c r="BY75" s="690">
        <f t="shared" si="664"/>
        <v>0.74380000000000002</v>
      </c>
      <c r="BZ75" s="690">
        <f t="shared" si="664"/>
        <v>0.8417</v>
      </c>
      <c r="CA75" s="690">
        <f t="shared" si="664"/>
        <v>0.89200000000000002</v>
      </c>
      <c r="CB75" s="690">
        <f t="shared" si="664"/>
        <v>0.88719999999999999</v>
      </c>
      <c r="CC75" s="690">
        <f t="shared" si="664"/>
        <v>0.83440000000000003</v>
      </c>
      <c r="CD75" s="690">
        <f t="shared" si="664"/>
        <v>0.71909999999999996</v>
      </c>
      <c r="CE75" s="690">
        <f t="shared" si="664"/>
        <v>0.57010000000000005</v>
      </c>
      <c r="CF75" s="690">
        <f t="shared" si="664"/>
        <v>0.6159</v>
      </c>
      <c r="CG75" s="690">
        <f t="shared" si="664"/>
        <v>0.59389999999999998</v>
      </c>
      <c r="CH75" s="690">
        <f t="shared" si="664"/>
        <v>0.68659999999999999</v>
      </c>
      <c r="CI75" s="690">
        <f t="shared" si="664"/>
        <v>0.72050000000000003</v>
      </c>
      <c r="CJ75" s="690">
        <f t="shared" si="664"/>
        <v>0.59819999999999995</v>
      </c>
      <c r="CK75" s="690">
        <f t="shared" si="664"/>
        <v>0.63039999999999996</v>
      </c>
      <c r="CL75" s="690">
        <f t="shared" si="664"/>
        <v>0.61180000000000001</v>
      </c>
      <c r="CM75" s="690">
        <f t="shared" si="664"/>
        <v>0.54900000000000004</v>
      </c>
      <c r="CN75" s="690">
        <f t="shared" si="664"/>
        <v>0.45590000000000003</v>
      </c>
      <c r="CO75" s="690">
        <f t="shared" si="664"/>
        <v>0.43390000000000001</v>
      </c>
      <c r="CP75" s="690">
        <f t="shared" si="664"/>
        <v>0.3745</v>
      </c>
      <c r="CQ75" s="690">
        <f t="shared" si="664"/>
        <v>0.41149999999999998</v>
      </c>
      <c r="CR75" s="690">
        <f t="shared" si="664"/>
        <v>0.51919999999999999</v>
      </c>
      <c r="CS75" s="690">
        <f t="shared" si="664"/>
        <v>0.52929999999999999</v>
      </c>
      <c r="CT75" s="690">
        <f t="shared" si="664"/>
        <v>0.56510000000000005</v>
      </c>
      <c r="CV75" s="690">
        <f t="shared" ref="CV75:DR75" si="665">(ROUND((IF(CV51&lt;=0,0,CV51)),4))</f>
        <v>0.35189999999999999</v>
      </c>
      <c r="CW75" s="690">
        <f t="shared" si="665"/>
        <v>0.3538</v>
      </c>
      <c r="CX75" s="690">
        <f t="shared" si="665"/>
        <v>0.43140000000000001</v>
      </c>
      <c r="CY75" s="690">
        <f t="shared" si="665"/>
        <v>0.75229999999999997</v>
      </c>
      <c r="CZ75" s="690">
        <f t="shared" si="665"/>
        <v>0.97319999999999995</v>
      </c>
      <c r="DA75" s="690">
        <f t="shared" si="665"/>
        <v>0.87639999999999996</v>
      </c>
      <c r="DB75" s="690">
        <f t="shared" si="665"/>
        <v>0.74550000000000005</v>
      </c>
      <c r="DC75" s="690">
        <f t="shared" si="665"/>
        <v>0.72360000000000002</v>
      </c>
      <c r="DD75" s="690">
        <f t="shared" si="665"/>
        <v>0.74339999999999995</v>
      </c>
      <c r="DE75" s="690">
        <f t="shared" si="665"/>
        <v>0.63839999999999997</v>
      </c>
      <c r="DF75" s="690">
        <f t="shared" si="665"/>
        <v>0.69010000000000005</v>
      </c>
      <c r="DG75" s="690">
        <f t="shared" si="665"/>
        <v>0.71989999999999998</v>
      </c>
      <c r="DH75" s="690">
        <f t="shared" si="665"/>
        <v>0.67469999999999997</v>
      </c>
      <c r="DI75" s="690">
        <f t="shared" si="665"/>
        <v>0.66149999999999998</v>
      </c>
      <c r="DJ75" s="690">
        <f t="shared" si="665"/>
        <v>0.49330000000000002</v>
      </c>
      <c r="DK75" s="690">
        <f t="shared" si="665"/>
        <v>0.3417</v>
      </c>
      <c r="DL75" s="690">
        <f t="shared" si="665"/>
        <v>0.2167</v>
      </c>
      <c r="DM75" s="690">
        <f t="shared" si="665"/>
        <v>0.14019999999999999</v>
      </c>
      <c r="DN75" s="690">
        <f t="shared" si="665"/>
        <v>0.1174</v>
      </c>
      <c r="DO75" s="690">
        <f t="shared" si="665"/>
        <v>0.12970000000000001</v>
      </c>
      <c r="DP75" s="690">
        <f t="shared" si="665"/>
        <v>0.16</v>
      </c>
      <c r="DQ75" s="690">
        <f t="shared" si="665"/>
        <v>0.22839999999999999</v>
      </c>
      <c r="DR75" s="690">
        <f t="shared" si="665"/>
        <v>0.39860000000000001</v>
      </c>
    </row>
    <row r="76" spans="1:122" x14ac:dyDescent="0.25">
      <c r="A76" s="685">
        <f>'DETEKSI MATA IKAN'!A74</f>
        <v>0.15690000000000001</v>
      </c>
      <c r="B76" s="686">
        <f>'DETEKSI MATA IKAN'!B74</f>
        <v>0.16470000000000001</v>
      </c>
      <c r="C76" s="686">
        <f>'DETEKSI MATA IKAN'!C74</f>
        <v>0.18429999999999999</v>
      </c>
      <c r="D76" s="686">
        <f>'DETEKSI MATA IKAN'!D74</f>
        <v>0.2039</v>
      </c>
      <c r="E76" s="686">
        <f>'DETEKSI MATA IKAN'!E74</f>
        <v>0.21179999999999999</v>
      </c>
      <c r="F76" s="686">
        <f>'DETEKSI MATA IKAN'!F74</f>
        <v>0.21959999999999999</v>
      </c>
      <c r="G76" s="686">
        <f>'DETEKSI MATA IKAN'!G74</f>
        <v>0.21959999999999999</v>
      </c>
      <c r="H76" s="686">
        <f>'DETEKSI MATA IKAN'!H74</f>
        <v>0.21959999999999999</v>
      </c>
      <c r="I76" s="686">
        <f>'DETEKSI MATA IKAN'!I74</f>
        <v>0.2039</v>
      </c>
      <c r="J76" s="686">
        <f>'DETEKSI MATA IKAN'!J74</f>
        <v>0.17649999999999999</v>
      </c>
      <c r="K76" s="686">
        <f>'DETEKSI MATA IKAN'!K74</f>
        <v>0.15290000000000001</v>
      </c>
      <c r="L76" s="686">
        <f>'DETEKSI MATA IKAN'!L74</f>
        <v>0.14899999999999999</v>
      </c>
      <c r="M76" s="686">
        <f>'DETEKSI MATA IKAN'!M74</f>
        <v>0.14899999999999999</v>
      </c>
      <c r="N76" s="686">
        <f>'DETEKSI MATA IKAN'!N74</f>
        <v>0.1255</v>
      </c>
      <c r="O76" s="686">
        <f>'DETEKSI MATA IKAN'!O74</f>
        <v>9.8000000000000004E-2</v>
      </c>
      <c r="P76" s="686">
        <f>'DETEKSI MATA IKAN'!P74</f>
        <v>9.4100000000000003E-2</v>
      </c>
      <c r="Q76" s="686">
        <f>'DETEKSI MATA IKAN'!Q74</f>
        <v>0.1216</v>
      </c>
      <c r="R76" s="686">
        <f>'DETEKSI MATA IKAN'!R74</f>
        <v>0.43919999999999998</v>
      </c>
      <c r="S76" s="686">
        <f>'DETEKSI MATA IKAN'!S74</f>
        <v>0.52939999999999998</v>
      </c>
      <c r="T76" s="686">
        <f>'DETEKSI MATA IKAN'!T74</f>
        <v>0.70199999999999996</v>
      </c>
      <c r="U76" s="686">
        <f>'DETEKSI MATA IKAN'!U74</f>
        <v>0.70979999999999999</v>
      </c>
      <c r="V76" s="686">
        <f>'DETEKSI MATA IKAN'!V74</f>
        <v>0.78039999999999998</v>
      </c>
      <c r="W76" s="686">
        <f>'DETEKSI MATA IKAN'!W74</f>
        <v>0.78820000000000001</v>
      </c>
      <c r="X76" s="686">
        <f>'DETEKSI MATA IKAN'!X74</f>
        <v>0.52939999999999998</v>
      </c>
      <c r="Y76" s="687">
        <f>'DETEKSI MATA IKAN'!Y74</f>
        <v>0.33329999999999999</v>
      </c>
      <c r="AB76" s="690">
        <f t="shared" ref="AB76:AX76" si="666">(ROUND((IF(AB52&lt;=0,0,AB52)),4))</f>
        <v>0</v>
      </c>
      <c r="AC76" s="690">
        <f t="shared" si="666"/>
        <v>0</v>
      </c>
      <c r="AD76" s="690">
        <f t="shared" si="666"/>
        <v>0</v>
      </c>
      <c r="AE76" s="690">
        <f t="shared" si="666"/>
        <v>0</v>
      </c>
      <c r="AF76" s="690">
        <f t="shared" si="666"/>
        <v>0</v>
      </c>
      <c r="AG76" s="690">
        <f t="shared" si="666"/>
        <v>0</v>
      </c>
      <c r="AH76" s="690">
        <f t="shared" si="666"/>
        <v>0</v>
      </c>
      <c r="AI76" s="690">
        <f t="shared" si="666"/>
        <v>0</v>
      </c>
      <c r="AJ76" s="690">
        <f t="shared" si="666"/>
        <v>0</v>
      </c>
      <c r="AK76" s="690">
        <f t="shared" si="666"/>
        <v>0</v>
      </c>
      <c r="AL76" s="690">
        <f t="shared" si="666"/>
        <v>0</v>
      </c>
      <c r="AM76" s="690">
        <f t="shared" si="666"/>
        <v>0</v>
      </c>
      <c r="AN76" s="690">
        <f t="shared" si="666"/>
        <v>0</v>
      </c>
      <c r="AO76" s="690">
        <f t="shared" si="666"/>
        <v>0</v>
      </c>
      <c r="AP76" s="690">
        <f t="shared" si="666"/>
        <v>0</v>
      </c>
      <c r="AQ76" s="690">
        <f t="shared" si="666"/>
        <v>0</v>
      </c>
      <c r="AR76" s="690">
        <f t="shared" si="666"/>
        <v>0</v>
      </c>
      <c r="AS76" s="690">
        <f t="shared" si="666"/>
        <v>0</v>
      </c>
      <c r="AT76" s="690">
        <f t="shared" si="666"/>
        <v>9.9199999999999997E-2</v>
      </c>
      <c r="AU76" s="690">
        <f t="shared" si="666"/>
        <v>8.7999999999999995E-2</v>
      </c>
      <c r="AV76" s="690">
        <f t="shared" si="666"/>
        <v>0</v>
      </c>
      <c r="AW76" s="690">
        <f t="shared" si="666"/>
        <v>0</v>
      </c>
      <c r="AX76" s="690">
        <f t="shared" si="666"/>
        <v>0</v>
      </c>
      <c r="AZ76" s="690">
        <f t="shared" ref="AZ76:BV76" si="667">(ROUND((IF(AZ52&lt;=0,0,AZ52)),4))</f>
        <v>0</v>
      </c>
      <c r="BA76" s="690">
        <f t="shared" si="667"/>
        <v>0</v>
      </c>
      <c r="BB76" s="690">
        <f t="shared" si="667"/>
        <v>0</v>
      </c>
      <c r="BC76" s="690">
        <f t="shared" si="667"/>
        <v>0</v>
      </c>
      <c r="BD76" s="690">
        <f t="shared" si="667"/>
        <v>0</v>
      </c>
      <c r="BE76" s="690">
        <f t="shared" si="667"/>
        <v>0</v>
      </c>
      <c r="BF76" s="690">
        <f t="shared" si="667"/>
        <v>0</v>
      </c>
      <c r="BG76" s="690">
        <f t="shared" si="667"/>
        <v>0</v>
      </c>
      <c r="BH76" s="690">
        <f t="shared" si="667"/>
        <v>0</v>
      </c>
      <c r="BI76" s="690">
        <f t="shared" si="667"/>
        <v>0</v>
      </c>
      <c r="BJ76" s="690">
        <f t="shared" si="667"/>
        <v>0</v>
      </c>
      <c r="BK76" s="690">
        <f t="shared" si="667"/>
        <v>0</v>
      </c>
      <c r="BL76" s="690">
        <f t="shared" si="667"/>
        <v>0</v>
      </c>
      <c r="BM76" s="690">
        <f t="shared" si="667"/>
        <v>0</v>
      </c>
      <c r="BN76" s="690">
        <f t="shared" si="667"/>
        <v>0</v>
      </c>
      <c r="BO76" s="690">
        <f t="shared" si="667"/>
        <v>0</v>
      </c>
      <c r="BP76" s="690">
        <f t="shared" si="667"/>
        <v>0</v>
      </c>
      <c r="BQ76" s="690">
        <f t="shared" si="667"/>
        <v>3.4599999999999999E-2</v>
      </c>
      <c r="BR76" s="690">
        <f t="shared" si="667"/>
        <v>0.1145</v>
      </c>
      <c r="BS76" s="690">
        <f t="shared" si="667"/>
        <v>0.13969999999999999</v>
      </c>
      <c r="BT76" s="690">
        <f t="shared" si="667"/>
        <v>1.6500000000000001E-2</v>
      </c>
      <c r="BU76" s="690">
        <f t="shared" si="667"/>
        <v>3.5000000000000001E-3</v>
      </c>
      <c r="BV76" s="690">
        <f t="shared" si="667"/>
        <v>6.1400000000000003E-2</v>
      </c>
      <c r="BX76" s="690">
        <f t="shared" ref="BX76:CT76" si="668">(ROUND((IF(BX52&lt;=0,0,BX52)),4))</f>
        <v>0.53280000000000005</v>
      </c>
      <c r="BY76" s="690">
        <f t="shared" si="668"/>
        <v>0.64170000000000005</v>
      </c>
      <c r="BZ76" s="690">
        <f t="shared" si="668"/>
        <v>0.80010000000000003</v>
      </c>
      <c r="CA76" s="690">
        <f t="shared" si="668"/>
        <v>0.81040000000000001</v>
      </c>
      <c r="CB76" s="690">
        <f t="shared" si="668"/>
        <v>0.75339999999999996</v>
      </c>
      <c r="CC76" s="690">
        <f t="shared" si="668"/>
        <v>0.74560000000000004</v>
      </c>
      <c r="CD76" s="690">
        <f t="shared" si="668"/>
        <v>0.71</v>
      </c>
      <c r="CE76" s="690">
        <f t="shared" si="668"/>
        <v>0.68140000000000001</v>
      </c>
      <c r="CF76" s="690">
        <f t="shared" si="668"/>
        <v>0.66890000000000005</v>
      </c>
      <c r="CG76" s="690">
        <f t="shared" si="668"/>
        <v>0.65469999999999995</v>
      </c>
      <c r="CH76" s="690">
        <f t="shared" si="668"/>
        <v>0.68430000000000002</v>
      </c>
      <c r="CI76" s="690">
        <f t="shared" si="668"/>
        <v>0.63349999999999995</v>
      </c>
      <c r="CJ76" s="690">
        <f t="shared" si="668"/>
        <v>0.55579999999999996</v>
      </c>
      <c r="CK76" s="690">
        <f t="shared" si="668"/>
        <v>0.58409999999999995</v>
      </c>
      <c r="CL76" s="690">
        <f t="shared" si="668"/>
        <v>0.52649999999999997</v>
      </c>
      <c r="CM76" s="690">
        <f t="shared" si="668"/>
        <v>0.45300000000000001</v>
      </c>
      <c r="CN76" s="690">
        <f t="shared" si="668"/>
        <v>0.45929999999999999</v>
      </c>
      <c r="CO76" s="690">
        <f t="shared" si="668"/>
        <v>0.41710000000000003</v>
      </c>
      <c r="CP76" s="690">
        <f t="shared" si="668"/>
        <v>0.36070000000000002</v>
      </c>
      <c r="CQ76" s="690">
        <f t="shared" si="668"/>
        <v>0.43159999999999998</v>
      </c>
      <c r="CR76" s="690">
        <f t="shared" si="668"/>
        <v>0.5333</v>
      </c>
      <c r="CS76" s="690">
        <f t="shared" si="668"/>
        <v>0.57620000000000005</v>
      </c>
      <c r="CT76" s="690">
        <f t="shared" si="668"/>
        <v>0.65129999999999999</v>
      </c>
      <c r="CV76" s="690">
        <f t="shared" ref="CV76:DR76" si="669">(ROUND((IF(CV52&lt;=0,0,CV52)),4))</f>
        <v>0.2767</v>
      </c>
      <c r="CW76" s="690">
        <f t="shared" si="669"/>
        <v>0.33679999999999999</v>
      </c>
      <c r="CX76" s="690">
        <f t="shared" si="669"/>
        <v>0.28639999999999999</v>
      </c>
      <c r="CY76" s="690">
        <f t="shared" si="669"/>
        <v>0.37709999999999999</v>
      </c>
      <c r="CZ76" s="690">
        <f t="shared" si="669"/>
        <v>0.67</v>
      </c>
      <c r="DA76" s="690">
        <f t="shared" si="669"/>
        <v>0.78080000000000005</v>
      </c>
      <c r="DB76" s="690">
        <f t="shared" si="669"/>
        <v>0.67869999999999997</v>
      </c>
      <c r="DC76" s="690">
        <f t="shared" si="669"/>
        <v>0.70650000000000002</v>
      </c>
      <c r="DD76" s="690">
        <f t="shared" si="669"/>
        <v>0.77800000000000002</v>
      </c>
      <c r="DE76" s="690">
        <f t="shared" si="669"/>
        <v>0.78420000000000001</v>
      </c>
      <c r="DF76" s="690">
        <f t="shared" si="669"/>
        <v>0.73029999999999995</v>
      </c>
      <c r="DG76" s="690">
        <f t="shared" si="669"/>
        <v>0.66200000000000003</v>
      </c>
      <c r="DH76" s="690">
        <f t="shared" si="669"/>
        <v>0.52780000000000005</v>
      </c>
      <c r="DI76" s="690">
        <f t="shared" si="669"/>
        <v>0.36499999999999999</v>
      </c>
      <c r="DJ76" s="690">
        <f t="shared" si="669"/>
        <v>0.22939999999999999</v>
      </c>
      <c r="DK76" s="690">
        <f t="shared" si="669"/>
        <v>0.1666</v>
      </c>
      <c r="DL76" s="690">
        <f t="shared" si="669"/>
        <v>0.12509999999999999</v>
      </c>
      <c r="DM76" s="690">
        <f t="shared" si="669"/>
        <v>4.8500000000000001E-2</v>
      </c>
      <c r="DN76" s="690">
        <f t="shared" si="669"/>
        <v>9.4700000000000006E-2</v>
      </c>
      <c r="DO76" s="690">
        <f t="shared" si="669"/>
        <v>0.1605</v>
      </c>
      <c r="DP76" s="690">
        <f t="shared" si="669"/>
        <v>0.18920000000000001</v>
      </c>
      <c r="DQ76" s="690">
        <f t="shared" si="669"/>
        <v>0.26600000000000001</v>
      </c>
      <c r="DR76" s="690">
        <f t="shared" si="669"/>
        <v>0.39579999999999999</v>
      </c>
    </row>
    <row r="77" spans="1:122" ht="15.75" thickBot="1" x14ac:dyDescent="0.3">
      <c r="A77" s="691">
        <f>'DETEKSI MATA IKAN'!A75</f>
        <v>0.1608</v>
      </c>
      <c r="B77" s="692">
        <f>'DETEKSI MATA IKAN'!B75</f>
        <v>0.17249999999999999</v>
      </c>
      <c r="C77" s="692">
        <f>'DETEKSI MATA IKAN'!C75</f>
        <v>0.1804</v>
      </c>
      <c r="D77" s="692">
        <f>'DETEKSI MATA IKAN'!D75</f>
        <v>0.2</v>
      </c>
      <c r="E77" s="692">
        <f>'DETEKSI MATA IKAN'!E75</f>
        <v>0.2039</v>
      </c>
      <c r="F77" s="692">
        <f>'DETEKSI MATA IKAN'!F75</f>
        <v>0.2039</v>
      </c>
      <c r="G77" s="692">
        <f>'DETEKSI MATA IKAN'!G75</f>
        <v>0.1961</v>
      </c>
      <c r="H77" s="692">
        <f>'DETEKSI MATA IKAN'!H75</f>
        <v>0.19220000000000001</v>
      </c>
      <c r="I77" s="692">
        <f>'DETEKSI MATA IKAN'!I75</f>
        <v>0.1686</v>
      </c>
      <c r="J77" s="692">
        <f>'DETEKSI MATA IKAN'!J75</f>
        <v>0.14119999999999999</v>
      </c>
      <c r="K77" s="692">
        <f>'DETEKSI MATA IKAN'!K75</f>
        <v>0.10979999999999999</v>
      </c>
      <c r="L77" s="692">
        <f>'DETEKSI MATA IKAN'!L75</f>
        <v>0.10199999999999999</v>
      </c>
      <c r="M77" s="692">
        <f>'DETEKSI MATA IKAN'!M75</f>
        <v>9.4100000000000003E-2</v>
      </c>
      <c r="N77" s="692">
        <f>'DETEKSI MATA IKAN'!N75</f>
        <v>7.0599999999999996E-2</v>
      </c>
      <c r="O77" s="692">
        <f>'DETEKSI MATA IKAN'!O75</f>
        <v>3.9199999999999999E-2</v>
      </c>
      <c r="P77" s="692">
        <f>'DETEKSI MATA IKAN'!P75</f>
        <v>3.5299999999999998E-2</v>
      </c>
      <c r="Q77" s="692">
        <f>'DETEKSI MATA IKAN'!Q75</f>
        <v>2.35E-2</v>
      </c>
      <c r="R77" s="692">
        <f>'DETEKSI MATA IKAN'!R75</f>
        <v>0.35289999999999999</v>
      </c>
      <c r="S77" s="692">
        <f>'DETEKSI MATA IKAN'!S75</f>
        <v>0.4471</v>
      </c>
      <c r="T77" s="692">
        <f>'DETEKSI MATA IKAN'!T75</f>
        <v>0.62749999999999995</v>
      </c>
      <c r="U77" s="692">
        <f>'DETEKSI MATA IKAN'!U75</f>
        <v>0.6431</v>
      </c>
      <c r="V77" s="692">
        <f>'DETEKSI MATA IKAN'!V75</f>
        <v>0.71760000000000002</v>
      </c>
      <c r="W77" s="692">
        <f>'DETEKSI MATA IKAN'!W75</f>
        <v>0.74119999999999997</v>
      </c>
      <c r="X77" s="692">
        <f>'DETEKSI MATA IKAN'!X75</f>
        <v>0.49020000000000002</v>
      </c>
      <c r="Y77" s="693">
        <f>'DETEKSI MATA IKAN'!Y75</f>
        <v>0.29020000000000001</v>
      </c>
      <c r="AB77" s="690">
        <f t="shared" ref="AB77:AX77" si="670">(ROUND((IF(AB53&lt;=0,0,AB53)),4))</f>
        <v>0</v>
      </c>
      <c r="AC77" s="690">
        <f t="shared" si="670"/>
        <v>0</v>
      </c>
      <c r="AD77" s="690">
        <f t="shared" si="670"/>
        <v>0</v>
      </c>
      <c r="AE77" s="690">
        <f t="shared" si="670"/>
        <v>0</v>
      </c>
      <c r="AF77" s="690">
        <f t="shared" si="670"/>
        <v>0</v>
      </c>
      <c r="AG77" s="690">
        <f t="shared" si="670"/>
        <v>0</v>
      </c>
      <c r="AH77" s="690">
        <f t="shared" si="670"/>
        <v>0</v>
      </c>
      <c r="AI77" s="690">
        <f t="shared" si="670"/>
        <v>0</v>
      </c>
      <c r="AJ77" s="690">
        <f t="shared" si="670"/>
        <v>0</v>
      </c>
      <c r="AK77" s="690">
        <f t="shared" si="670"/>
        <v>0</v>
      </c>
      <c r="AL77" s="690">
        <f t="shared" si="670"/>
        <v>0</v>
      </c>
      <c r="AM77" s="690">
        <f t="shared" si="670"/>
        <v>0</v>
      </c>
      <c r="AN77" s="690">
        <f t="shared" si="670"/>
        <v>0</v>
      </c>
      <c r="AO77" s="690">
        <f t="shared" si="670"/>
        <v>0</v>
      </c>
      <c r="AP77" s="690">
        <f t="shared" si="670"/>
        <v>0</v>
      </c>
      <c r="AQ77" s="690">
        <f t="shared" si="670"/>
        <v>4.2299999999999997E-2</v>
      </c>
      <c r="AR77" s="690">
        <f t="shared" si="670"/>
        <v>5.2299999999999999E-2</v>
      </c>
      <c r="AS77" s="690">
        <f t="shared" si="670"/>
        <v>0</v>
      </c>
      <c r="AT77" s="690">
        <f t="shared" si="670"/>
        <v>6.8599999999999994E-2</v>
      </c>
      <c r="AU77" s="690">
        <f t="shared" si="670"/>
        <v>7.3599999999999999E-2</v>
      </c>
      <c r="AV77" s="690">
        <f t="shared" si="670"/>
        <v>8.0000000000000002E-3</v>
      </c>
      <c r="AW77" s="690">
        <f t="shared" si="670"/>
        <v>0</v>
      </c>
      <c r="AX77" s="690">
        <f t="shared" si="670"/>
        <v>0</v>
      </c>
      <c r="AZ77" s="690">
        <f t="shared" ref="AZ77:BV77" si="671">(ROUND((IF(AZ53&lt;=0,0,AZ53)),4))</f>
        <v>0</v>
      </c>
      <c r="BA77" s="690">
        <f t="shared" si="671"/>
        <v>0</v>
      </c>
      <c r="BB77" s="690">
        <f t="shared" si="671"/>
        <v>0</v>
      </c>
      <c r="BC77" s="690">
        <f t="shared" si="671"/>
        <v>0</v>
      </c>
      <c r="BD77" s="690">
        <f t="shared" si="671"/>
        <v>0</v>
      </c>
      <c r="BE77" s="690">
        <f t="shared" si="671"/>
        <v>0</v>
      </c>
      <c r="BF77" s="690">
        <f t="shared" si="671"/>
        <v>0</v>
      </c>
      <c r="BG77" s="690">
        <f t="shared" si="671"/>
        <v>0</v>
      </c>
      <c r="BH77" s="690">
        <f t="shared" si="671"/>
        <v>0</v>
      </c>
      <c r="BI77" s="690">
        <f t="shared" si="671"/>
        <v>0</v>
      </c>
      <c r="BJ77" s="690">
        <f t="shared" si="671"/>
        <v>0</v>
      </c>
      <c r="BK77" s="690">
        <f t="shared" si="671"/>
        <v>0</v>
      </c>
      <c r="BL77" s="690">
        <f t="shared" si="671"/>
        <v>0</v>
      </c>
      <c r="BM77" s="690">
        <f t="shared" si="671"/>
        <v>0</v>
      </c>
      <c r="BN77" s="690">
        <f t="shared" si="671"/>
        <v>0</v>
      </c>
      <c r="BO77" s="690">
        <f t="shared" si="671"/>
        <v>1.67E-2</v>
      </c>
      <c r="BP77" s="690">
        <f t="shared" si="671"/>
        <v>6.7699999999999996E-2</v>
      </c>
      <c r="BQ77" s="690">
        <f t="shared" si="671"/>
        <v>3.4299999999999997E-2</v>
      </c>
      <c r="BR77" s="690">
        <f t="shared" si="671"/>
        <v>0.1484</v>
      </c>
      <c r="BS77" s="690">
        <f t="shared" si="671"/>
        <v>0.20760000000000001</v>
      </c>
      <c r="BT77" s="690">
        <f t="shared" si="671"/>
        <v>0.105</v>
      </c>
      <c r="BU77" s="690">
        <f t="shared" si="671"/>
        <v>7.7299999999999994E-2</v>
      </c>
      <c r="BV77" s="690">
        <f t="shared" si="671"/>
        <v>0.1343</v>
      </c>
      <c r="BX77" s="690">
        <f t="shared" ref="BX77:CT77" si="672">(ROUND((IF(BX53&lt;=0,0,BX53)),4))</f>
        <v>0.47510000000000002</v>
      </c>
      <c r="BY77" s="690">
        <f t="shared" si="672"/>
        <v>0.53169999999999995</v>
      </c>
      <c r="BZ77" s="690">
        <f t="shared" si="672"/>
        <v>0.71430000000000005</v>
      </c>
      <c r="CA77" s="690">
        <f t="shared" si="672"/>
        <v>0.75880000000000003</v>
      </c>
      <c r="CB77" s="690">
        <f t="shared" si="672"/>
        <v>0.68530000000000002</v>
      </c>
      <c r="CC77" s="690">
        <f t="shared" si="672"/>
        <v>0.66369999999999996</v>
      </c>
      <c r="CD77" s="690">
        <f t="shared" si="672"/>
        <v>0.70660000000000001</v>
      </c>
      <c r="CE77" s="690">
        <f t="shared" si="672"/>
        <v>0.8</v>
      </c>
      <c r="CF77" s="690">
        <f t="shared" si="672"/>
        <v>0.72699999999999998</v>
      </c>
      <c r="CG77" s="690">
        <f t="shared" si="672"/>
        <v>0.70189999999999997</v>
      </c>
      <c r="CH77" s="690">
        <f t="shared" si="672"/>
        <v>0.68969999999999998</v>
      </c>
      <c r="CI77" s="690">
        <f t="shared" si="672"/>
        <v>0.61129999999999995</v>
      </c>
      <c r="CJ77" s="690">
        <f t="shared" si="672"/>
        <v>0.59299999999999997</v>
      </c>
      <c r="CK77" s="690">
        <f t="shared" si="672"/>
        <v>0.56299999999999994</v>
      </c>
      <c r="CL77" s="690">
        <f t="shared" si="672"/>
        <v>0.443</v>
      </c>
      <c r="CM77" s="690">
        <f t="shared" si="672"/>
        <v>0.35870000000000002</v>
      </c>
      <c r="CN77" s="690">
        <f t="shared" si="672"/>
        <v>0.39460000000000001</v>
      </c>
      <c r="CO77" s="690">
        <f t="shared" si="672"/>
        <v>0.36209999999999998</v>
      </c>
      <c r="CP77" s="690">
        <f t="shared" si="672"/>
        <v>0.38519999999999999</v>
      </c>
      <c r="CQ77" s="690">
        <f t="shared" si="672"/>
        <v>0.48749999999999999</v>
      </c>
      <c r="CR77" s="690">
        <f t="shared" si="672"/>
        <v>0.55820000000000003</v>
      </c>
      <c r="CS77" s="690">
        <f t="shared" si="672"/>
        <v>0.67979999999999996</v>
      </c>
      <c r="CT77" s="690">
        <f t="shared" si="672"/>
        <v>0.73529999999999995</v>
      </c>
      <c r="CV77" s="690">
        <f t="shared" ref="CV77:DR77" si="673">(ROUND((IF(CV53&lt;=0,0,CV53)),4))</f>
        <v>0.22889999999999999</v>
      </c>
      <c r="CW77" s="690">
        <f t="shared" si="673"/>
        <v>0.28370000000000001</v>
      </c>
      <c r="CX77" s="690">
        <f t="shared" si="673"/>
        <v>0.30309999999999998</v>
      </c>
      <c r="CY77" s="690">
        <f t="shared" si="673"/>
        <v>0.214</v>
      </c>
      <c r="CZ77" s="690">
        <f t="shared" si="673"/>
        <v>0.23899999999999999</v>
      </c>
      <c r="DA77" s="690">
        <f t="shared" si="673"/>
        <v>0.34</v>
      </c>
      <c r="DB77" s="690">
        <f t="shared" si="673"/>
        <v>0.38990000000000002</v>
      </c>
      <c r="DC77" s="690">
        <f t="shared" si="673"/>
        <v>0.47389999999999999</v>
      </c>
      <c r="DD77" s="690">
        <f t="shared" si="673"/>
        <v>0.53869999999999996</v>
      </c>
      <c r="DE77" s="690">
        <f t="shared" si="673"/>
        <v>0.60660000000000003</v>
      </c>
      <c r="DF77" s="690">
        <f t="shared" si="673"/>
        <v>0.4839</v>
      </c>
      <c r="DG77" s="690">
        <f t="shared" si="673"/>
        <v>0.40360000000000001</v>
      </c>
      <c r="DH77" s="690">
        <f t="shared" si="673"/>
        <v>0.33079999999999998</v>
      </c>
      <c r="DI77" s="690">
        <f t="shared" si="673"/>
        <v>0.15</v>
      </c>
      <c r="DJ77" s="690">
        <f t="shared" si="673"/>
        <v>5.1299999999999998E-2</v>
      </c>
      <c r="DK77" s="690">
        <f t="shared" si="673"/>
        <v>5.3699999999999998E-2</v>
      </c>
      <c r="DL77" s="690">
        <f t="shared" si="673"/>
        <v>8.1600000000000006E-2</v>
      </c>
      <c r="DM77" s="690">
        <f t="shared" si="673"/>
        <v>2.5399999999999999E-2</v>
      </c>
      <c r="DN77" s="690">
        <f t="shared" si="673"/>
        <v>8.6699999999999999E-2</v>
      </c>
      <c r="DO77" s="690">
        <f t="shared" si="673"/>
        <v>0.17730000000000001</v>
      </c>
      <c r="DP77" s="690">
        <f t="shared" si="673"/>
        <v>0.27650000000000002</v>
      </c>
      <c r="DQ77" s="690">
        <f t="shared" si="673"/>
        <v>0.39929999999999999</v>
      </c>
      <c r="DR77" s="690">
        <f t="shared" si="673"/>
        <v>0.51219999999999999</v>
      </c>
    </row>
    <row r="78" spans="1:122" x14ac:dyDescent="0.25">
      <c r="AB78" s="690">
        <f t="shared" ref="AB78:AX78" si="674">(ROUND((IF(AB54&lt;=0,0,AB54)),4))</f>
        <v>0</v>
      </c>
      <c r="AC78" s="690">
        <f t="shared" si="674"/>
        <v>0.12470000000000001</v>
      </c>
      <c r="AD78" s="690">
        <f t="shared" si="674"/>
        <v>0.1021</v>
      </c>
      <c r="AE78" s="690">
        <f t="shared" si="674"/>
        <v>0</v>
      </c>
      <c r="AF78" s="690">
        <f t="shared" si="674"/>
        <v>0</v>
      </c>
      <c r="AG78" s="690">
        <f t="shared" si="674"/>
        <v>0</v>
      </c>
      <c r="AH78" s="690">
        <f t="shared" si="674"/>
        <v>0</v>
      </c>
      <c r="AI78" s="690">
        <f t="shared" si="674"/>
        <v>0</v>
      </c>
      <c r="AJ78" s="690">
        <f t="shared" si="674"/>
        <v>0</v>
      </c>
      <c r="AK78" s="690">
        <f t="shared" si="674"/>
        <v>0</v>
      </c>
      <c r="AL78" s="690">
        <f t="shared" si="674"/>
        <v>0</v>
      </c>
      <c r="AM78" s="690">
        <f t="shared" si="674"/>
        <v>0</v>
      </c>
      <c r="AN78" s="690">
        <f t="shared" si="674"/>
        <v>0</v>
      </c>
      <c r="AO78" s="690">
        <f t="shared" si="674"/>
        <v>0</v>
      </c>
      <c r="AP78" s="690">
        <f t="shared" si="674"/>
        <v>3.5999999999999999E-3</v>
      </c>
      <c r="AQ78" s="690">
        <f t="shared" si="674"/>
        <v>5.6399999999999999E-2</v>
      </c>
      <c r="AR78" s="690">
        <f t="shared" si="674"/>
        <v>4.8300000000000003E-2</v>
      </c>
      <c r="AS78" s="690">
        <f t="shared" si="674"/>
        <v>3.5200000000000002E-2</v>
      </c>
      <c r="AT78" s="690">
        <f t="shared" si="674"/>
        <v>5.7999999999999996E-3</v>
      </c>
      <c r="AU78" s="690">
        <f t="shared" si="674"/>
        <v>0</v>
      </c>
      <c r="AV78" s="690">
        <f t="shared" si="674"/>
        <v>4.2299999999999997E-2</v>
      </c>
      <c r="AW78" s="690">
        <f t="shared" si="674"/>
        <v>0</v>
      </c>
      <c r="AX78" s="690">
        <f t="shared" si="674"/>
        <v>0</v>
      </c>
      <c r="AZ78" s="690">
        <f t="shared" ref="AZ78:BV78" si="675">(ROUND((IF(AZ54&lt;=0,0,AZ54)),4))</f>
        <v>0</v>
      </c>
      <c r="BA78" s="690">
        <f t="shared" si="675"/>
        <v>0.1789</v>
      </c>
      <c r="BB78" s="690">
        <f t="shared" si="675"/>
        <v>2.8799999999999999E-2</v>
      </c>
      <c r="BC78" s="690">
        <f t="shared" si="675"/>
        <v>0</v>
      </c>
      <c r="BD78" s="690">
        <f t="shared" si="675"/>
        <v>0</v>
      </c>
      <c r="BE78" s="690">
        <f t="shared" si="675"/>
        <v>0</v>
      </c>
      <c r="BF78" s="690">
        <f t="shared" si="675"/>
        <v>0</v>
      </c>
      <c r="BG78" s="690">
        <f t="shared" si="675"/>
        <v>0</v>
      </c>
      <c r="BH78" s="690">
        <f t="shared" si="675"/>
        <v>0</v>
      </c>
      <c r="BI78" s="690">
        <f t="shared" si="675"/>
        <v>0</v>
      </c>
      <c r="BJ78" s="690">
        <f t="shared" si="675"/>
        <v>0</v>
      </c>
      <c r="BK78" s="690">
        <f t="shared" si="675"/>
        <v>0</v>
      </c>
      <c r="BL78" s="690">
        <f t="shared" si="675"/>
        <v>0</v>
      </c>
      <c r="BM78" s="690">
        <f t="shared" si="675"/>
        <v>0</v>
      </c>
      <c r="BN78" s="690">
        <f t="shared" si="675"/>
        <v>0</v>
      </c>
      <c r="BO78" s="690">
        <f t="shared" si="675"/>
        <v>7.1199999999999999E-2</v>
      </c>
      <c r="BP78" s="690">
        <f t="shared" si="675"/>
        <v>8.4900000000000003E-2</v>
      </c>
      <c r="BQ78" s="690">
        <f t="shared" si="675"/>
        <v>7.7200000000000005E-2</v>
      </c>
      <c r="BR78" s="690">
        <f t="shared" si="675"/>
        <v>0.1394</v>
      </c>
      <c r="BS78" s="690">
        <f t="shared" si="675"/>
        <v>0.1666</v>
      </c>
      <c r="BT78" s="690">
        <f t="shared" si="675"/>
        <v>0.17100000000000001</v>
      </c>
      <c r="BU78" s="690">
        <f t="shared" si="675"/>
        <v>0.13389999999999999</v>
      </c>
      <c r="BV78" s="690">
        <f t="shared" si="675"/>
        <v>0.13819999999999999</v>
      </c>
      <c r="BX78" s="690">
        <f t="shared" ref="BX78:CT78" si="676">(ROUND((IF(BX54&lt;=0,0,BX54)),4))</f>
        <v>0.46800000000000003</v>
      </c>
      <c r="BY78" s="690">
        <f t="shared" si="676"/>
        <v>0.48099999999999998</v>
      </c>
      <c r="BZ78" s="690">
        <f t="shared" si="676"/>
        <v>0.5242</v>
      </c>
      <c r="CA78" s="690">
        <f t="shared" si="676"/>
        <v>0.57430000000000003</v>
      </c>
      <c r="CB78" s="690">
        <f t="shared" si="676"/>
        <v>0.65139999999999998</v>
      </c>
      <c r="CC78" s="690">
        <f t="shared" si="676"/>
        <v>0.68110000000000004</v>
      </c>
      <c r="CD78" s="690">
        <f t="shared" si="676"/>
        <v>0.66110000000000002</v>
      </c>
      <c r="CE78" s="690">
        <f t="shared" si="676"/>
        <v>0.69079999999999997</v>
      </c>
      <c r="CF78" s="690">
        <f t="shared" si="676"/>
        <v>0.61229999999999996</v>
      </c>
      <c r="CG78" s="690">
        <f t="shared" si="676"/>
        <v>0.64280000000000004</v>
      </c>
      <c r="CH78" s="690">
        <f t="shared" si="676"/>
        <v>0.62339999999999995</v>
      </c>
      <c r="CI78" s="690">
        <f t="shared" si="676"/>
        <v>0.49359999999999998</v>
      </c>
      <c r="CJ78" s="690">
        <f t="shared" si="676"/>
        <v>0.44940000000000002</v>
      </c>
      <c r="CK78" s="690">
        <f t="shared" si="676"/>
        <v>0.39650000000000002</v>
      </c>
      <c r="CL78" s="690">
        <f t="shared" si="676"/>
        <v>0.34010000000000001</v>
      </c>
      <c r="CM78" s="690">
        <f t="shared" si="676"/>
        <v>0.3291</v>
      </c>
      <c r="CN78" s="690">
        <f t="shared" si="676"/>
        <v>0.34439999999999998</v>
      </c>
      <c r="CO78" s="690">
        <f t="shared" si="676"/>
        <v>0.34949999999999998</v>
      </c>
      <c r="CP78" s="690">
        <f t="shared" si="676"/>
        <v>0.46160000000000001</v>
      </c>
      <c r="CQ78" s="690">
        <f t="shared" si="676"/>
        <v>0.55589999999999995</v>
      </c>
      <c r="CR78" s="690">
        <f t="shared" si="676"/>
        <v>0.60929999999999995</v>
      </c>
      <c r="CS78" s="690">
        <f t="shared" si="676"/>
        <v>0.79679999999999995</v>
      </c>
      <c r="CT78" s="690">
        <f t="shared" si="676"/>
        <v>0.92520000000000002</v>
      </c>
      <c r="CV78" s="690">
        <f t="shared" ref="CV78:DR78" si="677">(ROUND((IF(CV54&lt;=0,0,CV54)),4))</f>
        <v>0.26190000000000002</v>
      </c>
      <c r="CW78" s="690">
        <f t="shared" si="677"/>
        <v>0.26129999999999998</v>
      </c>
      <c r="CX78" s="690">
        <f t="shared" si="677"/>
        <v>0.31080000000000002</v>
      </c>
      <c r="CY78" s="690">
        <f t="shared" si="677"/>
        <v>0.26090000000000002</v>
      </c>
      <c r="CZ78" s="690">
        <f t="shared" si="677"/>
        <v>0.1525</v>
      </c>
      <c r="DA78" s="690">
        <f t="shared" si="677"/>
        <v>9.2899999999999996E-2</v>
      </c>
      <c r="DB78" s="690">
        <f t="shared" si="677"/>
        <v>0.1066</v>
      </c>
      <c r="DC78" s="690">
        <f t="shared" si="677"/>
        <v>0.18820000000000001</v>
      </c>
      <c r="DD78" s="690">
        <f t="shared" si="677"/>
        <v>0.2281</v>
      </c>
      <c r="DE78" s="690">
        <f t="shared" si="677"/>
        <v>0.33879999999999999</v>
      </c>
      <c r="DF78" s="690">
        <f t="shared" si="677"/>
        <v>0.22289999999999999</v>
      </c>
      <c r="DG78" s="690">
        <f t="shared" si="677"/>
        <v>0.1633</v>
      </c>
      <c r="DH78" s="690">
        <f t="shared" si="677"/>
        <v>0.16930000000000001</v>
      </c>
      <c r="DI78" s="690">
        <f t="shared" si="677"/>
        <v>5.8999999999999997E-2</v>
      </c>
      <c r="DJ78" s="690">
        <f t="shared" si="677"/>
        <v>2.9700000000000001E-2</v>
      </c>
      <c r="DK78" s="690">
        <f t="shared" si="677"/>
        <v>4.0000000000000002E-4</v>
      </c>
      <c r="DL78" s="690">
        <f t="shared" si="677"/>
        <v>2.2599999999999999E-2</v>
      </c>
      <c r="DM78" s="690">
        <f t="shared" si="677"/>
        <v>3.2399999999999998E-2</v>
      </c>
      <c r="DN78" s="690">
        <f t="shared" si="677"/>
        <v>0.1197</v>
      </c>
      <c r="DO78" s="690">
        <f t="shared" si="677"/>
        <v>0.2087</v>
      </c>
      <c r="DP78" s="690">
        <f t="shared" si="677"/>
        <v>0.38190000000000002</v>
      </c>
      <c r="DQ78" s="690">
        <f t="shared" si="677"/>
        <v>0.59130000000000005</v>
      </c>
      <c r="DR78" s="690">
        <f t="shared" si="677"/>
        <v>0.69079999999999997</v>
      </c>
    </row>
    <row r="79" spans="1:122" x14ac:dyDescent="0.25">
      <c r="AB79" s="690">
        <f t="shared" ref="AB79:AX79" si="678">(ROUND((IF(AB55&lt;=0,0,AB55)),4))</f>
        <v>0</v>
      </c>
      <c r="AC79" s="690">
        <f t="shared" si="678"/>
        <v>0</v>
      </c>
      <c r="AD79" s="690">
        <f t="shared" si="678"/>
        <v>0.1104</v>
      </c>
      <c r="AE79" s="690">
        <f t="shared" si="678"/>
        <v>0.33360000000000001</v>
      </c>
      <c r="AF79" s="690">
        <f t="shared" si="678"/>
        <v>0.28660000000000002</v>
      </c>
      <c r="AG79" s="690">
        <f t="shared" si="678"/>
        <v>9.9699999999999997E-2</v>
      </c>
      <c r="AH79" s="690">
        <f t="shared" si="678"/>
        <v>0</v>
      </c>
      <c r="AI79" s="690">
        <f t="shared" si="678"/>
        <v>0</v>
      </c>
      <c r="AJ79" s="690">
        <f t="shared" si="678"/>
        <v>0</v>
      </c>
      <c r="AK79" s="690">
        <f t="shared" si="678"/>
        <v>0</v>
      </c>
      <c r="AL79" s="690">
        <f t="shared" si="678"/>
        <v>0</v>
      </c>
      <c r="AM79" s="690">
        <f t="shared" si="678"/>
        <v>0</v>
      </c>
      <c r="AN79" s="690">
        <f t="shared" si="678"/>
        <v>0</v>
      </c>
      <c r="AO79" s="690">
        <f t="shared" si="678"/>
        <v>2.92E-2</v>
      </c>
      <c r="AP79" s="690">
        <f t="shared" si="678"/>
        <v>8.3400000000000002E-2</v>
      </c>
      <c r="AQ79" s="690">
        <f t="shared" si="678"/>
        <v>5.9200000000000003E-2</v>
      </c>
      <c r="AR79" s="690">
        <f t="shared" si="678"/>
        <v>3.1300000000000001E-2</v>
      </c>
      <c r="AS79" s="690">
        <f t="shared" si="678"/>
        <v>8.9099999999999999E-2</v>
      </c>
      <c r="AT79" s="690">
        <f t="shared" si="678"/>
        <v>0</v>
      </c>
      <c r="AU79" s="690">
        <f t="shared" si="678"/>
        <v>0</v>
      </c>
      <c r="AV79" s="690">
        <f t="shared" si="678"/>
        <v>0</v>
      </c>
      <c r="AW79" s="690">
        <f t="shared" si="678"/>
        <v>0</v>
      </c>
      <c r="AX79" s="690">
        <f t="shared" si="678"/>
        <v>0</v>
      </c>
      <c r="AZ79" s="690">
        <f t="shared" ref="AZ79:BV79" si="679">(ROUND((IF(AZ55&lt;=0,0,AZ55)),4))</f>
        <v>0</v>
      </c>
      <c r="BA79" s="690">
        <f t="shared" si="679"/>
        <v>0</v>
      </c>
      <c r="BB79" s="690">
        <f t="shared" si="679"/>
        <v>0.1216</v>
      </c>
      <c r="BC79" s="690">
        <f t="shared" si="679"/>
        <v>0.25659999999999999</v>
      </c>
      <c r="BD79" s="690">
        <f t="shared" si="679"/>
        <v>0.2213</v>
      </c>
      <c r="BE79" s="690">
        <f t="shared" si="679"/>
        <v>1.46E-2</v>
      </c>
      <c r="BF79" s="690">
        <f t="shared" si="679"/>
        <v>0</v>
      </c>
      <c r="BG79" s="690">
        <f t="shared" si="679"/>
        <v>0</v>
      </c>
      <c r="BH79" s="690">
        <f t="shared" si="679"/>
        <v>0</v>
      </c>
      <c r="BI79" s="690">
        <f t="shared" si="679"/>
        <v>0</v>
      </c>
      <c r="BJ79" s="690">
        <f t="shared" si="679"/>
        <v>0</v>
      </c>
      <c r="BK79" s="690">
        <f t="shared" si="679"/>
        <v>0</v>
      </c>
      <c r="BL79" s="690">
        <f t="shared" si="679"/>
        <v>0</v>
      </c>
      <c r="BM79" s="690">
        <f t="shared" si="679"/>
        <v>2.9100000000000001E-2</v>
      </c>
      <c r="BN79" s="690">
        <f t="shared" si="679"/>
        <v>5.16E-2</v>
      </c>
      <c r="BO79" s="690">
        <f t="shared" si="679"/>
        <v>6.7500000000000004E-2</v>
      </c>
      <c r="BP79" s="690">
        <f t="shared" si="679"/>
        <v>0.1158</v>
      </c>
      <c r="BQ79" s="690">
        <f t="shared" si="679"/>
        <v>0.2026</v>
      </c>
      <c r="BR79" s="690">
        <f t="shared" si="679"/>
        <v>0.1134</v>
      </c>
      <c r="BS79" s="690">
        <f t="shared" si="679"/>
        <v>9.1999999999999998E-3</v>
      </c>
      <c r="BT79" s="690">
        <f t="shared" si="679"/>
        <v>8.3199999999999996E-2</v>
      </c>
      <c r="BU79" s="690">
        <f t="shared" si="679"/>
        <v>0</v>
      </c>
      <c r="BV79" s="690">
        <f t="shared" si="679"/>
        <v>0</v>
      </c>
      <c r="BX79" s="690">
        <f t="shared" ref="BX79:CT79" si="680">(ROUND((IF(BX55&lt;=0,0,BX55)),4))</f>
        <v>0.50780000000000003</v>
      </c>
      <c r="BY79" s="690">
        <f t="shared" si="680"/>
        <v>0.49809999999999999</v>
      </c>
      <c r="BZ79" s="690">
        <f t="shared" si="680"/>
        <v>0.42020000000000002</v>
      </c>
      <c r="CA79" s="690">
        <f t="shared" si="680"/>
        <v>0.40389999999999998</v>
      </c>
      <c r="CB79" s="690">
        <f t="shared" si="680"/>
        <v>0.46279999999999999</v>
      </c>
      <c r="CC79" s="690">
        <f t="shared" si="680"/>
        <v>0.47510000000000002</v>
      </c>
      <c r="CD79" s="690">
        <f t="shared" si="680"/>
        <v>0.49569999999999997</v>
      </c>
      <c r="CE79" s="690">
        <f t="shared" si="680"/>
        <v>0.54830000000000001</v>
      </c>
      <c r="CF79" s="690">
        <f t="shared" si="680"/>
        <v>0.48299999999999998</v>
      </c>
      <c r="CG79" s="690">
        <f t="shared" si="680"/>
        <v>0.51580000000000004</v>
      </c>
      <c r="CH79" s="690">
        <f t="shared" si="680"/>
        <v>0.48470000000000002</v>
      </c>
      <c r="CI79" s="690">
        <f t="shared" si="680"/>
        <v>0.38729999999999998</v>
      </c>
      <c r="CJ79" s="690">
        <f t="shared" si="680"/>
        <v>0.35489999999999999</v>
      </c>
      <c r="CK79" s="690">
        <f t="shared" si="680"/>
        <v>0.2979</v>
      </c>
      <c r="CL79" s="690">
        <f t="shared" si="680"/>
        <v>0.28720000000000001</v>
      </c>
      <c r="CM79" s="690">
        <f t="shared" si="680"/>
        <v>0.31630000000000003</v>
      </c>
      <c r="CN79" s="690">
        <f t="shared" si="680"/>
        <v>0.35470000000000002</v>
      </c>
      <c r="CO79" s="690">
        <f t="shared" si="680"/>
        <v>0.40860000000000002</v>
      </c>
      <c r="CP79" s="690">
        <f t="shared" si="680"/>
        <v>0.54010000000000002</v>
      </c>
      <c r="CQ79" s="690">
        <f t="shared" si="680"/>
        <v>0.61839999999999995</v>
      </c>
      <c r="CR79" s="690">
        <f t="shared" si="680"/>
        <v>0.71060000000000001</v>
      </c>
      <c r="CS79" s="690">
        <f t="shared" si="680"/>
        <v>0.91020000000000001</v>
      </c>
      <c r="CT79" s="690">
        <f t="shared" si="680"/>
        <v>1.0049999999999999</v>
      </c>
      <c r="CV79" s="690">
        <f t="shared" ref="CV79:DR79" si="681">(ROUND((IF(CV55&lt;=0,0,CV55)),4))</f>
        <v>0.28449999999999998</v>
      </c>
      <c r="CW79" s="690">
        <f t="shared" si="681"/>
        <v>0.26240000000000002</v>
      </c>
      <c r="CX79" s="690">
        <f t="shared" si="681"/>
        <v>0.2787</v>
      </c>
      <c r="CY79" s="690">
        <f t="shared" si="681"/>
        <v>0.31780000000000003</v>
      </c>
      <c r="CZ79" s="690">
        <f t="shared" si="681"/>
        <v>0.26140000000000002</v>
      </c>
      <c r="DA79" s="690">
        <f t="shared" si="681"/>
        <v>0.1699</v>
      </c>
      <c r="DB79" s="690">
        <f t="shared" si="681"/>
        <v>0.10639999999999999</v>
      </c>
      <c r="DC79" s="690">
        <f t="shared" si="681"/>
        <v>5.33E-2</v>
      </c>
      <c r="DD79" s="690">
        <f t="shared" si="681"/>
        <v>3.2199999999999999E-2</v>
      </c>
      <c r="DE79" s="690">
        <f t="shared" si="681"/>
        <v>0.12759999999999999</v>
      </c>
      <c r="DF79" s="690">
        <f t="shared" si="681"/>
        <v>8.5999999999999993E-2</v>
      </c>
      <c r="DG79" s="690">
        <f t="shared" si="681"/>
        <v>4.2599999999999999E-2</v>
      </c>
      <c r="DH79" s="690">
        <f t="shared" si="681"/>
        <v>5.1400000000000001E-2</v>
      </c>
      <c r="DI79" s="690">
        <f t="shared" si="681"/>
        <v>0</v>
      </c>
      <c r="DJ79" s="690">
        <f t="shared" si="681"/>
        <v>0</v>
      </c>
      <c r="DK79" s="690">
        <f t="shared" si="681"/>
        <v>0</v>
      </c>
      <c r="DL79" s="690">
        <f t="shared" si="681"/>
        <v>0</v>
      </c>
      <c r="DM79" s="690">
        <f t="shared" si="681"/>
        <v>5.8099999999999999E-2</v>
      </c>
      <c r="DN79" s="690">
        <f t="shared" si="681"/>
        <v>0.2152</v>
      </c>
      <c r="DO79" s="690">
        <f t="shared" si="681"/>
        <v>0.29820000000000002</v>
      </c>
      <c r="DP79" s="690">
        <f t="shared" si="681"/>
        <v>0.46579999999999999</v>
      </c>
      <c r="DQ79" s="690">
        <f t="shared" si="681"/>
        <v>0.751</v>
      </c>
      <c r="DR79" s="690">
        <f t="shared" si="681"/>
        <v>0.95120000000000005</v>
      </c>
    </row>
    <row r="80" spans="1:122" x14ac:dyDescent="0.25">
      <c r="AB80" s="690">
        <f t="shared" ref="AB80:AX80" si="682">(ROUND((IF(AB56&lt;=0,0,AB56)),4))</f>
        <v>0</v>
      </c>
      <c r="AC80" s="690">
        <f t="shared" si="682"/>
        <v>0</v>
      </c>
      <c r="AD80" s="690">
        <f t="shared" si="682"/>
        <v>0</v>
      </c>
      <c r="AE80" s="690">
        <f t="shared" si="682"/>
        <v>3.8800000000000001E-2</v>
      </c>
      <c r="AF80" s="690">
        <f t="shared" si="682"/>
        <v>0.20599999999999999</v>
      </c>
      <c r="AG80" s="690">
        <f t="shared" si="682"/>
        <v>0.32900000000000001</v>
      </c>
      <c r="AH80" s="690">
        <f t="shared" si="682"/>
        <v>0.28510000000000002</v>
      </c>
      <c r="AI80" s="690">
        <f t="shared" si="682"/>
        <v>3.78E-2</v>
      </c>
      <c r="AJ80" s="690">
        <f t="shared" si="682"/>
        <v>0</v>
      </c>
      <c r="AK80" s="690">
        <f t="shared" si="682"/>
        <v>0</v>
      </c>
      <c r="AL80" s="690">
        <f t="shared" si="682"/>
        <v>0</v>
      </c>
      <c r="AM80" s="690">
        <f t="shared" si="682"/>
        <v>0</v>
      </c>
      <c r="AN80" s="690">
        <f t="shared" si="682"/>
        <v>0</v>
      </c>
      <c r="AO80" s="690">
        <f t="shared" si="682"/>
        <v>6.1999999999999998E-3</v>
      </c>
      <c r="AP80" s="690">
        <f t="shared" si="682"/>
        <v>6.3200000000000006E-2</v>
      </c>
      <c r="AQ80" s="690">
        <f t="shared" si="682"/>
        <v>7.0000000000000007E-2</v>
      </c>
      <c r="AR80" s="690">
        <f t="shared" si="682"/>
        <v>2.8500000000000001E-2</v>
      </c>
      <c r="AS80" s="690">
        <f t="shared" si="682"/>
        <v>2.1100000000000001E-2</v>
      </c>
      <c r="AT80" s="690">
        <f t="shared" si="682"/>
        <v>0</v>
      </c>
      <c r="AU80" s="690">
        <f t="shared" si="682"/>
        <v>0</v>
      </c>
      <c r="AV80" s="690">
        <f t="shared" si="682"/>
        <v>0</v>
      </c>
      <c r="AW80" s="690">
        <f t="shared" si="682"/>
        <v>0</v>
      </c>
      <c r="AX80" s="690">
        <f t="shared" si="682"/>
        <v>0</v>
      </c>
      <c r="AZ80" s="690">
        <f t="shared" ref="AZ80:BV80" si="683">(ROUND((IF(AZ56&lt;=0,0,AZ56)),4))</f>
        <v>0</v>
      </c>
      <c r="BA80" s="690">
        <f t="shared" si="683"/>
        <v>0</v>
      </c>
      <c r="BB80" s="690">
        <f t="shared" si="683"/>
        <v>0</v>
      </c>
      <c r="BC80" s="690">
        <f t="shared" si="683"/>
        <v>5.3699999999999998E-2</v>
      </c>
      <c r="BD80" s="690">
        <f t="shared" si="683"/>
        <v>0.18709999999999999</v>
      </c>
      <c r="BE80" s="690">
        <f t="shared" si="683"/>
        <v>0.27300000000000002</v>
      </c>
      <c r="BF80" s="690">
        <f t="shared" si="683"/>
        <v>0.20169999999999999</v>
      </c>
      <c r="BG80" s="690">
        <f t="shared" si="683"/>
        <v>0</v>
      </c>
      <c r="BH80" s="690">
        <f t="shared" si="683"/>
        <v>0</v>
      </c>
      <c r="BI80" s="690">
        <f t="shared" si="683"/>
        <v>0</v>
      </c>
      <c r="BJ80" s="690">
        <f t="shared" si="683"/>
        <v>0</v>
      </c>
      <c r="BK80" s="690">
        <f t="shared" si="683"/>
        <v>0</v>
      </c>
      <c r="BL80" s="690">
        <f t="shared" si="683"/>
        <v>0</v>
      </c>
      <c r="BM80" s="690">
        <f t="shared" si="683"/>
        <v>1.6000000000000001E-3</v>
      </c>
      <c r="BN80" s="690">
        <f t="shared" si="683"/>
        <v>7.8700000000000006E-2</v>
      </c>
      <c r="BO80" s="690">
        <f t="shared" si="683"/>
        <v>9.4799999999999995E-2</v>
      </c>
      <c r="BP80" s="690">
        <f t="shared" si="683"/>
        <v>0.14460000000000001</v>
      </c>
      <c r="BQ80" s="690">
        <f t="shared" si="683"/>
        <v>0.22700000000000001</v>
      </c>
      <c r="BR80" s="690">
        <f t="shared" si="683"/>
        <v>4.9200000000000001E-2</v>
      </c>
      <c r="BS80" s="690">
        <f t="shared" si="683"/>
        <v>0</v>
      </c>
      <c r="BT80" s="690">
        <f t="shared" si="683"/>
        <v>0</v>
      </c>
      <c r="BU80" s="690">
        <f t="shared" si="683"/>
        <v>0</v>
      </c>
      <c r="BV80" s="690">
        <f t="shared" si="683"/>
        <v>0</v>
      </c>
      <c r="BX80" s="690">
        <f t="shared" ref="BX80:CT80" si="684">(ROUND((IF(BX56&lt;=0,0,BX56)),4))</f>
        <v>0.5181</v>
      </c>
      <c r="BY80" s="690">
        <f t="shared" si="684"/>
        <v>0.52170000000000005</v>
      </c>
      <c r="BZ80" s="690">
        <f t="shared" si="684"/>
        <v>0.48070000000000002</v>
      </c>
      <c r="CA80" s="690">
        <f t="shared" si="684"/>
        <v>0.43930000000000002</v>
      </c>
      <c r="CB80" s="690">
        <f t="shared" si="684"/>
        <v>0.36059999999999998</v>
      </c>
      <c r="CC80" s="690">
        <f t="shared" si="684"/>
        <v>0.3075</v>
      </c>
      <c r="CD80" s="690">
        <f t="shared" si="684"/>
        <v>0.36849999999999999</v>
      </c>
      <c r="CE80" s="690">
        <f t="shared" si="684"/>
        <v>0.43459999999999999</v>
      </c>
      <c r="CF80" s="690">
        <f t="shared" si="684"/>
        <v>0.39600000000000002</v>
      </c>
      <c r="CG80" s="690">
        <f t="shared" si="684"/>
        <v>0.39579999999999999</v>
      </c>
      <c r="CH80" s="690">
        <f t="shared" si="684"/>
        <v>0.36670000000000003</v>
      </c>
      <c r="CI80" s="690">
        <f t="shared" si="684"/>
        <v>0.34549999999999997</v>
      </c>
      <c r="CJ80" s="690">
        <f t="shared" si="684"/>
        <v>0.35749999999999998</v>
      </c>
      <c r="CK80" s="690">
        <f t="shared" si="684"/>
        <v>0.30880000000000002</v>
      </c>
      <c r="CL80" s="690">
        <f t="shared" si="684"/>
        <v>0.29189999999999999</v>
      </c>
      <c r="CM80" s="690">
        <f t="shared" si="684"/>
        <v>0.30099999999999999</v>
      </c>
      <c r="CN80" s="690">
        <f t="shared" si="684"/>
        <v>0.37580000000000002</v>
      </c>
      <c r="CO80" s="690">
        <f t="shared" si="684"/>
        <v>0.47620000000000001</v>
      </c>
      <c r="CP80" s="690">
        <f t="shared" si="684"/>
        <v>0.54530000000000001</v>
      </c>
      <c r="CQ80" s="690">
        <f t="shared" si="684"/>
        <v>0.64849999999999997</v>
      </c>
      <c r="CR80" s="690">
        <f t="shared" si="684"/>
        <v>0.84740000000000004</v>
      </c>
      <c r="CS80" s="690">
        <f t="shared" si="684"/>
        <v>0.99960000000000004</v>
      </c>
      <c r="CT80" s="690">
        <f t="shared" si="684"/>
        <v>1.0627</v>
      </c>
      <c r="CV80" s="690">
        <f t="shared" ref="CV80:DR80" si="685">(ROUND((IF(CV56&lt;=0,0,CV56)),4))</f>
        <v>0.2382</v>
      </c>
      <c r="CW80" s="690">
        <f t="shared" si="685"/>
        <v>0.2482</v>
      </c>
      <c r="CX80" s="690">
        <f t="shared" si="685"/>
        <v>0.2641</v>
      </c>
      <c r="CY80" s="690">
        <f t="shared" si="685"/>
        <v>0.3</v>
      </c>
      <c r="CZ80" s="690">
        <f t="shared" si="685"/>
        <v>0.2742</v>
      </c>
      <c r="DA80" s="690">
        <f t="shared" si="685"/>
        <v>0.2225</v>
      </c>
      <c r="DB80" s="690">
        <f t="shared" si="685"/>
        <v>0.20930000000000001</v>
      </c>
      <c r="DC80" s="690">
        <f t="shared" si="685"/>
        <v>0.12759999999999999</v>
      </c>
      <c r="DD80" s="690">
        <f t="shared" si="685"/>
        <v>3.5299999999999998E-2</v>
      </c>
      <c r="DE80" s="690">
        <f t="shared" si="685"/>
        <v>2.18E-2</v>
      </c>
      <c r="DF80" s="690">
        <f t="shared" si="685"/>
        <v>1.4E-2</v>
      </c>
      <c r="DG80" s="690">
        <f t="shared" si="685"/>
        <v>1.7999999999999999E-2</v>
      </c>
      <c r="DH80" s="690">
        <f t="shared" si="685"/>
        <v>1.09E-2</v>
      </c>
      <c r="DI80" s="690">
        <f t="shared" si="685"/>
        <v>0</v>
      </c>
      <c r="DJ80" s="690">
        <f t="shared" si="685"/>
        <v>0</v>
      </c>
      <c r="DK80" s="690">
        <f t="shared" si="685"/>
        <v>0</v>
      </c>
      <c r="DL80" s="690">
        <f t="shared" si="685"/>
        <v>0</v>
      </c>
      <c r="DM80" s="690">
        <f t="shared" si="685"/>
        <v>0.1013</v>
      </c>
      <c r="DN80" s="690">
        <f t="shared" si="685"/>
        <v>0.30009999999999998</v>
      </c>
      <c r="DO80" s="690">
        <f t="shared" si="685"/>
        <v>0.43340000000000001</v>
      </c>
      <c r="DP80" s="690">
        <f t="shared" si="685"/>
        <v>0.52139999999999997</v>
      </c>
      <c r="DQ80" s="690">
        <f t="shared" si="685"/>
        <v>0.79769999999999996</v>
      </c>
      <c r="DR80" s="690">
        <f t="shared" si="685"/>
        <v>1.1195999999999999</v>
      </c>
    </row>
    <row r="81" spans="10:137" x14ac:dyDescent="0.25">
      <c r="AB81" s="690">
        <f t="shared" ref="AB81:AX81" si="686">(ROUND((IF(AB57&lt;=0,0,AB57)),4))</f>
        <v>0</v>
      </c>
      <c r="AC81" s="690">
        <f t="shared" si="686"/>
        <v>0</v>
      </c>
      <c r="AD81" s="690">
        <f t="shared" si="686"/>
        <v>0</v>
      </c>
      <c r="AE81" s="690">
        <f t="shared" si="686"/>
        <v>0</v>
      </c>
      <c r="AF81" s="690">
        <f t="shared" si="686"/>
        <v>0</v>
      </c>
      <c r="AG81" s="690">
        <f t="shared" si="686"/>
        <v>0</v>
      </c>
      <c r="AH81" s="690">
        <f t="shared" si="686"/>
        <v>0.11310000000000001</v>
      </c>
      <c r="AI81" s="690">
        <f t="shared" si="686"/>
        <v>0.18379999999999999</v>
      </c>
      <c r="AJ81" s="690">
        <f t="shared" si="686"/>
        <v>0.14530000000000001</v>
      </c>
      <c r="AK81" s="690">
        <f t="shared" si="686"/>
        <v>3.1600000000000003E-2</v>
      </c>
      <c r="AL81" s="690">
        <f t="shared" si="686"/>
        <v>1.37E-2</v>
      </c>
      <c r="AM81" s="690">
        <f t="shared" si="686"/>
        <v>6.8900000000000003E-2</v>
      </c>
      <c r="AN81" s="690">
        <f t="shared" si="686"/>
        <v>6.7599999999999993E-2</v>
      </c>
      <c r="AO81" s="690">
        <f t="shared" si="686"/>
        <v>4.7E-2</v>
      </c>
      <c r="AP81" s="690">
        <f t="shared" si="686"/>
        <v>2.4400000000000002E-2</v>
      </c>
      <c r="AQ81" s="690">
        <f t="shared" si="686"/>
        <v>3.7600000000000001E-2</v>
      </c>
      <c r="AR81" s="690">
        <f t="shared" si="686"/>
        <v>0.1016</v>
      </c>
      <c r="AS81" s="690">
        <f t="shared" si="686"/>
        <v>1.61E-2</v>
      </c>
      <c r="AT81" s="690">
        <f t="shared" si="686"/>
        <v>8.5599999999999996E-2</v>
      </c>
      <c r="AU81" s="690">
        <f t="shared" si="686"/>
        <v>9.6100000000000005E-2</v>
      </c>
      <c r="AV81" s="690">
        <f t="shared" si="686"/>
        <v>0</v>
      </c>
      <c r="AW81" s="690">
        <f t="shared" si="686"/>
        <v>0</v>
      </c>
      <c r="AX81" s="690">
        <f t="shared" si="686"/>
        <v>0</v>
      </c>
      <c r="AZ81" s="690">
        <f t="shared" ref="AZ81:BV81" si="687">(ROUND((IF(AZ57&lt;=0,0,AZ57)),4))</f>
        <v>0</v>
      </c>
      <c r="BA81" s="690">
        <f t="shared" si="687"/>
        <v>0</v>
      </c>
      <c r="BB81" s="690">
        <f t="shared" si="687"/>
        <v>0</v>
      </c>
      <c r="BC81" s="690">
        <f t="shared" si="687"/>
        <v>0</v>
      </c>
      <c r="BD81" s="690">
        <f t="shared" si="687"/>
        <v>0</v>
      </c>
      <c r="BE81" s="690">
        <f t="shared" si="687"/>
        <v>0</v>
      </c>
      <c r="BF81" s="690">
        <f t="shared" si="687"/>
        <v>0.1071</v>
      </c>
      <c r="BG81" s="690">
        <f t="shared" si="687"/>
        <v>0.1363</v>
      </c>
      <c r="BH81" s="690">
        <f t="shared" si="687"/>
        <v>8.1299999999999997E-2</v>
      </c>
      <c r="BI81" s="690">
        <f t="shared" si="687"/>
        <v>3.1600000000000003E-2</v>
      </c>
      <c r="BJ81" s="690">
        <f t="shared" si="687"/>
        <v>2.8500000000000001E-2</v>
      </c>
      <c r="BK81" s="690">
        <f t="shared" si="687"/>
        <v>4.8500000000000001E-2</v>
      </c>
      <c r="BL81" s="690">
        <f t="shared" si="687"/>
        <v>3.7100000000000001E-2</v>
      </c>
      <c r="BM81" s="690">
        <f t="shared" si="687"/>
        <v>2.93E-2</v>
      </c>
      <c r="BN81" s="690">
        <f t="shared" si="687"/>
        <v>3.6700000000000003E-2</v>
      </c>
      <c r="BO81" s="690">
        <f t="shared" si="687"/>
        <v>0.26900000000000002</v>
      </c>
      <c r="BP81" s="690">
        <f t="shared" si="687"/>
        <v>0.29580000000000001</v>
      </c>
      <c r="BQ81" s="690">
        <f t="shared" si="687"/>
        <v>0.2437</v>
      </c>
      <c r="BR81" s="690">
        <f t="shared" si="687"/>
        <v>0.21249999999999999</v>
      </c>
      <c r="BS81" s="690">
        <f t="shared" si="687"/>
        <v>9.3100000000000002E-2</v>
      </c>
      <c r="BT81" s="690">
        <f t="shared" si="687"/>
        <v>0</v>
      </c>
      <c r="BU81" s="690">
        <f t="shared" si="687"/>
        <v>0</v>
      </c>
      <c r="BV81" s="690">
        <f t="shared" si="687"/>
        <v>0</v>
      </c>
      <c r="BX81" s="690">
        <f t="shared" ref="BX81:CT81" si="688">(ROUND((IF(BX57&lt;=0,0,BX57)),4))</f>
        <v>0.42280000000000001</v>
      </c>
      <c r="BY81" s="690">
        <f t="shared" si="688"/>
        <v>0.44500000000000001</v>
      </c>
      <c r="BZ81" s="690">
        <f t="shared" si="688"/>
        <v>0.47549999999999998</v>
      </c>
      <c r="CA81" s="690">
        <f t="shared" si="688"/>
        <v>0.47849999999999998</v>
      </c>
      <c r="CB81" s="690">
        <f t="shared" si="688"/>
        <v>0.42649999999999999</v>
      </c>
      <c r="CC81" s="690">
        <f t="shared" si="688"/>
        <v>0.36880000000000002</v>
      </c>
      <c r="CD81" s="690">
        <f t="shared" si="688"/>
        <v>0.32119999999999999</v>
      </c>
      <c r="CE81" s="690">
        <f t="shared" si="688"/>
        <v>0.27189999999999998</v>
      </c>
      <c r="CF81" s="690">
        <f t="shared" si="688"/>
        <v>0.29349999999999998</v>
      </c>
      <c r="CG81" s="690">
        <f t="shared" si="688"/>
        <v>0.33760000000000001</v>
      </c>
      <c r="CH81" s="690">
        <f t="shared" si="688"/>
        <v>0.30740000000000001</v>
      </c>
      <c r="CI81" s="690">
        <f t="shared" si="688"/>
        <v>0.2737</v>
      </c>
      <c r="CJ81" s="690">
        <f t="shared" si="688"/>
        <v>0.26679999999999998</v>
      </c>
      <c r="CK81" s="690">
        <f t="shared" si="688"/>
        <v>0.247</v>
      </c>
      <c r="CL81" s="690">
        <f t="shared" si="688"/>
        <v>0.26200000000000001</v>
      </c>
      <c r="CM81" s="690">
        <f t="shared" si="688"/>
        <v>0.36849999999999999</v>
      </c>
      <c r="CN81" s="690">
        <f t="shared" si="688"/>
        <v>0.49609999999999999</v>
      </c>
      <c r="CO81" s="690">
        <f t="shared" si="688"/>
        <v>0.71970000000000001</v>
      </c>
      <c r="CP81" s="690">
        <f t="shared" si="688"/>
        <v>0.73480000000000001</v>
      </c>
      <c r="CQ81" s="690">
        <f t="shared" si="688"/>
        <v>0.89349999999999996</v>
      </c>
      <c r="CR81" s="690">
        <f t="shared" si="688"/>
        <v>1.0821000000000001</v>
      </c>
      <c r="CS81" s="690">
        <f t="shared" si="688"/>
        <v>0.98709999999999998</v>
      </c>
      <c r="CT81" s="690">
        <f t="shared" si="688"/>
        <v>0.83430000000000004</v>
      </c>
      <c r="CV81" s="690">
        <f t="shared" ref="CV81:DR81" si="689">(ROUND((IF(CV57&lt;=0,0,CV57)),4))</f>
        <v>0.14000000000000001</v>
      </c>
      <c r="CW81" s="690">
        <f t="shared" si="689"/>
        <v>0.17649999999999999</v>
      </c>
      <c r="CX81" s="690">
        <f t="shared" si="689"/>
        <v>0.19400000000000001</v>
      </c>
      <c r="CY81" s="690">
        <f t="shared" si="689"/>
        <v>0.2006</v>
      </c>
      <c r="CZ81" s="690">
        <f t="shared" si="689"/>
        <v>0.20369999999999999</v>
      </c>
      <c r="DA81" s="690">
        <f t="shared" si="689"/>
        <v>0.20349999999999999</v>
      </c>
      <c r="DB81" s="690">
        <f t="shared" si="689"/>
        <v>0.14799999999999999</v>
      </c>
      <c r="DC81" s="690">
        <f t="shared" si="689"/>
        <v>0.1163</v>
      </c>
      <c r="DD81" s="690">
        <f t="shared" si="689"/>
        <v>8.9399999999999993E-2</v>
      </c>
      <c r="DE81" s="690">
        <f t="shared" si="689"/>
        <v>2.3800000000000002E-2</v>
      </c>
      <c r="DF81" s="690">
        <f t="shared" si="689"/>
        <v>0</v>
      </c>
      <c r="DG81" s="690">
        <f t="shared" si="689"/>
        <v>0</v>
      </c>
      <c r="DH81" s="690">
        <f t="shared" si="689"/>
        <v>0</v>
      </c>
      <c r="DI81" s="690">
        <f t="shared" si="689"/>
        <v>0</v>
      </c>
      <c r="DJ81" s="690">
        <f t="shared" si="689"/>
        <v>0</v>
      </c>
      <c r="DK81" s="690">
        <f t="shared" si="689"/>
        <v>0</v>
      </c>
      <c r="DL81" s="690">
        <f t="shared" si="689"/>
        <v>0.1172</v>
      </c>
      <c r="DM81" s="690">
        <f t="shared" si="689"/>
        <v>0.31119999999999998</v>
      </c>
      <c r="DN81" s="690">
        <f t="shared" si="689"/>
        <v>0.45140000000000002</v>
      </c>
      <c r="DO81" s="690">
        <f t="shared" si="689"/>
        <v>0.7238</v>
      </c>
      <c r="DP81" s="690">
        <f t="shared" si="689"/>
        <v>0.82850000000000001</v>
      </c>
      <c r="DQ81" s="690">
        <f t="shared" si="689"/>
        <v>0.85129999999999995</v>
      </c>
      <c r="DR81" s="690">
        <f t="shared" si="689"/>
        <v>0.91949999999999998</v>
      </c>
    </row>
    <row r="83" spans="10:137" x14ac:dyDescent="0.25">
      <c r="AB83" s="786" t="s">
        <v>62</v>
      </c>
      <c r="AC83" s="786"/>
      <c r="AZ83" s="786" t="s">
        <v>63</v>
      </c>
      <c r="BA83" s="786"/>
      <c r="BX83" s="786" t="s">
        <v>64</v>
      </c>
      <c r="BY83" s="786"/>
      <c r="CV83" s="786" t="s">
        <v>65</v>
      </c>
      <c r="CW83" s="786"/>
    </row>
    <row r="84" spans="10:137" x14ac:dyDescent="0.25">
      <c r="AB84" s="694">
        <f>MAX(AB59:AC60)</f>
        <v>1.66E-2</v>
      </c>
      <c r="AC84" s="694">
        <f>MAX(AD59:AE60)</f>
        <v>0</v>
      </c>
      <c r="AD84" s="694">
        <f>MAX(AF59:AG60)</f>
        <v>0</v>
      </c>
      <c r="AE84" s="694">
        <f>MAX(AH59:AI60)</f>
        <v>0</v>
      </c>
      <c r="AF84" s="694">
        <f>MAX(AJ59:AK60)</f>
        <v>0</v>
      </c>
      <c r="AG84" s="694">
        <f>MAX(AL59:AM60)</f>
        <v>0</v>
      </c>
      <c r="AH84" s="694">
        <f>MAX(AN59:AO60)</f>
        <v>0</v>
      </c>
      <c r="AI84" s="694">
        <f>MAX(AP59:AQ60)</f>
        <v>0</v>
      </c>
      <c r="AJ84" s="694">
        <f>MAX(AR59:AS60)</f>
        <v>0</v>
      </c>
      <c r="AK84" s="694">
        <f>MAX(AT59:AU60)</f>
        <v>0</v>
      </c>
      <c r="AL84" s="694">
        <f>MAX(AV59:AW60)</f>
        <v>0</v>
      </c>
      <c r="AZ84" s="694">
        <f>MAX(AZ59:BA60)</f>
        <v>0.30919999999999997</v>
      </c>
      <c r="BA84" s="694">
        <f>MAX(BB59:BC60)</f>
        <v>0.18190000000000001</v>
      </c>
      <c r="BB84" s="694">
        <f>MAX(BD59:BE60)</f>
        <v>0</v>
      </c>
      <c r="BC84" s="694">
        <f>MAX(BF59:BG60)</f>
        <v>0</v>
      </c>
      <c r="BD84" s="694">
        <f>MAX(BH59:BI60)</f>
        <v>0</v>
      </c>
      <c r="BE84" s="694">
        <f>MAX(BJ59:BK60)</f>
        <v>0</v>
      </c>
      <c r="BF84" s="694">
        <f>MAX(BL59:BM60)</f>
        <v>0</v>
      </c>
      <c r="BG84" s="694">
        <f>MAX(BN59:BO60)</f>
        <v>0</v>
      </c>
      <c r="BH84" s="694">
        <f>MAX(BP59:BQ60)</f>
        <v>0</v>
      </c>
      <c r="BI84" s="694">
        <f>MAX(BR59:BS60)</f>
        <v>0</v>
      </c>
      <c r="BJ84" s="694">
        <f>MAX(BT59:BU60)</f>
        <v>0</v>
      </c>
      <c r="BX84" s="694">
        <f>MAX(BX59:BY60)</f>
        <v>0.86160000000000003</v>
      </c>
      <c r="BY84" s="694">
        <f>MAX(BZ59:CA60)</f>
        <v>1.0561</v>
      </c>
      <c r="BZ84" s="694">
        <f>MAX(CB59:CC60)</f>
        <v>1.0811999999999999</v>
      </c>
      <c r="CA84" s="694">
        <f>MAX(CD59:CE60)</f>
        <v>1.2152000000000001</v>
      </c>
      <c r="CB84" s="694">
        <f>MAX(CF59:CG60)</f>
        <v>1.1583000000000001</v>
      </c>
      <c r="CC84" s="694">
        <f>MAX(CH59:CI60)</f>
        <v>0.80430000000000001</v>
      </c>
      <c r="CD84" s="694">
        <f>MAX(CJ59:CK60)</f>
        <v>0.77790000000000004</v>
      </c>
      <c r="CE84" s="694">
        <f>MAX(CL59:CM60)</f>
        <v>0.91139999999999999</v>
      </c>
      <c r="CF84" s="694">
        <f>MAX(CN59:CO60)</f>
        <v>0.98270000000000002</v>
      </c>
      <c r="CG84" s="694">
        <f>MAX(CP59:CQ60)</f>
        <v>1.1853</v>
      </c>
      <c r="CH84" s="694">
        <f>MAX(CR59:CS60)</f>
        <v>1.2347999999999999</v>
      </c>
      <c r="CV84" s="694">
        <f>MAX(CV59:CW60)</f>
        <v>0.62509999999999999</v>
      </c>
      <c r="CW84" s="694">
        <f>MAX(CX59:CY60)</f>
        <v>1.1312</v>
      </c>
      <c r="CX84" s="694">
        <f>MAX(CZ59:DA60)</f>
        <v>1.2211000000000001</v>
      </c>
      <c r="CY84" s="694">
        <f>MAX(DB59:DC60)</f>
        <v>1.2192000000000001</v>
      </c>
      <c r="CZ84" s="694">
        <f>MAX(DD59:DE60)</f>
        <v>0.99690000000000001</v>
      </c>
      <c r="DA84" s="694">
        <f>MAX(DF59:DG60)</f>
        <v>0.84619999999999995</v>
      </c>
      <c r="DB84" s="694">
        <f>MAX(DH59:DI60)</f>
        <v>0.55110000000000003</v>
      </c>
      <c r="DC84" s="694">
        <f>MAX(DJ59:DK60)</f>
        <v>0.52349999999999997</v>
      </c>
      <c r="DD84" s="694">
        <f>MAX(DL59:DM60)</f>
        <v>0.76090000000000002</v>
      </c>
      <c r="DE84" s="694">
        <f>MAX(DN59:DO60)</f>
        <v>1.0116000000000001</v>
      </c>
      <c r="DF84" s="694">
        <f>MAX(DP59:DQ60)</f>
        <v>1.2613000000000001</v>
      </c>
    </row>
    <row r="85" spans="10:137" x14ac:dyDescent="0.25">
      <c r="AB85" s="694">
        <f>MAX(AB61:AC62)</f>
        <v>0</v>
      </c>
      <c r="AC85" s="694">
        <f>MAX(AD61:AE62)</f>
        <v>0</v>
      </c>
      <c r="AD85" s="694">
        <f>MAX(AF61:AG62)</f>
        <v>0</v>
      </c>
      <c r="AE85" s="694">
        <f>MAX(AH61:AI62)</f>
        <v>3.9300000000000002E-2</v>
      </c>
      <c r="AF85" s="694">
        <f>MAX(AJ61:AK62)</f>
        <v>0.17899999999999999</v>
      </c>
      <c r="AG85" s="694">
        <f>MAX(AL61:AM62)</f>
        <v>0.60360000000000003</v>
      </c>
      <c r="AH85" s="694">
        <f>MAX(AN61:AO62)</f>
        <v>0.53979999999999995</v>
      </c>
      <c r="AI85" s="694">
        <f>MAX(AP61:AQ62)</f>
        <v>0.20949999999999999</v>
      </c>
      <c r="AJ85" s="694">
        <f>MAX(AR61:AS62)</f>
        <v>4.2599999999999999E-2</v>
      </c>
      <c r="AK85" s="694">
        <f>MAX(AT61:AU62)</f>
        <v>0</v>
      </c>
      <c r="AL85" s="694">
        <f>MAX(AV61:AW62)</f>
        <v>0</v>
      </c>
      <c r="AZ85" s="694">
        <f>MAX(AZ61:BA62)</f>
        <v>0.11609999999999999</v>
      </c>
      <c r="BA85" s="694">
        <f>MAX(BB61:BC62)</f>
        <v>0</v>
      </c>
      <c r="BB85" s="694">
        <f>MAX(BD61:BE62)</f>
        <v>0</v>
      </c>
      <c r="BC85" s="694">
        <f>MAX(BF61:BG62)</f>
        <v>2.1399999999999999E-2</v>
      </c>
      <c r="BD85" s="694">
        <f>MAX(BH61:BI62)</f>
        <v>0.3236</v>
      </c>
      <c r="BE85" s="694">
        <f>MAX(BJ61:BK62)</f>
        <v>0.49880000000000002</v>
      </c>
      <c r="BF85" s="694">
        <f>MAX(BL61:BM62)</f>
        <v>0.4123</v>
      </c>
      <c r="BG85" s="694">
        <f>MAX(BN61:BO62)</f>
        <v>0.13900000000000001</v>
      </c>
      <c r="BH85" s="694">
        <f>MAX(BP61:BQ62)</f>
        <v>1.9900000000000001E-2</v>
      </c>
      <c r="BI85" s="694">
        <f>MAX(BR61:BS62)</f>
        <v>0</v>
      </c>
      <c r="BJ85" s="694">
        <f>MAX(BT61:BU62)</f>
        <v>0</v>
      </c>
      <c r="BX85" s="694">
        <f>MAX(BX61:BY62)</f>
        <v>1.0889</v>
      </c>
      <c r="BY85" s="694">
        <f>MAX(BZ61:CA62)</f>
        <v>1.0545</v>
      </c>
      <c r="BZ85" s="694">
        <f>MAX(CB61:CC62)</f>
        <v>0.98970000000000002</v>
      </c>
      <c r="CA85" s="694">
        <f>MAX(CD61:CE62)</f>
        <v>0.99390000000000001</v>
      </c>
      <c r="CB85" s="694">
        <f>MAX(CF61:CG62)</f>
        <v>1.0488999999999999</v>
      </c>
      <c r="CC85" s="694">
        <f>MAX(CH61:CI62)</f>
        <v>0.84799999999999998</v>
      </c>
      <c r="CD85" s="694">
        <f>MAX(CJ61:CK62)</f>
        <v>0.64029999999999998</v>
      </c>
      <c r="CE85" s="694">
        <f>MAX(CL61:CM62)</f>
        <v>0.55449999999999999</v>
      </c>
      <c r="CF85" s="694">
        <f>MAX(CN61:CO62)</f>
        <v>0.75490000000000002</v>
      </c>
      <c r="CG85" s="694">
        <f>MAX(CP61:CQ62)</f>
        <v>1.0778000000000001</v>
      </c>
      <c r="CH85" s="694">
        <f>MAX(CR61:CS62)</f>
        <v>1.1912</v>
      </c>
      <c r="CV85" s="694">
        <f>MAX(CV61:CW62)</f>
        <v>1.0542</v>
      </c>
      <c r="CW85" s="694">
        <f>MAX(CX61:CY62)</f>
        <v>1.2966</v>
      </c>
      <c r="CX85" s="694">
        <f>MAX(CZ61:DA62)</f>
        <v>1.1656</v>
      </c>
      <c r="CY85" s="694">
        <f>MAX(DB61:DC62)</f>
        <v>0.59409999999999996</v>
      </c>
      <c r="CZ85" s="694">
        <f>MAX(DD61:DE62)</f>
        <v>0.63959999999999995</v>
      </c>
      <c r="DA85" s="694">
        <f>MAX(DF61:DG62)</f>
        <v>0.68640000000000001</v>
      </c>
      <c r="DB85" s="694">
        <f>MAX(DH61:DI62)</f>
        <v>0.58399999999999996</v>
      </c>
      <c r="DC85" s="694">
        <f>MAX(DJ61:DK62)</f>
        <v>0.32440000000000002</v>
      </c>
      <c r="DD85" s="694">
        <f>MAX(DL61:DM62)</f>
        <v>0.25740000000000002</v>
      </c>
      <c r="DE85" s="694">
        <f>MAX(DN61:DO62)</f>
        <v>0.48620000000000002</v>
      </c>
      <c r="DF85" s="694">
        <f>MAX(DP61:DQ62)</f>
        <v>1.2737000000000001</v>
      </c>
    </row>
    <row r="86" spans="10:137" x14ac:dyDescent="0.25">
      <c r="AB86" s="694">
        <f>MAX(AB63:AC64)</f>
        <v>0</v>
      </c>
      <c r="AC86" s="694">
        <f>MAX(AD63:AE64)</f>
        <v>0</v>
      </c>
      <c r="AD86" s="694">
        <f>MAX(AF63:AG64)</f>
        <v>0</v>
      </c>
      <c r="AE86" s="694">
        <f>MAX(AH63:AI64)</f>
        <v>0.2167</v>
      </c>
      <c r="AF86" s="694">
        <f>MAX(AJ63:AK64)</f>
        <v>0.1163</v>
      </c>
      <c r="AG86" s="694">
        <f>MAX(AL63:AM64)</f>
        <v>0.57589999999999997</v>
      </c>
      <c r="AH86" s="694">
        <f>MAX(AN63:AO64)</f>
        <v>0.73319999999999996</v>
      </c>
      <c r="AI86" s="694">
        <f>MAX(AP63:AQ64)</f>
        <v>0.51039999999999996</v>
      </c>
      <c r="AJ86" s="694">
        <f>MAX(AR63:AS64)</f>
        <v>0.32250000000000001</v>
      </c>
      <c r="AK86" s="694">
        <f>MAX(AT63:AU64)</f>
        <v>0</v>
      </c>
      <c r="AL86" s="694">
        <f>MAX(AV63:AW64)</f>
        <v>0</v>
      </c>
      <c r="AZ86" s="694">
        <f>MAX(AZ63:BA64)</f>
        <v>0</v>
      </c>
      <c r="BA86" s="694">
        <f>MAX(BB63:BC64)</f>
        <v>0</v>
      </c>
      <c r="BB86" s="694">
        <f>MAX(BD63:BE64)</f>
        <v>0.23250000000000001</v>
      </c>
      <c r="BC86" s="694">
        <f>MAX(BF63:BG64)</f>
        <v>0.1129</v>
      </c>
      <c r="BD86" s="694">
        <f>MAX(BH63:BI64)</f>
        <v>0.1469</v>
      </c>
      <c r="BE86" s="694">
        <f>MAX(BJ63:BK64)</f>
        <v>0.51780000000000004</v>
      </c>
      <c r="BF86" s="694">
        <f>MAX(BL63:BM64)</f>
        <v>0.57220000000000004</v>
      </c>
      <c r="BG86" s="694">
        <f>MAX(BN63:BO64)</f>
        <v>0.28849999999999998</v>
      </c>
      <c r="BH86" s="694">
        <f>MAX(BP63:BQ64)</f>
        <v>0.16980000000000001</v>
      </c>
      <c r="BI86" s="694">
        <f>MAX(BR63:BS64)</f>
        <v>1.26E-2</v>
      </c>
      <c r="BJ86" s="694">
        <f>MAX(BT63:BU64)</f>
        <v>0</v>
      </c>
      <c r="BX86" s="694">
        <f>MAX(BX63:BY64)</f>
        <v>1.0154000000000001</v>
      </c>
      <c r="BY86" s="694">
        <f>MAX(BZ63:CA64)</f>
        <v>0.89839999999999998</v>
      </c>
      <c r="BZ86" s="694">
        <f>MAX(CB63:CC64)</f>
        <v>1.0157</v>
      </c>
      <c r="CA86" s="694">
        <f>MAX(CD63:CE64)</f>
        <v>0.97399999999999998</v>
      </c>
      <c r="CB86" s="694">
        <f>MAX(CF63:CG64)</f>
        <v>1.0338000000000001</v>
      </c>
      <c r="CC86" s="694">
        <f>MAX(CH63:CI64)</f>
        <v>1.0019</v>
      </c>
      <c r="CD86" s="694">
        <f>MAX(CJ63:CK64)</f>
        <v>0.82310000000000005</v>
      </c>
      <c r="CE86" s="694">
        <f>MAX(CL63:CM64)</f>
        <v>0.70009999999999994</v>
      </c>
      <c r="CF86" s="694">
        <f>MAX(CN63:CO64)</f>
        <v>0.5827</v>
      </c>
      <c r="CG86" s="694">
        <f>MAX(CP63:CQ64)</f>
        <v>0.77059999999999995</v>
      </c>
      <c r="CH86" s="694">
        <f>MAX(CR63:CS64)</f>
        <v>1.119</v>
      </c>
      <c r="CV86" s="694">
        <f>MAX(CV63:CW64)</f>
        <v>1.149</v>
      </c>
      <c r="CW86" s="694">
        <f>MAX(CX63:CY64)</f>
        <v>0.88700000000000001</v>
      </c>
      <c r="CX86" s="694">
        <f>MAX(CZ63:DA64)</f>
        <v>0.80089999999999995</v>
      </c>
      <c r="CY86" s="694">
        <f>MAX(DB63:DC64)</f>
        <v>1.0271999999999999</v>
      </c>
      <c r="CZ86" s="694">
        <f>MAX(DD63:DE64)</f>
        <v>1.1133999999999999</v>
      </c>
      <c r="DA86" s="694">
        <f>MAX(DF63:DG64)</f>
        <v>1.2536</v>
      </c>
      <c r="DB86" s="694">
        <f>MAX(DH63:DI64)</f>
        <v>1.1800999999999999</v>
      </c>
      <c r="DC86" s="694">
        <f>MAX(DJ63:DK64)</f>
        <v>0.96579999999999999</v>
      </c>
      <c r="DD86" s="694">
        <f>MAX(DL63:DM64)</f>
        <v>0.52329999999999999</v>
      </c>
      <c r="DE86" s="694">
        <f>MAX(DN63:DO64)</f>
        <v>0.3785</v>
      </c>
      <c r="DF86" s="694">
        <f>MAX(DP63:DQ64)</f>
        <v>0.74129999999999996</v>
      </c>
    </row>
    <row r="87" spans="10:137" x14ac:dyDescent="0.25">
      <c r="AB87" s="694">
        <f>MAX(AB65:AC66)</f>
        <v>0</v>
      </c>
      <c r="AC87" s="694">
        <f>MAX(AD65:AE66)</f>
        <v>0</v>
      </c>
      <c r="AD87" s="694">
        <f>MAX(AF65:AG66)</f>
        <v>0</v>
      </c>
      <c r="AE87" s="694">
        <f>MAX(AH65:AI66)</f>
        <v>0</v>
      </c>
      <c r="AF87" s="694">
        <f>MAX(AJ65:AK66)</f>
        <v>0</v>
      </c>
      <c r="AG87" s="694">
        <f>MAX(AL65:AM66)</f>
        <v>0</v>
      </c>
      <c r="AH87" s="694">
        <f>MAX(AN65:AO66)</f>
        <v>0</v>
      </c>
      <c r="AI87" s="694">
        <f>MAX(AP65:AQ66)</f>
        <v>0.2165</v>
      </c>
      <c r="AJ87" s="694">
        <f>MAX(AR65:AS66)</f>
        <v>0.43669999999999998</v>
      </c>
      <c r="AK87" s="694">
        <f>MAX(AT65:AU66)</f>
        <v>0.1583</v>
      </c>
      <c r="AL87" s="694">
        <f>MAX(AV65:AW66)</f>
        <v>0</v>
      </c>
      <c r="AZ87" s="694">
        <f>MAX(AZ65:BA66)</f>
        <v>0</v>
      </c>
      <c r="BA87" s="694">
        <f>MAX(BB65:BC66)</f>
        <v>0.2427</v>
      </c>
      <c r="BB87" s="694">
        <f>MAX(BD65:BE66)</f>
        <v>0</v>
      </c>
      <c r="BC87" s="694">
        <f>MAX(BF65:BG66)</f>
        <v>0</v>
      </c>
      <c r="BD87" s="694">
        <f>MAX(BH65:BI66)</f>
        <v>0</v>
      </c>
      <c r="BE87" s="694">
        <f>MAX(BJ65:BK66)</f>
        <v>0</v>
      </c>
      <c r="BF87" s="694">
        <f>MAX(BL65:BM66)</f>
        <v>0</v>
      </c>
      <c r="BG87" s="694">
        <f>MAX(BN65:BO66)</f>
        <v>0.1414</v>
      </c>
      <c r="BH87" s="694">
        <f>MAX(BP65:BQ66)</f>
        <v>0.17469999999999999</v>
      </c>
      <c r="BI87" s="694">
        <f>MAX(BR65:BS66)</f>
        <v>5.57E-2</v>
      </c>
      <c r="BJ87" s="694">
        <f>MAX(BT65:BU66)</f>
        <v>0</v>
      </c>
      <c r="BX87" s="694">
        <f>MAX(BX65:BY66)</f>
        <v>0.78249999999999997</v>
      </c>
      <c r="BY87" s="694">
        <f>MAX(BZ65:CA66)</f>
        <v>0.91080000000000005</v>
      </c>
      <c r="BZ87" s="694">
        <f>MAX(CB65:CC66)</f>
        <v>0.97350000000000003</v>
      </c>
      <c r="CA87" s="694">
        <f>MAX(CD65:CE66)</f>
        <v>0.91710000000000003</v>
      </c>
      <c r="CB87" s="694">
        <f>MAX(CF65:CG66)</f>
        <v>1.0154000000000001</v>
      </c>
      <c r="CC87" s="694">
        <f>MAX(CH65:CI66)</f>
        <v>1.1429</v>
      </c>
      <c r="CD87" s="694">
        <f>MAX(CJ65:CK66)</f>
        <v>1.0629999999999999</v>
      </c>
      <c r="CE87" s="694">
        <f>MAX(CL65:CM66)</f>
        <v>0.98099999999999998</v>
      </c>
      <c r="CF87" s="694">
        <f>MAX(CN65:CO66)</f>
        <v>0.73839999999999995</v>
      </c>
      <c r="CG87" s="694">
        <f>MAX(CP65:CQ66)</f>
        <v>0.61060000000000003</v>
      </c>
      <c r="CH87" s="694">
        <f>MAX(CR65:CS66)</f>
        <v>0.95469999999999999</v>
      </c>
      <c r="CV87" s="694">
        <f>MAX(CV65:CW66)</f>
        <v>0.93940000000000001</v>
      </c>
      <c r="CW87" s="694">
        <f>MAX(CX65:CY66)</f>
        <v>0.69810000000000005</v>
      </c>
      <c r="CX87" s="694">
        <f>MAX(CZ65:DA66)</f>
        <v>1.0361</v>
      </c>
      <c r="CY87" s="694">
        <f>MAX(DB65:DC66)</f>
        <v>1.0795999999999999</v>
      </c>
      <c r="CZ87" s="694">
        <f>MAX(DD65:DE66)</f>
        <v>1.0350999999999999</v>
      </c>
      <c r="DA87" s="694">
        <f>MAX(DF65:DG66)</f>
        <v>1.2205999999999999</v>
      </c>
      <c r="DB87" s="694">
        <f>MAX(DH65:DI66)</f>
        <v>0.98499999999999999</v>
      </c>
      <c r="DC87" s="694">
        <f>MAX(DJ65:DK66)</f>
        <v>0.95669999999999999</v>
      </c>
      <c r="DD87" s="694">
        <f>MAX(DL65:DM66)</f>
        <v>0.80800000000000005</v>
      </c>
      <c r="DE87" s="694">
        <f>MAX(DN65:DO66)</f>
        <v>0.51690000000000003</v>
      </c>
      <c r="DF87" s="694">
        <f>MAX(DP65:DQ66)</f>
        <v>0.51129999999999998</v>
      </c>
    </row>
    <row r="88" spans="10:137" x14ac:dyDescent="0.25">
      <c r="AB88" s="694">
        <f>MAX(AB67:AC68)</f>
        <v>0</v>
      </c>
      <c r="AC88" s="694">
        <f>MAX(AD67:AE68)</f>
        <v>0</v>
      </c>
      <c r="AD88" s="694">
        <f>MAX(AF67:AG68)</f>
        <v>0</v>
      </c>
      <c r="AE88" s="694">
        <f>MAX(AH67:AI68)</f>
        <v>0</v>
      </c>
      <c r="AF88" s="694">
        <f>MAX(AJ67:AK68)</f>
        <v>8.5699999999999998E-2</v>
      </c>
      <c r="AG88" s="694">
        <f>MAX(AL67:AM68)</f>
        <v>0</v>
      </c>
      <c r="AH88" s="694">
        <f>MAX(AN67:AO68)</f>
        <v>0</v>
      </c>
      <c r="AI88" s="694">
        <f>MAX(AP67:AQ68)</f>
        <v>0</v>
      </c>
      <c r="AJ88" s="694">
        <f>MAX(AR67:AS68)</f>
        <v>0.1396</v>
      </c>
      <c r="AK88" s="694">
        <f>MAX(AT67:AU68)</f>
        <v>0.34560000000000002</v>
      </c>
      <c r="AL88" s="694">
        <f>MAX(AV67:AW68)</f>
        <v>0.12920000000000001</v>
      </c>
      <c r="AZ88" s="694">
        <f>MAX(AZ67:BA68)</f>
        <v>9.74E-2</v>
      </c>
      <c r="BA88" s="694">
        <f>MAX(BB67:BC68)</f>
        <v>0</v>
      </c>
      <c r="BB88" s="694">
        <f>MAX(BD67:BE68)</f>
        <v>0</v>
      </c>
      <c r="BC88" s="694">
        <f>MAX(BF67:BG68)</f>
        <v>0</v>
      </c>
      <c r="BD88" s="694">
        <f>MAX(BH67:BI68)</f>
        <v>0</v>
      </c>
      <c r="BE88" s="694">
        <f>MAX(BJ67:BK68)</f>
        <v>0</v>
      </c>
      <c r="BF88" s="694">
        <f>MAX(BL67:BM68)</f>
        <v>0</v>
      </c>
      <c r="BG88" s="694">
        <f>MAX(BN67:BO68)</f>
        <v>0</v>
      </c>
      <c r="BH88" s="694">
        <f>MAX(BP67:BQ68)</f>
        <v>6.7000000000000002E-3</v>
      </c>
      <c r="BI88" s="694">
        <f>MAX(BR67:BS68)</f>
        <v>0.2293</v>
      </c>
      <c r="BJ88" s="694">
        <f>MAX(BT67:BU68)</f>
        <v>6.83E-2</v>
      </c>
      <c r="BX88" s="694">
        <f>MAX(BX67:BY68)</f>
        <v>0.77629999999999999</v>
      </c>
      <c r="BY88" s="694">
        <f>MAX(BZ67:CA68)</f>
        <v>0.99550000000000005</v>
      </c>
      <c r="BZ88" s="694">
        <f>MAX(CB67:CC68)</f>
        <v>0.93869999999999998</v>
      </c>
      <c r="CA88" s="694">
        <f>MAX(CD67:CE68)</f>
        <v>0.74419999999999997</v>
      </c>
      <c r="CB88" s="694">
        <f>MAX(CF67:CG68)</f>
        <v>1.0184</v>
      </c>
      <c r="CC88" s="694">
        <f>MAX(CH67:CI68)</f>
        <v>0.95499999999999996</v>
      </c>
      <c r="CD88" s="694">
        <f>MAX(CJ67:CK68)</f>
        <v>0.92359999999999998</v>
      </c>
      <c r="CE88" s="694">
        <f>MAX(CL67:CM68)</f>
        <v>0.97230000000000005</v>
      </c>
      <c r="CF88" s="694">
        <f>MAX(CN67:CO68)</f>
        <v>0.89859999999999995</v>
      </c>
      <c r="CG88" s="694">
        <f>MAX(CP67:CQ68)</f>
        <v>0.7419</v>
      </c>
      <c r="CH88" s="694">
        <f>MAX(CR67:CS68)</f>
        <v>0.77929999999999999</v>
      </c>
      <c r="CV88" s="694">
        <f>MAX(CV67:CW68)</f>
        <v>0.47320000000000001</v>
      </c>
      <c r="CW88" s="694">
        <f>MAX(CX67:CY68)</f>
        <v>0.94440000000000002</v>
      </c>
      <c r="CX88" s="694">
        <f>MAX(CZ67:DA68)</f>
        <v>1.0137</v>
      </c>
      <c r="CY88" s="694">
        <f>MAX(DB67:DC68)</f>
        <v>0.55410000000000004</v>
      </c>
      <c r="CZ88" s="694">
        <f>MAX(DD67:DE68)</f>
        <v>0.42680000000000001</v>
      </c>
      <c r="DA88" s="694">
        <f>MAX(DF67:DG68)</f>
        <v>0.70340000000000003</v>
      </c>
      <c r="DB88" s="694">
        <f>MAX(DH67:DI68)</f>
        <v>0.76580000000000004</v>
      </c>
      <c r="DC88" s="694">
        <f>MAX(DJ67:DK68)</f>
        <v>0.9385</v>
      </c>
      <c r="DD88" s="694">
        <f>MAX(DL67:DM68)</f>
        <v>0.87909999999999999</v>
      </c>
      <c r="DE88" s="694">
        <f>MAX(DN67:DO68)</f>
        <v>0.83430000000000004</v>
      </c>
      <c r="DF88" s="694">
        <f>MAX(DP67:DQ68)</f>
        <v>0.60909999999999997</v>
      </c>
    </row>
    <row r="89" spans="10:137" x14ac:dyDescent="0.25">
      <c r="AB89" s="694">
        <f>MAX(AB69:AC70)</f>
        <v>0</v>
      </c>
      <c r="AC89" s="694">
        <f>MAX(AD69:AE70)</f>
        <v>0</v>
      </c>
      <c r="AD89" s="694">
        <f>MAX(AF69:AG70)</f>
        <v>0.215</v>
      </c>
      <c r="AE89" s="694">
        <f>MAX(AH69:AI70)</f>
        <v>0</v>
      </c>
      <c r="AF89" s="694">
        <f>MAX(AJ69:AK70)</f>
        <v>0.1779</v>
      </c>
      <c r="AG89" s="694">
        <f>MAX(AL69:AM70)</f>
        <v>0</v>
      </c>
      <c r="AH89" s="694">
        <f>MAX(AN69:AO70)</f>
        <v>0</v>
      </c>
      <c r="AI89" s="694">
        <f>MAX(AP69:AQ70)</f>
        <v>0</v>
      </c>
      <c r="AJ89" s="694">
        <f>MAX(AR69:AS70)</f>
        <v>0</v>
      </c>
      <c r="AK89" s="694">
        <f>MAX(AT69:AU70)</f>
        <v>0.20480000000000001</v>
      </c>
      <c r="AL89" s="694">
        <f>MAX(AV69:AW70)</f>
        <v>1.0200000000000001E-2</v>
      </c>
      <c r="AZ89" s="694">
        <f>MAX(AZ69:BA70)</f>
        <v>9.7000000000000003E-3</v>
      </c>
      <c r="BA89" s="694">
        <f>MAX(BB69:BC70)</f>
        <v>0</v>
      </c>
      <c r="BB89" s="694">
        <f>MAX(BD69:BE70)</f>
        <v>0</v>
      </c>
      <c r="BC89" s="694">
        <f>MAX(BF69:BG70)</f>
        <v>0</v>
      </c>
      <c r="BD89" s="694">
        <f>MAX(BH69:BI70)</f>
        <v>0</v>
      </c>
      <c r="BE89" s="694">
        <f>MAX(BJ69:BK70)</f>
        <v>0</v>
      </c>
      <c r="BF89" s="694">
        <f>MAX(BL69:BM70)</f>
        <v>0</v>
      </c>
      <c r="BG89" s="694">
        <f>MAX(BN69:BO70)</f>
        <v>0</v>
      </c>
      <c r="BH89" s="694">
        <f>MAX(BP69:BQ70)</f>
        <v>0</v>
      </c>
      <c r="BI89" s="694">
        <f>MAX(BR69:BS70)</f>
        <v>0</v>
      </c>
      <c r="BJ89" s="694">
        <f>MAX(BT69:BU70)</f>
        <v>0</v>
      </c>
      <c r="BX89" s="694">
        <f>MAX(BX69:BY70)</f>
        <v>0.88919999999999999</v>
      </c>
      <c r="BY89" s="694">
        <f>MAX(BZ69:CA70)</f>
        <v>1.0258</v>
      </c>
      <c r="BZ89" s="694">
        <f>MAX(CB69:CC70)</f>
        <v>0.74850000000000005</v>
      </c>
      <c r="CA89" s="694">
        <f>MAX(CD69:CE70)</f>
        <v>0.62290000000000001</v>
      </c>
      <c r="CB89" s="694">
        <f>MAX(CF69:CG70)</f>
        <v>0.55589999999999995</v>
      </c>
      <c r="CC89" s="694">
        <f>MAX(CH69:CI70)</f>
        <v>0.69679999999999997</v>
      </c>
      <c r="CD89" s="694">
        <f>MAX(CJ69:CK70)</f>
        <v>1.0261</v>
      </c>
      <c r="CE89" s="694">
        <f>MAX(CL69:CM70)</f>
        <v>1.0038</v>
      </c>
      <c r="CF89" s="694">
        <f>MAX(CN69:CO70)</f>
        <v>1.0371999999999999</v>
      </c>
      <c r="CG89" s="694">
        <f>MAX(CP69:CQ70)</f>
        <v>0.84709999999999996</v>
      </c>
      <c r="CH89" s="694">
        <f>MAX(CR69:CS70)</f>
        <v>0.62980000000000003</v>
      </c>
      <c r="CV89" s="694">
        <f>MAX(CV69:CW70)</f>
        <v>0.53320000000000001</v>
      </c>
      <c r="CW89" s="694">
        <f>MAX(CX69:CY70)</f>
        <v>1.0548999999999999</v>
      </c>
      <c r="CX89" s="694">
        <f>MAX(CZ69:DA70)</f>
        <v>0.95699999999999996</v>
      </c>
      <c r="CY89" s="694">
        <f>MAX(DB69:DC70)</f>
        <v>0.42499999999999999</v>
      </c>
      <c r="CZ89" s="694">
        <f>MAX(DD69:DE70)</f>
        <v>0.50670000000000004</v>
      </c>
      <c r="DA89" s="694">
        <f>MAX(DF69:DG70)</f>
        <v>0.29389999999999999</v>
      </c>
      <c r="DB89" s="694">
        <f>MAX(DH69:DI70)</f>
        <v>0.66010000000000002</v>
      </c>
      <c r="DC89" s="694">
        <f>MAX(DJ69:DK70)</f>
        <v>0.93020000000000003</v>
      </c>
      <c r="DD89" s="694">
        <f>MAX(DL69:DM70)</f>
        <v>1.0152000000000001</v>
      </c>
      <c r="DE89" s="694">
        <f>MAX(DN69:DO70)</f>
        <v>0.91020000000000001</v>
      </c>
      <c r="DF89" s="694">
        <f>MAX(DP69:DQ70)</f>
        <v>0.64739999999999998</v>
      </c>
    </row>
    <row r="90" spans="10:137" x14ac:dyDescent="0.25">
      <c r="AB90" s="694">
        <f>MAX(AB71:AC72)</f>
        <v>0</v>
      </c>
      <c r="AC90" s="694">
        <f>MAX(AD71:AE72)</f>
        <v>0</v>
      </c>
      <c r="AD90" s="694">
        <f>MAX(AF71:AG72)</f>
        <v>0.43690000000000001</v>
      </c>
      <c r="AE90" s="694">
        <f>MAX(AH71:AI72)</f>
        <v>1.61E-2</v>
      </c>
      <c r="AF90" s="694">
        <f>MAX(AJ71:AK72)</f>
        <v>0.23580000000000001</v>
      </c>
      <c r="AG90" s="694">
        <f>MAX(AL71:AM72)</f>
        <v>0.15129999999999999</v>
      </c>
      <c r="AH90" s="694">
        <f>MAX(AN71:AO72)</f>
        <v>0</v>
      </c>
      <c r="AI90" s="694">
        <f>MAX(AP71:AQ72)</f>
        <v>0</v>
      </c>
      <c r="AJ90" s="694">
        <f>MAX(AR71:AS72)</f>
        <v>0</v>
      </c>
      <c r="AK90" s="694">
        <f>MAX(AT71:AU72)</f>
        <v>0</v>
      </c>
      <c r="AL90" s="694">
        <f>MAX(AV71:AW72)</f>
        <v>0</v>
      </c>
      <c r="AZ90" s="694">
        <f>MAX(AZ71:BA72)</f>
        <v>0</v>
      </c>
      <c r="BA90" s="694">
        <f>MAX(BB71:BC72)</f>
        <v>0</v>
      </c>
      <c r="BB90" s="694">
        <f>MAX(BD71:BE72)</f>
        <v>1.24E-2</v>
      </c>
      <c r="BC90" s="694">
        <f>MAX(BF71:BG72)</f>
        <v>8.6599999999999996E-2</v>
      </c>
      <c r="BD90" s="694">
        <f>MAX(BH71:BI72)</f>
        <v>6.9699999999999998E-2</v>
      </c>
      <c r="BE90" s="694">
        <f>MAX(BJ71:BK72)</f>
        <v>3.9199999999999999E-2</v>
      </c>
      <c r="BF90" s="694">
        <f>MAX(BL71:BM72)</f>
        <v>0</v>
      </c>
      <c r="BG90" s="694">
        <f>MAX(BN71:BO72)</f>
        <v>0</v>
      </c>
      <c r="BH90" s="694">
        <f>MAX(BP71:BQ72)</f>
        <v>0</v>
      </c>
      <c r="BI90" s="694">
        <f>MAX(BR71:BS72)</f>
        <v>0</v>
      </c>
      <c r="BJ90" s="694">
        <f>MAX(BT71:BU72)</f>
        <v>0</v>
      </c>
      <c r="BX90" s="694">
        <f>MAX(BX71:BY72)</f>
        <v>0.9536</v>
      </c>
      <c r="BY90" s="694">
        <f>MAX(BZ71:CA72)</f>
        <v>1.0245</v>
      </c>
      <c r="BZ90" s="694">
        <f>MAX(CB71:CC72)</f>
        <v>0.7137</v>
      </c>
      <c r="CA90" s="694">
        <f>MAX(CD71:CE72)</f>
        <v>0.6613</v>
      </c>
      <c r="CB90" s="694">
        <f>MAX(CF71:CG72)</f>
        <v>0.61329999999999996</v>
      </c>
      <c r="CC90" s="694">
        <f>MAX(CH71:CI72)</f>
        <v>0.63529999999999998</v>
      </c>
      <c r="CD90" s="694">
        <f>MAX(CJ71:CK72)</f>
        <v>0.90629999999999999</v>
      </c>
      <c r="CE90" s="694">
        <f>MAX(CL71:CM72)</f>
        <v>0.95760000000000001</v>
      </c>
      <c r="CF90" s="694">
        <f>MAX(CN71:CO72)</f>
        <v>0.93059999999999998</v>
      </c>
      <c r="CG90" s="694">
        <f>MAX(CP71:CQ72)</f>
        <v>0.7228</v>
      </c>
      <c r="CH90" s="694">
        <f>MAX(CR71:CS72)</f>
        <v>0.68510000000000004</v>
      </c>
      <c r="CV90" s="694">
        <f>MAX(CV71:CW72)</f>
        <v>0.56140000000000001</v>
      </c>
      <c r="CW90" s="694">
        <f>MAX(CX71:CY72)</f>
        <v>1.0853999999999999</v>
      </c>
      <c r="CX90" s="694">
        <f>MAX(CZ71:DA72)</f>
        <v>0.96830000000000005</v>
      </c>
      <c r="CY90" s="694">
        <f>MAX(DB71:DC72)</f>
        <v>0.3518</v>
      </c>
      <c r="CZ90" s="694">
        <f>MAX(DD71:DE72)</f>
        <v>0.498</v>
      </c>
      <c r="DA90" s="694">
        <f>MAX(DF71:DG72)</f>
        <v>0.45179999999999998</v>
      </c>
      <c r="DB90" s="694">
        <f>MAX(DH71:DI72)</f>
        <v>0.57789999999999997</v>
      </c>
      <c r="DC90" s="694">
        <f>MAX(DJ71:DK72)</f>
        <v>0.93049999999999999</v>
      </c>
      <c r="DD90" s="694">
        <f>MAX(DL71:DM72)</f>
        <v>0.99919999999999998</v>
      </c>
      <c r="DE90" s="694">
        <f>MAX(DN71:DO72)</f>
        <v>0.70799999999999996</v>
      </c>
      <c r="DF90" s="694">
        <f>MAX(DP71:DQ72)</f>
        <v>0.40079999999999999</v>
      </c>
    </row>
    <row r="91" spans="10:137" x14ac:dyDescent="0.25">
      <c r="AB91" s="694">
        <f>MAX(AB73:AC74)</f>
        <v>0</v>
      </c>
      <c r="AC91" s="694">
        <f>MAX(AD73:AE74)</f>
        <v>0</v>
      </c>
      <c r="AD91" s="694">
        <f>MAX(AF73:AG74)</f>
        <v>0.629</v>
      </c>
      <c r="AE91" s="694">
        <f>MAX(AH73:AI74)</f>
        <v>0.61890000000000001</v>
      </c>
      <c r="AF91" s="694">
        <f>MAX(AJ73:AK74)</f>
        <v>0.1283</v>
      </c>
      <c r="AG91" s="694">
        <f>MAX(AL73:AM74)</f>
        <v>0.2329</v>
      </c>
      <c r="AH91" s="694">
        <f>MAX(AN73:AO74)</f>
        <v>0</v>
      </c>
      <c r="AI91" s="694">
        <f>MAX(AP73:AQ74)</f>
        <v>0</v>
      </c>
      <c r="AJ91" s="694">
        <f>MAX(AR73:AS74)</f>
        <v>0</v>
      </c>
      <c r="AK91" s="694">
        <f>MAX(AT73:AU74)</f>
        <v>0</v>
      </c>
      <c r="AL91" s="694">
        <f>MAX(AV73:AW74)</f>
        <v>0</v>
      </c>
      <c r="AZ91" s="694">
        <f>MAX(AZ73:BA74)</f>
        <v>0</v>
      </c>
      <c r="BA91" s="694">
        <f>MAX(BB73:BC74)</f>
        <v>0</v>
      </c>
      <c r="BB91" s="694">
        <f>MAX(BD73:BE74)</f>
        <v>0.25140000000000001</v>
      </c>
      <c r="BC91" s="694">
        <f>MAX(BF73:BG74)</f>
        <v>0.39300000000000002</v>
      </c>
      <c r="BD91" s="694">
        <f>MAX(BH73:BI74)</f>
        <v>0.18329999999999999</v>
      </c>
      <c r="BE91" s="694">
        <f>MAX(BJ73:BK74)</f>
        <v>0.2722</v>
      </c>
      <c r="BF91" s="694">
        <f>MAX(BL73:BM74)</f>
        <v>0</v>
      </c>
      <c r="BG91" s="694">
        <f>MAX(BN73:BO74)</f>
        <v>0</v>
      </c>
      <c r="BH91" s="694">
        <f>MAX(BP73:BQ74)</f>
        <v>0</v>
      </c>
      <c r="BI91" s="694">
        <f>MAX(BR73:BS74)</f>
        <v>0</v>
      </c>
      <c r="BJ91" s="694">
        <f>MAX(BT73:BU74)</f>
        <v>0</v>
      </c>
      <c r="BX91" s="694">
        <f>MAX(BX73:BY74)</f>
        <v>0.8659</v>
      </c>
      <c r="BY91" s="694">
        <f>MAX(BZ73:CA74)</f>
        <v>1.1000000000000001</v>
      </c>
      <c r="BZ91" s="694">
        <f>MAX(CB73:CC74)</f>
        <v>0.82979999999999998</v>
      </c>
      <c r="CA91" s="694">
        <f>MAX(CD73:CE74)</f>
        <v>0.72529999999999994</v>
      </c>
      <c r="CB91" s="694">
        <f>MAX(CF73:CG74)</f>
        <v>0.80030000000000001</v>
      </c>
      <c r="CC91" s="694">
        <f>MAX(CH73:CI74)</f>
        <v>0.87329999999999997</v>
      </c>
      <c r="CD91" s="694">
        <f>MAX(CJ73:CK74)</f>
        <v>0.87260000000000004</v>
      </c>
      <c r="CE91" s="694">
        <f>MAX(CL73:CM74)</f>
        <v>0.90349999999999997</v>
      </c>
      <c r="CF91" s="694">
        <f>MAX(CN73:CO74)</f>
        <v>0.77869999999999995</v>
      </c>
      <c r="CG91" s="694">
        <f>MAX(CP73:CQ74)</f>
        <v>0.51780000000000004</v>
      </c>
      <c r="CH91" s="694">
        <f>MAX(CR73:CS74)</f>
        <v>0.54569999999999996</v>
      </c>
      <c r="CV91" s="694">
        <f>MAX(CV73:CW74)</f>
        <v>0.51639999999999997</v>
      </c>
      <c r="CW91" s="694">
        <f>MAX(CX73:CY74)</f>
        <v>1.0186999999999999</v>
      </c>
      <c r="CX91" s="694">
        <f>MAX(CZ73:DA74)</f>
        <v>0.99680000000000002</v>
      </c>
      <c r="CY91" s="694">
        <f>MAX(DB73:DC74)</f>
        <v>0.73899999999999999</v>
      </c>
      <c r="CZ91" s="694">
        <f>MAX(DD73:DE74)</f>
        <v>0.46250000000000002</v>
      </c>
      <c r="DA91" s="694">
        <f>MAX(DF73:DG74)</f>
        <v>0.50439999999999996</v>
      </c>
      <c r="DB91" s="694">
        <f>MAX(DH73:DI74)</f>
        <v>0.76829999999999998</v>
      </c>
      <c r="DC91" s="694">
        <f>MAX(DJ73:DK74)</f>
        <v>0.77680000000000005</v>
      </c>
      <c r="DD91" s="694">
        <f>MAX(DL73:DM74)</f>
        <v>0.60580000000000001</v>
      </c>
      <c r="DE91" s="694">
        <f>MAX(DN73:DO74)</f>
        <v>0.25</v>
      </c>
      <c r="DF91" s="694">
        <f>MAX(DP73:DQ74)</f>
        <v>0.27860000000000001</v>
      </c>
    </row>
    <row r="92" spans="10:137" x14ac:dyDescent="0.25">
      <c r="AB92" s="694">
        <f>MAX(AB75:AC76)</f>
        <v>0</v>
      </c>
      <c r="AC92" s="694">
        <f>MAX(AD75:AE76)</f>
        <v>0</v>
      </c>
      <c r="AD92" s="694">
        <f>MAX(AF75:AG76)</f>
        <v>0</v>
      </c>
      <c r="AE92" s="694">
        <f>MAX(AH75:AI76)</f>
        <v>0.56440000000000001</v>
      </c>
      <c r="AF92" s="694">
        <f>MAX(AJ75:AK76)</f>
        <v>0.49209999999999998</v>
      </c>
      <c r="AG92" s="694">
        <f>MAX(AL75:AM76)</f>
        <v>0.30969999999999998</v>
      </c>
      <c r="AH92" s="694">
        <f>MAX(AN75:AO76)</f>
        <v>0</v>
      </c>
      <c r="AI92" s="694">
        <f>MAX(AP75:AQ76)</f>
        <v>0</v>
      </c>
      <c r="AJ92" s="694">
        <f>MAX(AR75:AS76)</f>
        <v>1.6999999999999999E-3</v>
      </c>
      <c r="AK92" s="694">
        <f>MAX(AT75:AU76)</f>
        <v>9.9199999999999997E-2</v>
      </c>
      <c r="AL92" s="694">
        <f>MAX(AV75:AW76)</f>
        <v>0</v>
      </c>
      <c r="AZ92" s="694">
        <f>MAX(AZ75:BA76)</f>
        <v>0</v>
      </c>
      <c r="BA92" s="694">
        <f>MAX(BB75:BC76)</f>
        <v>0</v>
      </c>
      <c r="BB92" s="694">
        <f>MAX(BD75:BE76)</f>
        <v>0</v>
      </c>
      <c r="BC92" s="694">
        <f>MAX(BF75:BG76)</f>
        <v>0.51400000000000001</v>
      </c>
      <c r="BD92" s="694">
        <f>MAX(BH75:BI76)</f>
        <v>0.3997</v>
      </c>
      <c r="BE92" s="694">
        <f>MAX(BJ75:BK76)</f>
        <v>0.3236</v>
      </c>
      <c r="BF92" s="694">
        <f>MAX(BL75:BM76)</f>
        <v>0</v>
      </c>
      <c r="BG92" s="694">
        <f>MAX(BN75:BO76)</f>
        <v>0</v>
      </c>
      <c r="BH92" s="694">
        <f>MAX(BP75:BQ76)</f>
        <v>3.4599999999999999E-2</v>
      </c>
      <c r="BI92" s="694">
        <f>MAX(BR75:BS76)</f>
        <v>0.13969999999999999</v>
      </c>
      <c r="BJ92" s="694">
        <f>MAX(BT75:BU76)</f>
        <v>1.6500000000000001E-2</v>
      </c>
      <c r="BX92" s="694">
        <f>MAX(BX75:BY76)</f>
        <v>0.74380000000000002</v>
      </c>
      <c r="BY92" s="694">
        <f>MAX(BZ75:CA76)</f>
        <v>0.89200000000000002</v>
      </c>
      <c r="BZ92" s="694">
        <f>MAX(CB75:CC76)</f>
        <v>0.88719999999999999</v>
      </c>
      <c r="CA92" s="694">
        <f>MAX(CD75:CE76)</f>
        <v>0.71909999999999996</v>
      </c>
      <c r="CB92" s="694">
        <f>MAX(CF75:CG76)</f>
        <v>0.66890000000000005</v>
      </c>
      <c r="CC92" s="694">
        <f>MAX(CH75:CI76)</f>
        <v>0.72050000000000003</v>
      </c>
      <c r="CD92" s="694">
        <f>MAX(CJ75:CK76)</f>
        <v>0.63039999999999996</v>
      </c>
      <c r="CE92" s="694">
        <f>MAX(CL75:CM76)</f>
        <v>0.61180000000000001</v>
      </c>
      <c r="CF92" s="694">
        <f>MAX(CN75:CO76)</f>
        <v>0.45929999999999999</v>
      </c>
      <c r="CG92" s="694">
        <f>MAX(CP75:CQ76)</f>
        <v>0.43159999999999998</v>
      </c>
      <c r="CH92" s="694">
        <f>MAX(CR75:CS76)</f>
        <v>0.57620000000000005</v>
      </c>
      <c r="CV92" s="694">
        <f>MAX(CV75:CW76)</f>
        <v>0.3538</v>
      </c>
      <c r="CW92" s="694">
        <f>MAX(CX75:CY76)</f>
        <v>0.75229999999999997</v>
      </c>
      <c r="CX92" s="694">
        <f>MAX(CZ75:DA76)</f>
        <v>0.97319999999999995</v>
      </c>
      <c r="CY92" s="694">
        <f>MAX(DB75:DC76)</f>
        <v>0.74550000000000005</v>
      </c>
      <c r="CZ92" s="694">
        <f>MAX(DD75:DE76)</f>
        <v>0.78420000000000001</v>
      </c>
      <c r="DA92" s="694">
        <f>MAX(DF75:DG76)</f>
        <v>0.73029999999999995</v>
      </c>
      <c r="DB92" s="694">
        <f>MAX(DH75:DI76)</f>
        <v>0.67469999999999997</v>
      </c>
      <c r="DC92" s="694">
        <f>MAX(DJ75:DK76)</f>
        <v>0.49330000000000002</v>
      </c>
      <c r="DD92" s="694">
        <f>MAX(DL75:DM76)</f>
        <v>0.2167</v>
      </c>
      <c r="DE92" s="694">
        <f>MAX(DN75:DO76)</f>
        <v>0.1605</v>
      </c>
      <c r="DF92" s="694">
        <f>MAX(DP75:DQ76)</f>
        <v>0.26600000000000001</v>
      </c>
    </row>
    <row r="93" spans="10:137" x14ac:dyDescent="0.25">
      <c r="AB93" s="694">
        <f>MAX(AB77:AC78)</f>
        <v>0.12470000000000001</v>
      </c>
      <c r="AC93" s="694">
        <f>MAX(AD77:AE78)</f>
        <v>0.1021</v>
      </c>
      <c r="AD93" s="694">
        <f>MAX(AF77:AG78)</f>
        <v>0</v>
      </c>
      <c r="AE93" s="694">
        <f>MAX(AH77:AI78)</f>
        <v>0</v>
      </c>
      <c r="AF93" s="694">
        <f>MAX(AJ77:AK78)</f>
        <v>0</v>
      </c>
      <c r="AG93" s="694">
        <f>MAX(AL77:AM78)</f>
        <v>0</v>
      </c>
      <c r="AH93" s="694">
        <f>MAX(AN77:AO78)</f>
        <v>0</v>
      </c>
      <c r="AI93" s="694">
        <f>MAX(AP77:AQ78)</f>
        <v>5.6399999999999999E-2</v>
      </c>
      <c r="AJ93" s="694">
        <f>MAX(AR77:AS78)</f>
        <v>5.2299999999999999E-2</v>
      </c>
      <c r="AK93" s="694">
        <f>MAX(AT77:AU78)</f>
        <v>7.3599999999999999E-2</v>
      </c>
      <c r="AL93" s="694">
        <f>MAX(AV77:AW78)</f>
        <v>4.2299999999999997E-2</v>
      </c>
      <c r="AZ93" s="694">
        <f>MAX(AZ77:BA78)</f>
        <v>0.1789</v>
      </c>
      <c r="BA93" s="694">
        <f>MAX(BB77:BC78)</f>
        <v>2.8799999999999999E-2</v>
      </c>
      <c r="BB93" s="694">
        <f>MAX(BD77:BE78)</f>
        <v>0</v>
      </c>
      <c r="BC93" s="694">
        <f>MAX(BF77:BG78)</f>
        <v>0</v>
      </c>
      <c r="BD93" s="694">
        <f>MAX(BH77:BI78)</f>
        <v>0</v>
      </c>
      <c r="BE93" s="694">
        <f>MAX(BJ77:BK78)</f>
        <v>0</v>
      </c>
      <c r="BF93" s="694">
        <f>MAX(BL77:BM78)</f>
        <v>0</v>
      </c>
      <c r="BG93" s="694">
        <f>MAX(BN77:BO78)</f>
        <v>7.1199999999999999E-2</v>
      </c>
      <c r="BH93" s="694">
        <f>MAX(BP77:BQ78)</f>
        <v>8.4900000000000003E-2</v>
      </c>
      <c r="BI93" s="694">
        <f>MAX(BR77:BS78)</f>
        <v>0.20760000000000001</v>
      </c>
      <c r="BJ93" s="694">
        <f>MAX(BT77:BU78)</f>
        <v>0.17100000000000001</v>
      </c>
      <c r="BX93" s="694">
        <f>MAX(BX77:BY78)</f>
        <v>0.53169999999999995</v>
      </c>
      <c r="BY93" s="694">
        <f>MAX(BZ77:CA78)</f>
        <v>0.75880000000000003</v>
      </c>
      <c r="BZ93" s="694">
        <f>MAX(CB77:CC78)</f>
        <v>0.68530000000000002</v>
      </c>
      <c r="CA93" s="694">
        <f>MAX(CD77:CE78)</f>
        <v>0.8</v>
      </c>
      <c r="CB93" s="694">
        <f>MAX(CF77:CG78)</f>
        <v>0.72699999999999998</v>
      </c>
      <c r="CC93" s="694">
        <f>MAX(CH77:CI78)</f>
        <v>0.68969999999999998</v>
      </c>
      <c r="CD93" s="694">
        <f>MAX(CJ77:CK78)</f>
        <v>0.59299999999999997</v>
      </c>
      <c r="CE93" s="694">
        <f>MAX(CL77:CM78)</f>
        <v>0.443</v>
      </c>
      <c r="CF93" s="694">
        <f>MAX(CN77:CO78)</f>
        <v>0.39460000000000001</v>
      </c>
      <c r="CG93" s="694">
        <f>MAX(CP77:CQ78)</f>
        <v>0.55589999999999995</v>
      </c>
      <c r="CH93" s="694">
        <f>MAX(CR77:CS78)</f>
        <v>0.79679999999999995</v>
      </c>
      <c r="CV93" s="694">
        <f>MAX(CV77:CW78)</f>
        <v>0.28370000000000001</v>
      </c>
      <c r="CW93" s="694">
        <f>MAX(CX77:CY78)</f>
        <v>0.31080000000000002</v>
      </c>
      <c r="CX93" s="694">
        <f>MAX(CZ77:DA78)</f>
        <v>0.34</v>
      </c>
      <c r="CY93" s="694">
        <f>MAX(DB77:DC78)</f>
        <v>0.47389999999999999</v>
      </c>
      <c r="CZ93" s="694">
        <f>MAX(DD77:DE78)</f>
        <v>0.60660000000000003</v>
      </c>
      <c r="DA93" s="694">
        <f>MAX(DF77:DG78)</f>
        <v>0.4839</v>
      </c>
      <c r="DB93" s="694">
        <f>MAX(DH77:DI78)</f>
        <v>0.33079999999999998</v>
      </c>
      <c r="DC93" s="694">
        <f>MAX(DJ77:DK78)</f>
        <v>5.3699999999999998E-2</v>
      </c>
      <c r="DD93" s="694">
        <f>MAX(DL77:DM78)</f>
        <v>8.1600000000000006E-2</v>
      </c>
      <c r="DE93" s="694">
        <f>MAX(DN77:DO78)</f>
        <v>0.2087</v>
      </c>
      <c r="DF93" s="694">
        <f>MAX(DP77:DQ78)</f>
        <v>0.59130000000000005</v>
      </c>
    </row>
    <row r="94" spans="10:137" x14ac:dyDescent="0.25">
      <c r="AB94" s="694">
        <f>MAX(AB79:AC80)</f>
        <v>0</v>
      </c>
      <c r="AC94" s="694">
        <f>MAX(AD79:AE80)</f>
        <v>0.33360000000000001</v>
      </c>
      <c r="AD94" s="694">
        <f>MAX(AF79:AG80)</f>
        <v>0.32900000000000001</v>
      </c>
      <c r="AE94" s="694">
        <f>MAX(AH79:AI80)</f>
        <v>0.28510000000000002</v>
      </c>
      <c r="AF94" s="694">
        <f>MAX(AJ79:AK80)</f>
        <v>0</v>
      </c>
      <c r="AG94" s="694">
        <f>MAX(AL79:AM80)</f>
        <v>0</v>
      </c>
      <c r="AH94" s="694">
        <f>MAX(AN79:AO80)</f>
        <v>2.92E-2</v>
      </c>
      <c r="AI94" s="694">
        <f>MAX(AP79:AQ80)</f>
        <v>8.3400000000000002E-2</v>
      </c>
      <c r="AJ94" s="694">
        <f>MAX(AR79:AS80)</f>
        <v>8.9099999999999999E-2</v>
      </c>
      <c r="AK94" s="694">
        <f>MAX(AT79:AU80)</f>
        <v>0</v>
      </c>
      <c r="AL94" s="694">
        <f>MAX(AV79:AW80)</f>
        <v>0</v>
      </c>
      <c r="AZ94" s="694">
        <f>MAX(AZ79:BA80)</f>
        <v>0</v>
      </c>
      <c r="BA94" s="694">
        <f>MAX(BB79:BC80)</f>
        <v>0.25659999999999999</v>
      </c>
      <c r="BB94" s="694">
        <f>MAX(BD79:BE80)</f>
        <v>0.27300000000000002</v>
      </c>
      <c r="BC94" s="694">
        <f>MAX(BF79:BG80)</f>
        <v>0.20169999999999999</v>
      </c>
      <c r="BD94" s="694">
        <f>MAX(BH79:BI80)</f>
        <v>0</v>
      </c>
      <c r="BE94" s="694">
        <f>MAX(BJ79:BK80)</f>
        <v>0</v>
      </c>
      <c r="BF94" s="694">
        <f>MAX(BL79:BM80)</f>
        <v>2.9100000000000001E-2</v>
      </c>
      <c r="BG94" s="694">
        <f>MAX(BN79:BO80)</f>
        <v>9.4799999999999995E-2</v>
      </c>
      <c r="BH94" s="694">
        <f>MAX(BP79:BQ80)</f>
        <v>0.22700000000000001</v>
      </c>
      <c r="BI94" s="694">
        <f>MAX(BR79:BS80)</f>
        <v>0.1134</v>
      </c>
      <c r="BJ94" s="694">
        <f>MAX(BT79:BU80)</f>
        <v>8.3199999999999996E-2</v>
      </c>
      <c r="BX94" s="694">
        <f>MAX(BX79:BY80)</f>
        <v>0.52170000000000005</v>
      </c>
      <c r="BY94" s="694">
        <f>MAX(BZ79:CA80)</f>
        <v>0.48070000000000002</v>
      </c>
      <c r="BZ94" s="694">
        <f>MAX(CB79:CC80)</f>
        <v>0.47510000000000002</v>
      </c>
      <c r="CA94" s="694">
        <f>MAX(CD79:CE80)</f>
        <v>0.54830000000000001</v>
      </c>
      <c r="CB94" s="694">
        <f>MAX(CF79:CG80)</f>
        <v>0.51580000000000004</v>
      </c>
      <c r="CC94" s="694">
        <f>MAX(CH79:CI80)</f>
        <v>0.48470000000000002</v>
      </c>
      <c r="CD94" s="694">
        <f>MAX(CJ79:CK80)</f>
        <v>0.35749999999999998</v>
      </c>
      <c r="CE94" s="694">
        <f>MAX(CL79:CM80)</f>
        <v>0.31630000000000003</v>
      </c>
      <c r="CF94" s="694">
        <f>MAX(CN79:CO80)</f>
        <v>0.47620000000000001</v>
      </c>
      <c r="CG94" s="694">
        <f>MAX(CP79:CQ80)</f>
        <v>0.64849999999999997</v>
      </c>
      <c r="CH94" s="694">
        <f>MAX(CR79:CS80)</f>
        <v>0.99960000000000004</v>
      </c>
      <c r="CV94" s="694">
        <f>MAX(CV79:CW80)</f>
        <v>0.28449999999999998</v>
      </c>
      <c r="CW94" s="694">
        <f>MAX(CX79:CY80)</f>
        <v>0.31780000000000003</v>
      </c>
      <c r="CX94" s="694">
        <f>MAX(CZ79:DA80)</f>
        <v>0.2742</v>
      </c>
      <c r="CY94" s="694">
        <f>MAX(DB79:DC80)</f>
        <v>0.20930000000000001</v>
      </c>
      <c r="CZ94" s="694">
        <f>MAX(DD79:DE80)</f>
        <v>0.12759999999999999</v>
      </c>
      <c r="DA94" s="694">
        <f>MAX(DF79:DG80)</f>
        <v>8.5999999999999993E-2</v>
      </c>
      <c r="DB94" s="694">
        <f>MAX(DH79:DI80)</f>
        <v>5.1400000000000001E-2</v>
      </c>
      <c r="DC94" s="694">
        <f>MAX(DJ79:DK80)</f>
        <v>0</v>
      </c>
      <c r="DD94" s="694">
        <f>MAX(DL79:DM80)</f>
        <v>0.1013</v>
      </c>
      <c r="DE94" s="694">
        <f>MAX(DN79:DO80)</f>
        <v>0.43340000000000001</v>
      </c>
      <c r="DF94" s="694">
        <f>MAX(DP79:DQ80)</f>
        <v>0.79769999999999996</v>
      </c>
    </row>
    <row r="95" spans="10:137" x14ac:dyDescent="0.25">
      <c r="J95" s="787" t="s">
        <v>60</v>
      </c>
      <c r="K95" s="787"/>
      <c r="L95" s="787"/>
      <c r="M95" s="787"/>
      <c r="N95" s="787"/>
      <c r="O95" s="787"/>
      <c r="P95" s="787"/>
      <c r="Q95" s="787"/>
      <c r="R95" s="787"/>
      <c r="S95" s="787"/>
      <c r="T95" s="787"/>
      <c r="U95" s="787"/>
      <c r="V95" s="787"/>
      <c r="W95" s="787"/>
      <c r="X95" s="787"/>
      <c r="Y95" s="787"/>
      <c r="Z95" s="695"/>
      <c r="AA95" s="695"/>
      <c r="AB95" s="695"/>
      <c r="AC95" s="695"/>
      <c r="AD95" s="695"/>
      <c r="AE95" s="695"/>
      <c r="AF95" s="695"/>
      <c r="AG95" s="695"/>
      <c r="AH95" s="695"/>
      <c r="AI95" s="695"/>
      <c r="AJ95" s="695"/>
      <c r="AK95" s="695"/>
      <c r="AL95" s="695"/>
      <c r="AM95" s="695"/>
      <c r="AN95" s="695"/>
      <c r="AO95" s="695"/>
      <c r="AP95" s="695"/>
      <c r="AQ95" s="695"/>
      <c r="AR95" s="695"/>
      <c r="AS95" s="695"/>
      <c r="AT95" s="695"/>
      <c r="AU95" s="695"/>
      <c r="AV95" s="695"/>
      <c r="AW95" s="695"/>
      <c r="AX95" s="695"/>
      <c r="AY95" s="695"/>
      <c r="AZ95" s="695"/>
      <c r="BA95" s="695"/>
      <c r="BB95" s="695"/>
      <c r="BC95" s="695"/>
      <c r="BD95" s="695"/>
      <c r="BE95" s="695"/>
      <c r="BF95" s="695"/>
      <c r="BG95" s="695"/>
      <c r="BH95" s="695"/>
      <c r="BI95" s="695"/>
      <c r="BJ95" s="695"/>
      <c r="BK95" s="695"/>
      <c r="BL95" s="695"/>
      <c r="BM95" s="695"/>
      <c r="BN95" s="695"/>
      <c r="BO95" s="695"/>
      <c r="BP95" s="695"/>
      <c r="BQ95" s="695"/>
      <c r="BR95" s="695"/>
      <c r="BS95" s="695"/>
      <c r="BT95" s="695"/>
      <c r="BU95" s="695"/>
      <c r="BV95" s="695"/>
      <c r="BW95" s="695"/>
      <c r="BX95" s="695"/>
      <c r="BY95" s="695"/>
      <c r="BZ95" s="695"/>
      <c r="CA95" s="695"/>
      <c r="CB95" s="695"/>
      <c r="CC95" s="695"/>
      <c r="CD95" s="695"/>
      <c r="CE95" s="695"/>
      <c r="CF95" s="695"/>
      <c r="CG95" s="695"/>
      <c r="CH95" s="695"/>
      <c r="CI95" s="695"/>
      <c r="CJ95" s="695"/>
      <c r="CK95" s="695"/>
      <c r="CL95" s="695"/>
      <c r="CM95" s="695"/>
      <c r="CN95" s="695"/>
      <c r="CO95" s="695"/>
      <c r="CP95" s="695"/>
      <c r="CQ95" s="695"/>
      <c r="CR95" s="695"/>
      <c r="CS95" s="695"/>
      <c r="CT95" s="695"/>
      <c r="CU95" s="695"/>
      <c r="CV95" s="695"/>
      <c r="CW95" s="695"/>
      <c r="CX95" s="695"/>
      <c r="CY95" s="695"/>
      <c r="CZ95" s="695"/>
      <c r="DA95" s="695"/>
      <c r="DB95" s="695"/>
      <c r="DC95" s="695"/>
      <c r="DD95" s="695"/>
      <c r="DE95" s="695"/>
      <c r="DF95" s="695"/>
      <c r="DG95" s="695"/>
      <c r="DH95" s="695"/>
      <c r="DI95" s="695"/>
      <c r="DJ95" s="695"/>
      <c r="DK95" s="695"/>
      <c r="DL95" s="695"/>
      <c r="DM95" s="695"/>
      <c r="DN95" s="695"/>
      <c r="DO95" s="695"/>
      <c r="DP95" s="695"/>
      <c r="DQ95" s="695"/>
      <c r="DR95" s="695"/>
      <c r="DS95" s="695"/>
      <c r="DT95" s="695"/>
      <c r="DU95" s="695"/>
      <c r="DV95" s="695"/>
      <c r="DW95" s="695"/>
      <c r="DX95" s="695"/>
      <c r="DY95" s="695"/>
      <c r="DZ95" s="695"/>
      <c r="EA95" s="695"/>
      <c r="EB95" s="695"/>
      <c r="EC95" s="695"/>
      <c r="ED95" s="695"/>
      <c r="EE95" s="695"/>
      <c r="EF95" s="695"/>
      <c r="EG95" s="695"/>
    </row>
    <row r="96" spans="10:137" ht="19.5" thickBot="1" x14ac:dyDescent="0.3">
      <c r="J96" s="788"/>
      <c r="K96" s="788"/>
      <c r="L96" s="788"/>
      <c r="M96" s="788"/>
      <c r="N96" s="788"/>
      <c r="O96" s="788"/>
      <c r="P96" s="788"/>
      <c r="Q96" s="788"/>
      <c r="R96" s="788"/>
      <c r="S96" s="788"/>
      <c r="T96" s="788"/>
      <c r="U96" s="788"/>
      <c r="V96" s="788"/>
      <c r="W96" s="788"/>
      <c r="X96" s="788"/>
      <c r="Y96" s="788"/>
      <c r="AB96" s="784" t="s">
        <v>78</v>
      </c>
      <c r="AC96" s="784"/>
      <c r="AD96" s="784"/>
      <c r="AZ96" s="784" t="s">
        <v>78</v>
      </c>
      <c r="BA96" s="784"/>
      <c r="BB96" s="784"/>
      <c r="BX96" s="784" t="s">
        <v>78</v>
      </c>
      <c r="BY96" s="784"/>
      <c r="BZ96" s="784"/>
      <c r="CV96" s="784" t="s">
        <v>78</v>
      </c>
      <c r="CW96" s="784"/>
      <c r="CX96" s="784"/>
    </row>
    <row r="97" spans="10:108" x14ac:dyDescent="0.25">
      <c r="J97" s="696">
        <f>'WEIGHT L2'!B2</f>
        <v>0.38</v>
      </c>
      <c r="K97" s="697">
        <f>'WEIGHT L2'!C2</f>
        <v>0.39400000000000002</v>
      </c>
      <c r="L97" s="696">
        <f>'WEIGHT L2'!D2</f>
        <v>-0.10199999999999999</v>
      </c>
      <c r="M97" s="698">
        <f>'WEIGHT L2'!E2</f>
        <v>-5.7099999999999998E-2</v>
      </c>
      <c r="N97" s="696">
        <f>'WEIGHT L2'!F2</f>
        <v>0.245</v>
      </c>
      <c r="O97" s="697">
        <f>'WEIGHT L2'!G2</f>
        <v>5.5300000000000002E-2</v>
      </c>
      <c r="P97" s="696">
        <f>'WEIGHT L2'!H2</f>
        <v>9.5500000000000002E-2</v>
      </c>
      <c r="Q97" s="698">
        <f>'WEIGHT L2'!I2</f>
        <v>0.316</v>
      </c>
      <c r="R97" s="696">
        <f>'WEIGHT L2'!J2</f>
        <v>-0.28899999999999998</v>
      </c>
      <c r="S97" s="698">
        <f>'WEIGHT L2'!K2</f>
        <v>0.185</v>
      </c>
      <c r="T97" s="696">
        <f>'WEIGHT L2'!L2</f>
        <v>-0.16600000000000001</v>
      </c>
      <c r="U97" s="698">
        <f>'WEIGHT L2'!M2</f>
        <v>8.5400000000000004E-2</v>
      </c>
      <c r="V97" s="696">
        <f>'WEIGHT L2'!N2</f>
        <v>0.255</v>
      </c>
      <c r="W97" s="698">
        <f>'WEIGHT L2'!O2</f>
        <v>-0.30099999999999999</v>
      </c>
      <c r="X97" s="696">
        <f>'WEIGHT L2'!P2</f>
        <v>-0.188</v>
      </c>
      <c r="Y97" s="698">
        <f>'WEIGHT L2'!Q2</f>
        <v>-0.16800000000000001</v>
      </c>
      <c r="AB97" s="681">
        <f t="shared" ref="AB97" si="690">(($J$97*AB84)+($J$98*AC84)+($J$99*AD84)+($J$100*AB85)+(AC85*$J$101)+($J$102*AD85)+($J$103*AB86)+($J$104*AC86)+($J$105*AD86))+$Z$101</f>
        <v>0.17630800000000002</v>
      </c>
      <c r="AC97" s="681">
        <f t="shared" ref="AC97" si="691">(($J$97*AC84)+($J$98*AD84)+($J$99*AE84)+($J$100*AC85)+(AD85*$J$101)+($J$102*AE85)+($J$103*AC86)+($J$104*AD86)+($J$105*AE86))+$Z$101</f>
        <v>0.23723250000000001</v>
      </c>
      <c r="AD97" s="681">
        <f t="shared" ref="AD97" si="692">(($J$97*AD84)+($J$98*AE84)+($J$99*AF84)+($J$100*AD85)+(AE85*$J$101)+($J$102*AF85)+($J$103*AD86)+($J$104*AE86)+($J$105*AF86))+$Z$101</f>
        <v>0.35463720000000004</v>
      </c>
      <c r="AE97" s="681">
        <f t="shared" ref="AE97" si="693">(($J$97*AE84)+($J$98*AF84)+($J$99*AG84)+($J$100*AE85)+(AF85*$J$101)+($J$102*AG85)+($J$103*AE86)+($J$104*AF86)+($J$105*AG86))+$Z$101</f>
        <v>0.66686069999999997</v>
      </c>
      <c r="AF97" s="681">
        <f t="shared" ref="AF97" si="694">(($J$97*AF84)+($J$98*AG84)+($J$99*AH84)+($J$100*AF85)+(AG85*$J$101)+($J$102*AH85)+($J$103*AF86)+($J$104*AG86)+($J$105*AH86))+$Z$101</f>
        <v>1.0618657999999999</v>
      </c>
      <c r="AG97" s="681">
        <f t="shared" ref="AG97" si="695">(($J$97*AG84)+($J$98*AH84)+($J$99*AI84)+($J$100*AG85)+(AH85*$J$101)+($J$102*AI85)+($J$103*AG86)+($J$104*AH86)+($J$105*AI86))+$Z$101</f>
        <v>1.2595177999999998</v>
      </c>
      <c r="AH97" s="681">
        <f t="shared" ref="AH97" si="696">(($J$97*AH84)+($J$98*AI84)+($J$99*AJ84)+($J$100*AH85)+(AI85*$J$101)+($J$102*AJ85)+($J$103*AH86)+($J$104*AI86)+($J$105*AJ86))+$Z$101</f>
        <v>0.98561110000000007</v>
      </c>
      <c r="AI97" s="681">
        <f t="shared" ref="AI97" si="697">(($J$97*AI84)+($J$98*AJ84)+($J$99*AK84)+($J$100*AI85)+(AJ85*$J$101)+($J$102*AK85)+($J$103*AI86)+($J$104*AJ86)+($J$105*AK86))+$Z$101</f>
        <v>0.5679978</v>
      </c>
      <c r="AJ97" s="681">
        <f t="shared" ref="AJ97" si="698">(($J$97*AJ84)+($J$98*AK84)+($J$99*AL84)+($J$100*AJ85)+(AK85*$J$101)+($J$102*AL85)+($J$103*AJ86)+($J$104*AK86)+($J$105*AL86))+$Z$101</f>
        <v>0.29240569999999999</v>
      </c>
      <c r="AZ97" s="681">
        <f t="shared" ref="AZ97" si="699">(($K$97*AZ84)+($K$98*BA84)+($K$99*BB84)+($K$100*AZ85)+(BA85*$K$101)+($K$102*BB85)+($K$103*AZ86)+($K$104*BA86)+($K$105*BB86))+$Z$101</f>
        <v>0.41510054000000002</v>
      </c>
      <c r="BA97" s="681">
        <f t="shared" ref="BA97" si="700">(($K$97*BA84)+($K$98*BB84)+($K$99*BC84)+($K$100*BA85)+(BB85*$K$101)+($K$102*BC85)+($K$103*BA86)+($K$104*BB86)+($K$105*BC86))+$Z$101</f>
        <v>0.32915760000000005</v>
      </c>
      <c r="BB97" s="681">
        <f t="shared" ref="BB97" si="701">(($K$97*BB84)+($K$98*BC84)+($K$99*BD84)+($K$100*BB85)+(BC85*$K$101)+($K$102*BD85)+($K$103*BB86)+($K$104*BC86)+($K$105*BD86))+$Z$101</f>
        <v>0.38210810000000006</v>
      </c>
      <c r="BC97" s="681">
        <f t="shared" ref="BC97" si="702">(($K$97*BC84)+($K$98*BD84)+($K$99*BE84)+($K$100*BC85)+(BD85*$K$101)+($K$102*BE85)+($K$103*BC86)+($K$104*BD86)+($K$105*BE86))+$Z$101</f>
        <v>0.59995306000000004</v>
      </c>
      <c r="BD97" s="681">
        <f t="shared" ref="BD97" si="703">(($K$97*BD84)+($K$98*BE84)+($K$99*BF84)+($K$100*BD85)+(BE85*$K$101)+($K$102*BF85)+($K$103*BD86)+($K$104*BE86)+($K$105*BF86))+$Z$101</f>
        <v>0.77750554000000005</v>
      </c>
      <c r="BE97" s="681">
        <f t="shared" ref="BE97" si="704">(($K$97*BE84)+($K$98*BF84)+($K$99*BG84)+($K$100*BE85)+(BF85*$K$101)+($K$102*BG85)+($K$103*BE86)+($K$104*BF86)+($K$105*BG86))+$Z$101</f>
        <v>0.75340932000000005</v>
      </c>
      <c r="BF97" s="681">
        <f t="shared" ref="BF97" si="705">(($K$97*BF84)+($K$98*BG84)+($K$99*BH84)+($K$100*BF85)+(BG85*$K$101)+($K$102*BH85)+($K$103*BF86)+($K$104*BG86)+($K$105*BH86))+$Z$101</f>
        <v>0.53518412000000004</v>
      </c>
      <c r="BG97" s="681">
        <f t="shared" ref="BG97" si="706">(($K$97*BG84)+($K$98*BH84)+($K$99*BI84)+($K$100*BG85)+(BH85*$K$101)+($K$102*BI85)+($K$103*BG86)+($K$104*BH86)+($K$105*BI86))+$Z$101</f>
        <v>0.31764230000000004</v>
      </c>
      <c r="BH97" s="681">
        <f t="shared" ref="BH97" si="707">(($K$97*BH84)+($K$98*BI84)+($K$99*BJ84)+($K$100*BH85)+(BI85*$K$101)+($K$102*BJ85)+($K$103*BH86)+($K$104*BI86)+($K$105*BJ86))+$Z$101</f>
        <v>0.22670076</v>
      </c>
      <c r="BX97" s="681">
        <f t="shared" ref="BX97:BX105" si="708">(($L$97*BX84)+($L$98*BY84)+($L$99*BZ84)+($L$100*BX85)+(BY85*$L$101)+($L$102*BZ85)+($L$103*BX86)+($L$104*BY86)+($L$105*BZ86))+$Z$101</f>
        <v>0.83164902000000007</v>
      </c>
      <c r="BY97" s="681">
        <f t="shared" ref="BY97:BY105" si="709">(($L$97*BY84)+($L$98*BZ84)+($L$99*CA84)+($L$100*BY85)+(BZ85*$L$101)+($L$102*CA85)+($L$103*BY86)+($L$104*BZ86)+($L$105*CA86))+$Z$101</f>
        <v>0.80694220999999999</v>
      </c>
      <c r="BZ97" s="681">
        <f t="shared" ref="BZ97:BZ105" si="710">(($L$97*BZ84)+($L$98*CA84)+($L$99*CB84)+($L$100*BZ85)+(CA85*$L$101)+($L$102*CB85)+($L$103*BZ86)+($L$104*CA86)+($L$105*CB86))+$Z$101</f>
        <v>0.83694409000000014</v>
      </c>
      <c r="CA97" s="681">
        <f t="shared" ref="CA97:CA105" si="711">(($L$97*CA84)+($L$98*CB84)+($L$99*CC84)+($L$100*CA85)+(CB85*$L$101)+($L$102*CC85)+($L$103*CA86)+($L$104*CB86)+($L$105*CC86))+$Z$101</f>
        <v>0.84618529000000009</v>
      </c>
      <c r="CB97" s="681">
        <f t="shared" ref="CB97:CB105" si="712">(($L$97*CB84)+($L$98*CC84)+($L$99*CD84)+($L$100*CB85)+(CC85*$L$101)+($L$102*CD85)+($L$103*CB86)+($L$104*CC86)+($L$105*CD86))+$Z$101</f>
        <v>0.79294429</v>
      </c>
      <c r="CC97" s="681">
        <f t="shared" ref="CC97:CC105" si="713">(($L$97*CC84)+($L$98*CD84)+($L$99*CE84)+($L$100*CC85)+(CD85*$L$101)+($L$102*CE85)+($L$103*CC86)+($L$104*CD86)+($L$105*CE86))+$Z$101</f>
        <v>0.71263509000000003</v>
      </c>
      <c r="CD97" s="681">
        <f t="shared" ref="CD97:CD105" si="714">(($L$97*CD84)+($L$98*CE84)+($L$99*CF84)+($L$100*CD85)+(CE85*$L$101)+($L$102*CF85)+($L$103*CD86)+($L$104*CE86)+($L$105*CF86))+$Z$101</f>
        <v>0.60883079000000007</v>
      </c>
      <c r="CE97" s="681">
        <f t="shared" ref="CE97:CE105" si="715">(($L$97*CE84)+($L$98*CF84)+($L$99*CG84)+($L$100*CE85)+(CF85*$L$101)+($L$102*CG85)+($L$103*CE86)+($L$104*CF86)+($L$105*CG86))+$Z$101</f>
        <v>0.57658100999999995</v>
      </c>
      <c r="CF97" s="681">
        <f t="shared" ref="CF97:CF105" si="716">(($L$97*CF84)+($L$98*CG84)+($L$99*CH84)+($L$100*CF85)+(CG85*$L$101)+($L$102*CH85)+($L$103*CF86)+($L$104*CG86)+($L$105*CH86))+$Z$101</f>
        <v>0.71550626000000006</v>
      </c>
      <c r="CV97" s="681">
        <f t="shared" ref="CV97:CV105" si="717">(($M$97*CV84)+($M$98*CW84)+($M$99*CX84)+($M$100*CV85)+(CW85*$M$101)+($M$102*CX85)+($M$103*CV86)+($M$104*CW86)+($M$105*CX86))+$Z$101</f>
        <v>-0.56427119000000003</v>
      </c>
      <c r="CW97" s="681">
        <f t="shared" ref="CW97:CW105" si="718">(($M$97*CW84)+($M$98*CX84)+($M$99*CY84)+($M$100*CW85)+(CX85*$M$101)+($M$102*CY85)+($M$103*CW86)+($M$104*CX86)+($M$105*CY86))+$Z$101</f>
        <v>-0.58813270999999989</v>
      </c>
      <c r="CX97" s="681">
        <f t="shared" ref="CX97:CX105" si="719">(($M$97*CX84)+($M$98*CY84)+($M$99*CZ84)+($M$100*CX85)+(CY85*$M$101)+($M$102*CZ85)+($M$103*CX86)+($M$104*CY86)+($M$105*CZ86))+$Z$101</f>
        <v>-0.4805055399999999</v>
      </c>
      <c r="CY97" s="681">
        <f t="shared" ref="CY97:CY105" si="720">(($M$97*CY84)+($M$98*CZ84)+($M$99*DA84)+($M$100*CY85)+(CZ85*$M$101)+($M$102*DA85)+($M$103*CY86)+($M$104*CZ86)+($M$105*DA86))+$Z$101</f>
        <v>-0.40088225999999982</v>
      </c>
      <c r="CZ97" s="681">
        <f t="shared" ref="CZ97:CZ105" si="721">(($M$97*CZ84)+($M$98*DA84)+($M$99*DB84)+($M$100*CZ85)+(DA85*$M$101)+($M$102*DB85)+($M$103*CZ86)+($M$104*DA86)+($M$105*DB86))+$Z$101</f>
        <v>-0.29279542999999986</v>
      </c>
      <c r="DA97" s="681">
        <f t="shared" ref="DA97:DA105" si="722">(($M$97*DA84)+($M$98*DB84)+($M$99*DC84)+($M$100*DA85)+(DB85*$M$101)+($M$102*DC85)+($M$103*DA86)+($M$104*DB86)+($M$105*DC86))+$Z$101</f>
        <v>-0.2341792999999999</v>
      </c>
      <c r="DB97" s="681">
        <f t="shared" ref="DB97:DB105" si="723">(($M$97*DB84)+($M$98*DC84)+($M$99*DD84)+($M$100*DB85)+(DC85*$M$101)+($M$102*DD85)+($M$103*DB86)+($M$104*DC86)+($M$105*DD86))+$Z$101</f>
        <v>-0.19726290999999987</v>
      </c>
      <c r="DC97" s="681">
        <f t="shared" ref="DC97:DC105" si="724">(($M$97*DC84)+($M$98*DD84)+($M$99*DE84)+($M$100*DC85)+(DD85*$M$101)+($M$102*DE85)+($M$103*DC86)+($M$104*DD86)+($M$105*DE86))+$Z$101</f>
        <v>-0.27507088999999996</v>
      </c>
      <c r="DD97" s="681">
        <f t="shared" ref="DD97:DD105" si="725">(($M$97*DD84)+($M$98*DE84)+($M$99*DF84)+($M$100*DD85)+(DE85*$M$101)+($M$102*DF85)+($M$103*DD86)+($M$104*DE86)+($M$105*DF86))+$Z$101</f>
        <v>-0.46135227999999995</v>
      </c>
    </row>
    <row r="98" spans="10:108" x14ac:dyDescent="0.25">
      <c r="J98" s="699">
        <f>'WEIGHT L2'!R2</f>
        <v>0.19800000000000001</v>
      </c>
      <c r="K98" s="700">
        <f>'WEIGHT L2'!S2</f>
        <v>0.34899999999999998</v>
      </c>
      <c r="L98" s="699">
        <f>'WEIGHT L2'!T2</f>
        <v>3.0700000000000002E-2</v>
      </c>
      <c r="M98" s="701">
        <f>'WEIGHT L2'!U2</f>
        <v>-5.4399999999999997E-2</v>
      </c>
      <c r="N98" s="699">
        <f>'WEIGHT L2'!V2</f>
        <v>3.6799999999999999E-2</v>
      </c>
      <c r="O98" s="700">
        <f>'WEIGHT L2'!W2</f>
        <v>0.15</v>
      </c>
      <c r="P98" s="699">
        <f>'WEIGHT L2'!X2</f>
        <v>-0.115</v>
      </c>
      <c r="Q98" s="701">
        <f>'WEIGHT L2'!Y2</f>
        <v>0.129</v>
      </c>
      <c r="R98" s="699">
        <f>'WEIGHT L2'!Z2</f>
        <v>-0.30599999999999999</v>
      </c>
      <c r="S98" s="701">
        <f>'WEIGHT L2'!AA2</f>
        <v>6.3100000000000003E-2</v>
      </c>
      <c r="T98" s="699">
        <f>'WEIGHT L2'!AB2</f>
        <v>0.33700000000000002</v>
      </c>
      <c r="U98" s="701">
        <f>'WEIGHT L2'!AC2</f>
        <v>-0.28999999999999998</v>
      </c>
      <c r="V98" s="699">
        <f>'WEIGHT L2'!AD2</f>
        <v>3.1199999999999999E-2</v>
      </c>
      <c r="W98" s="701">
        <f>'WEIGHT L2'!AE2</f>
        <v>-0.106</v>
      </c>
      <c r="X98" s="699">
        <f>'WEIGHT L2'!AF2</f>
        <v>-7.6399999999999996E-2</v>
      </c>
      <c r="Y98" s="701">
        <f>'WEIGHT L2'!AG2</f>
        <v>6.9199999999999998E-2</v>
      </c>
      <c r="Z98" s="702"/>
      <c r="AB98" s="681">
        <f t="shared" ref="AB98:AB105" si="726">(($J$97*AB85)+($J$98*AC85)+($J$99*AD85)+($J$100*AB86)+(AC86*$J$101)+($J$102*AD86)+($J$103*AB87)+($J$104*AC87)+($J$105*AD87))+$Z$101</f>
        <v>0.17</v>
      </c>
      <c r="AC98" s="681">
        <f t="shared" ref="AC98:AC105" si="727">(($J$97*AC85)+($J$98*AD85)+($J$99*AE85)+($J$100*AC86)+(AD86*$J$101)+($J$102*AE86)+($J$103*AC87)+($J$104*AD87)+($J$105*AE87))+$Z$101</f>
        <v>0.22473550000000003</v>
      </c>
      <c r="AD98" s="681">
        <f t="shared" ref="AD98:AD105" si="728">(($J$97*AD85)+($J$98*AE85)+($J$99*AF85)+($J$100*AD86)+(AE86*$J$101)+($J$102*AF86)+($J$103*AD87)+($J$104*AE87)+($J$105*AF87))+$Z$101</f>
        <v>0.30157319999999999</v>
      </c>
      <c r="AE98" s="681">
        <f t="shared" ref="AE98:AE105" si="729">(($J$97*AE85)+($J$98*AF85)+($J$99*AG85)+($J$100*AE86)+(AF86*$J$101)+($J$102*AG86)+($J$103*AE87)+($J$104*AF87)+($J$105*AG87))+$Z$101</f>
        <v>0.52779550000000008</v>
      </c>
      <c r="AF98" s="681">
        <f t="shared" ref="AF98:AF105" si="730">(($J$97*AF85)+($J$98*AG85)+($J$99*AH85)+($J$100*AF86)+(AG86*$J$101)+($J$102*AH86)+($J$103*AF87)+($J$104*AG87)+($J$105*AH87))+$Z$101</f>
        <v>0.82796720000000001</v>
      </c>
      <c r="AG98" s="681">
        <f t="shared" ref="AG98:AG105" si="731">(($J$97*AG85)+($J$98*AH85)+($J$99*AI85)+($J$100*AG86)+(AH86*$J$101)+($J$102*AI86)+($J$103*AG87)+($J$104*AH87)+($J$105*AI87))+$Z$101</f>
        <v>1.1443733</v>
      </c>
      <c r="AH98" s="681">
        <f t="shared" ref="AH98:AH105" si="732">(($J$97*AH85)+($J$98*AI85)+($J$99*AJ85)+($J$100*AH86)+(AI86*$J$101)+($J$102*AJ86)+($J$103*AH87)+($J$104*AI87)+($J$105*AJ87))+$Z$101</f>
        <v>1.1183306</v>
      </c>
      <c r="AI98" s="681">
        <f t="shared" ref="AI98:AI105" si="733">(($J$97*AI85)+($J$98*AJ85)+($J$99*AK85)+($J$100*AI86)+(AJ86*$J$101)+($J$102*AK86)+($J$103*AI87)+($J$104*AJ87)+($J$105*AK87))+$Z$101</f>
        <v>0.84263969999999999</v>
      </c>
      <c r="AJ98" s="681">
        <f t="shared" ref="AJ98:AJ105" si="734">(($J$97*AJ85)+($J$98*AK85)+($J$99*AL85)+($J$100*AJ86)+(AK86*$J$101)+($J$102*AL86)+($J$103*AJ87)+($J$104*AK87)+($J$105*AL87))+$Z$101</f>
        <v>0.50463010000000008</v>
      </c>
      <c r="AZ98" s="681">
        <f t="shared" ref="AZ98:AZ105" si="735">(($K$97*AZ85)+($K$98*BA85)+($K$99*BB85)+($K$100*AZ86)+(BA86*$K$101)+($K$102*BB86)+($K$103*AZ87)+($K$104*BA87)+($K$105*BB87))+$Z$101</f>
        <v>0.32423180000000001</v>
      </c>
      <c r="BA98" s="681">
        <f t="shared" ref="BA98:BA105" si="736">(($K$97*BA85)+($K$98*BB85)+($K$99*BC85)+($K$100*BA86)+(BB86*$K$101)+($K$102*BC86)+($K$103*BA87)+($K$104*BB87)+($K$105*BC87))+$Z$101</f>
        <v>0.37158550000000001</v>
      </c>
      <c r="BB98" s="681">
        <f t="shared" ref="BB98:BB105" si="737">(($K$97*BB85)+($K$98*BC85)+($K$99*BD85)+($K$100*BB86)+(BC86*$K$101)+($K$102*BD86)+($K$103*BB87)+($K$104*BC87)+($K$105*BD87))+$Z$101</f>
        <v>0.39918799999999999</v>
      </c>
      <c r="BC98" s="681">
        <f t="shared" ref="BC98:BC105" si="738">(($K$97*BC85)+($K$98*BD85)+($K$99*BE85)+($K$100*BC86)+(BD86*$K$101)+($K$102*BE86)+($K$103*BC87)+($K$104*BD87)+($K$105*BE87))+$Z$101</f>
        <v>0.67422256000000014</v>
      </c>
      <c r="BD98" s="681">
        <f t="shared" ref="BD98:BD105" si="739">(($K$97*BD85)+($K$98*BE85)+($K$99*BF85)+($K$100*BD86)+(BE86*$K$101)+($K$102*BF86)+($K$103*BD87)+($K$104*BE87)+($K$105*BF87))+$Z$101</f>
        <v>0.97972036000000007</v>
      </c>
      <c r="BE98" s="681">
        <f t="shared" ref="BE98:BE105" si="740">(($K$97*BE85)+($K$98*BF85)+($K$99*BG85)+($K$100*BE86)+(BF86*$K$101)+($K$102*BG86)+($K$103*BE87)+($K$104*BF87)+($K$105*BG87))+$Z$101</f>
        <v>0.9144660200000001</v>
      </c>
      <c r="BF98" s="681">
        <f t="shared" ref="BF98:BF105" si="741">(($K$97*BF85)+($K$98*BG85)+($K$99*BH85)+($K$100*BF86)+(BG86*$K$101)+($K$102*BH86)+($K$103*BF87)+($K$104*BG87)+($K$105*BH87))+$Z$101</f>
        <v>0.64072188000000008</v>
      </c>
      <c r="BG98" s="681">
        <f t="shared" ref="BG98:BG105" si="742">(($K$97*BG85)+($K$98*BH85)+($K$99*BI85)+($K$100*BG86)+(BH86*$K$101)+($K$102*BI86)+($K$103*BG87)+($K$104*BH87)+($K$105*BI87))+$Z$101</f>
        <v>0.41395789999999999</v>
      </c>
      <c r="BH98" s="681">
        <f t="shared" ref="BH98:BH105" si="743">(($K$97*BH85)+($K$98*BI85)+($K$99*BJ85)+($K$100*BH86)+(BI86*$K$101)+($K$102*BJ86)+($K$103*BH87)+($K$104*BI87)+($K$105*BJ87))+$Z$101</f>
        <v>0.25789121999999998</v>
      </c>
      <c r="BX98" s="681">
        <f t="shared" si="708"/>
        <v>0.77040614000000007</v>
      </c>
      <c r="BY98" s="681">
        <f t="shared" si="709"/>
        <v>0.78694832000000003</v>
      </c>
      <c r="BZ98" s="681">
        <f t="shared" si="710"/>
        <v>0.81918872000000009</v>
      </c>
      <c r="CA98" s="681">
        <f t="shared" si="711"/>
        <v>0.89224812000000009</v>
      </c>
      <c r="CB98" s="681">
        <f t="shared" si="712"/>
        <v>0.93062199999999995</v>
      </c>
      <c r="CC98" s="681">
        <f t="shared" si="713"/>
        <v>0.92490864000000006</v>
      </c>
      <c r="CD98" s="681">
        <f t="shared" si="714"/>
        <v>0.80669314000000003</v>
      </c>
      <c r="CE98" s="681">
        <f t="shared" si="715"/>
        <v>0.66877337000000003</v>
      </c>
      <c r="CF98" s="681">
        <f t="shared" si="716"/>
        <v>0.66686285000000001</v>
      </c>
      <c r="CV98" s="681">
        <f t="shared" si="717"/>
        <v>-0.59070414999999998</v>
      </c>
      <c r="CW98" s="681">
        <f t="shared" si="718"/>
        <v>-0.39316562999999982</v>
      </c>
      <c r="CX98" s="681">
        <f t="shared" si="719"/>
        <v>-0.39104831999999978</v>
      </c>
      <c r="CY98" s="681">
        <f t="shared" si="720"/>
        <v>-0.45487376999999996</v>
      </c>
      <c r="CZ98" s="681">
        <f t="shared" si="721"/>
        <v>-0.37940486999999978</v>
      </c>
      <c r="DA98" s="681">
        <f t="shared" si="722"/>
        <v>-0.37064231000000003</v>
      </c>
      <c r="DB98" s="681">
        <f t="shared" si="723"/>
        <v>-0.23521071000000002</v>
      </c>
      <c r="DC98" s="681">
        <f t="shared" si="724"/>
        <v>-0.18363072</v>
      </c>
      <c r="DD98" s="681">
        <f t="shared" si="725"/>
        <v>-0.35747259999999992</v>
      </c>
    </row>
    <row r="99" spans="10:108" x14ac:dyDescent="0.25">
      <c r="J99" s="699">
        <f>'WEIGHT L2'!AH2</f>
        <v>0.108</v>
      </c>
      <c r="K99" s="700">
        <f>'WEIGHT L2'!AI2</f>
        <v>0.41799999999999998</v>
      </c>
      <c r="L99" s="699">
        <f>'WEIGHT L2'!AJ2</f>
        <v>-8.6800000000000002E-2</v>
      </c>
      <c r="M99" s="701">
        <f>'WEIGHT L2'!AK2</f>
        <v>-0.20399999999999999</v>
      </c>
      <c r="N99" s="699">
        <f>'WEIGHT L2'!AL2</f>
        <v>-0.14199999999999999</v>
      </c>
      <c r="O99" s="700">
        <f>'WEIGHT L2'!AM2</f>
        <v>0.115</v>
      </c>
      <c r="P99" s="699">
        <f>'WEIGHT L2'!AN2</f>
        <v>-4.6399999999999997E-2</v>
      </c>
      <c r="Q99" s="701">
        <f>'WEIGHT L2'!AO2</f>
        <v>0.20899999999999999</v>
      </c>
      <c r="R99" s="699">
        <f>'WEIGHT L2'!AP2</f>
        <v>-0.26</v>
      </c>
      <c r="S99" s="701">
        <f>'WEIGHT L2'!AQ2</f>
        <v>7.2900000000000006E-2</v>
      </c>
      <c r="T99" s="699">
        <f>'WEIGHT L2'!AR2</f>
        <v>0.17699999999999999</v>
      </c>
      <c r="U99" s="701">
        <f>'WEIGHT L2'!AS2</f>
        <v>-0.20599999999999999</v>
      </c>
      <c r="V99" s="699">
        <f>'WEIGHT L2'!AT2</f>
        <v>0.125</v>
      </c>
      <c r="W99" s="701">
        <f>'WEIGHT L2'!AU2</f>
        <v>7.4499999999999997E-2</v>
      </c>
      <c r="X99" s="699">
        <f>'WEIGHT L2'!AV2</f>
        <v>-9.9000000000000005E-2</v>
      </c>
      <c r="Y99" s="701">
        <f>'WEIGHT L2'!AW2</f>
        <v>0.13500000000000001</v>
      </c>
      <c r="Z99" s="702"/>
      <c r="AB99" s="681">
        <f t="shared" si="726"/>
        <v>0.17</v>
      </c>
      <c r="AC99" s="681">
        <f t="shared" si="727"/>
        <v>0.19340360000000001</v>
      </c>
      <c r="AD99" s="681">
        <f t="shared" si="728"/>
        <v>0.24843460000000001</v>
      </c>
      <c r="AE99" s="681">
        <f t="shared" si="729"/>
        <v>0.37622130000000004</v>
      </c>
      <c r="AF99" s="681">
        <f t="shared" si="730"/>
        <v>0.43646010000000002</v>
      </c>
      <c r="AG99" s="681">
        <f t="shared" si="731"/>
        <v>0.63958329999999997</v>
      </c>
      <c r="AH99" s="681">
        <f t="shared" si="732"/>
        <v>0.8009596000000001</v>
      </c>
      <c r="AI99" s="681">
        <f t="shared" si="733"/>
        <v>0.84263870000000007</v>
      </c>
      <c r="AJ99" s="681">
        <f t="shared" si="734"/>
        <v>0.72094560000000008</v>
      </c>
      <c r="AZ99" s="681">
        <f t="shared" si="735"/>
        <v>0.39455640000000003</v>
      </c>
      <c r="BA99" s="681">
        <f t="shared" si="736"/>
        <v>0.30862518</v>
      </c>
      <c r="BB99" s="681">
        <f t="shared" si="737"/>
        <v>0.36241129999999999</v>
      </c>
      <c r="BC99" s="681">
        <f t="shared" si="738"/>
        <v>0.48219109999999998</v>
      </c>
      <c r="BD99" s="681">
        <f t="shared" si="739"/>
        <v>0.64777040000000008</v>
      </c>
      <c r="BE99" s="681">
        <f t="shared" si="740"/>
        <v>0.72456360000000009</v>
      </c>
      <c r="BF99" s="681">
        <f t="shared" si="741"/>
        <v>0.66263669999999997</v>
      </c>
      <c r="BG99" s="681">
        <f t="shared" si="742"/>
        <v>0.49172735999999995</v>
      </c>
      <c r="BH99" s="681">
        <f t="shared" si="743"/>
        <v>0.34467897999999997</v>
      </c>
      <c r="BX99" s="681">
        <f t="shared" si="708"/>
        <v>0.77474660000000006</v>
      </c>
      <c r="BY99" s="681">
        <f t="shared" si="709"/>
        <v>0.75808229000000005</v>
      </c>
      <c r="BZ99" s="681">
        <f t="shared" si="710"/>
        <v>0.75583207999999991</v>
      </c>
      <c r="CA99" s="681">
        <f t="shared" si="711"/>
        <v>0.79915276000000002</v>
      </c>
      <c r="CB99" s="681">
        <f t="shared" si="712"/>
        <v>0.82284301999999998</v>
      </c>
      <c r="CC99" s="681">
        <f t="shared" si="713"/>
        <v>0.82987802000000011</v>
      </c>
      <c r="CD99" s="681">
        <f t="shared" si="714"/>
        <v>0.83390127000000003</v>
      </c>
      <c r="CE99" s="681">
        <f t="shared" si="715"/>
        <v>0.76538649000000003</v>
      </c>
      <c r="CF99" s="681">
        <f t="shared" si="716"/>
        <v>0.70634299000000011</v>
      </c>
      <c r="CV99" s="681">
        <f t="shared" si="717"/>
        <v>-0.39758329999999997</v>
      </c>
      <c r="CW99" s="681">
        <f t="shared" si="718"/>
        <v>-0.38056560999999989</v>
      </c>
      <c r="CX99" s="681">
        <f t="shared" si="719"/>
        <v>-0.50878001999999989</v>
      </c>
      <c r="CY99" s="681">
        <f t="shared" si="720"/>
        <v>-0.59092432999999978</v>
      </c>
      <c r="CZ99" s="681">
        <f t="shared" si="721"/>
        <v>-0.51848351999999986</v>
      </c>
      <c r="DA99" s="681">
        <f t="shared" si="722"/>
        <v>-0.53373766999999994</v>
      </c>
      <c r="DB99" s="681">
        <f t="shared" si="723"/>
        <v>-0.3518670599999999</v>
      </c>
      <c r="DC99" s="681">
        <f t="shared" si="724"/>
        <v>-0.26907238999999994</v>
      </c>
      <c r="DD99" s="681">
        <f t="shared" si="725"/>
        <v>-0.24750686999999985</v>
      </c>
    </row>
    <row r="100" spans="10:108" x14ac:dyDescent="0.25">
      <c r="J100" s="699">
        <f>'WEIGHT L2'!AX2</f>
        <v>0.307</v>
      </c>
      <c r="K100" s="700">
        <f>'WEIGHT L2'!AY2</f>
        <v>4.24E-2</v>
      </c>
      <c r="L100" s="699">
        <f>'WEIGHT L2'!AZ2</f>
        <v>4.3700000000000003E-2</v>
      </c>
      <c r="M100" s="701">
        <f>'WEIGHT L2'!BA2</f>
        <v>-0.127</v>
      </c>
      <c r="N100" s="699">
        <f>'WEIGHT L2'!BB2</f>
        <v>0.13300000000000001</v>
      </c>
      <c r="O100" s="700">
        <f>'WEIGHT L2'!BC2</f>
        <v>-7.1099999999999997E-2</v>
      </c>
      <c r="P100" s="699">
        <f>'WEIGHT L2'!BD2</f>
        <v>-8.0299999999999996E-2</v>
      </c>
      <c r="Q100" s="701">
        <f>'WEIGHT L2'!BE2</f>
        <v>0.38100000000000001</v>
      </c>
      <c r="R100" s="699">
        <f>'WEIGHT L2'!BF2</f>
        <v>-2.0299999999999999E-2</v>
      </c>
      <c r="S100" s="701">
        <f>'WEIGHT L2'!BG2</f>
        <v>-4.9000000000000002E-2</v>
      </c>
      <c r="T100" s="699">
        <f>'WEIGHT L2'!BH2</f>
        <v>0.185</v>
      </c>
      <c r="U100" s="701">
        <f>'WEIGHT L2'!BI2</f>
        <v>0.32600000000000001</v>
      </c>
      <c r="V100" s="699">
        <f>'WEIGHT L2'!BJ2</f>
        <v>0.26100000000000001</v>
      </c>
      <c r="W100" s="701">
        <f>'WEIGHT L2'!BK2</f>
        <v>8.2900000000000001E-2</v>
      </c>
      <c r="X100" s="699">
        <f>'WEIGHT L2'!BL2</f>
        <v>2.5699999999999998E-3</v>
      </c>
      <c r="Y100" s="701">
        <f>'WEIGHT L2'!BM2</f>
        <v>-4.7100000000000003E-2</v>
      </c>
      <c r="Z100" s="703" t="s">
        <v>25</v>
      </c>
      <c r="AB100" s="681">
        <f t="shared" si="726"/>
        <v>0.22762000000000002</v>
      </c>
      <c r="AC100" s="681">
        <f t="shared" si="727"/>
        <v>0.26696500000000001</v>
      </c>
      <c r="AD100" s="681">
        <f t="shared" si="728"/>
        <v>0.31053030000000004</v>
      </c>
      <c r="AE100" s="681">
        <f t="shared" si="729"/>
        <v>0.28082780000000002</v>
      </c>
      <c r="AF100" s="681">
        <f t="shared" si="730"/>
        <v>0.25661800000000001</v>
      </c>
      <c r="AG100" s="681">
        <f t="shared" si="731"/>
        <v>0.193382</v>
      </c>
      <c r="AH100" s="681">
        <f t="shared" si="732"/>
        <v>0.29255740000000002</v>
      </c>
      <c r="AI100" s="681">
        <f t="shared" si="733"/>
        <v>0.54108140000000005</v>
      </c>
      <c r="AJ100" s="681">
        <f t="shared" si="734"/>
        <v>0.65872780000000009</v>
      </c>
      <c r="AZ100" s="681">
        <f t="shared" si="735"/>
        <v>0.26184876000000001</v>
      </c>
      <c r="BA100" s="681">
        <f t="shared" si="736"/>
        <v>0.26562380000000002</v>
      </c>
      <c r="BB100" s="681">
        <f t="shared" si="737"/>
        <v>0.17</v>
      </c>
      <c r="BC100" s="681">
        <f t="shared" si="738"/>
        <v>0.17</v>
      </c>
      <c r="BD100" s="681">
        <f t="shared" si="739"/>
        <v>0.17</v>
      </c>
      <c r="BE100" s="681">
        <f t="shared" si="740"/>
        <v>0.22910520000000001</v>
      </c>
      <c r="BF100" s="681">
        <f t="shared" si="741"/>
        <v>0.29380699999999998</v>
      </c>
      <c r="BG100" s="681">
        <f t="shared" si="742"/>
        <v>0.3617147</v>
      </c>
      <c r="BH100" s="681">
        <f t="shared" si="743"/>
        <v>0.36489137999999999</v>
      </c>
      <c r="BX100" s="681">
        <f t="shared" si="708"/>
        <v>0.77167165000000015</v>
      </c>
      <c r="BY100" s="681">
        <f t="shared" si="709"/>
        <v>0.66767337000000004</v>
      </c>
      <c r="BZ100" s="681">
        <f t="shared" si="710"/>
        <v>0.55630362</v>
      </c>
      <c r="CA100" s="681">
        <f t="shared" si="711"/>
        <v>0.53199574000000005</v>
      </c>
      <c r="CB100" s="681">
        <f t="shared" si="712"/>
        <v>0.67638065000000003</v>
      </c>
      <c r="CC100" s="681">
        <f t="shared" si="713"/>
        <v>0.79202883000000002</v>
      </c>
      <c r="CD100" s="681">
        <f t="shared" si="714"/>
        <v>0.87306086999999999</v>
      </c>
      <c r="CE100" s="681">
        <f t="shared" si="715"/>
        <v>0.83521308000000005</v>
      </c>
      <c r="CF100" s="681">
        <f t="shared" si="716"/>
        <v>0.71027684000000002</v>
      </c>
      <c r="CV100" s="681">
        <f t="shared" si="717"/>
        <v>-0.35145920999999991</v>
      </c>
      <c r="CW100" s="681">
        <f t="shared" si="718"/>
        <v>-0.37425439000000005</v>
      </c>
      <c r="CX100" s="681">
        <f t="shared" si="719"/>
        <v>-0.45353082</v>
      </c>
      <c r="CY100" s="681">
        <f t="shared" si="720"/>
        <v>-0.35640435999999998</v>
      </c>
      <c r="CZ100" s="681">
        <f t="shared" si="721"/>
        <v>-0.41281608999999997</v>
      </c>
      <c r="DA100" s="681">
        <f t="shared" si="722"/>
        <v>-0.41754762999999995</v>
      </c>
      <c r="DB100" s="681">
        <f t="shared" si="723"/>
        <v>-0.38710184000000003</v>
      </c>
      <c r="DC100" s="681">
        <f t="shared" si="724"/>
        <v>-0.33173459000000005</v>
      </c>
      <c r="DD100" s="681">
        <f t="shared" si="725"/>
        <v>-0.26242334</v>
      </c>
    </row>
    <row r="101" spans="10:108" x14ac:dyDescent="0.25">
      <c r="J101" s="699">
        <f>'WEIGHT L2'!BN2</f>
        <v>0.35699999999999998</v>
      </c>
      <c r="K101" s="700">
        <f>'WEIGHT L2'!BO2</f>
        <v>0.4</v>
      </c>
      <c r="L101" s="699">
        <f>'WEIGHT L2'!BP2</f>
        <v>-3.39E-2</v>
      </c>
      <c r="M101" s="701">
        <f>'WEIGHT L2'!BQ2</f>
        <v>-3.8899999999999997E-2</v>
      </c>
      <c r="N101" s="699">
        <f>'WEIGHT L2'!BR2</f>
        <v>-8.5900000000000004E-2</v>
      </c>
      <c r="O101" s="700">
        <f>'WEIGHT L2'!BS2</f>
        <v>0.14899999999999999</v>
      </c>
      <c r="P101" s="699">
        <f>'WEIGHT L2'!BT2</f>
        <v>-4.9700000000000001E-2</v>
      </c>
      <c r="Q101" s="701">
        <f>'WEIGHT L2'!BU2</f>
        <v>0.17799999999999999</v>
      </c>
      <c r="R101" s="699">
        <f>'WEIGHT L2'!BV2</f>
        <v>-0.28100000000000003</v>
      </c>
      <c r="S101" s="701">
        <f>'WEIGHT L2'!BW2</f>
        <v>-6.9199999999999998E-2</v>
      </c>
      <c r="T101" s="699">
        <f>'WEIGHT L2'!BX2</f>
        <v>-0.17100000000000001</v>
      </c>
      <c r="U101" s="701">
        <f>'WEIGHT L2'!BY2</f>
        <v>-0.27400000000000002</v>
      </c>
      <c r="V101" s="699">
        <f>'WEIGHT L2'!BZ2</f>
        <v>0.35399999999999998</v>
      </c>
      <c r="W101" s="701">
        <f>'WEIGHT L2'!CA2</f>
        <v>-0.17599999999999999</v>
      </c>
      <c r="X101" s="699">
        <f>'WEIGHT L2'!CB2</f>
        <v>-0.19600000000000001</v>
      </c>
      <c r="Y101" s="701">
        <f>'WEIGHT L2'!CC2</f>
        <v>-2.47E-3</v>
      </c>
      <c r="Z101" s="704">
        <f>'WEIGHT L2'!B5</f>
        <v>0.17</v>
      </c>
      <c r="AB101" s="681">
        <f t="shared" si="726"/>
        <v>0.33718420000000004</v>
      </c>
      <c r="AC101" s="681">
        <f t="shared" si="727"/>
        <v>0.4481117</v>
      </c>
      <c r="AD101" s="681">
        <f t="shared" si="728"/>
        <v>0.50527590000000011</v>
      </c>
      <c r="AE101" s="681">
        <f t="shared" si="729"/>
        <v>0.40283100000000005</v>
      </c>
      <c r="AF101" s="681">
        <f t="shared" si="730"/>
        <v>0.40535379999999999</v>
      </c>
      <c r="AG101" s="681">
        <f t="shared" si="731"/>
        <v>0.22129070000000001</v>
      </c>
      <c r="AH101" s="681">
        <f t="shared" si="732"/>
        <v>0.18507680000000001</v>
      </c>
      <c r="AI101" s="681">
        <f t="shared" si="733"/>
        <v>0.28268400000000005</v>
      </c>
      <c r="AJ101" s="681">
        <f t="shared" si="734"/>
        <v>0.38092060000000005</v>
      </c>
      <c r="AZ101" s="681">
        <f t="shared" si="735"/>
        <v>0.21171328</v>
      </c>
      <c r="BA101" s="681">
        <f t="shared" si="736"/>
        <v>0.19343840000000001</v>
      </c>
      <c r="BB101" s="681">
        <f t="shared" si="737"/>
        <v>0.2112628</v>
      </c>
      <c r="BC101" s="681">
        <f t="shared" si="738"/>
        <v>0.22305120000000001</v>
      </c>
      <c r="BD101" s="681">
        <f t="shared" si="739"/>
        <v>0.20116310000000001</v>
      </c>
      <c r="BE101" s="681">
        <f t="shared" si="740"/>
        <v>0.1821912</v>
      </c>
      <c r="BF101" s="681">
        <f t="shared" si="741"/>
        <v>0.1728006</v>
      </c>
      <c r="BG101" s="681">
        <f t="shared" si="742"/>
        <v>0.26818570000000003</v>
      </c>
      <c r="BH101" s="681">
        <f t="shared" si="743"/>
        <v>0.28121489999999999</v>
      </c>
      <c r="BX101" s="681">
        <f t="shared" si="708"/>
        <v>0.77574936000000005</v>
      </c>
      <c r="BY101" s="681">
        <f t="shared" si="709"/>
        <v>0.67636965000000004</v>
      </c>
      <c r="BZ101" s="681">
        <f t="shared" si="710"/>
        <v>0.55712907</v>
      </c>
      <c r="CA101" s="681">
        <f t="shared" si="711"/>
        <v>0.57448352000000003</v>
      </c>
      <c r="CB101" s="681">
        <f t="shared" si="712"/>
        <v>0.62948841999999994</v>
      </c>
      <c r="CC101" s="681">
        <f t="shared" si="713"/>
        <v>0.73115206999999993</v>
      </c>
      <c r="CD101" s="681">
        <f t="shared" si="714"/>
        <v>0.81429375999999998</v>
      </c>
      <c r="CE101" s="681">
        <f t="shared" si="715"/>
        <v>0.75106307000000005</v>
      </c>
      <c r="CF101" s="681">
        <f t="shared" si="716"/>
        <v>0.66815026</v>
      </c>
      <c r="CV101" s="681">
        <f t="shared" si="717"/>
        <v>-0.33966638999999998</v>
      </c>
      <c r="CW101" s="681">
        <f t="shared" si="718"/>
        <v>-0.26978301999999998</v>
      </c>
      <c r="CX101" s="681">
        <f t="shared" si="719"/>
        <v>-0.3068475799999999</v>
      </c>
      <c r="CY101" s="681">
        <f t="shared" si="720"/>
        <v>-0.15174435</v>
      </c>
      <c r="CZ101" s="681">
        <f t="shared" si="721"/>
        <v>-0.25071556000000006</v>
      </c>
      <c r="DA101" s="681">
        <f t="shared" si="722"/>
        <v>-0.34492006999999991</v>
      </c>
      <c r="DB101" s="681">
        <f t="shared" si="723"/>
        <v>-0.37679938000000002</v>
      </c>
      <c r="DC101" s="681">
        <f t="shared" si="724"/>
        <v>-0.38402428999999993</v>
      </c>
      <c r="DD101" s="681">
        <f t="shared" si="725"/>
        <v>-0.32277784999999992</v>
      </c>
    </row>
    <row r="102" spans="10:108" x14ac:dyDescent="0.25">
      <c r="J102" s="699">
        <f>'WEIGHT L2'!CD2</f>
        <v>0.23300000000000001</v>
      </c>
      <c r="K102" s="700">
        <f>'WEIGHT L2'!CE2</f>
        <v>0.214</v>
      </c>
      <c r="L102" s="699">
        <f>'WEIGHT L2'!CF2</f>
        <v>3.49E-2</v>
      </c>
      <c r="M102" s="701">
        <f>'WEIGHT L2'!CG2</f>
        <v>-9.7100000000000006E-2</v>
      </c>
      <c r="N102" s="699">
        <f>'WEIGHT L2'!CH2</f>
        <v>9.9000000000000005E-2</v>
      </c>
      <c r="O102" s="700">
        <f>'WEIGHT L2'!CI2</f>
        <v>-9.9599999999999994E-2</v>
      </c>
      <c r="P102" s="699">
        <f>'WEIGHT L2'!CJ2</f>
        <v>-0.187</v>
      </c>
      <c r="Q102" s="701">
        <f>'WEIGHT L2'!CK2</f>
        <v>0.373</v>
      </c>
      <c r="R102" s="699">
        <f>'WEIGHT L2'!CL2</f>
        <v>-0.25700000000000001</v>
      </c>
      <c r="S102" s="701">
        <f>'WEIGHT L2'!CM2</f>
        <v>-8.5500000000000007E-2</v>
      </c>
      <c r="T102" s="699">
        <f>'WEIGHT L2'!CN2</f>
        <v>0.2</v>
      </c>
      <c r="U102" s="701">
        <f>'WEIGHT L2'!CO2</f>
        <v>0.159</v>
      </c>
      <c r="V102" s="699">
        <f>'WEIGHT L2'!CP2</f>
        <v>0.34399999999999997</v>
      </c>
      <c r="W102" s="701">
        <f>'WEIGHT L2'!CQ2</f>
        <v>-0.19</v>
      </c>
      <c r="X102" s="699">
        <f>'WEIGHT L2'!CR2</f>
        <v>-0.217</v>
      </c>
      <c r="Y102" s="701">
        <f>'WEIGHT L2'!CS2</f>
        <v>5.0500000000000003E-2</v>
      </c>
      <c r="AB102" s="681">
        <f t="shared" si="726"/>
        <v>0.46358969999999999</v>
      </c>
      <c r="AC102" s="681">
        <f t="shared" si="727"/>
        <v>0.82183880000000009</v>
      </c>
      <c r="AD102" s="681">
        <f t="shared" si="728"/>
        <v>0.99246990000000002</v>
      </c>
      <c r="AE102" s="681">
        <f t="shared" si="729"/>
        <v>0.65968800000000005</v>
      </c>
      <c r="AF102" s="681">
        <f t="shared" si="730"/>
        <v>0.5125383</v>
      </c>
      <c r="AG102" s="681">
        <f t="shared" si="731"/>
        <v>0.2954022</v>
      </c>
      <c r="AH102" s="681">
        <f t="shared" si="732"/>
        <v>0.17</v>
      </c>
      <c r="AI102" s="681">
        <f t="shared" si="733"/>
        <v>0.19211840000000002</v>
      </c>
      <c r="AJ102" s="681">
        <f t="shared" si="734"/>
        <v>0.21165200000000001</v>
      </c>
      <c r="AZ102" s="681">
        <f t="shared" si="735"/>
        <v>0.23580580000000001</v>
      </c>
      <c r="BA102" s="681">
        <f t="shared" si="736"/>
        <v>0.34707920000000003</v>
      </c>
      <c r="BB102" s="681">
        <f t="shared" si="737"/>
        <v>0.43663176000000004</v>
      </c>
      <c r="BC102" s="681">
        <f t="shared" si="738"/>
        <v>0.44076144000000006</v>
      </c>
      <c r="BD102" s="681">
        <f t="shared" si="739"/>
        <v>0.31151397999999997</v>
      </c>
      <c r="BE102" s="681">
        <f t="shared" si="740"/>
        <v>0.25631628000000001</v>
      </c>
      <c r="BF102" s="681">
        <f t="shared" si="741"/>
        <v>0.17</v>
      </c>
      <c r="BG102" s="681">
        <f t="shared" si="742"/>
        <v>0.17</v>
      </c>
      <c r="BH102" s="681">
        <f t="shared" si="743"/>
        <v>0.17</v>
      </c>
      <c r="BX102" s="681">
        <f t="shared" si="708"/>
        <v>0.82650155999999997</v>
      </c>
      <c r="BY102" s="681">
        <f t="shared" si="709"/>
        <v>0.74976902000000001</v>
      </c>
      <c r="BZ102" s="681">
        <f t="shared" si="710"/>
        <v>0.70791870000000012</v>
      </c>
      <c r="CA102" s="681">
        <f t="shared" si="711"/>
        <v>0.73397699999999999</v>
      </c>
      <c r="CB102" s="681">
        <f t="shared" si="712"/>
        <v>0.75951809000000003</v>
      </c>
      <c r="CC102" s="681">
        <f t="shared" si="713"/>
        <v>0.77231751000000004</v>
      </c>
      <c r="CD102" s="681">
        <f t="shared" si="714"/>
        <v>0.71744331000000006</v>
      </c>
      <c r="CE102" s="681">
        <f t="shared" si="715"/>
        <v>0.62163526000000002</v>
      </c>
      <c r="CF102" s="681">
        <f t="shared" si="716"/>
        <v>0.53828041999999998</v>
      </c>
      <c r="CV102" s="681">
        <f t="shared" si="717"/>
        <v>-0.35377826999999995</v>
      </c>
      <c r="CW102" s="681">
        <f t="shared" si="718"/>
        <v>-0.28898784</v>
      </c>
      <c r="CX102" s="681">
        <f t="shared" si="719"/>
        <v>-0.24562701999999995</v>
      </c>
      <c r="CY102" s="681">
        <f t="shared" si="720"/>
        <v>-0.12380355999999995</v>
      </c>
      <c r="CZ102" s="681">
        <f t="shared" si="721"/>
        <v>-0.22415024000000003</v>
      </c>
      <c r="DA102" s="681">
        <f t="shared" si="722"/>
        <v>-0.28305939000000002</v>
      </c>
      <c r="DB102" s="681">
        <f t="shared" si="723"/>
        <v>-0.37297926000000003</v>
      </c>
      <c r="DC102" s="681">
        <f t="shared" si="724"/>
        <v>-0.36740527999999983</v>
      </c>
      <c r="DD102" s="681">
        <f t="shared" si="725"/>
        <v>-0.32487687999999992</v>
      </c>
    </row>
    <row r="103" spans="10:108" x14ac:dyDescent="0.25">
      <c r="J103" s="699">
        <f>'WEIGHT L2'!CT2</f>
        <v>0.33900000000000002</v>
      </c>
      <c r="K103" s="700">
        <f>'WEIGHT L2'!CU2</f>
        <v>0.311</v>
      </c>
      <c r="L103" s="699">
        <f>'WEIGHT L2'!CV2</f>
        <v>0.17399999999999999</v>
      </c>
      <c r="M103" s="701">
        <f>'WEIGHT L2'!CW2</f>
        <v>-0.10199999999999999</v>
      </c>
      <c r="N103" s="699">
        <f>'WEIGHT L2'!CX2</f>
        <v>0.14000000000000001</v>
      </c>
      <c r="O103" s="700">
        <f>'WEIGHT L2'!CY2</f>
        <v>-0.10199999999999999</v>
      </c>
      <c r="P103" s="699">
        <f>'WEIGHT L2'!CZ2</f>
        <v>4.9399999999999999E-2</v>
      </c>
      <c r="Q103" s="701">
        <f>'WEIGHT L2'!DA2</f>
        <v>9.7500000000000003E-2</v>
      </c>
      <c r="R103" s="699">
        <f>'WEIGHT L2'!DB2</f>
        <v>3.5200000000000002E-2</v>
      </c>
      <c r="S103" s="701">
        <f>'WEIGHT L2'!DC2</f>
        <v>-0.16200000000000001</v>
      </c>
      <c r="T103" s="699">
        <f>'WEIGHT L2'!DD2</f>
        <v>0.372</v>
      </c>
      <c r="U103" s="701">
        <f>'WEIGHT L2'!DE2</f>
        <v>0.29699999999999999</v>
      </c>
      <c r="V103" s="699">
        <f>'WEIGHT L2'!DF2</f>
        <v>0.18099999999999999</v>
      </c>
      <c r="W103" s="701">
        <f>'WEIGHT L2'!DG2</f>
        <v>-0.16</v>
      </c>
      <c r="X103" s="699">
        <f>'WEIGHT L2'!DH2</f>
        <v>0.22700000000000001</v>
      </c>
      <c r="Y103" s="701">
        <f>'WEIGHT L2'!DI2</f>
        <v>0.30599999999999999</v>
      </c>
      <c r="AB103" s="681">
        <f t="shared" si="726"/>
        <v>0.36374220000000002</v>
      </c>
      <c r="AC103" s="681">
        <f t="shared" si="727"/>
        <v>0.77826090000000014</v>
      </c>
      <c r="AD103" s="681">
        <f t="shared" si="728"/>
        <v>1.1950475999999999</v>
      </c>
      <c r="AE103" s="681">
        <f t="shared" si="729"/>
        <v>1.0254862</v>
      </c>
      <c r="AF103" s="681">
        <f t="shared" si="730"/>
        <v>0.7185914000000001</v>
      </c>
      <c r="AG103" s="681">
        <f t="shared" si="731"/>
        <v>0.40398259999999997</v>
      </c>
      <c r="AH103" s="681">
        <f t="shared" si="732"/>
        <v>0.17045560000000001</v>
      </c>
      <c r="AI103" s="681">
        <f t="shared" si="733"/>
        <v>0.19735230000000001</v>
      </c>
      <c r="AJ103" s="681">
        <f t="shared" si="734"/>
        <v>0.21531550000000002</v>
      </c>
      <c r="AZ103" s="681">
        <f t="shared" si="735"/>
        <v>0.22898280000000001</v>
      </c>
      <c r="BA103" s="681">
        <f t="shared" si="736"/>
        <v>0.51649240000000007</v>
      </c>
      <c r="BB103" s="681">
        <f t="shared" si="737"/>
        <v>0.66004636000000005</v>
      </c>
      <c r="BC103" s="681">
        <f t="shared" si="738"/>
        <v>0.72601630000000006</v>
      </c>
      <c r="BD103" s="681">
        <f t="shared" si="739"/>
        <v>0.53041242</v>
      </c>
      <c r="BE103" s="681">
        <f t="shared" si="740"/>
        <v>0.29762568</v>
      </c>
      <c r="BF103" s="681">
        <f t="shared" si="741"/>
        <v>0.17816560000000001</v>
      </c>
      <c r="BG103" s="681">
        <f t="shared" si="742"/>
        <v>0.21134240000000001</v>
      </c>
      <c r="BH103" s="681">
        <f t="shared" si="743"/>
        <v>0.21846200000000002</v>
      </c>
      <c r="BX103" s="681">
        <f t="shared" si="708"/>
        <v>0.74922764000000008</v>
      </c>
      <c r="BY103" s="681">
        <f t="shared" si="709"/>
        <v>0.72756530000000008</v>
      </c>
      <c r="BZ103" s="681">
        <f t="shared" si="710"/>
        <v>0.68645473000000001</v>
      </c>
      <c r="CA103" s="681">
        <f t="shared" si="711"/>
        <v>0.65361148000000002</v>
      </c>
      <c r="CB103" s="681">
        <f t="shared" si="712"/>
        <v>0.61782945</v>
      </c>
      <c r="CC103" s="681">
        <f t="shared" si="713"/>
        <v>0.59824235000000003</v>
      </c>
      <c r="CD103" s="681">
        <f t="shared" si="714"/>
        <v>0.50258364</v>
      </c>
      <c r="CE103" s="681">
        <f t="shared" si="715"/>
        <v>0.45054961999999998</v>
      </c>
      <c r="CF103" s="681">
        <f t="shared" si="716"/>
        <v>0.46161898000000001</v>
      </c>
      <c r="CV103" s="681">
        <f t="shared" si="717"/>
        <v>-0.37693660999999989</v>
      </c>
      <c r="CW103" s="681">
        <f t="shared" si="718"/>
        <v>-0.28424557999999989</v>
      </c>
      <c r="CX103" s="681">
        <f t="shared" si="719"/>
        <v>-0.29925789999999985</v>
      </c>
      <c r="CY103" s="681">
        <f t="shared" si="720"/>
        <v>-0.18579207</v>
      </c>
      <c r="CZ103" s="681">
        <f t="shared" si="721"/>
        <v>-0.21405190999999998</v>
      </c>
      <c r="DA103" s="681">
        <f t="shared" si="722"/>
        <v>-0.28364148999999994</v>
      </c>
      <c r="DB103" s="681">
        <f t="shared" si="723"/>
        <v>-0.3246118899999999</v>
      </c>
      <c r="DC103" s="681">
        <f t="shared" si="724"/>
        <v>-0.26705844999999995</v>
      </c>
      <c r="DD103" s="681">
        <f t="shared" si="725"/>
        <v>-0.15598477999999996</v>
      </c>
    </row>
    <row r="104" spans="10:108" x14ac:dyDescent="0.25">
      <c r="J104" s="699">
        <f>'WEIGHT L2'!DJ2</f>
        <v>0.45100000000000001</v>
      </c>
      <c r="K104" s="700">
        <f>'WEIGHT L2'!DK2</f>
        <v>0.24199999999999999</v>
      </c>
      <c r="L104" s="699">
        <f>'WEIGHT L2'!DL2</f>
        <v>0.32200000000000001</v>
      </c>
      <c r="M104" s="701">
        <f>'WEIGHT L2'!DM2</f>
        <v>0.16200000000000001</v>
      </c>
      <c r="N104" s="699">
        <f>'WEIGHT L2'!DN2</f>
        <v>0.32</v>
      </c>
      <c r="O104" s="700">
        <f>'WEIGHT L2'!DO2</f>
        <v>-0.14799999999999999</v>
      </c>
      <c r="P104" s="699">
        <f>'WEIGHT L2'!DP2</f>
        <v>0.13300000000000001</v>
      </c>
      <c r="Q104" s="701">
        <f>'WEIGHT L2'!DQ2</f>
        <v>8.5099999999999995E-2</v>
      </c>
      <c r="R104" s="699">
        <f>'WEIGHT L2'!DR2</f>
        <v>-0.13700000000000001</v>
      </c>
      <c r="S104" s="701">
        <f>'WEIGHT L2'!DS2</f>
        <v>-0.113</v>
      </c>
      <c r="T104" s="699">
        <f>'WEIGHT L2'!DT2</f>
        <v>0.17899999999999999</v>
      </c>
      <c r="U104" s="701">
        <f>'WEIGHT L2'!DU2</f>
        <v>0.14599999999999999</v>
      </c>
      <c r="V104" s="699">
        <f>'WEIGHT L2'!DV2</f>
        <v>0.25</v>
      </c>
      <c r="W104" s="701">
        <f>'WEIGHT L2'!DW2</f>
        <v>-0.24</v>
      </c>
      <c r="X104" s="699">
        <f>'WEIGHT L2'!DX2</f>
        <v>-0.16600000000000001</v>
      </c>
      <c r="Y104" s="701">
        <f>'WEIGHT L2'!DY2</f>
        <v>0.152</v>
      </c>
      <c r="AB104" s="681">
        <f t="shared" si="726"/>
        <v>0.3262524</v>
      </c>
      <c r="AC104" s="681">
        <f t="shared" si="727"/>
        <v>0.52750030000000003</v>
      </c>
      <c r="AD104" s="681">
        <f t="shared" si="728"/>
        <v>0.86156870000000008</v>
      </c>
      <c r="AE104" s="681">
        <f t="shared" si="729"/>
        <v>0.8768492</v>
      </c>
      <c r="AF104" s="681">
        <f t="shared" si="730"/>
        <v>0.52650580000000002</v>
      </c>
      <c r="AG104" s="681">
        <f t="shared" si="731"/>
        <v>0.3686951</v>
      </c>
      <c r="AH104" s="681">
        <f t="shared" si="732"/>
        <v>0.2098489</v>
      </c>
      <c r="AI104" s="681">
        <f t="shared" si="733"/>
        <v>0.25615220000000005</v>
      </c>
      <c r="AJ104" s="681">
        <f t="shared" si="734"/>
        <v>0.26819599999999999</v>
      </c>
      <c r="AZ104" s="681">
        <f t="shared" si="735"/>
        <v>0.33769270000000001</v>
      </c>
      <c r="BA104" s="681">
        <f t="shared" si="736"/>
        <v>0.54096540000000004</v>
      </c>
      <c r="BB104" s="681">
        <f t="shared" si="737"/>
        <v>0.77396380000000009</v>
      </c>
      <c r="BC104" s="681">
        <f t="shared" si="738"/>
        <v>0.75351730000000006</v>
      </c>
      <c r="BD104" s="681">
        <f t="shared" si="739"/>
        <v>0.48360528000000003</v>
      </c>
      <c r="BE104" s="681">
        <f t="shared" si="740"/>
        <v>0.30777063999999998</v>
      </c>
      <c r="BF104" s="681">
        <f t="shared" si="741"/>
        <v>0.21467120000000001</v>
      </c>
      <c r="BG104" s="681">
        <f t="shared" si="742"/>
        <v>0.30541839999999998</v>
      </c>
      <c r="BH104" s="681">
        <f t="shared" si="743"/>
        <v>0.34787714000000003</v>
      </c>
      <c r="BX104" s="681">
        <f t="shared" si="708"/>
        <v>0.61497770000000007</v>
      </c>
      <c r="BY104" s="681">
        <f t="shared" si="709"/>
        <v>0.64221753000000004</v>
      </c>
      <c r="BZ104" s="681">
        <f t="shared" si="710"/>
        <v>0.66647902999999997</v>
      </c>
      <c r="CA104" s="681">
        <f t="shared" si="711"/>
        <v>0.65474637999999996</v>
      </c>
      <c r="CB104" s="681">
        <f t="shared" si="712"/>
        <v>0.58916837</v>
      </c>
      <c r="CC104" s="681">
        <f t="shared" si="713"/>
        <v>0.50195133000000003</v>
      </c>
      <c r="CD104" s="681">
        <f t="shared" si="714"/>
        <v>0.42581952000000001</v>
      </c>
      <c r="CE104" s="681">
        <f t="shared" si="715"/>
        <v>0.45061008000000002</v>
      </c>
      <c r="CF104" s="681">
        <f t="shared" si="716"/>
        <v>0.56657124999999997</v>
      </c>
      <c r="CV104" s="681">
        <f t="shared" si="717"/>
        <v>-0.31517350999999993</v>
      </c>
      <c r="CW104" s="681">
        <f t="shared" si="718"/>
        <v>-0.34474831999999989</v>
      </c>
      <c r="CX104" s="681">
        <f t="shared" si="719"/>
        <v>-0.29668284999999994</v>
      </c>
      <c r="CY104" s="681">
        <f t="shared" si="720"/>
        <v>-0.21706850999999996</v>
      </c>
      <c r="CZ104" s="681">
        <f t="shared" si="721"/>
        <v>-0.26587494999999994</v>
      </c>
      <c r="DA104" s="681">
        <f t="shared" si="722"/>
        <v>-0.22956572</v>
      </c>
      <c r="DB104" s="681">
        <f t="shared" si="723"/>
        <v>-0.20258468999999993</v>
      </c>
      <c r="DC104" s="681">
        <f t="shared" si="724"/>
        <v>-6.7702479999999982E-2</v>
      </c>
      <c r="DD104" s="681">
        <f t="shared" si="725"/>
        <v>-5.5462130000000026E-2</v>
      </c>
    </row>
    <row r="105" spans="10:108" ht="15.75" thickBot="1" x14ac:dyDescent="0.3">
      <c r="J105" s="705">
        <f>'WEIGHT L2'!DZ2</f>
        <v>0.26800000000000002</v>
      </c>
      <c r="K105" s="706">
        <f>'WEIGHT L2'!EA2</f>
        <v>0.23599999999999999</v>
      </c>
      <c r="L105" s="705">
        <f>'WEIGHT L2'!EB2</f>
        <v>0.29399999999999998</v>
      </c>
      <c r="M105" s="707">
        <f>'WEIGHT L2'!EC2</f>
        <v>-0.14599999999999999</v>
      </c>
      <c r="N105" s="705">
        <f>'WEIGHT L2'!ED2</f>
        <v>0.28999999999999998</v>
      </c>
      <c r="O105" s="706">
        <f>'WEIGHT L2'!EE2</f>
        <v>0.16400000000000001</v>
      </c>
      <c r="P105" s="705">
        <f>'WEIGHT L2'!EF2</f>
        <v>8.2699999999999996E-2</v>
      </c>
      <c r="Q105" s="707">
        <f>'WEIGHT L2'!EG2</f>
        <v>9.5799999999999996E-2</v>
      </c>
      <c r="R105" s="705">
        <f>'WEIGHT L2'!EH2</f>
        <v>0.21199999999999999</v>
      </c>
      <c r="S105" s="707">
        <f>'WEIGHT L2'!EI2</f>
        <v>-5.1200000000000002E-2</v>
      </c>
      <c r="T105" s="705">
        <f>'WEIGHT L2'!EJ2</f>
        <v>3.46E-3</v>
      </c>
      <c r="U105" s="707">
        <f>'WEIGHT L2'!EK2</f>
        <v>0.28000000000000003</v>
      </c>
      <c r="V105" s="705">
        <f>'WEIGHT L2'!EL2</f>
        <v>0.3</v>
      </c>
      <c r="W105" s="707">
        <f>'WEIGHT L2'!EM2</f>
        <v>0.29199999999999998</v>
      </c>
      <c r="X105" s="705">
        <f>'WEIGHT L2'!EN2</f>
        <v>-4.0899999999999999E-2</v>
      </c>
      <c r="Y105" s="707">
        <f>'WEIGHT L2'!EO2</f>
        <v>0.26700000000000002</v>
      </c>
      <c r="AB105" s="681">
        <f t="shared" si="726"/>
        <v>0.48335820000000007</v>
      </c>
      <c r="AC105" s="681">
        <f t="shared" si="727"/>
        <v>0.60017609999999999</v>
      </c>
      <c r="AD105" s="681">
        <f t="shared" si="728"/>
        <v>0.57500910000000005</v>
      </c>
      <c r="AE105" s="681">
        <f t="shared" si="729"/>
        <v>0.61200430000000006</v>
      </c>
      <c r="AF105" s="681">
        <f t="shared" si="730"/>
        <v>0.42614419999999997</v>
      </c>
      <c r="AG105" s="681">
        <f t="shared" si="731"/>
        <v>0.33634759999999997</v>
      </c>
      <c r="AH105" s="681">
        <f t="shared" si="732"/>
        <v>0.27389530000000001</v>
      </c>
      <c r="AI105" s="681">
        <f t="shared" si="733"/>
        <v>0.30264160000000001</v>
      </c>
      <c r="AJ105" s="681">
        <f t="shared" si="734"/>
        <v>0.27267970000000002</v>
      </c>
      <c r="AZ105" s="681">
        <f t="shared" si="735"/>
        <v>0.31563056</v>
      </c>
      <c r="BA105" s="681">
        <f t="shared" si="736"/>
        <v>0.57954291999999996</v>
      </c>
      <c r="BB105" s="681">
        <f t="shared" si="737"/>
        <v>0.65017500000000006</v>
      </c>
      <c r="BC105" s="681">
        <f t="shared" si="738"/>
        <v>0.71000479999999999</v>
      </c>
      <c r="BD105" s="681">
        <f t="shared" si="739"/>
        <v>0.44728579999999996</v>
      </c>
      <c r="BE105" s="681">
        <f t="shared" si="740"/>
        <v>0.34215020000000002</v>
      </c>
      <c r="BF105" s="681">
        <f t="shared" si="741"/>
        <v>0.31667509999999999</v>
      </c>
      <c r="BG105" s="681">
        <f t="shared" si="742"/>
        <v>0.43305448000000002</v>
      </c>
      <c r="BH105" s="681">
        <f t="shared" si="743"/>
        <v>0.48019346000000007</v>
      </c>
      <c r="BX105" s="681">
        <f t="shared" si="708"/>
        <v>0.45117738000000007</v>
      </c>
      <c r="BY105" s="681">
        <f t="shared" si="709"/>
        <v>0.47950725000000005</v>
      </c>
      <c r="BZ105" s="681">
        <f t="shared" si="710"/>
        <v>0.48258656</v>
      </c>
      <c r="CA105" s="681">
        <f t="shared" si="711"/>
        <v>0.49302646000000006</v>
      </c>
      <c r="CB105" s="681">
        <f t="shared" si="712"/>
        <v>0.44918520000000006</v>
      </c>
      <c r="CC105" s="681">
        <f t="shared" si="713"/>
        <v>0.38070093000000005</v>
      </c>
      <c r="CD105" s="681">
        <f t="shared" si="714"/>
        <v>0.41333856000000002</v>
      </c>
      <c r="CE105" s="681">
        <f t="shared" si="715"/>
        <v>0.50864869999999995</v>
      </c>
      <c r="CF105" s="681">
        <f t="shared" si="716"/>
        <v>0.69815289000000003</v>
      </c>
      <c r="CV105" s="681">
        <f t="shared" si="717"/>
        <v>-0.18836251999999989</v>
      </c>
      <c r="CW105" s="681">
        <f t="shared" si="718"/>
        <v>-0.19524669999999997</v>
      </c>
      <c r="CX105" s="681">
        <f t="shared" si="719"/>
        <v>-0.21930869</v>
      </c>
      <c r="CY105" s="681">
        <f t="shared" si="720"/>
        <v>-0.20821186</v>
      </c>
      <c r="CZ105" s="681">
        <f t="shared" si="721"/>
        <v>-0.18671512999999998</v>
      </c>
      <c r="DA105" s="681">
        <f t="shared" si="722"/>
        <v>-8.9019899999999957E-2</v>
      </c>
      <c r="DB105" s="681">
        <f t="shared" si="723"/>
        <v>-1.1624179999999928E-2</v>
      </c>
      <c r="DC105" s="681">
        <f t="shared" si="724"/>
        <v>2.0177379999999995E-2</v>
      </c>
      <c r="DD105" s="681">
        <f t="shared" si="725"/>
        <v>-3.7851629999999997E-2</v>
      </c>
    </row>
    <row r="106" spans="10:108" x14ac:dyDescent="0.25">
      <c r="J106" s="787" t="s">
        <v>61</v>
      </c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</row>
    <row r="107" spans="10:108" ht="19.5" thickBot="1" x14ac:dyDescent="0.3">
      <c r="J107" s="788"/>
      <c r="K107" s="788"/>
      <c r="L107" s="788"/>
      <c r="M107" s="788"/>
      <c r="N107" s="788"/>
      <c r="O107" s="788"/>
      <c r="P107" s="788"/>
      <c r="Q107" s="788"/>
      <c r="R107" s="788"/>
      <c r="S107" s="788"/>
      <c r="T107" s="788"/>
      <c r="U107" s="788"/>
      <c r="V107" s="788"/>
      <c r="W107" s="788"/>
      <c r="X107" s="788"/>
      <c r="Y107" s="788"/>
      <c r="AB107" s="784" t="s">
        <v>79</v>
      </c>
      <c r="AC107" s="784"/>
      <c r="AD107" s="784"/>
      <c r="AZ107" s="784" t="s">
        <v>79</v>
      </c>
      <c r="BA107" s="784"/>
      <c r="BB107" s="784"/>
      <c r="BX107" s="784" t="s">
        <v>79</v>
      </c>
      <c r="BY107" s="784"/>
      <c r="BZ107" s="784"/>
      <c r="CV107" s="784" t="s">
        <v>79</v>
      </c>
      <c r="CW107" s="784"/>
      <c r="CX107" s="784"/>
    </row>
    <row r="108" spans="10:108" x14ac:dyDescent="0.25">
      <c r="J108" s="696">
        <f>'WEIGHT L2'!B3</f>
        <v>-5.9700000000000003E-2</v>
      </c>
      <c r="K108" s="697">
        <f>'WEIGHT L2'!C3</f>
        <v>5.1999999999999998E-2</v>
      </c>
      <c r="L108" s="696">
        <f>'WEIGHT L2'!D3</f>
        <v>-0.17699999999999999</v>
      </c>
      <c r="M108" s="698">
        <f>'WEIGHT L2'!E3</f>
        <v>-0.35699999999999998</v>
      </c>
      <c r="N108" s="696">
        <f>'WEIGHT L2'!F3</f>
        <v>0.13400000000000001</v>
      </c>
      <c r="O108" s="698">
        <f>'WEIGHT L2'!G3</f>
        <v>-0.127</v>
      </c>
      <c r="P108" s="697">
        <f>'WEIGHT L2'!H3</f>
        <v>-0.104</v>
      </c>
      <c r="Q108" s="697">
        <f>'WEIGHT L2'!I3</f>
        <v>0.217</v>
      </c>
      <c r="R108" s="696">
        <f>'WEIGHT L2'!J3</f>
        <v>-0.127</v>
      </c>
      <c r="S108" s="698">
        <f>'WEIGHT L2'!K3</f>
        <v>-0.14099999999999999</v>
      </c>
      <c r="T108" s="696">
        <f>'WEIGHT L2'!L3</f>
        <v>0.39500000000000002</v>
      </c>
      <c r="U108" s="698">
        <f>'WEIGHT L2'!M3</f>
        <v>2.64E-2</v>
      </c>
      <c r="V108" s="697">
        <f>'WEIGHT L2'!N3</f>
        <v>-0.38</v>
      </c>
      <c r="W108" s="697">
        <f>'WEIGHT L2'!O3</f>
        <v>-0.158</v>
      </c>
      <c r="X108" s="696">
        <f>'WEIGHT L2'!P3</f>
        <v>-3.5099999999999999E-2</v>
      </c>
      <c r="Y108" s="698">
        <f>'WEIGHT L2'!Q3</f>
        <v>-4.0899999999999999E-2</v>
      </c>
      <c r="AB108" s="681">
        <f t="shared" ref="AB108" si="744">(($J$108*AB84)+($J$109*AC84)+($J$110*AD84)+($J$111*AB85)+(AC85*$J$112)+($J$113*AD85)+($J$114*AB86)+($J$115*AC86)+($J$116*AD86))+$Z$112</f>
        <v>8.9008980000000001E-2</v>
      </c>
      <c r="AC108" s="681">
        <f t="shared" ref="AC108" si="745">(($J$108*AC84)+($J$109*AD84)+($J$110*AE84)+($J$111*AC85)+(AD85*$J$112)+($J$113*AE85)+($J$114*AC86)+($J$115*AD86)+($J$116*AE86))+$Z$112</f>
        <v>4.31531E-2</v>
      </c>
      <c r="AD108" s="681">
        <f t="shared" ref="AD108" si="746">(($J$108*AD84)+($J$109*AE84)+($J$110*AF84)+($J$111*AD85)+(AE85*$J$112)+($J$113*AF85)+($J$114*AD86)+($J$115*AE86)+($J$116*AF86))+$Z$112</f>
        <v>5.0088090000000002E-2</v>
      </c>
      <c r="AE108" s="681">
        <f t="shared" ref="AE108" si="747">(($J$108*AE84)+($J$109*AF84)+($J$110*AG84)+($J$111*AE85)+(AF85*$J$112)+($J$113*AG85)+($J$114*AE86)+($J$115*AF86)+($J$116*AG86))+$Z$112</f>
        <v>-8.258762E-2</v>
      </c>
      <c r="AF108" s="681">
        <f t="shared" ref="AF108" si="748">(($J$108*AF84)+($J$109*AG84)+($J$110*AH84)+($J$111*AF85)+(AG85*$J$112)+($J$113*AH85)+($J$114*AF86)+($J$115*AG86)+($J$116*AH86))+$Z$112</f>
        <v>-3.9584119999999973E-2</v>
      </c>
      <c r="AG108" s="681">
        <f t="shared" ref="AG108" si="749">(($J$108*AG84)+($J$109*AH84)+($J$110*AI84)+($J$111*AG85)+(AH85*$J$112)+($J$113*AI85)+($J$114*AG86)+($J$115*AH86)+($J$116*AI86))+$Z$112</f>
        <v>0.23063154</v>
      </c>
      <c r="AH108" s="681">
        <f t="shared" ref="AH108" si="750">(($J$108*AH84)+($J$109*AI84)+($J$110*AJ84)+($J$111*AH85)+(AI85*$J$112)+($J$113*AJ85)+($J$114*AH86)+($J$115*AI86)+($J$116*AJ86))+$Z$112</f>
        <v>0.28090659000000001</v>
      </c>
      <c r="AI108" s="681">
        <f t="shared" ref="AI108" si="751">(($J$108*AI84)+($J$109*AJ84)+($J$110*AK84)+($J$111*AI85)+(AJ85*$J$112)+($J$113*AK85)+($J$114*AI86)+($J$115*AJ86)+($J$116*AK86))+$Z$112</f>
        <v>0.22720224</v>
      </c>
      <c r="AJ108" s="681">
        <f t="shared" ref="AJ108" si="752">(($J$108*AJ84)+($J$109*AK84)+($J$110*AL84)+($J$111*AJ85)+(AK85*$J$112)+($J$113*AL85)+($J$114*AJ86)+($J$115*AK86)+($J$116*AL86))+$Z$112</f>
        <v>0.1415952</v>
      </c>
      <c r="AZ108" s="681">
        <f t="shared" ref="AZ108:AZ116" si="753">(($K$108*AZ84)+($K$109*BA84)+($K$110*BB84)+($K$111*AZ85)+(BA85*$K$112)+($K$113*BB85)+($K$114*AZ86)+($K$115*BA86)+($K$116*BB86))+$Z$112</f>
        <v>0.10026147999999999</v>
      </c>
      <c r="BA108" s="681">
        <f t="shared" ref="BA108:BA116" si="754">(($K$108*BA84)+($K$109*BB84)+($K$110*BC84)+($K$111*BA85)+(BB85*$K$112)+($K$113*BC85)+($K$114*BA86)+($K$115*BB86)+($K$116*BC86))+$Z$112</f>
        <v>0.1135926</v>
      </c>
      <c r="BB108" s="681">
        <f t="shared" ref="BB108:BB116" si="755">(($K$108*BB84)+($K$109*BC84)+($K$110*BD84)+($K$111*BB85)+(BC85*$K$112)+($K$113*BD85)+($K$114*BB86)+($K$115*BC86)+($K$116*BD86))+$Z$112</f>
        <v>2.4221960000000001E-2</v>
      </c>
      <c r="BC108" s="681">
        <f t="shared" ref="BC108:BC116" si="756">(($K$108*BC84)+($K$109*BD84)+($K$110*BE84)+($K$111*BC85)+(BD85*$K$112)+($K$113*BE85)+($K$114*BC86)+($K$115*BD86)+($K$116*BE86))+$Z$112</f>
        <v>-8.5052060000000013E-2</v>
      </c>
      <c r="BD108" s="681">
        <f t="shared" ref="BD108:BD116" si="757">(($K$108*BD84)+($K$109*BE84)+($K$110*BF84)+($K$111*BD85)+(BE85*$K$112)+($K$113*BF85)+($K$114*BD86)+($K$115*BE86)+($K$116*BF86))+$Z$112</f>
        <v>0.12831802</v>
      </c>
      <c r="BE108" s="681">
        <f t="shared" ref="BE108:BE116" si="758">(($K$108*BE84)+($K$109*BF84)+($K$110*BG84)+($K$111*BE85)+(BF85*$K$112)+($K$113*BG85)+($K$114*BE86)+($K$115*BF86)+($K$116*BG86))+$Z$112</f>
        <v>0.38478436999999999</v>
      </c>
      <c r="BF108" s="681">
        <f t="shared" ref="BF108:BF116" si="759">(($K$108*BF84)+($K$109*BG84)+($K$110*BH84)+($K$111*BF85)+(BG85*$K$112)+($K$113*BH85)+($K$114*BF86)+($K$115*BG86)+($K$116*BH86))+$Z$112</f>
        <v>0.33885739999999998</v>
      </c>
      <c r="BG108" s="681">
        <f t="shared" ref="BG108:BG116" si="760">(($K$108*BG84)+($K$109*BH84)+($K$110*BI84)+($K$111*BG85)+(BH85*$K$112)+($K$113*BI85)+($K$114*BG86)+($K$115*BH86)+($K$116*BI86))+$Z$112</f>
        <v>0.21143671</v>
      </c>
      <c r="BH108" s="681">
        <f t="shared" ref="BH108:BH116" si="761">(($K$108*BH84)+($K$109*BI84)+($K$110*BJ84)+($K$111*BH85)+(BI85*$K$112)+($K$113*BJ85)+($K$114*BH86)+($K$115*BI86)+($K$116*BJ86))+$Z$112</f>
        <v>0.12253269999999999</v>
      </c>
      <c r="BX108" s="681">
        <f t="shared" ref="BX108:BX116" si="762">(($L$108*BX84)+($L$109*BY84)+($L$110*BZ84)+($L$111*BX85)+(BY85*$L$112)+($L$113*BZ85)+($L$114*BX86)+($L$115*BY86)+($L$116*BZ86))+$Z$112</f>
        <v>-0.21107118999999994</v>
      </c>
      <c r="BY108" s="681">
        <f t="shared" ref="BY108:BY116" si="763">(($L$108*BY84)+($L$109*BZ84)+($L$110*CA84)+($L$111*BY85)+(BZ85*$L$112)+($L$113*CA85)+($L$114*BY86)+($L$115*BZ86)+($L$116*CA86))+$Z$112</f>
        <v>-0.1934260099999999</v>
      </c>
      <c r="BZ108" s="681">
        <f t="shared" ref="BZ108:BZ116" si="764">(($L$108*BZ84)+($L$109*CA84)+($L$110*CB84)+($L$111*BZ85)+(CA85*$L$112)+($L$113*CB85)+($L$114*BZ86)+($L$115*CA86)+($L$116*CB86))+$Z$112</f>
        <v>-0.22920982999999986</v>
      </c>
      <c r="CA108" s="681">
        <f t="shared" ref="CA108:CA116" si="765">(($L$108*CA84)+($L$109*CB84)+($L$110*CC84)+($L$111*CA85)+(CB85*$L$112)+($L$113*CC85)+($L$114*CA86)+($L$115*CB86)+($L$116*CC86))+$Z$112</f>
        <v>-0.35762170999999998</v>
      </c>
      <c r="CB108" s="681">
        <f t="shared" ref="CB108:CB116" si="766">(($L$108*CB84)+($L$109*CC84)+($L$110*CD84)+($L$111*CB85)+(CC85*$L$112)+($L$113*CD85)+($L$114*CB86)+($L$115*CC86)+($L$116*CD86))+$Z$112</f>
        <v>-0.37431954000000001</v>
      </c>
      <c r="CC108" s="681">
        <f t="shared" ref="CC108:CC116" si="767">(($L$108*CC84)+($L$109*CD84)+($L$110*CE84)+($L$111*CC85)+(CD85*$L$112)+($L$113*CE85)+($L$114*CC86)+($L$115*CD86)+($L$116*CE86))+$Z$112</f>
        <v>-0.25652236999999989</v>
      </c>
      <c r="CD108" s="681">
        <f t="shared" ref="CD108:CD116" si="768">(($L$108*CD84)+($L$109*CE84)+($L$110*CF84)+($L$111*CD85)+(CE85*$L$112)+($L$113*CF85)+($L$114*CD86)+($L$115*CE86)+($L$116*CF86))+$Z$112</f>
        <v>-0.15778061000000002</v>
      </c>
      <c r="CE108" s="681">
        <f t="shared" ref="CE108:CE116" si="769">(($L$108*CE84)+($L$109*CF84)+($L$110*CG84)+($L$111*CE85)+(CF85*$L$112)+($L$113*CG85)+($L$114*CE86)+($L$115*CF86)+($L$116*CG86))+$Z$112</f>
        <v>2.9773499999999897E-3</v>
      </c>
      <c r="CF108" s="681">
        <f t="shared" ref="CF108:CF116" si="770">(($L$108*CF84)+($L$109*CG84)+($L$110*CH84)+($L$111*CF85)+(CG85*$L$112)+($L$113*CH85)+($L$114*CF86)+($L$115*CG86)+($L$116*CH86))+$Z$112</f>
        <v>2.9422980000000015E-2</v>
      </c>
      <c r="CV108" s="681">
        <f t="shared" ref="CV108:CV116" si="771">(($M$108*CV84)+($M$109*CW84)+($M$110*CX84)+($M$111*CV85)+(CW85*$M$112)+($M$113*CX85)+($M$114*CV86)+($M$115*CW86)+($M$116*CX86))+$Z$112</f>
        <v>-1.4687320999999998</v>
      </c>
      <c r="CW108" s="681">
        <f t="shared" ref="CW108:CW116" si="772">(($M$108*CW84)+($M$109*CX84)+($M$110*CY84)+($M$111*CW85)+(CX85*$M$112)+($M$113*CY85)+($M$114*CW86)+($M$115*CX86)+($M$116*CY86))+$Z$112</f>
        <v>-1.6075006999999999</v>
      </c>
      <c r="CX108" s="681">
        <f t="shared" ref="CX108:CX116" si="773">(($M$108*CX84)+($M$109*CY84)+($M$110*CZ84)+($M$111*CX85)+(CY85*$M$112)+($M$113*CZ85)+($M$114*CX86)+($M$115*CY86)+($M$116*CZ86))+$Z$112</f>
        <v>-1.4411641999999998</v>
      </c>
      <c r="CY108" s="681">
        <f t="shared" ref="CY108:CY116" si="774">(($M$108*CY84)+($M$109*CZ84)+($M$110*DA84)+($M$111*CY85)+(CZ85*$M$112)+($M$113*DA85)+($M$114*CY86)+($M$115*CZ86)+($M$116*DA86))+$Z$112</f>
        <v>-1.1649443999999998</v>
      </c>
      <c r="CZ108" s="681">
        <f t="shared" ref="CZ108:CZ116" si="775">(($M$108*CZ84)+($M$109*DA84)+($M$110*DB84)+($M$111*CZ85)+(DA85*$M$112)+($M$113*DB85)+($M$114*CZ86)+($M$115*DA86)+($M$116*DB86))+$Z$112</f>
        <v>-1.0234852999999997</v>
      </c>
      <c r="DA108" s="681">
        <f t="shared" ref="DA108:DA116" si="776">(($M$108*DA84)+($M$109*DB84)+($M$110*DC84)+($M$111*DA85)+(DB85*$M$112)+($M$113*DC85)+($M$114*DA86)+($M$115*DB86)+($M$116*DC86))+$Z$112</f>
        <v>-0.81989619999999996</v>
      </c>
      <c r="DB108" s="681">
        <f t="shared" ref="DB108:DB116" si="777">(($M$108*DB84)+($M$109*DC84)+($M$110*DD84)+($M$111*DB85)+(DC85*$M$112)+($M$113*DD85)+($M$114*DB86)+($M$115*DC86)+($M$116*DD86))+$Z$112</f>
        <v>-0.66823569999999999</v>
      </c>
      <c r="DC108" s="681">
        <f t="shared" ref="DC108:DC116" si="778">(($M$108*DC84)+($M$109*DD84)+($M$110*DE84)+($M$111*DC85)+(DD85*$M$112)+($M$113*DE85)+($M$114*DC86)+($M$115*DD86)+($M$116*DE86))+$Z$112</f>
        <v>-0.66033990000000009</v>
      </c>
      <c r="DD108" s="681">
        <f t="shared" ref="DD108:DD116" si="779">(($M$108*DD84)+($M$109*DE84)+($M$110*DF84)+($M$111*DD85)+(DE85*$M$112)+($M$113*DF85)+($M$114*DD86)+($M$115*DE86)+($M$116*DF86))+$Z$112</f>
        <v>-1.0271212000000001</v>
      </c>
    </row>
    <row r="109" spans="10:108" x14ac:dyDescent="0.25">
      <c r="J109" s="699">
        <f>'WEIGHT L2'!R3</f>
        <v>-0.193</v>
      </c>
      <c r="K109" s="700">
        <f>'WEIGHT L2'!S3</f>
        <v>4.82E-2</v>
      </c>
      <c r="L109" s="699">
        <f>'WEIGHT L2'!T3</f>
        <v>-0.24299999999999999</v>
      </c>
      <c r="M109" s="701">
        <f>'WEIGHT L2'!U3</f>
        <v>-0.24399999999999999</v>
      </c>
      <c r="N109" s="699">
        <f>'WEIGHT L2'!V3</f>
        <v>0.16600000000000001</v>
      </c>
      <c r="O109" s="701">
        <f>'WEIGHT L2'!W3</f>
        <v>-0.13100000000000001</v>
      </c>
      <c r="P109" s="700">
        <f>'WEIGHT L2'!X3</f>
        <v>0.17299999999999999</v>
      </c>
      <c r="Q109" s="700">
        <f>'WEIGHT L2'!Y3</f>
        <v>-0.11899999999999999</v>
      </c>
      <c r="R109" s="699">
        <f>'WEIGHT L2'!Z3</f>
        <v>-0.221</v>
      </c>
      <c r="S109" s="701">
        <f>'WEIGHT L2'!AA3</f>
        <v>-9.3899999999999997E-2</v>
      </c>
      <c r="T109" s="699">
        <f>'WEIGHT L2'!AB3</f>
        <v>0.313</v>
      </c>
      <c r="U109" s="701">
        <f>'WEIGHT L2'!AC3</f>
        <v>8.3299999999999999E-2</v>
      </c>
      <c r="V109" s="700">
        <f>'WEIGHT L2'!AD3</f>
        <v>-0.111</v>
      </c>
      <c r="W109" s="700">
        <f>'WEIGHT L2'!AE3</f>
        <v>0.09</v>
      </c>
      <c r="X109" s="699">
        <f>'WEIGHT L2'!AF3</f>
        <v>-0.30299999999999999</v>
      </c>
      <c r="Y109" s="701">
        <f>'WEIGHT L2'!AG3</f>
        <v>2.4500000000000001E-2</v>
      </c>
      <c r="AB109" s="681">
        <f t="shared" ref="AB109:AB116" si="780">(($J$108*AB85)+($J$109*AC85)+($J$110*AD85)+($J$111*AB86)+(AC86*$J$112)+($J$113*AD86)+($J$114*AB87)+($J$115*AC87)+($J$116*AD87))+$Z$112</f>
        <v>0.09</v>
      </c>
      <c r="AC109" s="681">
        <f t="shared" ref="AC109:AC116" si="781">(($J$108*AC85)+($J$109*AD85)+($J$110*AE85)+($J$111*AC86)+(AD86*$J$112)+($J$113*AE86)+($J$114*AC87)+($J$115*AD87)+($J$116*AE87))+$Z$112</f>
        <v>4.9422159999999993E-2</v>
      </c>
      <c r="AD109" s="681">
        <f t="shared" ref="AD109:AD116" si="782">(($J$108*AD85)+($J$109*AE85)+($J$110*AF85)+($J$111*AD86)+(AE86*$J$112)+($J$113*AF86)+($J$114*AD87)+($J$115*AE87)+($J$116*AF87))+$Z$112</f>
        <v>7.0824029999999996E-2</v>
      </c>
      <c r="AE109" s="681">
        <f t="shared" ref="AE109:AE116" si="783">(($J$108*AE85)+($J$109*AF85)+($J$110*AG85)+($J$111*AE86)+(AF86*$J$112)+($J$113*AG86)+($J$114*AE87)+($J$115*AF87)+($J$116*AG87))+$Z$112</f>
        <v>1.5341380000000016E-2</v>
      </c>
      <c r="AF109" s="681">
        <f t="shared" ref="AF109:AF116" si="784">(($J$108*AF85)+($J$109*AG85)+($J$110*AH85)+($J$111*AF86)+(AG86*$J$112)+($J$113*AH86)+($J$114*AF87)+($J$115*AG87)+($J$116*AH87))+$Z$112</f>
        <v>-0.12148083000000001</v>
      </c>
      <c r="AG109" s="681">
        <f t="shared" ref="AG109:AG116" si="785">(($J$108*AG85)+($J$109*AH85)+($J$110*AI85)+($J$111*AG86)+(AH86*$J$112)+($J$113*AI86)+($J$114*AG87)+($J$115*AH87)+($J$116*AI87))+$Z$112</f>
        <v>-3.5307040000000012E-2</v>
      </c>
      <c r="AH109" s="681">
        <f t="shared" ref="AH109:AH116" si="786">(($J$108*AH85)+($J$109*AI85)+($J$110*AJ85)+($J$111*AH86)+(AI86*$J$112)+($J$113*AJ86)+($J$114*AH87)+($J$115*AI87)+($J$116*AJ87))+$Z$112</f>
        <v>6.8979219999999966E-2</v>
      </c>
      <c r="AI109" s="681">
        <f t="shared" ref="AI109:AI116" si="787">(($J$108*AI85)+($J$109*AJ85)+($J$110*AK85)+($J$111*AI86)+(AJ86*$J$112)+($J$113*AK86)+($J$114*AI87)+($J$115*AJ87)+($J$116*AK87))+$Z$112</f>
        <v>0.22143662</v>
      </c>
      <c r="AJ109" s="681">
        <f t="shared" ref="AJ109:AJ116" si="788">(($J$108*AJ85)+($J$109*AK85)+($J$110*AL85)+($J$111*AJ86)+(AK86*$J$112)+($J$113*AL86)+($J$114*AJ87)+($J$115*AK87)+($J$116*AL87))+$Z$112</f>
        <v>0.22845296000000001</v>
      </c>
      <c r="AZ109" s="681">
        <f t="shared" si="753"/>
        <v>8.2752599999999996E-2</v>
      </c>
      <c r="BA109" s="681">
        <f t="shared" si="754"/>
        <v>0.10841125</v>
      </c>
      <c r="BB109" s="681">
        <f t="shared" si="755"/>
        <v>5.5163889999999979E-2</v>
      </c>
      <c r="BC109" s="681">
        <f t="shared" si="756"/>
        <v>-0.11635427000000007</v>
      </c>
      <c r="BD109" s="681">
        <f t="shared" si="757"/>
        <v>-3.5916420000000032E-2</v>
      </c>
      <c r="BE109" s="681">
        <f t="shared" si="758"/>
        <v>0.22360204</v>
      </c>
      <c r="BF109" s="681">
        <f t="shared" si="759"/>
        <v>0.28397665</v>
      </c>
      <c r="BG109" s="681">
        <f t="shared" si="760"/>
        <v>0.25418249999999998</v>
      </c>
      <c r="BH109" s="681">
        <f t="shared" si="761"/>
        <v>0.18733284</v>
      </c>
      <c r="BX109" s="681">
        <f t="shared" si="762"/>
        <v>-0.19053135999999984</v>
      </c>
      <c r="BY109" s="681">
        <f t="shared" si="763"/>
        <v>-0.20343698999999985</v>
      </c>
      <c r="BZ109" s="681">
        <f t="shared" si="764"/>
        <v>-0.18399905999999996</v>
      </c>
      <c r="CA109" s="681">
        <f t="shared" si="765"/>
        <v>-0.19295329999999986</v>
      </c>
      <c r="CB109" s="681">
        <f t="shared" si="766"/>
        <v>-0.29531367000000008</v>
      </c>
      <c r="CC109" s="681">
        <f t="shared" si="767"/>
        <v>-0.28825336999999995</v>
      </c>
      <c r="CD109" s="681">
        <f t="shared" si="768"/>
        <v>-0.20560076999999996</v>
      </c>
      <c r="CE109" s="681">
        <f t="shared" si="769"/>
        <v>-0.10636763000000002</v>
      </c>
      <c r="CF109" s="681">
        <f t="shared" si="770"/>
        <v>4.893771999999999E-2</v>
      </c>
      <c r="CV109" s="681">
        <f t="shared" si="771"/>
        <v>-1.4486563999999995</v>
      </c>
      <c r="CW109" s="681">
        <f t="shared" si="772"/>
        <v>-1.4302791999999995</v>
      </c>
      <c r="CX109" s="681">
        <f t="shared" si="773"/>
        <v>-1.2662614999999995</v>
      </c>
      <c r="CY109" s="681">
        <f t="shared" si="774"/>
        <v>-1.1488217999999999</v>
      </c>
      <c r="CZ109" s="681">
        <f t="shared" si="775"/>
        <v>-1.3038007999999996</v>
      </c>
      <c r="DA109" s="681">
        <f t="shared" si="776"/>
        <v>-1.1257263</v>
      </c>
      <c r="DB109" s="681">
        <f t="shared" si="777"/>
        <v>-0.91663550000000027</v>
      </c>
      <c r="DC109" s="681">
        <f t="shared" si="778"/>
        <v>-0.65050290000000011</v>
      </c>
      <c r="DD109" s="681">
        <f t="shared" si="779"/>
        <v>-0.70183910000000005</v>
      </c>
    </row>
    <row r="110" spans="10:108" x14ac:dyDescent="0.25">
      <c r="J110" s="699">
        <f>'WEIGHT L2'!AH3</f>
        <v>3.7199999999999997E-2</v>
      </c>
      <c r="K110" s="700">
        <f>'WEIGHT L2'!AI3</f>
        <v>-0.27700000000000002</v>
      </c>
      <c r="L110" s="699">
        <f>'WEIGHT L2'!AJ3</f>
        <v>0.21199999999999999</v>
      </c>
      <c r="M110" s="701">
        <f>'WEIGHT L2'!AK3</f>
        <v>-0.23499999999999999</v>
      </c>
      <c r="N110" s="699">
        <f>'WEIGHT L2'!AL3</f>
        <v>7.4700000000000003E-2</v>
      </c>
      <c r="O110" s="701">
        <f>'WEIGHT L2'!AM3</f>
        <v>0.14599999999999999</v>
      </c>
      <c r="P110" s="700">
        <f>'WEIGHT L2'!AN3</f>
        <v>-0.105</v>
      </c>
      <c r="Q110" s="700">
        <f>'WEIGHT L2'!AO3</f>
        <v>-0.13700000000000001</v>
      </c>
      <c r="R110" s="699">
        <f>'WEIGHT L2'!AP3</f>
        <v>-0.11700000000000001</v>
      </c>
      <c r="S110" s="701">
        <f>'WEIGHT L2'!AQ3</f>
        <v>0.106</v>
      </c>
      <c r="T110" s="699">
        <f>'WEIGHT L2'!AR3</f>
        <v>0.46600000000000003</v>
      </c>
      <c r="U110" s="701">
        <f>'WEIGHT L2'!AS3</f>
        <v>-0.105</v>
      </c>
      <c r="V110" s="700">
        <f>'WEIGHT L2'!AT3</f>
        <v>0.29799999999999999</v>
      </c>
      <c r="W110" s="700">
        <f>'WEIGHT L2'!AU3</f>
        <v>1.44E-2</v>
      </c>
      <c r="X110" s="699">
        <f>'WEIGHT L2'!AV3</f>
        <v>0.24199999999999999</v>
      </c>
      <c r="Y110" s="701">
        <f>'WEIGHT L2'!AW3</f>
        <v>-9.2100000000000001E-2</v>
      </c>
      <c r="AB110" s="681">
        <f t="shared" si="780"/>
        <v>0.09</v>
      </c>
      <c r="AC110" s="681">
        <f t="shared" si="781"/>
        <v>9.8061239999999994E-2</v>
      </c>
      <c r="AD110" s="681">
        <f t="shared" si="782"/>
        <v>3.6991559999999993E-2</v>
      </c>
      <c r="AE110" s="681">
        <f t="shared" si="783"/>
        <v>8.2005309999999998E-2</v>
      </c>
      <c r="AF110" s="681">
        <f t="shared" si="784"/>
        <v>1.032422999999999E-2</v>
      </c>
      <c r="AG110" s="681">
        <f t="shared" si="785"/>
        <v>-0.10890295000000003</v>
      </c>
      <c r="AH110" s="681">
        <f t="shared" si="786"/>
        <v>-0.14596128999999999</v>
      </c>
      <c r="AI110" s="681">
        <f t="shared" si="787"/>
        <v>-2.8425190000000003E-2</v>
      </c>
      <c r="AJ110" s="681">
        <f t="shared" si="788"/>
        <v>0.19184437999999998</v>
      </c>
      <c r="AZ110" s="681">
        <f t="shared" si="753"/>
        <v>6.1536029999999985E-2</v>
      </c>
      <c r="BA110" s="681">
        <f t="shared" si="754"/>
        <v>0.1560917</v>
      </c>
      <c r="BB110" s="681">
        <f t="shared" si="755"/>
        <v>6.6840479999999994E-2</v>
      </c>
      <c r="BC110" s="681">
        <f t="shared" si="756"/>
        <v>-4.047922000000001E-2</v>
      </c>
      <c r="BD110" s="681">
        <f t="shared" si="757"/>
        <v>-3.5902640000000013E-2</v>
      </c>
      <c r="BE110" s="681">
        <f t="shared" si="758"/>
        <v>2.6695940000000001E-2</v>
      </c>
      <c r="BF110" s="681">
        <f t="shared" si="759"/>
        <v>5.1475359999999991E-2</v>
      </c>
      <c r="BG110" s="681">
        <f t="shared" si="760"/>
        <v>0.10769129</v>
      </c>
      <c r="BH110" s="681">
        <f t="shared" si="761"/>
        <v>0.19751674999999999</v>
      </c>
      <c r="BX110" s="681">
        <f t="shared" si="762"/>
        <v>-9.5976259999999897E-2</v>
      </c>
      <c r="BY110" s="681">
        <f t="shared" si="763"/>
        <v>-0.26634627000000011</v>
      </c>
      <c r="BZ110" s="681">
        <f t="shared" si="764"/>
        <v>-0.16505848999999981</v>
      </c>
      <c r="CA110" s="681">
        <f t="shared" si="765"/>
        <v>-0.11637262000000001</v>
      </c>
      <c r="CB110" s="681">
        <f t="shared" si="766"/>
        <v>-0.28188883000000009</v>
      </c>
      <c r="CC110" s="681">
        <f t="shared" si="767"/>
        <v>-0.27200086000000001</v>
      </c>
      <c r="CD110" s="681">
        <f t="shared" si="768"/>
        <v>-0.27302668000000008</v>
      </c>
      <c r="CE110" s="681">
        <f t="shared" si="769"/>
        <v>-0.22905164000000003</v>
      </c>
      <c r="CF110" s="681">
        <f t="shared" si="770"/>
        <v>-1.3481859999999929E-2</v>
      </c>
      <c r="CV110" s="681">
        <f t="shared" si="771"/>
        <v>-1.3719710000000001</v>
      </c>
      <c r="CW110" s="681">
        <f t="shared" si="772"/>
        <v>-1.3503661999999998</v>
      </c>
      <c r="CX110" s="681">
        <f t="shared" si="773"/>
        <v>-1.3835823999999997</v>
      </c>
      <c r="CY110" s="681">
        <f t="shared" si="774"/>
        <v>-1.5579284</v>
      </c>
      <c r="CZ110" s="681">
        <f t="shared" si="775"/>
        <v>-1.7038060999999998</v>
      </c>
      <c r="DA110" s="681">
        <f t="shared" si="776"/>
        <v>-1.5976872999999998</v>
      </c>
      <c r="DB110" s="681">
        <f t="shared" si="777"/>
        <v>-1.3589317999999997</v>
      </c>
      <c r="DC110" s="681">
        <f t="shared" si="778"/>
        <v>-0.99982850000000012</v>
      </c>
      <c r="DD110" s="681">
        <f t="shared" si="779"/>
        <v>-0.79140120000000003</v>
      </c>
    </row>
    <row r="111" spans="10:108" x14ac:dyDescent="0.25">
      <c r="J111" s="699">
        <f>'WEIGHT L2'!AX3</f>
        <v>0.22700000000000001</v>
      </c>
      <c r="K111" s="700">
        <f>'WEIGHT L2'!AY3</f>
        <v>0.35499999999999998</v>
      </c>
      <c r="L111" s="699">
        <f>'WEIGHT L2'!AZ3</f>
        <v>-0.24199999999999999</v>
      </c>
      <c r="M111" s="701">
        <f>'WEIGHT L2'!BA3</f>
        <v>-0.28799999999999998</v>
      </c>
      <c r="N111" s="699">
        <f>'WEIGHT L2'!BB3</f>
        <v>-6.4500000000000002E-2</v>
      </c>
      <c r="O111" s="701">
        <f>'WEIGHT L2'!BC3</f>
        <v>0.10199999999999999</v>
      </c>
      <c r="P111" s="700">
        <f>'WEIGHT L2'!BD3</f>
        <v>7.7600000000000004E-3</v>
      </c>
      <c r="Q111" s="700">
        <f>'WEIGHT L2'!BE3</f>
        <v>0.188</v>
      </c>
      <c r="R111" s="699">
        <f>'WEIGHT L2'!BF3</f>
        <v>0.14899999999999999</v>
      </c>
      <c r="S111" s="701">
        <f>'WEIGHT L2'!BG3</f>
        <v>0.11600000000000001</v>
      </c>
      <c r="T111" s="699">
        <f>'WEIGHT L2'!BH3</f>
        <v>0.26600000000000001</v>
      </c>
      <c r="U111" s="701">
        <f>'WEIGHT L2'!BI3</f>
        <v>-8.0500000000000002E-2</v>
      </c>
      <c r="V111" s="700">
        <f>'WEIGHT L2'!BJ3</f>
        <v>3.3300000000000003E-2</v>
      </c>
      <c r="W111" s="700">
        <f>'WEIGHT L2'!BK3</f>
        <v>-0.122</v>
      </c>
      <c r="X111" s="699">
        <f>'WEIGHT L2'!BL3</f>
        <v>8.9899999999999994E-2</v>
      </c>
      <c r="Y111" s="701">
        <f>'WEIGHT L2'!BM3</f>
        <v>0.16500000000000001</v>
      </c>
      <c r="Z111" s="703" t="s">
        <v>25</v>
      </c>
      <c r="AB111" s="681">
        <f t="shared" si="780"/>
        <v>5.1084999999999998E-2</v>
      </c>
      <c r="AC111" s="681">
        <f t="shared" si="781"/>
        <v>0.104964</v>
      </c>
      <c r="AD111" s="681">
        <f t="shared" si="782"/>
        <v>6.91243E-2</v>
      </c>
      <c r="AE111" s="681">
        <f t="shared" si="783"/>
        <v>0.10408727</v>
      </c>
      <c r="AF111" s="681">
        <f t="shared" si="784"/>
        <v>0.1325809</v>
      </c>
      <c r="AG111" s="681">
        <f t="shared" si="785"/>
        <v>9.8053799999999997E-2</v>
      </c>
      <c r="AH111" s="681">
        <f t="shared" si="786"/>
        <v>3.7378339999999996E-2</v>
      </c>
      <c r="AI111" s="681">
        <f t="shared" si="787"/>
        <v>-0.10265655000000004</v>
      </c>
      <c r="AJ111" s="681">
        <f t="shared" si="788"/>
        <v>5.9286829999999999E-2</v>
      </c>
      <c r="AZ111" s="681">
        <f t="shared" si="753"/>
        <v>0.13758463999999998</v>
      </c>
      <c r="BA111" s="681">
        <f t="shared" si="754"/>
        <v>0.1026204</v>
      </c>
      <c r="BB111" s="681">
        <f t="shared" si="755"/>
        <v>0.09</v>
      </c>
      <c r="BC111" s="681">
        <f t="shared" si="756"/>
        <v>0.09</v>
      </c>
      <c r="BD111" s="681">
        <f t="shared" si="757"/>
        <v>0.09</v>
      </c>
      <c r="BE111" s="681">
        <f t="shared" si="758"/>
        <v>5.0832199999999994E-2</v>
      </c>
      <c r="BF111" s="681">
        <f t="shared" si="759"/>
        <v>4.6627979999999992E-2</v>
      </c>
      <c r="BG111" s="681">
        <f t="shared" si="760"/>
        <v>2.9521169999999985E-2</v>
      </c>
      <c r="BH111" s="681">
        <f t="shared" si="761"/>
        <v>0.10737450999999999</v>
      </c>
      <c r="BX111" s="681">
        <f t="shared" si="762"/>
        <v>-0.15765832999999999</v>
      </c>
      <c r="BY111" s="681">
        <f t="shared" si="763"/>
        <v>-0.36156499000000009</v>
      </c>
      <c r="BZ111" s="681">
        <f t="shared" si="764"/>
        <v>-0.20341787999999991</v>
      </c>
      <c r="CA111" s="681">
        <f t="shared" si="765"/>
        <v>-0.10012791999999993</v>
      </c>
      <c r="CB111" s="681">
        <f t="shared" si="766"/>
        <v>-0.13061027999999994</v>
      </c>
      <c r="CC111" s="681">
        <f t="shared" si="767"/>
        <v>-0.17111607999999981</v>
      </c>
      <c r="CD111" s="681">
        <f t="shared" si="768"/>
        <v>-0.27343739</v>
      </c>
      <c r="CE111" s="681">
        <f t="shared" si="769"/>
        <v>-0.31250473999999984</v>
      </c>
      <c r="CF111" s="681">
        <f t="shared" si="770"/>
        <v>-0.19588748999999991</v>
      </c>
      <c r="CV111" s="681">
        <f t="shared" si="771"/>
        <v>-1.2718617999999999</v>
      </c>
      <c r="CW111" s="681">
        <f t="shared" si="772"/>
        <v>-1.3210420999999999</v>
      </c>
      <c r="CX111" s="681">
        <f t="shared" si="773"/>
        <v>-1.1648452999999999</v>
      </c>
      <c r="CY111" s="681">
        <f t="shared" si="774"/>
        <v>-1.2399338</v>
      </c>
      <c r="CZ111" s="681">
        <f t="shared" si="775"/>
        <v>-1.1446697000000001</v>
      </c>
      <c r="DA111" s="681">
        <f t="shared" si="776"/>
        <v>-1.3687917999999999</v>
      </c>
      <c r="DB111" s="681">
        <f t="shared" si="777"/>
        <v>-1.2933051999999998</v>
      </c>
      <c r="DC111" s="681">
        <f t="shared" si="778"/>
        <v>-1.1891862</v>
      </c>
      <c r="DD111" s="681">
        <f t="shared" si="779"/>
        <v>-0.99478449999999985</v>
      </c>
    </row>
    <row r="112" spans="10:108" x14ac:dyDescent="0.25">
      <c r="J112" s="699">
        <f>'WEIGHT L2'!BN3</f>
        <v>1.9900000000000001E-2</v>
      </c>
      <c r="K112" s="700">
        <f>'WEIGHT L2'!BO3</f>
        <v>9.3899999999999997E-2</v>
      </c>
      <c r="L112" s="699">
        <f>'WEIGHT L2'!BP3</f>
        <v>-5.57E-2</v>
      </c>
      <c r="M112" s="701">
        <f>'WEIGHT L2'!BQ3</f>
        <v>-0.312</v>
      </c>
      <c r="N112" s="699">
        <f>'WEIGHT L2'!BR3</f>
        <v>-1.0999999999999999E-2</v>
      </c>
      <c r="O112" s="701">
        <f>'WEIGHT L2'!BS3</f>
        <v>3.0700000000000002E-2</v>
      </c>
      <c r="P112" s="700">
        <f>'WEIGHT L2'!BT3</f>
        <v>0.157</v>
      </c>
      <c r="Q112" s="700">
        <f>'WEIGHT L2'!BU3</f>
        <v>0.254</v>
      </c>
      <c r="R112" s="699">
        <f>'WEIGHT L2'!BV3</f>
        <v>-3.5100000000000001E-3</v>
      </c>
      <c r="S112" s="701">
        <f>'WEIGHT L2'!BW3</f>
        <v>0.13900000000000001</v>
      </c>
      <c r="T112" s="699">
        <f>'WEIGHT L2'!BX3</f>
        <v>0.34200000000000003</v>
      </c>
      <c r="U112" s="701">
        <f>'WEIGHT L2'!BY3</f>
        <v>0.34100000000000003</v>
      </c>
      <c r="V112" s="700">
        <f>'WEIGHT L2'!BZ3</f>
        <v>0.19600000000000001</v>
      </c>
      <c r="W112" s="700">
        <f>'WEIGHT L2'!CA3</f>
        <v>4.48E-2</v>
      </c>
      <c r="X112" s="699">
        <f>'WEIGHT L2'!CB3</f>
        <v>0.17199999999999999</v>
      </c>
      <c r="Y112" s="701">
        <f>'WEIGHT L2'!CC3</f>
        <v>0.33100000000000002</v>
      </c>
      <c r="Z112" s="704">
        <f>'WEIGHT L2'!C5</f>
        <v>0.09</v>
      </c>
      <c r="AB112" s="681">
        <f t="shared" si="780"/>
        <v>-3.0788900000000008E-2</v>
      </c>
      <c r="AC112" s="681">
        <f t="shared" si="781"/>
        <v>0.12177263999999999</v>
      </c>
      <c r="AD112" s="681">
        <f t="shared" si="782"/>
        <v>0.1227182</v>
      </c>
      <c r="AE112" s="681">
        <f t="shared" si="783"/>
        <v>6.8119490000000005E-2</v>
      </c>
      <c r="AF112" s="681">
        <f t="shared" si="784"/>
        <v>0.16645148999999998</v>
      </c>
      <c r="AG112" s="681">
        <f t="shared" si="785"/>
        <v>0.10966899999999999</v>
      </c>
      <c r="AH112" s="681">
        <f t="shared" si="786"/>
        <v>9.5193119999999992E-2</v>
      </c>
      <c r="AI112" s="681">
        <f t="shared" si="787"/>
        <v>3.6182319999999997E-2</v>
      </c>
      <c r="AJ112" s="681">
        <f t="shared" si="788"/>
        <v>2.1868039999999991E-2</v>
      </c>
      <c r="AZ112" s="681">
        <f t="shared" si="753"/>
        <v>9.5532300000000001E-2</v>
      </c>
      <c r="BA112" s="681">
        <f t="shared" si="754"/>
        <v>7.1720800000000001E-2</v>
      </c>
      <c r="BB112" s="681">
        <f t="shared" si="755"/>
        <v>9.2439199999999999E-2</v>
      </c>
      <c r="BC112" s="681">
        <f t="shared" si="756"/>
        <v>0.1063624</v>
      </c>
      <c r="BD112" s="681">
        <f t="shared" si="757"/>
        <v>0.1073279</v>
      </c>
      <c r="BE112" s="681">
        <f t="shared" si="758"/>
        <v>9.5292000000000002E-2</v>
      </c>
      <c r="BF112" s="681">
        <f t="shared" si="759"/>
        <v>8.8144100000000003E-2</v>
      </c>
      <c r="BG112" s="681">
        <f t="shared" si="760"/>
        <v>2.6806839999999985E-2</v>
      </c>
      <c r="BH112" s="681">
        <f t="shared" si="761"/>
        <v>8.2481559999999995E-2</v>
      </c>
      <c r="BX112" s="681">
        <f t="shared" si="762"/>
        <v>-0.27781395999999992</v>
      </c>
      <c r="BY112" s="681">
        <f t="shared" si="763"/>
        <v>-0.41478747000000005</v>
      </c>
      <c r="BZ112" s="681">
        <f t="shared" si="764"/>
        <v>-0.17140161000000001</v>
      </c>
      <c r="CA112" s="681">
        <f t="shared" si="765"/>
        <v>-0.13440240999999997</v>
      </c>
      <c r="CB112" s="681">
        <f t="shared" si="766"/>
        <v>-1.4165139999999937E-2</v>
      </c>
      <c r="CC112" s="681">
        <f t="shared" si="767"/>
        <v>-3.7670749999999892E-2</v>
      </c>
      <c r="CD112" s="681">
        <f t="shared" si="768"/>
        <v>-0.20868812000000012</v>
      </c>
      <c r="CE112" s="681">
        <f t="shared" si="769"/>
        <v>-0.33632790000000001</v>
      </c>
      <c r="CF112" s="681">
        <f t="shared" si="770"/>
        <v>-0.31889804999999993</v>
      </c>
      <c r="CV112" s="681">
        <f t="shared" si="771"/>
        <v>-1.2043953999999999</v>
      </c>
      <c r="CW112" s="681">
        <f t="shared" si="772"/>
        <v>-1.2830587999999996</v>
      </c>
      <c r="CX112" s="681">
        <f t="shared" si="773"/>
        <v>-0.82079310000000016</v>
      </c>
      <c r="CY112" s="681">
        <f t="shared" si="774"/>
        <v>-0.69642270000000017</v>
      </c>
      <c r="CZ112" s="681">
        <f t="shared" si="775"/>
        <v>-0.68529790000000002</v>
      </c>
      <c r="DA112" s="681">
        <f t="shared" si="776"/>
        <v>-0.92176869999999977</v>
      </c>
      <c r="DB112" s="681">
        <f t="shared" si="777"/>
        <v>-1.2331765999999997</v>
      </c>
      <c r="DC112" s="681">
        <f t="shared" si="778"/>
        <v>-1.3527223999999998</v>
      </c>
      <c r="DD112" s="681">
        <f t="shared" si="779"/>
        <v>-1.1764692000000003</v>
      </c>
    </row>
    <row r="113" spans="10:108" x14ac:dyDescent="0.25">
      <c r="J113" s="699">
        <f>'WEIGHT L2'!CD3</f>
        <v>-0.19400000000000001</v>
      </c>
      <c r="K113" s="700">
        <f>'WEIGHT L2'!CE3</f>
        <v>-0.26800000000000002</v>
      </c>
      <c r="L113" s="699">
        <f>'WEIGHT L2'!CF3</f>
        <v>0.20200000000000001</v>
      </c>
      <c r="M113" s="701">
        <f>'WEIGHT L2'!CG3</f>
        <v>-0.15</v>
      </c>
      <c r="N113" s="699">
        <f>'WEIGHT L2'!CH3</f>
        <v>8.4400000000000003E-2</v>
      </c>
      <c r="O113" s="701">
        <f>'WEIGHT L2'!CI3</f>
        <v>-6.6699999999999995E-2</v>
      </c>
      <c r="P113" s="700">
        <f>'WEIGHT L2'!CJ3</f>
        <v>-0.161</v>
      </c>
      <c r="Q113" s="700">
        <f>'WEIGHT L2'!CK3</f>
        <v>0.36599999999999999</v>
      </c>
      <c r="R113" s="699">
        <f>'WEIGHT L2'!CL3</f>
        <v>0.17100000000000001</v>
      </c>
      <c r="S113" s="701">
        <f>'WEIGHT L2'!CM3</f>
        <v>-6.59E-2</v>
      </c>
      <c r="T113" s="699">
        <f>'WEIGHT L2'!CN3</f>
        <v>7.1399999999999996E-3</v>
      </c>
      <c r="U113" s="701">
        <f>'WEIGHT L2'!CO3</f>
        <v>0.14799999999999999</v>
      </c>
      <c r="V113" s="700">
        <f>'WEIGHT L2'!CP3</f>
        <v>3.39E-2</v>
      </c>
      <c r="W113" s="700">
        <f>'WEIGHT L2'!CQ3</f>
        <v>0.17100000000000001</v>
      </c>
      <c r="X113" s="699">
        <f>'WEIGHT L2'!CR3</f>
        <v>0.184</v>
      </c>
      <c r="Y113" s="701">
        <f>'WEIGHT L2'!CS3</f>
        <v>2.3800000000000002E-2</v>
      </c>
      <c r="AB113" s="681">
        <f t="shared" si="780"/>
        <v>-0.10060959999999999</v>
      </c>
      <c r="AC113" s="681">
        <f t="shared" si="781"/>
        <v>-1.4166589999999993E-2</v>
      </c>
      <c r="AD113" s="681">
        <f t="shared" si="782"/>
        <v>0.23915701000000003</v>
      </c>
      <c r="AE113" s="681">
        <f t="shared" si="783"/>
        <v>8.1891999999999993E-2</v>
      </c>
      <c r="AF113" s="681">
        <f t="shared" si="784"/>
        <v>0.16880568000000001</v>
      </c>
      <c r="AG113" s="681">
        <f t="shared" si="785"/>
        <v>0.15462209999999998</v>
      </c>
      <c r="AH113" s="681">
        <f t="shared" si="786"/>
        <v>0.09</v>
      </c>
      <c r="AI113" s="681">
        <f t="shared" si="787"/>
        <v>9.7618559999999993E-2</v>
      </c>
      <c r="AJ113" s="681">
        <f t="shared" si="788"/>
        <v>5.0853039999999995E-2</v>
      </c>
      <c r="AZ113" s="681">
        <f t="shared" si="753"/>
        <v>2.68452E-2</v>
      </c>
      <c r="BA113" s="681">
        <f t="shared" si="754"/>
        <v>2.441836E-2</v>
      </c>
      <c r="BB113" s="681">
        <f t="shared" si="755"/>
        <v>0.15318714</v>
      </c>
      <c r="BC113" s="681">
        <f t="shared" si="756"/>
        <v>0.14153583</v>
      </c>
      <c r="BD113" s="681">
        <f t="shared" si="757"/>
        <v>0.19815428000000002</v>
      </c>
      <c r="BE113" s="681">
        <f t="shared" si="758"/>
        <v>0.14066299999999998</v>
      </c>
      <c r="BF113" s="681">
        <f t="shared" si="759"/>
        <v>0.09</v>
      </c>
      <c r="BG113" s="681">
        <f t="shared" si="760"/>
        <v>0.09</v>
      </c>
      <c r="BH113" s="681">
        <f t="shared" si="761"/>
        <v>0.09</v>
      </c>
      <c r="BX113" s="681">
        <f t="shared" si="762"/>
        <v>-0.31532864999999977</v>
      </c>
      <c r="BY113" s="681">
        <f t="shared" si="763"/>
        <v>-0.3933808700000001</v>
      </c>
      <c r="BZ113" s="681">
        <f t="shared" si="764"/>
        <v>-0.16859879000000003</v>
      </c>
      <c r="CA113" s="681">
        <f t="shared" si="765"/>
        <v>-3.5050389999999987E-2</v>
      </c>
      <c r="CB113" s="681">
        <f t="shared" si="766"/>
        <v>5.7059310000000113E-2</v>
      </c>
      <c r="CC113" s="681">
        <f t="shared" si="767"/>
        <v>-7.3018369999999944E-2</v>
      </c>
      <c r="CD113" s="681">
        <f t="shared" si="768"/>
        <v>-0.22666611999999994</v>
      </c>
      <c r="CE113" s="681">
        <f t="shared" si="769"/>
        <v>-0.40055404000000006</v>
      </c>
      <c r="CF113" s="681">
        <f t="shared" si="770"/>
        <v>-0.35255513999999988</v>
      </c>
      <c r="CV113" s="681">
        <f t="shared" si="771"/>
        <v>-1.2454795000000001</v>
      </c>
      <c r="CW113" s="681">
        <f t="shared" si="772"/>
        <v>-1.2409142999999996</v>
      </c>
      <c r="CX113" s="681">
        <f t="shared" si="773"/>
        <v>-0.86944880000000013</v>
      </c>
      <c r="CY113" s="681">
        <f t="shared" si="774"/>
        <v>-0.48091399999999995</v>
      </c>
      <c r="CZ113" s="681">
        <f t="shared" si="775"/>
        <v>-0.61518869999999992</v>
      </c>
      <c r="DA113" s="681">
        <f t="shared" si="776"/>
        <v>-0.83147740000000003</v>
      </c>
      <c r="DB113" s="681">
        <f t="shared" si="777"/>
        <v>-1.1819420999999999</v>
      </c>
      <c r="DC113" s="681">
        <f t="shared" si="778"/>
        <v>-1.3612093999999999</v>
      </c>
      <c r="DD113" s="681">
        <f t="shared" si="779"/>
        <v>-1.1215387999999999</v>
      </c>
    </row>
    <row r="114" spans="10:108" x14ac:dyDescent="0.25">
      <c r="J114" s="699">
        <f>'WEIGHT L2'!CT3</f>
        <v>0.13</v>
      </c>
      <c r="K114" s="700">
        <f>'WEIGHT L2'!CU3</f>
        <v>0.13500000000000001</v>
      </c>
      <c r="L114" s="699">
        <f>'WEIGHT L2'!CV3</f>
        <v>-0.25600000000000001</v>
      </c>
      <c r="M114" s="701">
        <f>'WEIGHT L2'!CW3</f>
        <v>0.19400000000000001</v>
      </c>
      <c r="N114" s="699">
        <f>'WEIGHT L2'!CX3</f>
        <v>-4.24E-2</v>
      </c>
      <c r="O114" s="701">
        <f>'WEIGHT L2'!CY3</f>
        <v>-0.13300000000000001</v>
      </c>
      <c r="P114" s="700">
        <f>'WEIGHT L2'!CZ3</f>
        <v>4.1300000000000003E-2</v>
      </c>
      <c r="Q114" s="700">
        <f>'WEIGHT L2'!DA3</f>
        <v>0.29299999999999998</v>
      </c>
      <c r="R114" s="699">
        <f>'WEIGHT L2'!DB3</f>
        <v>0.16300000000000001</v>
      </c>
      <c r="S114" s="701">
        <f>'WEIGHT L2'!DC3</f>
        <v>0.107</v>
      </c>
      <c r="T114" s="699">
        <f>'WEIGHT L2'!DD3</f>
        <v>0.34200000000000003</v>
      </c>
      <c r="U114" s="701">
        <f>'WEIGHT L2'!DE3</f>
        <v>0.127</v>
      </c>
      <c r="V114" s="700">
        <f>'WEIGHT L2'!DF3</f>
        <v>7.3400000000000007E-2</v>
      </c>
      <c r="W114" s="700">
        <f>'WEIGHT L2'!DG3</f>
        <v>-0.159</v>
      </c>
      <c r="X114" s="699">
        <f>'WEIGHT L2'!DH3</f>
        <v>0.255</v>
      </c>
      <c r="Y114" s="701">
        <f>'WEIGHT L2'!DI3</f>
        <v>8.4500000000000006E-2</v>
      </c>
      <c r="AB114" s="681">
        <f t="shared" si="780"/>
        <v>-1.5773320000000007E-2</v>
      </c>
      <c r="AC114" s="681">
        <f t="shared" si="781"/>
        <v>-0.20342868</v>
      </c>
      <c r="AD114" s="681">
        <f t="shared" si="782"/>
        <v>0.15000258</v>
      </c>
      <c r="AE114" s="681">
        <f t="shared" si="783"/>
        <v>0.19858512</v>
      </c>
      <c r="AF114" s="681">
        <f t="shared" si="784"/>
        <v>0.16600877</v>
      </c>
      <c r="AG114" s="681">
        <f t="shared" si="785"/>
        <v>0.17409669</v>
      </c>
      <c r="AH114" s="681">
        <f t="shared" si="786"/>
        <v>8.9692300000000003E-2</v>
      </c>
      <c r="AI114" s="681">
        <f t="shared" si="787"/>
        <v>7.2163119999999997E-2</v>
      </c>
      <c r="AJ114" s="681">
        <f t="shared" si="788"/>
        <v>9.7125320000000001E-2</v>
      </c>
      <c r="AZ114" s="681">
        <f t="shared" si="753"/>
        <v>1.9189999999999985E-2</v>
      </c>
      <c r="BA114" s="681">
        <f t="shared" si="754"/>
        <v>-0.13846806000000003</v>
      </c>
      <c r="BB114" s="681">
        <f t="shared" si="755"/>
        <v>0.16043731999999999</v>
      </c>
      <c r="BC114" s="681">
        <f t="shared" si="756"/>
        <v>0.24324700999999996</v>
      </c>
      <c r="BD114" s="681">
        <f t="shared" si="757"/>
        <v>0.30547161999999994</v>
      </c>
      <c r="BE114" s="681">
        <f t="shared" si="758"/>
        <v>0.23235539999999999</v>
      </c>
      <c r="BF114" s="681">
        <f t="shared" si="759"/>
        <v>8.1695999999999991E-2</v>
      </c>
      <c r="BG114" s="681">
        <f t="shared" si="760"/>
        <v>6.3461199999999995E-2</v>
      </c>
      <c r="BH114" s="681">
        <f t="shared" si="761"/>
        <v>0.11893039999999999</v>
      </c>
      <c r="BX114" s="681">
        <f t="shared" si="762"/>
        <v>-0.24352650000000006</v>
      </c>
      <c r="BY114" s="681">
        <f t="shared" si="763"/>
        <v>-0.33762738000000014</v>
      </c>
      <c r="BZ114" s="681">
        <f t="shared" si="764"/>
        <v>-0.20357046999999992</v>
      </c>
      <c r="CA114" s="681">
        <f t="shared" si="765"/>
        <v>-8.4411650000000032E-2</v>
      </c>
      <c r="CB114" s="681">
        <f t="shared" si="766"/>
        <v>-5.8396309999999951E-2</v>
      </c>
      <c r="CC114" s="681">
        <f t="shared" si="767"/>
        <v>-0.14556905999999997</v>
      </c>
      <c r="CD114" s="681">
        <f t="shared" si="768"/>
        <v>-0.2563251299999999</v>
      </c>
      <c r="CE114" s="681">
        <f t="shared" si="769"/>
        <v>-0.35661696999999992</v>
      </c>
      <c r="CF114" s="681">
        <f t="shared" si="770"/>
        <v>-0.18047901999999991</v>
      </c>
      <c r="CV114" s="681">
        <f t="shared" si="771"/>
        <v>-1.2007081999999996</v>
      </c>
      <c r="CW114" s="681">
        <f t="shared" si="772"/>
        <v>-1.3295534999999996</v>
      </c>
      <c r="CX114" s="681">
        <f t="shared" si="773"/>
        <v>-0.93434780000000017</v>
      </c>
      <c r="CY114" s="681">
        <f t="shared" si="774"/>
        <v>-0.64751970000000003</v>
      </c>
      <c r="CZ114" s="681">
        <f t="shared" si="775"/>
        <v>-0.6778151</v>
      </c>
      <c r="DA114" s="681">
        <f t="shared" si="776"/>
        <v>-0.89410689999999993</v>
      </c>
      <c r="DB114" s="681">
        <f t="shared" si="777"/>
        <v>-1.0993438999999998</v>
      </c>
      <c r="DC114" s="681">
        <f t="shared" si="778"/>
        <v>-1.0397700999999997</v>
      </c>
      <c r="DD114" s="681">
        <f t="shared" si="779"/>
        <v>-0.78770949999999995</v>
      </c>
    </row>
    <row r="115" spans="10:108" x14ac:dyDescent="0.25">
      <c r="J115" s="699">
        <f>'WEIGHT L2'!DJ3</f>
        <v>6.9599999999999995E-2</v>
      </c>
      <c r="K115" s="700">
        <f>'WEIGHT L2'!DK3</f>
        <v>0.20200000000000001</v>
      </c>
      <c r="L115" s="699">
        <f>'WEIGHT L2'!DL3</f>
        <v>-1.46E-2</v>
      </c>
      <c r="M115" s="701">
        <f>'WEIGHT L2'!DM3</f>
        <v>-0.26500000000000001</v>
      </c>
      <c r="N115" s="699">
        <f>'WEIGHT L2'!DN3</f>
        <v>-7.9399999999999998E-2</v>
      </c>
      <c r="O115" s="701">
        <f>'WEIGHT L2'!DO3</f>
        <v>-4.3899999999999999E-4</v>
      </c>
      <c r="P115" s="700">
        <f>'WEIGHT L2'!DP3</f>
        <v>4.1799999999999997E-2</v>
      </c>
      <c r="Q115" s="700">
        <f>'WEIGHT L2'!DQ3</f>
        <v>0.35499999999999998</v>
      </c>
      <c r="R115" s="699">
        <f>'WEIGHT L2'!DR3</f>
        <v>-0.223</v>
      </c>
      <c r="S115" s="701">
        <f>'WEIGHT L2'!DS3</f>
        <v>-1.1299999999999999E-2</v>
      </c>
      <c r="T115" s="699">
        <f>'WEIGHT L2'!DT3</f>
        <v>0.41299999999999998</v>
      </c>
      <c r="U115" s="701">
        <f>'WEIGHT L2'!DU3</f>
        <v>-0.214</v>
      </c>
      <c r="V115" s="700">
        <f>'WEIGHT L2'!DV3</f>
        <v>0.19900000000000001</v>
      </c>
      <c r="W115" s="700">
        <f>'WEIGHT L2'!DW3</f>
        <v>0.17599999999999999</v>
      </c>
      <c r="X115" s="699">
        <f>'WEIGHT L2'!DX3</f>
        <v>-8.6499999999999994E-2</v>
      </c>
      <c r="Y115" s="701">
        <f>'WEIGHT L2'!DY3</f>
        <v>6.7900000000000002E-2</v>
      </c>
      <c r="AB115" s="681">
        <f t="shared" si="780"/>
        <v>0.13671596</v>
      </c>
      <c r="AC115" s="681">
        <f t="shared" si="781"/>
        <v>-0.10459452000000002</v>
      </c>
      <c r="AD115" s="681">
        <f t="shared" si="782"/>
        <v>-0.14646208000000002</v>
      </c>
      <c r="AE115" s="681">
        <f t="shared" si="783"/>
        <v>0.11478343999999999</v>
      </c>
      <c r="AF115" s="681">
        <f t="shared" si="784"/>
        <v>0.15526052000000001</v>
      </c>
      <c r="AG115" s="681">
        <f t="shared" si="785"/>
        <v>0.13618937</v>
      </c>
      <c r="AH115" s="681">
        <f t="shared" si="786"/>
        <v>8.4129339999999997E-2</v>
      </c>
      <c r="AI115" s="681">
        <f t="shared" si="787"/>
        <v>6.8439509999999995E-2</v>
      </c>
      <c r="AJ115" s="681">
        <f t="shared" si="788"/>
        <v>9.6625240000000001E-2</v>
      </c>
      <c r="AZ115" s="681">
        <f t="shared" si="753"/>
        <v>5.0331299999999989E-2</v>
      </c>
      <c r="BA115" s="681">
        <f t="shared" si="754"/>
        <v>-0.14060752000000001</v>
      </c>
      <c r="BB115" s="681">
        <f t="shared" si="755"/>
        <v>1.2386299999999989E-2</v>
      </c>
      <c r="BC115" s="681">
        <f t="shared" si="756"/>
        <v>0.17714868999999994</v>
      </c>
      <c r="BD115" s="681">
        <f t="shared" si="757"/>
        <v>0.28493118000000001</v>
      </c>
      <c r="BE115" s="681">
        <f t="shared" si="758"/>
        <v>0.2019444</v>
      </c>
      <c r="BF115" s="681">
        <f t="shared" si="759"/>
        <v>7.4733599999999997E-2</v>
      </c>
      <c r="BG115" s="681">
        <f t="shared" si="760"/>
        <v>3.2747140000000008E-2</v>
      </c>
      <c r="BH115" s="681">
        <f t="shared" si="761"/>
        <v>0.12333553</v>
      </c>
      <c r="BX115" s="681">
        <f t="shared" si="762"/>
        <v>-0.16727898000000005</v>
      </c>
      <c r="BY115" s="681">
        <f t="shared" si="763"/>
        <v>-0.26085881999999994</v>
      </c>
      <c r="BZ115" s="681">
        <f t="shared" si="764"/>
        <v>-0.17392416999999996</v>
      </c>
      <c r="CA115" s="681">
        <f t="shared" si="765"/>
        <v>-0.14264553000000002</v>
      </c>
      <c r="CB115" s="681">
        <f t="shared" si="766"/>
        <v>-0.18961027000000005</v>
      </c>
      <c r="CC115" s="681">
        <f t="shared" si="767"/>
        <v>-0.23657558000000004</v>
      </c>
      <c r="CD115" s="681">
        <f t="shared" si="768"/>
        <v>-0.26450556000000003</v>
      </c>
      <c r="CE115" s="681">
        <f t="shared" si="769"/>
        <v>-0.20490157000000006</v>
      </c>
      <c r="CF115" s="681">
        <f t="shared" si="770"/>
        <v>2.923704000000002E-2</v>
      </c>
      <c r="CV115" s="681">
        <f t="shared" si="771"/>
        <v>-1.0350617999999998</v>
      </c>
      <c r="CW115" s="681">
        <f t="shared" si="772"/>
        <v>-1.279984</v>
      </c>
      <c r="CX115" s="681">
        <f t="shared" si="773"/>
        <v>-1.1521823999999998</v>
      </c>
      <c r="CY115" s="681">
        <f t="shared" si="774"/>
        <v>-0.96890209999999988</v>
      </c>
      <c r="CZ115" s="681">
        <f t="shared" si="775"/>
        <v>-0.89358550000000014</v>
      </c>
      <c r="DA115" s="681">
        <f t="shared" si="776"/>
        <v>-0.94048109999999985</v>
      </c>
      <c r="DB115" s="681">
        <f t="shared" si="777"/>
        <v>-0.83448400000000011</v>
      </c>
      <c r="DC115" s="681">
        <f t="shared" si="778"/>
        <v>-0.60691369999999978</v>
      </c>
      <c r="DD115" s="681">
        <f t="shared" si="779"/>
        <v>-0.35413339999999993</v>
      </c>
    </row>
    <row r="116" spans="10:108" ht="15.75" thickBot="1" x14ac:dyDescent="0.3">
      <c r="J116" s="705">
        <f>'WEIGHT L2'!DZ3</f>
        <v>-0.18099999999999999</v>
      </c>
      <c r="K116" s="706">
        <f>'WEIGHT L2'!EA3</f>
        <v>-0.24</v>
      </c>
      <c r="L116" s="705">
        <f>'WEIGHT L2'!EB3</f>
        <v>0.27</v>
      </c>
      <c r="M116" s="707">
        <f>'WEIGHT L2'!EC3</f>
        <v>0.153</v>
      </c>
      <c r="N116" s="705">
        <f>'WEIGHT L2'!ED3</f>
        <v>0.13600000000000001</v>
      </c>
      <c r="O116" s="707">
        <f>'WEIGHT L2'!EE3</f>
        <v>-0.155</v>
      </c>
      <c r="P116" s="706">
        <f>'WEIGHT L2'!EF3</f>
        <v>-7.3300000000000004E-2</v>
      </c>
      <c r="Q116" s="706">
        <f>'WEIGHT L2'!EG3</f>
        <v>-0.315</v>
      </c>
      <c r="R116" s="705">
        <f>'WEIGHT L2'!EH3</f>
        <v>6.0100000000000001E-2</v>
      </c>
      <c r="S116" s="707">
        <f>'WEIGHT L2'!EI3</f>
        <v>-2.0299999999999999E-2</v>
      </c>
      <c r="T116" s="705">
        <f>'WEIGHT L2'!EJ3</f>
        <v>-4.4799999999999996E-3</v>
      </c>
      <c r="U116" s="707">
        <f>'WEIGHT L2'!EK3</f>
        <v>-2.63E-3</v>
      </c>
      <c r="V116" s="706">
        <f>'WEIGHT L2'!EL3</f>
        <v>-0.16200000000000001</v>
      </c>
      <c r="W116" s="706">
        <f>'WEIGHT L2'!EM3</f>
        <v>0.26400000000000001</v>
      </c>
      <c r="X116" s="705">
        <f>'WEIGHT L2'!EN3</f>
        <v>0.124</v>
      </c>
      <c r="Y116" s="707">
        <f>'WEIGHT L2'!EO3</f>
        <v>1.4999999999999999E-2</v>
      </c>
      <c r="AB116" s="681">
        <f t="shared" si="780"/>
        <v>8.4008250000000007E-2</v>
      </c>
      <c r="AC116" s="681">
        <f t="shared" si="781"/>
        <v>0.14883568</v>
      </c>
      <c r="AD116" s="681">
        <f t="shared" si="782"/>
        <v>6.198987999999999E-2</v>
      </c>
      <c r="AE116" s="681">
        <f t="shared" si="783"/>
        <v>9.9138599999999966E-3</v>
      </c>
      <c r="AF116" s="681">
        <f t="shared" si="784"/>
        <v>-4.4356700000000027E-3</v>
      </c>
      <c r="AG116" s="681">
        <f t="shared" si="785"/>
        <v>4.7506229999999997E-2</v>
      </c>
      <c r="AH116" s="681">
        <f t="shared" si="786"/>
        <v>7.451294E-2</v>
      </c>
      <c r="AI116" s="681">
        <f t="shared" si="787"/>
        <v>0.10997066999999999</v>
      </c>
      <c r="AJ116" s="681">
        <f t="shared" si="788"/>
        <v>8.7466450000000001E-2</v>
      </c>
      <c r="AZ116" s="681">
        <f t="shared" si="753"/>
        <v>0.14252702</v>
      </c>
      <c r="BA116" s="681">
        <f t="shared" si="754"/>
        <v>-7.7499999999997016E-4</v>
      </c>
      <c r="BB116" s="681">
        <f t="shared" si="755"/>
        <v>8.1656299999999987E-2</v>
      </c>
      <c r="BC116" s="681">
        <f t="shared" si="756"/>
        <v>7.3585839999999986E-2</v>
      </c>
      <c r="BD116" s="681">
        <f t="shared" si="757"/>
        <v>0.11939791999999999</v>
      </c>
      <c r="BE116" s="681">
        <f t="shared" si="758"/>
        <v>7.0871799999999999E-2</v>
      </c>
      <c r="BF116" s="681">
        <f t="shared" si="759"/>
        <v>3.2946379999999997E-2</v>
      </c>
      <c r="BG116" s="681">
        <f t="shared" si="760"/>
        <v>6.2018129999999991E-2</v>
      </c>
      <c r="BH116" s="681">
        <f t="shared" si="761"/>
        <v>0.13135118000000001</v>
      </c>
      <c r="BX116" s="681">
        <f t="shared" si="762"/>
        <v>-0.11512458000000003</v>
      </c>
      <c r="BY116" s="681">
        <f t="shared" si="763"/>
        <v>-0.17317986999999987</v>
      </c>
      <c r="BZ116" s="681">
        <f t="shared" si="764"/>
        <v>-0.15388227999999993</v>
      </c>
      <c r="CA116" s="681">
        <f t="shared" si="765"/>
        <v>-0.15887837999999996</v>
      </c>
      <c r="CB116" s="681">
        <f t="shared" si="766"/>
        <v>-0.20699271000000005</v>
      </c>
      <c r="CC116" s="681">
        <f t="shared" si="767"/>
        <v>-0.21536729999999996</v>
      </c>
      <c r="CD116" s="681">
        <f t="shared" si="768"/>
        <v>-0.12891247999999997</v>
      </c>
      <c r="CE116" s="681">
        <f t="shared" si="769"/>
        <v>3.187696000000001E-2</v>
      </c>
      <c r="CF116" s="681">
        <f t="shared" si="770"/>
        <v>0.19899297000000005</v>
      </c>
      <c r="CV116" s="681">
        <f t="shared" si="771"/>
        <v>-0.66531639999999992</v>
      </c>
      <c r="CW116" s="681">
        <f t="shared" si="772"/>
        <v>-0.83688670000000009</v>
      </c>
      <c r="CX116" s="681">
        <f t="shared" si="773"/>
        <v>-0.9431351</v>
      </c>
      <c r="CY116" s="681">
        <f t="shared" si="774"/>
        <v>-0.91748799999999997</v>
      </c>
      <c r="CZ116" s="681">
        <f t="shared" si="775"/>
        <v>-0.89217610000000003</v>
      </c>
      <c r="DA116" s="681">
        <f t="shared" si="776"/>
        <v>-0.69883420000000007</v>
      </c>
      <c r="DB116" s="681">
        <f t="shared" si="777"/>
        <v>-0.42095190000000005</v>
      </c>
      <c r="DC116" s="681">
        <f t="shared" si="778"/>
        <v>-0.20946450000000008</v>
      </c>
      <c r="DD116" s="681">
        <f t="shared" si="779"/>
        <v>-0.23949479999999998</v>
      </c>
    </row>
    <row r="120" spans="10:108" x14ac:dyDescent="0.25">
      <c r="AZ120" s="784" t="s">
        <v>80</v>
      </c>
      <c r="BA120" s="784"/>
      <c r="BB120" s="784"/>
    </row>
    <row r="121" spans="10:108" x14ac:dyDescent="0.25">
      <c r="AZ121" s="784"/>
      <c r="BA121" s="784"/>
      <c r="BB121" s="784"/>
    </row>
    <row r="122" spans="10:108" x14ac:dyDescent="0.25">
      <c r="AZ122" s="708">
        <f>AB97+AZ97+BX97+CV97</f>
        <v>0.85878637000000013</v>
      </c>
      <c r="BA122" s="708">
        <f t="shared" ref="BA122:BH122" si="789">AC97+BA97+BY97+CW97</f>
        <v>0.7851996</v>
      </c>
      <c r="BB122" s="708">
        <f t="shared" si="789"/>
        <v>1.0931838500000004</v>
      </c>
      <c r="BC122" s="708">
        <f t="shared" si="789"/>
        <v>1.7121167900000001</v>
      </c>
      <c r="BD122" s="708">
        <f t="shared" si="789"/>
        <v>2.3395201999999999</v>
      </c>
      <c r="BE122" s="708">
        <f t="shared" si="789"/>
        <v>2.4913829099999996</v>
      </c>
      <c r="BF122" s="708">
        <f t="shared" si="789"/>
        <v>1.9323631000000001</v>
      </c>
      <c r="BG122" s="708">
        <f t="shared" si="789"/>
        <v>1.1871502199999999</v>
      </c>
      <c r="BH122" s="708">
        <f t="shared" si="789"/>
        <v>0.77326043999999994</v>
      </c>
    </row>
    <row r="123" spans="10:108" x14ac:dyDescent="0.25">
      <c r="AZ123" s="708">
        <f t="shared" ref="AZ123:AZ130" si="790">AB98+AZ98+BX98+CV98</f>
        <v>0.67393379000000009</v>
      </c>
      <c r="BA123" s="708">
        <f t="shared" ref="BA123:BA130" si="791">AC98+BA98+BY98+CW98</f>
        <v>0.99010369000000031</v>
      </c>
      <c r="BB123" s="708">
        <f t="shared" ref="BB123:BB130" si="792">AD98+BB98+BZ98+CX98</f>
        <v>1.1289016000000003</v>
      </c>
      <c r="BC123" s="708">
        <f t="shared" ref="BC123:BC130" si="793">AE98+BC98+CA98+CY98</f>
        <v>1.6393924100000006</v>
      </c>
      <c r="BD123" s="708">
        <f t="shared" ref="BD123:BD130" si="794">AF98+BD98+CB98+CZ98</f>
        <v>2.3589046900000006</v>
      </c>
      <c r="BE123" s="708">
        <f t="shared" ref="BE123:BE130" si="795">AG98+BE98+CC98+DA98</f>
        <v>2.6131056500000001</v>
      </c>
      <c r="BF123" s="708">
        <f t="shared" ref="BF123:BF130" si="796">AH98+BF98+CD98+DB98</f>
        <v>2.3305349099999999</v>
      </c>
      <c r="BG123" s="708">
        <f t="shared" ref="BG123:BG130" si="797">AI98+BG98+CE98+DC98</f>
        <v>1.7417402500000001</v>
      </c>
      <c r="BH123" s="708">
        <f t="shared" ref="BH123:BH130" si="798">AJ98+BH98+CF98+DD98</f>
        <v>1.0719115700000001</v>
      </c>
    </row>
    <row r="124" spans="10:108" x14ac:dyDescent="0.25">
      <c r="AZ124" s="708">
        <f t="shared" si="790"/>
        <v>0.94171970000000016</v>
      </c>
      <c r="BA124" s="708">
        <f t="shared" si="791"/>
        <v>0.87954546000000033</v>
      </c>
      <c r="BB124" s="708">
        <f t="shared" si="792"/>
        <v>0.85789796000000007</v>
      </c>
      <c r="BC124" s="708">
        <f t="shared" si="793"/>
        <v>1.0666408300000001</v>
      </c>
      <c r="BD124" s="708">
        <f t="shared" si="794"/>
        <v>1.3885900000000002</v>
      </c>
      <c r="BE124" s="708">
        <f t="shared" si="795"/>
        <v>1.6602872500000005</v>
      </c>
      <c r="BF124" s="708">
        <f t="shared" si="796"/>
        <v>1.94563051</v>
      </c>
      <c r="BG124" s="708">
        <f t="shared" si="797"/>
        <v>1.83068016</v>
      </c>
      <c r="BH124" s="708">
        <f t="shared" si="798"/>
        <v>1.5244607000000003</v>
      </c>
    </row>
    <row r="125" spans="10:108" x14ac:dyDescent="0.25">
      <c r="AZ125" s="708">
        <f t="shared" si="790"/>
        <v>0.90968120000000041</v>
      </c>
      <c r="BA125" s="708">
        <f t="shared" si="791"/>
        <v>0.82600778000000019</v>
      </c>
      <c r="BB125" s="708">
        <f t="shared" si="792"/>
        <v>0.58330310000000007</v>
      </c>
      <c r="BC125" s="708">
        <f t="shared" si="793"/>
        <v>0.62641918000000008</v>
      </c>
      <c r="BD125" s="708">
        <f t="shared" si="794"/>
        <v>0.69018256</v>
      </c>
      <c r="BE125" s="708">
        <f t="shared" si="795"/>
        <v>0.79696840000000002</v>
      </c>
      <c r="BF125" s="708">
        <f t="shared" si="796"/>
        <v>1.07232343</v>
      </c>
      <c r="BG125" s="708">
        <f t="shared" si="797"/>
        <v>1.4062745900000002</v>
      </c>
      <c r="BH125" s="708">
        <f t="shared" si="798"/>
        <v>1.47147268</v>
      </c>
    </row>
    <row r="126" spans="10:108" x14ac:dyDescent="0.25">
      <c r="AZ126" s="708">
        <f t="shared" si="790"/>
        <v>0.98498045000000023</v>
      </c>
      <c r="BA126" s="708">
        <f t="shared" si="791"/>
        <v>1.0481367300000002</v>
      </c>
      <c r="BB126" s="708">
        <f t="shared" si="792"/>
        <v>0.96682019000000019</v>
      </c>
      <c r="BC126" s="708">
        <f t="shared" si="793"/>
        <v>1.0486213700000002</v>
      </c>
      <c r="BD126" s="708">
        <f t="shared" si="794"/>
        <v>0.98528975999999979</v>
      </c>
      <c r="BE126" s="708">
        <f t="shared" si="795"/>
        <v>0.78971389999999997</v>
      </c>
      <c r="BF126" s="708">
        <f t="shared" si="796"/>
        <v>0.79537177999999997</v>
      </c>
      <c r="BG126" s="708">
        <f t="shared" si="797"/>
        <v>0.91790848000000014</v>
      </c>
      <c r="BH126" s="708">
        <f t="shared" si="798"/>
        <v>1.0075079100000002</v>
      </c>
    </row>
    <row r="127" spans="10:108" x14ac:dyDescent="0.25">
      <c r="AZ127" s="708">
        <f t="shared" si="790"/>
        <v>1.1721187900000003</v>
      </c>
      <c r="BA127" s="708">
        <f t="shared" si="791"/>
        <v>1.6296991800000002</v>
      </c>
      <c r="BB127" s="708">
        <f t="shared" si="792"/>
        <v>1.8913933400000003</v>
      </c>
      <c r="BC127" s="708">
        <f t="shared" si="793"/>
        <v>1.7106228800000001</v>
      </c>
      <c r="BD127" s="708">
        <f t="shared" si="794"/>
        <v>1.3594201299999999</v>
      </c>
      <c r="BE127" s="708">
        <f t="shared" si="795"/>
        <v>1.0409766</v>
      </c>
      <c r="BF127" s="708">
        <f t="shared" si="796"/>
        <v>0.68446404999999999</v>
      </c>
      <c r="BG127" s="708">
        <f t="shared" si="797"/>
        <v>0.61634838000000025</v>
      </c>
      <c r="BH127" s="708">
        <f t="shared" si="798"/>
        <v>0.59505554000000005</v>
      </c>
    </row>
    <row r="128" spans="10:108" x14ac:dyDescent="0.25">
      <c r="AZ128" s="708">
        <f t="shared" si="790"/>
        <v>0.96501603000000025</v>
      </c>
      <c r="BA128" s="708">
        <f t="shared" si="791"/>
        <v>1.7380730200000003</v>
      </c>
      <c r="BB128" s="708">
        <f t="shared" si="792"/>
        <v>2.2422907900000002</v>
      </c>
      <c r="BC128" s="708">
        <f t="shared" si="793"/>
        <v>2.2193219099999997</v>
      </c>
      <c r="BD128" s="708">
        <f t="shared" si="794"/>
        <v>1.6527813599999999</v>
      </c>
      <c r="BE128" s="708">
        <f t="shared" si="795"/>
        <v>1.01620914</v>
      </c>
      <c r="BF128" s="708">
        <f t="shared" si="796"/>
        <v>0.52659295000000017</v>
      </c>
      <c r="BG128" s="708">
        <f t="shared" si="797"/>
        <v>0.59218587</v>
      </c>
      <c r="BH128" s="708">
        <f t="shared" si="798"/>
        <v>0.73941170000000012</v>
      </c>
    </row>
    <row r="129" spans="52:60" x14ac:dyDescent="0.25">
      <c r="AZ129" s="708">
        <f t="shared" si="790"/>
        <v>0.9637492900000002</v>
      </c>
      <c r="BA129" s="708">
        <f t="shared" si="791"/>
        <v>1.36593491</v>
      </c>
      <c r="BB129" s="708">
        <f t="shared" si="792"/>
        <v>2.0053286800000003</v>
      </c>
      <c r="BC129" s="708">
        <f t="shared" si="793"/>
        <v>2.06804437</v>
      </c>
      <c r="BD129" s="708">
        <f t="shared" si="794"/>
        <v>1.3334045000000001</v>
      </c>
      <c r="BE129" s="708">
        <f t="shared" si="795"/>
        <v>0.94885135000000009</v>
      </c>
      <c r="BF129" s="708">
        <f t="shared" si="796"/>
        <v>0.64775493000000006</v>
      </c>
      <c r="BG129" s="708">
        <f t="shared" si="797"/>
        <v>0.94447820000000016</v>
      </c>
      <c r="BH129" s="708">
        <f t="shared" si="798"/>
        <v>1.1271822600000001</v>
      </c>
    </row>
    <row r="130" spans="52:60" x14ac:dyDescent="0.25">
      <c r="AZ130" s="708">
        <f t="shared" si="790"/>
        <v>1.0618036200000003</v>
      </c>
      <c r="BA130" s="708">
        <f t="shared" si="791"/>
        <v>1.46397957</v>
      </c>
      <c r="BB130" s="708">
        <f t="shared" si="792"/>
        <v>1.4884619699999999</v>
      </c>
      <c r="BC130" s="708">
        <f t="shared" si="793"/>
        <v>1.6068237000000001</v>
      </c>
      <c r="BD130" s="708">
        <f t="shared" si="794"/>
        <v>1.1359000699999999</v>
      </c>
      <c r="BE130" s="708">
        <f t="shared" si="795"/>
        <v>0.97017882999999994</v>
      </c>
      <c r="BF130" s="708">
        <f t="shared" si="796"/>
        <v>0.99228478000000009</v>
      </c>
      <c r="BG130" s="708">
        <f t="shared" si="797"/>
        <v>1.2645221600000001</v>
      </c>
      <c r="BH130" s="708">
        <f t="shared" si="798"/>
        <v>1.41317442</v>
      </c>
    </row>
    <row r="131" spans="52:60" x14ac:dyDescent="0.25">
      <c r="AZ131" s="784" t="s">
        <v>81</v>
      </c>
      <c r="BA131" s="784"/>
      <c r="BB131" s="784"/>
      <c r="BC131" s="709"/>
      <c r="BD131" s="709"/>
      <c r="BE131" s="709"/>
      <c r="BF131" s="709"/>
      <c r="BG131" s="709"/>
      <c r="BH131" s="709"/>
    </row>
    <row r="132" spans="52:60" ht="15" customHeight="1" x14ac:dyDescent="0.25">
      <c r="AZ132" s="784"/>
      <c r="BA132" s="784"/>
      <c r="BB132" s="784"/>
      <c r="BC132" s="709"/>
      <c r="BD132" s="709"/>
      <c r="BE132" s="709"/>
      <c r="BF132" s="709"/>
      <c r="BG132" s="709"/>
      <c r="BH132" s="709"/>
    </row>
    <row r="133" spans="52:60" ht="15" customHeight="1" x14ac:dyDescent="0.25">
      <c r="AZ133" s="708">
        <f>AB108+AZ108+BX108+CV108</f>
        <v>-1.4905328299999998</v>
      </c>
      <c r="BA133" s="708">
        <f t="shared" ref="BA133:BH133" si="799">AC108+BA108+BY108+CW108</f>
        <v>-1.6441810099999998</v>
      </c>
      <c r="BB133" s="708">
        <f t="shared" si="799"/>
        <v>-1.5960639799999996</v>
      </c>
      <c r="BC133" s="708">
        <f t="shared" si="799"/>
        <v>-1.6902057899999998</v>
      </c>
      <c r="BD133" s="708">
        <f t="shared" si="799"/>
        <v>-1.3090709399999998</v>
      </c>
      <c r="BE133" s="708">
        <f t="shared" si="799"/>
        <v>-0.4610026599999999</v>
      </c>
      <c r="BF133" s="708">
        <f t="shared" si="799"/>
        <v>-0.20625231999999993</v>
      </c>
      <c r="BG133" s="708">
        <f t="shared" si="799"/>
        <v>-0.21872360000000013</v>
      </c>
      <c r="BH133" s="708">
        <f t="shared" si="799"/>
        <v>-0.73357032000000011</v>
      </c>
    </row>
    <row r="134" spans="52:60" x14ac:dyDescent="0.25">
      <c r="AZ134" s="708">
        <f t="shared" ref="AZ134:AZ141" si="800">AB109+AZ109+BX109+CV109</f>
        <v>-1.4664351599999994</v>
      </c>
      <c r="BA134" s="708">
        <f t="shared" ref="BA134:BA141" si="801">AC109+BA109+BY109+CW109</f>
        <v>-1.4758827799999994</v>
      </c>
      <c r="BB134" s="708">
        <f t="shared" ref="BB134:BB141" si="802">AD109+BB109+BZ109+CX109</f>
        <v>-1.3242726399999996</v>
      </c>
      <c r="BC134" s="708">
        <f t="shared" ref="BC134:BC141" si="803">AE109+BC109+CA109+CY109</f>
        <v>-1.4427879899999998</v>
      </c>
      <c r="BD134" s="708">
        <f t="shared" ref="BD134:BD141" si="804">AF109+BD109+CB109+CZ109</f>
        <v>-1.7565117199999998</v>
      </c>
      <c r="BE134" s="708">
        <f t="shared" ref="BE134:BE141" si="805">AG109+BE109+CC109+DA109</f>
        <v>-1.2256846699999999</v>
      </c>
      <c r="BF134" s="708">
        <f t="shared" ref="BF134:BF141" si="806">AH109+BF109+CD109+DB109</f>
        <v>-0.76928040000000031</v>
      </c>
      <c r="BG134" s="708">
        <f t="shared" ref="BG134:BG141" si="807">AI109+BG109+CE109+DC109</f>
        <v>-0.2812514100000002</v>
      </c>
      <c r="BH134" s="708">
        <f t="shared" ref="BH134:BH141" si="808">AJ109+BH109+CF109+DD109</f>
        <v>-0.2371155800000001</v>
      </c>
    </row>
    <row r="135" spans="52:60" x14ac:dyDescent="0.25">
      <c r="AZ135" s="708">
        <f t="shared" si="800"/>
        <v>-1.3164112299999999</v>
      </c>
      <c r="BA135" s="708">
        <f t="shared" si="801"/>
        <v>-1.36255953</v>
      </c>
      <c r="BB135" s="708">
        <f t="shared" si="802"/>
        <v>-1.4448088499999994</v>
      </c>
      <c r="BC135" s="708">
        <f t="shared" si="803"/>
        <v>-1.6327749300000001</v>
      </c>
      <c r="BD135" s="708">
        <f t="shared" si="804"/>
        <v>-2.0112733399999998</v>
      </c>
      <c r="BE135" s="708">
        <f t="shared" si="805"/>
        <v>-1.9518951699999998</v>
      </c>
      <c r="BF135" s="708">
        <f t="shared" si="806"/>
        <v>-1.7264444099999998</v>
      </c>
      <c r="BG135" s="708">
        <f t="shared" si="807"/>
        <v>-1.1496140400000001</v>
      </c>
      <c r="BH135" s="708">
        <f t="shared" si="808"/>
        <v>-0.41552193000000004</v>
      </c>
    </row>
    <row r="136" spans="52:60" x14ac:dyDescent="0.25">
      <c r="AZ136" s="708">
        <f t="shared" si="800"/>
        <v>-1.2408504899999999</v>
      </c>
      <c r="BA136" s="708">
        <f t="shared" si="801"/>
        <v>-1.4750226899999999</v>
      </c>
      <c r="BB136" s="708">
        <f t="shared" si="802"/>
        <v>-1.2091388799999998</v>
      </c>
      <c r="BC136" s="708">
        <f t="shared" si="803"/>
        <v>-1.14597445</v>
      </c>
      <c r="BD136" s="708">
        <f t="shared" si="804"/>
        <v>-1.05269908</v>
      </c>
      <c r="BE136" s="708">
        <f t="shared" si="805"/>
        <v>-1.3910218799999998</v>
      </c>
      <c r="BF136" s="708">
        <f t="shared" si="806"/>
        <v>-1.4827362699999997</v>
      </c>
      <c r="BG136" s="708">
        <f t="shared" si="807"/>
        <v>-1.5748263199999999</v>
      </c>
      <c r="BH136" s="708">
        <f t="shared" si="808"/>
        <v>-1.0240106499999997</v>
      </c>
    </row>
    <row r="137" spans="52:60" x14ac:dyDescent="0.25">
      <c r="AZ137" s="708">
        <f t="shared" si="800"/>
        <v>-1.4174659599999999</v>
      </c>
      <c r="BA137" s="708">
        <f t="shared" si="801"/>
        <v>-1.5043528299999998</v>
      </c>
      <c r="BB137" s="708">
        <f t="shared" si="802"/>
        <v>-0.7770373100000002</v>
      </c>
      <c r="BC137" s="708">
        <f t="shared" si="803"/>
        <v>-0.65634322000000012</v>
      </c>
      <c r="BD137" s="708">
        <f t="shared" si="804"/>
        <v>-0.42568364999999997</v>
      </c>
      <c r="BE137" s="708">
        <f t="shared" si="805"/>
        <v>-0.75447844999999969</v>
      </c>
      <c r="BF137" s="708">
        <f t="shared" si="806"/>
        <v>-1.2585274999999998</v>
      </c>
      <c r="BG137" s="708">
        <f t="shared" si="807"/>
        <v>-1.6260611399999998</v>
      </c>
      <c r="BH137" s="708">
        <f t="shared" si="808"/>
        <v>-1.3910176500000002</v>
      </c>
    </row>
    <row r="138" spans="52:60" x14ac:dyDescent="0.25">
      <c r="AZ138" s="708">
        <f t="shared" si="800"/>
        <v>-1.6345725499999999</v>
      </c>
      <c r="BA138" s="708">
        <f t="shared" si="801"/>
        <v>-1.6240433999999997</v>
      </c>
      <c r="BB138" s="710">
        <f t="shared" si="802"/>
        <v>-0.64570344000000013</v>
      </c>
      <c r="BC138" s="708">
        <f t="shared" si="803"/>
        <v>-0.29253655999999995</v>
      </c>
      <c r="BD138" s="708">
        <f t="shared" si="804"/>
        <v>-0.19116942999999975</v>
      </c>
      <c r="BE138" s="708">
        <f t="shared" si="805"/>
        <v>-0.60921066999999995</v>
      </c>
      <c r="BF138" s="708">
        <f t="shared" si="806"/>
        <v>-1.2286082199999999</v>
      </c>
      <c r="BG138" s="708">
        <f t="shared" si="807"/>
        <v>-1.57414488</v>
      </c>
      <c r="BH138" s="708">
        <f t="shared" si="808"/>
        <v>-1.3332408999999998</v>
      </c>
    </row>
    <row r="139" spans="52:60" x14ac:dyDescent="0.25">
      <c r="AZ139" s="708">
        <f t="shared" si="800"/>
        <v>-1.4408180199999996</v>
      </c>
      <c r="BA139" s="708">
        <f t="shared" si="801"/>
        <v>-2.0090776199999998</v>
      </c>
      <c r="BB139" s="710">
        <f t="shared" si="802"/>
        <v>-0.82747837000000013</v>
      </c>
      <c r="BC139" s="708">
        <f t="shared" si="803"/>
        <v>-0.2900992200000001</v>
      </c>
      <c r="BD139" s="708">
        <f t="shared" si="804"/>
        <v>-0.26473101999999998</v>
      </c>
      <c r="BE139" s="708">
        <f t="shared" si="805"/>
        <v>-0.63322386999999991</v>
      </c>
      <c r="BF139" s="708">
        <f t="shared" si="806"/>
        <v>-1.1842807299999998</v>
      </c>
      <c r="BG139" s="708">
        <f t="shared" si="807"/>
        <v>-1.2607627499999996</v>
      </c>
      <c r="BH139" s="708">
        <f t="shared" si="808"/>
        <v>-0.75213279999999982</v>
      </c>
    </row>
    <row r="140" spans="52:60" x14ac:dyDescent="0.25">
      <c r="AZ140" s="708">
        <f t="shared" si="800"/>
        <v>-1.0152935199999999</v>
      </c>
      <c r="BA140" s="708">
        <f t="shared" si="801"/>
        <v>-1.7860448600000001</v>
      </c>
      <c r="BB140" s="708">
        <f t="shared" si="802"/>
        <v>-1.4601823499999997</v>
      </c>
      <c r="BC140" s="708">
        <f t="shared" si="803"/>
        <v>-0.81961549999999994</v>
      </c>
      <c r="BD140" s="708">
        <f t="shared" si="804"/>
        <v>-0.64300407000000015</v>
      </c>
      <c r="BE140" s="708">
        <f t="shared" si="805"/>
        <v>-0.83892290999999986</v>
      </c>
      <c r="BF140" s="708">
        <f t="shared" si="806"/>
        <v>-0.94012662000000013</v>
      </c>
      <c r="BG140" s="708">
        <f t="shared" si="807"/>
        <v>-0.71062861999999982</v>
      </c>
      <c r="BH140" s="708">
        <f t="shared" si="808"/>
        <v>-0.10493558999999991</v>
      </c>
    </row>
    <row r="141" spans="52:60" x14ac:dyDescent="0.25">
      <c r="AZ141" s="708">
        <f t="shared" si="800"/>
        <v>-0.55390571</v>
      </c>
      <c r="BA141" s="708">
        <f t="shared" si="801"/>
        <v>-0.86200588999999994</v>
      </c>
      <c r="BB141" s="708">
        <f t="shared" si="802"/>
        <v>-0.95337119999999997</v>
      </c>
      <c r="BC141" s="708">
        <f t="shared" si="803"/>
        <v>-0.99286667999999989</v>
      </c>
      <c r="BD141" s="708">
        <f t="shared" si="804"/>
        <v>-0.98420656000000006</v>
      </c>
      <c r="BE141" s="708">
        <f t="shared" si="805"/>
        <v>-0.79582346999999998</v>
      </c>
      <c r="BF141" s="708">
        <f t="shared" si="806"/>
        <v>-0.44240506000000002</v>
      </c>
      <c r="BG141" s="708">
        <f t="shared" si="807"/>
        <v>-5.5987400000000742E-3</v>
      </c>
      <c r="BH141" s="708">
        <f t="shared" si="808"/>
        <v>0.17831580000000005</v>
      </c>
    </row>
  </sheetData>
  <mergeCells count="26">
    <mergeCell ref="AZ120:BB121"/>
    <mergeCell ref="AZ131:BB132"/>
    <mergeCell ref="J106:Y107"/>
    <mergeCell ref="AB83:AC83"/>
    <mergeCell ref="AZ83:BA83"/>
    <mergeCell ref="AB107:AD107"/>
    <mergeCell ref="AZ107:BB107"/>
    <mergeCell ref="J95:Y96"/>
    <mergeCell ref="BX107:BZ107"/>
    <mergeCell ref="CV107:CX107"/>
    <mergeCell ref="AB58:AC58"/>
    <mergeCell ref="AZ58:BA58"/>
    <mergeCell ref="BX58:BY58"/>
    <mergeCell ref="CV58:CW58"/>
    <mergeCell ref="BX83:BY83"/>
    <mergeCell ref="CV83:CW83"/>
    <mergeCell ref="AB96:AD96"/>
    <mergeCell ref="AZ96:BB96"/>
    <mergeCell ref="BX96:BZ96"/>
    <mergeCell ref="CV96:CX96"/>
    <mergeCell ref="CV34:CW34"/>
    <mergeCell ref="A1:L2"/>
    <mergeCell ref="AA2:AQ4"/>
    <mergeCell ref="AB34:AC34"/>
    <mergeCell ref="AZ34:BA34"/>
    <mergeCell ref="BX34:BY34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66B4-9ECB-4C79-8B7B-B4A5490B0296}">
  <dimension ref="A1:EG141"/>
  <sheetViews>
    <sheetView topLeftCell="CR49" zoomScale="60" zoomScaleNormal="60" workbookViewId="0">
      <selection activeCell="CV59" sqref="CV59:DR81"/>
    </sheetView>
  </sheetViews>
  <sheetFormatPr defaultRowHeight="15" x14ac:dyDescent="0.25"/>
  <cols>
    <col min="1" max="9" width="5" style="319" bestFit="1" customWidth="1"/>
    <col min="10" max="25" width="15.85546875" style="319" bestFit="1" customWidth="1"/>
    <col min="26" max="26" width="15.5703125" style="319" bestFit="1" customWidth="1"/>
    <col min="27" max="27" width="5.28515625" style="319" bestFit="1" customWidth="1"/>
    <col min="28" max="34" width="15.85546875" style="319" bestFit="1" customWidth="1"/>
    <col min="35" max="35" width="14.85546875" style="319" bestFit="1" customWidth="1"/>
    <col min="36" max="36" width="15.5703125" style="319" bestFit="1" customWidth="1"/>
    <col min="37" max="38" width="14.85546875" style="319" bestFit="1" customWidth="1"/>
    <col min="39" max="39" width="15.5703125" style="319" bestFit="1" customWidth="1"/>
    <col min="40" max="41" width="14.85546875" style="319" bestFit="1" customWidth="1"/>
    <col min="42" max="43" width="15.5703125" style="319" bestFit="1" customWidth="1"/>
    <col min="44" max="50" width="14.85546875" style="319" bestFit="1" customWidth="1"/>
    <col min="51" max="51" width="9.140625" style="319"/>
    <col min="52" max="58" width="14.85546875" style="319" bestFit="1" customWidth="1"/>
    <col min="59" max="62" width="15.85546875" style="319" bestFit="1" customWidth="1"/>
    <col min="63" max="74" width="14.85546875" style="319" bestFit="1" customWidth="1"/>
    <col min="75" max="75" width="9.140625" style="319"/>
    <col min="76" max="77" width="14.85546875" style="319" bestFit="1" customWidth="1"/>
    <col min="78" max="81" width="15.85546875" style="319" bestFit="1" customWidth="1"/>
    <col min="82" max="92" width="14.85546875" style="319" bestFit="1" customWidth="1"/>
    <col min="93" max="94" width="15.85546875" style="319" bestFit="1" customWidth="1"/>
    <col min="95" max="98" width="14.85546875" style="319" bestFit="1" customWidth="1"/>
    <col min="99" max="99" width="9.140625" style="319"/>
    <col min="100" max="100" width="14.85546875" style="319" bestFit="1" customWidth="1"/>
    <col min="101" max="102" width="15.85546875" style="319" bestFit="1" customWidth="1"/>
    <col min="103" max="104" width="14.85546875" style="319" bestFit="1" customWidth="1"/>
    <col min="105" max="114" width="15.85546875" style="319" bestFit="1" customWidth="1"/>
    <col min="115" max="115" width="14.85546875" style="319" bestFit="1" customWidth="1"/>
    <col min="116" max="117" width="15.85546875" style="319" bestFit="1" customWidth="1"/>
    <col min="118" max="122" width="14.85546875" style="319" bestFit="1" customWidth="1"/>
    <col min="123" max="16384" width="9.140625" style="319"/>
  </cols>
  <sheetData>
    <row r="1" spans="1:43" ht="15" customHeight="1" x14ac:dyDescent="0.25">
      <c r="A1" s="791" t="s">
        <v>26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</row>
    <row r="2" spans="1:43" ht="15.75" customHeight="1" thickBot="1" x14ac:dyDescent="0.3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792"/>
      <c r="L2" s="792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AA2" s="793" t="s">
        <v>27</v>
      </c>
      <c r="AB2" s="793"/>
      <c r="AC2" s="793"/>
      <c r="AD2" s="793"/>
      <c r="AE2" s="793"/>
      <c r="AF2" s="793"/>
      <c r="AG2" s="793"/>
      <c r="AH2" s="793"/>
      <c r="AI2" s="793"/>
      <c r="AJ2" s="793"/>
      <c r="AK2" s="793"/>
      <c r="AL2" s="793"/>
      <c r="AM2" s="793"/>
      <c r="AN2" s="793"/>
      <c r="AO2" s="793"/>
      <c r="AP2" s="793"/>
      <c r="AQ2" s="793"/>
    </row>
    <row r="3" spans="1:43" ht="15" customHeight="1" x14ac:dyDescent="0.25">
      <c r="A3" s="397">
        <f>'DETEKSI MATA IKAN'!A1</f>
        <v>0.1686</v>
      </c>
      <c r="B3" s="398">
        <f>'DETEKSI MATA IKAN'!B1</f>
        <v>0.25490000000000002</v>
      </c>
      <c r="C3" s="398">
        <f>'DETEKSI MATA IKAN'!C1</f>
        <v>0.2157</v>
      </c>
      <c r="D3" s="398">
        <f>'DETEKSI MATA IKAN'!D1</f>
        <v>0.27060000000000001</v>
      </c>
      <c r="E3" s="398">
        <f>'DETEKSI MATA IKAN'!E1</f>
        <v>0.38429999999999997</v>
      </c>
      <c r="F3" s="398">
        <f>'DETEKSI MATA IKAN'!F1</f>
        <v>0.47060000000000002</v>
      </c>
      <c r="G3" s="398">
        <f>'DETEKSI MATA IKAN'!G1</f>
        <v>0.69799999999999995</v>
      </c>
      <c r="H3" s="398">
        <f>'DETEKSI MATA IKAN'!H1</f>
        <v>0.94510000000000005</v>
      </c>
      <c r="I3" s="398">
        <f>'DETEKSI MATA IKAN'!I1</f>
        <v>0.88629999999999998</v>
      </c>
      <c r="J3" s="398">
        <f>'DETEKSI MATA IKAN'!J1</f>
        <v>0.8196</v>
      </c>
      <c r="K3" s="398">
        <f>'DETEKSI MATA IKAN'!K1</f>
        <v>0.90200000000000002</v>
      </c>
      <c r="L3" s="398">
        <f>'DETEKSI MATA IKAN'!L1</f>
        <v>0.85489999999999999</v>
      </c>
      <c r="M3" s="398">
        <f>'DETEKSI MATA IKAN'!M1</f>
        <v>0.75290000000000001</v>
      </c>
      <c r="N3" s="398">
        <f>'DETEKSI MATA IKAN'!N1</f>
        <v>0.82750000000000001</v>
      </c>
      <c r="O3" s="398">
        <f>'DETEKSI MATA IKAN'!O1</f>
        <v>0.87839999999999996</v>
      </c>
      <c r="P3" s="398">
        <f>'DETEKSI MATA IKAN'!P1</f>
        <v>0.83530000000000004</v>
      </c>
      <c r="Q3" s="398">
        <f>'DETEKSI MATA IKAN'!Q1</f>
        <v>0.88239999999999996</v>
      </c>
      <c r="R3" s="398">
        <f>'DETEKSI MATA IKAN'!R1</f>
        <v>0.81569999999999998</v>
      </c>
      <c r="S3" s="398">
        <f>'DETEKSI MATA IKAN'!S1</f>
        <v>0.95289999999999997</v>
      </c>
      <c r="T3" s="398">
        <f>'DETEKSI MATA IKAN'!T1</f>
        <v>0.90200000000000002</v>
      </c>
      <c r="U3" s="398">
        <f>'DETEKSI MATA IKAN'!U1</f>
        <v>0.96860000000000002</v>
      </c>
      <c r="V3" s="398">
        <f>'DETEKSI MATA IKAN'!V1</f>
        <v>0.93730000000000002</v>
      </c>
      <c r="W3" s="398">
        <f>'DETEKSI MATA IKAN'!W1</f>
        <v>0.79610000000000003</v>
      </c>
      <c r="X3" s="398">
        <f>'DETEKSI MATA IKAN'!X1</f>
        <v>0.69799999999999995</v>
      </c>
      <c r="Y3" s="399">
        <f>'DETEKSI MATA IKAN'!Y1</f>
        <v>0.80389999999999995</v>
      </c>
      <c r="AA3" s="793"/>
      <c r="AB3" s="793"/>
      <c r="AC3" s="793"/>
      <c r="AD3" s="793"/>
      <c r="AE3" s="793"/>
      <c r="AF3" s="793"/>
      <c r="AG3" s="793"/>
      <c r="AH3" s="793"/>
      <c r="AI3" s="793"/>
      <c r="AJ3" s="793"/>
      <c r="AK3" s="793"/>
      <c r="AL3" s="793"/>
      <c r="AM3" s="793"/>
      <c r="AN3" s="793"/>
      <c r="AO3" s="793"/>
      <c r="AP3" s="793"/>
      <c r="AQ3" s="793"/>
    </row>
    <row r="4" spans="1:43" x14ac:dyDescent="0.25">
      <c r="A4" s="400">
        <f>'DETEKSI MATA IKAN'!A2</f>
        <v>0.48630000000000001</v>
      </c>
      <c r="B4" s="401">
        <f>'DETEKSI MATA IKAN'!B2</f>
        <v>0.55689999999999995</v>
      </c>
      <c r="C4" s="401">
        <f>'DETEKSI MATA IKAN'!C2</f>
        <v>0.4824</v>
      </c>
      <c r="D4" s="401">
        <f>'DETEKSI MATA IKAN'!D2</f>
        <v>0.49020000000000002</v>
      </c>
      <c r="E4" s="401">
        <f>'DETEKSI MATA IKAN'!E2</f>
        <v>0.55689999999999995</v>
      </c>
      <c r="F4" s="401">
        <f>'DETEKSI MATA IKAN'!F2</f>
        <v>0.58430000000000004</v>
      </c>
      <c r="G4" s="401">
        <f>'DETEKSI MATA IKAN'!G2</f>
        <v>0.76470000000000005</v>
      </c>
      <c r="H4" s="401">
        <f>'DETEKSI MATA IKAN'!H2</f>
        <v>0.97650000000000003</v>
      </c>
      <c r="I4" s="401">
        <f>'DETEKSI MATA IKAN'!I2</f>
        <v>0.89019999999999999</v>
      </c>
      <c r="J4" s="401">
        <f>'DETEKSI MATA IKAN'!J2</f>
        <v>0.81569999999999998</v>
      </c>
      <c r="K4" s="401">
        <f>'DETEKSI MATA IKAN'!K2</f>
        <v>0.89019999999999999</v>
      </c>
      <c r="L4" s="401">
        <f>'DETEKSI MATA IKAN'!L2</f>
        <v>0.85489999999999999</v>
      </c>
      <c r="M4" s="401">
        <f>'DETEKSI MATA IKAN'!M2</f>
        <v>0.76080000000000003</v>
      </c>
      <c r="N4" s="401">
        <f>'DETEKSI MATA IKAN'!N2</f>
        <v>0.85489999999999999</v>
      </c>
      <c r="O4" s="401">
        <f>'DETEKSI MATA IKAN'!O2</f>
        <v>0.92159999999999997</v>
      </c>
      <c r="P4" s="401">
        <f>'DETEKSI MATA IKAN'!P2</f>
        <v>0.88629999999999998</v>
      </c>
      <c r="Q4" s="401">
        <f>'DETEKSI MATA IKAN'!Q2</f>
        <v>0.84309999999999996</v>
      </c>
      <c r="R4" s="401">
        <f>'DETEKSI MATA IKAN'!R2</f>
        <v>0.77649999999999997</v>
      </c>
      <c r="S4" s="401">
        <f>'DETEKSI MATA IKAN'!S2</f>
        <v>0.91369999999999996</v>
      </c>
      <c r="T4" s="401">
        <f>'DETEKSI MATA IKAN'!T2</f>
        <v>0.86670000000000003</v>
      </c>
      <c r="U4" s="401">
        <f>'DETEKSI MATA IKAN'!U2</f>
        <v>0.93330000000000002</v>
      </c>
      <c r="V4" s="401">
        <f>'DETEKSI MATA IKAN'!V2</f>
        <v>0.90200000000000002</v>
      </c>
      <c r="W4" s="401">
        <f>'DETEKSI MATA IKAN'!W2</f>
        <v>0.77249999999999996</v>
      </c>
      <c r="X4" s="401">
        <f>'DETEKSI MATA IKAN'!X2</f>
        <v>0.6784</v>
      </c>
      <c r="Y4" s="402">
        <f>'DETEKSI MATA IKAN'!Y2</f>
        <v>0.7843</v>
      </c>
      <c r="AA4" s="793"/>
      <c r="AB4" s="793"/>
      <c r="AC4" s="793"/>
      <c r="AD4" s="793"/>
      <c r="AE4" s="793"/>
      <c r="AF4" s="793"/>
      <c r="AG4" s="793"/>
      <c r="AH4" s="793"/>
      <c r="AI4" s="793"/>
      <c r="AJ4" s="793"/>
      <c r="AK4" s="793"/>
      <c r="AL4" s="793"/>
      <c r="AM4" s="793"/>
      <c r="AN4" s="793"/>
      <c r="AO4" s="793"/>
      <c r="AP4" s="793"/>
      <c r="AQ4" s="793"/>
    </row>
    <row r="5" spans="1:43" x14ac:dyDescent="0.25">
      <c r="A5" s="400">
        <f>'DETEKSI MATA IKAN'!A3</f>
        <v>0.18820000000000001</v>
      </c>
      <c r="B5" s="401">
        <f>'DETEKSI MATA IKAN'!B3</f>
        <v>0.27450000000000002</v>
      </c>
      <c r="C5" s="401">
        <f>'DETEKSI MATA IKAN'!C3</f>
        <v>0.24310000000000001</v>
      </c>
      <c r="D5" s="401">
        <f>'DETEKSI MATA IKAN'!D3</f>
        <v>0.29799999999999999</v>
      </c>
      <c r="E5" s="401">
        <f>'DETEKSI MATA IKAN'!E3</f>
        <v>0.41959999999999997</v>
      </c>
      <c r="F5" s="401">
        <f>'DETEKSI MATA IKAN'!F3</f>
        <v>0.498</v>
      </c>
      <c r="G5" s="401">
        <f>'DETEKSI MATA IKAN'!G3</f>
        <v>0.72550000000000003</v>
      </c>
      <c r="H5" s="401">
        <f>'DETEKSI MATA IKAN'!H3</f>
        <v>0.98429999999999995</v>
      </c>
      <c r="I5" s="401">
        <f>'DETEKSI MATA IKAN'!I3</f>
        <v>0.90980000000000005</v>
      </c>
      <c r="J5" s="401">
        <f>'DETEKSI MATA IKAN'!J3</f>
        <v>0.84709999999999996</v>
      </c>
      <c r="K5" s="401">
        <f>'DETEKSI MATA IKAN'!K3</f>
        <v>0.91759999999999997</v>
      </c>
      <c r="L5" s="401">
        <f>'DETEKSI MATA IKAN'!L3</f>
        <v>0.86270000000000002</v>
      </c>
      <c r="M5" s="401">
        <f>'DETEKSI MATA IKAN'!M3</f>
        <v>0.749</v>
      </c>
      <c r="N5" s="401">
        <f>'DETEKSI MATA IKAN'!N3</f>
        <v>0.82350000000000001</v>
      </c>
      <c r="O5" s="401">
        <f>'DETEKSI MATA IKAN'!O3</f>
        <v>0.86670000000000003</v>
      </c>
      <c r="P5" s="401">
        <f>'DETEKSI MATA IKAN'!P3</f>
        <v>0.8196</v>
      </c>
      <c r="Q5" s="401">
        <f>'DETEKSI MATA IKAN'!Q3</f>
        <v>0.84709999999999996</v>
      </c>
      <c r="R5" s="401">
        <f>'DETEKSI MATA IKAN'!R3</f>
        <v>0.78039999999999998</v>
      </c>
      <c r="S5" s="401">
        <f>'DETEKSI MATA IKAN'!S3</f>
        <v>0.91759999999999997</v>
      </c>
      <c r="T5" s="401">
        <f>'DETEKSI MATA IKAN'!T3</f>
        <v>0.87839999999999996</v>
      </c>
      <c r="U5" s="401">
        <f>'DETEKSI MATA IKAN'!U3</f>
        <v>0.94510000000000005</v>
      </c>
      <c r="V5" s="401">
        <f>'DETEKSI MATA IKAN'!V3</f>
        <v>0.92159999999999997</v>
      </c>
      <c r="W5" s="401">
        <f>'DETEKSI MATA IKAN'!W3</f>
        <v>0.78820000000000001</v>
      </c>
      <c r="X5" s="401">
        <f>'DETEKSI MATA IKAN'!X3</f>
        <v>0.70199999999999996</v>
      </c>
      <c r="Y5" s="402">
        <f>'DETEKSI MATA IKAN'!Y3</f>
        <v>0.80779999999999996</v>
      </c>
      <c r="AA5" s="406" t="s">
        <v>25</v>
      </c>
      <c r="AB5" s="396">
        <f>'WEIGHT LAYER 1'!B30</f>
        <v>0.22</v>
      </c>
      <c r="AC5" s="396">
        <f>'WEIGHT LAYER 1'!C30</f>
        <v>0.25</v>
      </c>
      <c r="AD5" s="396">
        <f>'WEIGHT LAYER 1'!D30</f>
        <v>0.17</v>
      </c>
      <c r="AE5" s="396">
        <f>'WEIGHT LAYER 1'!E30</f>
        <v>-0.17</v>
      </c>
      <c r="AF5" s="396">
        <f>'WEIGHT LAYER 1'!F30</f>
        <v>0.21</v>
      </c>
      <c r="AG5" s="396">
        <f>'WEIGHT LAYER 1'!G30</f>
        <v>-0.01</v>
      </c>
      <c r="AH5" s="396">
        <f>'WEIGHT LAYER 1'!H30</f>
        <v>0</v>
      </c>
      <c r="AI5" s="396">
        <f>'WEIGHT LAYER 1'!I30</f>
        <v>0.23</v>
      </c>
      <c r="AJ5" s="396">
        <f>'WEIGHT LAYER 1'!J30</f>
        <v>-0.19</v>
      </c>
      <c r="AK5" s="396">
        <f>'WEIGHT LAYER 1'!K30</f>
        <v>-0.01</v>
      </c>
      <c r="AL5" s="396">
        <f>'WEIGHT LAYER 1'!L30</f>
        <v>0.25</v>
      </c>
      <c r="AM5" s="396">
        <f>'WEIGHT LAYER 1'!M30</f>
        <v>0.16</v>
      </c>
      <c r="AN5" s="396">
        <f>'WEIGHT LAYER 1'!N30</f>
        <v>0.25</v>
      </c>
      <c r="AO5" s="396">
        <f>'WEIGHT LAYER 1'!O30</f>
        <v>-0.21</v>
      </c>
      <c r="AP5" s="396">
        <f>'WEIGHT LAYER 1'!P30</f>
        <v>-0.11</v>
      </c>
      <c r="AQ5" s="396">
        <f>'WEIGHT LAYER 1'!Q30</f>
        <v>0.15</v>
      </c>
    </row>
    <row r="6" spans="1:43" x14ac:dyDescent="0.25">
      <c r="A6" s="400">
        <f>'DETEKSI MATA IKAN'!A4</f>
        <v>0.23530000000000001</v>
      </c>
      <c r="B6" s="401">
        <f>'DETEKSI MATA IKAN'!B4</f>
        <v>0.27839999999999998</v>
      </c>
      <c r="C6" s="401">
        <f>'DETEKSI MATA IKAN'!C4</f>
        <v>0.24310000000000001</v>
      </c>
      <c r="D6" s="401">
        <f>'DETEKSI MATA IKAN'!D4</f>
        <v>0.29409999999999997</v>
      </c>
      <c r="E6" s="401">
        <f>'DETEKSI MATA IKAN'!E4</f>
        <v>0.54120000000000001</v>
      </c>
      <c r="F6" s="401">
        <f>'DETEKSI MATA IKAN'!F4</f>
        <v>0.83919999999999995</v>
      </c>
      <c r="G6" s="401">
        <f>'DETEKSI MATA IKAN'!G4</f>
        <v>0.93730000000000002</v>
      </c>
      <c r="H6" s="401">
        <f>'DETEKSI MATA IKAN'!H4</f>
        <v>0.75290000000000001</v>
      </c>
      <c r="I6" s="401">
        <f>'DETEKSI MATA IKAN'!I4</f>
        <v>0.67449999999999999</v>
      </c>
      <c r="J6" s="401">
        <f>'DETEKSI MATA IKAN'!J4</f>
        <v>0.80779999999999996</v>
      </c>
      <c r="K6" s="401">
        <f>'DETEKSI MATA IKAN'!K4</f>
        <v>0.87060000000000004</v>
      </c>
      <c r="L6" s="401">
        <f>'DETEKSI MATA IKAN'!L4</f>
        <v>0.71760000000000002</v>
      </c>
      <c r="M6" s="401">
        <f>'DETEKSI MATA IKAN'!M4</f>
        <v>0.63139999999999996</v>
      </c>
      <c r="N6" s="401">
        <f>'DETEKSI MATA IKAN'!N4</f>
        <v>0.6431</v>
      </c>
      <c r="O6" s="401">
        <f>'DETEKSI MATA IKAN'!O4</f>
        <v>0.58430000000000004</v>
      </c>
      <c r="P6" s="401">
        <f>'DETEKSI MATA IKAN'!P4</f>
        <v>0.54900000000000004</v>
      </c>
      <c r="Q6" s="401">
        <f>'DETEKSI MATA IKAN'!Q4</f>
        <v>0.5333</v>
      </c>
      <c r="R6" s="401">
        <f>'DETEKSI MATA IKAN'!R4</f>
        <v>0.72160000000000002</v>
      </c>
      <c r="S6" s="401">
        <f>'DETEKSI MATA IKAN'!S4</f>
        <v>0.749</v>
      </c>
      <c r="T6" s="401">
        <f>'DETEKSI MATA IKAN'!T4</f>
        <v>0.82350000000000001</v>
      </c>
      <c r="U6" s="401">
        <f>'DETEKSI MATA IKAN'!U4</f>
        <v>0.89800000000000002</v>
      </c>
      <c r="V6" s="401">
        <f>'DETEKSI MATA IKAN'!V4</f>
        <v>0.75690000000000002</v>
      </c>
      <c r="W6" s="401">
        <f>'DETEKSI MATA IKAN'!W4</f>
        <v>0.71760000000000002</v>
      </c>
      <c r="X6" s="401">
        <f>'DETEKSI MATA IKAN'!X4</f>
        <v>0.63919999999999999</v>
      </c>
      <c r="Y6" s="402">
        <f>'DETEKSI MATA IKAN'!Y4</f>
        <v>0.82750000000000001</v>
      </c>
      <c r="AA6" s="350"/>
      <c r="AB6" s="406" t="s">
        <v>0</v>
      </c>
      <c r="AC6" s="406" t="s">
        <v>1</v>
      </c>
      <c r="AD6" s="406" t="s">
        <v>2</v>
      </c>
      <c r="AE6" s="406" t="s">
        <v>3</v>
      </c>
      <c r="AF6" s="406" t="s">
        <v>4</v>
      </c>
      <c r="AG6" s="406" t="s">
        <v>5</v>
      </c>
      <c r="AH6" s="406" t="s">
        <v>6</v>
      </c>
      <c r="AI6" s="406" t="s">
        <v>7</v>
      </c>
      <c r="AJ6" s="406" t="s">
        <v>8</v>
      </c>
      <c r="AK6" s="406" t="s">
        <v>9</v>
      </c>
      <c r="AL6" s="406" t="s">
        <v>10</v>
      </c>
      <c r="AM6" s="406" t="s">
        <v>11</v>
      </c>
      <c r="AN6" s="406" t="s">
        <v>12</v>
      </c>
      <c r="AO6" s="406" t="s">
        <v>13</v>
      </c>
      <c r="AP6" s="406" t="s">
        <v>14</v>
      </c>
      <c r="AQ6" s="406" t="s">
        <v>15</v>
      </c>
    </row>
    <row r="7" spans="1:43" x14ac:dyDescent="0.25">
      <c r="A7" s="400">
        <f>'DETEKSI MATA IKAN'!A5</f>
        <v>0.52159999999999995</v>
      </c>
      <c r="B7" s="401">
        <f>'DETEKSI MATA IKAN'!B5</f>
        <v>0.55689999999999995</v>
      </c>
      <c r="C7" s="401">
        <f>'DETEKSI MATA IKAN'!C5</f>
        <v>0.4824</v>
      </c>
      <c r="D7" s="401">
        <f>'DETEKSI MATA IKAN'!D5</f>
        <v>0.498</v>
      </c>
      <c r="E7" s="401">
        <f>'DETEKSI MATA IKAN'!E5</f>
        <v>0.68630000000000002</v>
      </c>
      <c r="F7" s="401">
        <f>'DETEKSI MATA IKAN'!F5</f>
        <v>0.93730000000000002</v>
      </c>
      <c r="G7" s="401">
        <f>'DETEKSI MATA IKAN'!G5</f>
        <v>0.98819999999999997</v>
      </c>
      <c r="H7" s="401">
        <f>'DETEKSI MATA IKAN'!H5</f>
        <v>0.77649999999999997</v>
      </c>
      <c r="I7" s="401">
        <f>'DETEKSI MATA IKAN'!I5</f>
        <v>0.67059999999999997</v>
      </c>
      <c r="J7" s="401">
        <f>'DETEKSI MATA IKAN'!J5</f>
        <v>0.78820000000000001</v>
      </c>
      <c r="K7" s="401">
        <f>'DETEKSI MATA IKAN'!K5</f>
        <v>0.85099999999999998</v>
      </c>
      <c r="L7" s="401">
        <f>'DETEKSI MATA IKAN'!L5</f>
        <v>0.70979999999999999</v>
      </c>
      <c r="M7" s="401">
        <f>'DETEKSI MATA IKAN'!M5</f>
        <v>0.63139999999999996</v>
      </c>
      <c r="N7" s="401">
        <f>'DETEKSI MATA IKAN'!N5</f>
        <v>0.66269999999999996</v>
      </c>
      <c r="O7" s="401">
        <f>'DETEKSI MATA IKAN'!O5</f>
        <v>0.61570000000000003</v>
      </c>
      <c r="P7" s="401">
        <f>'DETEKSI MATA IKAN'!P5</f>
        <v>0.59219999999999995</v>
      </c>
      <c r="Q7" s="401">
        <f>'DETEKSI MATA IKAN'!Q5</f>
        <v>0.49409999999999998</v>
      </c>
      <c r="R7" s="401">
        <f>'DETEKSI MATA IKAN'!R5</f>
        <v>0.68630000000000002</v>
      </c>
      <c r="S7" s="401">
        <f>'DETEKSI MATA IKAN'!S5</f>
        <v>0.7137</v>
      </c>
      <c r="T7" s="401">
        <f>'DETEKSI MATA IKAN'!T5</f>
        <v>0.78820000000000001</v>
      </c>
      <c r="U7" s="401">
        <f>'DETEKSI MATA IKAN'!U5</f>
        <v>0.86270000000000002</v>
      </c>
      <c r="V7" s="401">
        <f>'DETEKSI MATA IKAN'!V5</f>
        <v>0.73329999999999995</v>
      </c>
      <c r="W7" s="401">
        <f>'DETEKSI MATA IKAN'!W5</f>
        <v>0.69410000000000005</v>
      </c>
      <c r="X7" s="401">
        <f>'DETEKSI MATA IKAN'!X5</f>
        <v>0.61960000000000004</v>
      </c>
      <c r="Y7" s="402">
        <f>'DETEKSI MATA IKAN'!Y5</f>
        <v>0.80779999999999996</v>
      </c>
      <c r="AA7" s="406" t="s">
        <v>16</v>
      </c>
      <c r="AB7" s="395">
        <f>'WEIGHT LAYER 1'!B2</f>
        <v>-0.245</v>
      </c>
      <c r="AC7" s="395">
        <f>'WEIGHT LAYER 1'!C2</f>
        <v>-1.17E-2</v>
      </c>
      <c r="AD7" s="395">
        <f>'WEIGHT LAYER 1'!D2</f>
        <v>0.19900000000000001</v>
      </c>
      <c r="AE7" s="395">
        <f>'WEIGHT LAYER 1'!E2</f>
        <v>-0.104</v>
      </c>
      <c r="AF7" s="395">
        <f>'WEIGHT LAYER 1'!F2</f>
        <v>-1.95E-2</v>
      </c>
      <c r="AG7" s="395">
        <f>'WEIGHT LAYER 1'!G2</f>
        <v>-0.11</v>
      </c>
      <c r="AH7" s="395">
        <f>'WEIGHT LAYER 1'!H2</f>
        <v>8.4199999999999997E-2</v>
      </c>
      <c r="AI7" s="395">
        <f>'WEIGHT LAYER 1'!I2</f>
        <v>0.36899999999999999</v>
      </c>
      <c r="AJ7" s="395">
        <f>'WEIGHT LAYER 1'!J2</f>
        <v>0.312</v>
      </c>
      <c r="AK7" s="395">
        <f>'WEIGHT LAYER 1'!K2</f>
        <v>-0.12</v>
      </c>
      <c r="AL7" s="395">
        <f>'WEIGHT LAYER 1'!L2</f>
        <v>7.4499999999999997E-2</v>
      </c>
      <c r="AM7" s="395">
        <f>'WEIGHT LAYER 1'!M2</f>
        <v>-8.3500000000000005E-2</v>
      </c>
      <c r="AN7" s="395">
        <f>'WEIGHT LAYER 1'!N2</f>
        <v>-0.109</v>
      </c>
      <c r="AO7" s="395">
        <f>'WEIGHT LAYER 1'!O2</f>
        <v>2.07E-2</v>
      </c>
      <c r="AP7" s="395">
        <f>'WEIGHT LAYER 1'!P2</f>
        <v>6.9500000000000006E-2</v>
      </c>
      <c r="AQ7" s="395">
        <f>'WEIGHT LAYER 1'!Q2</f>
        <v>0.14699999999999999</v>
      </c>
    </row>
    <row r="8" spans="1:43" x14ac:dyDescent="0.25">
      <c r="A8" s="400">
        <f>'DETEKSI MATA IKAN'!A6</f>
        <v>0.251</v>
      </c>
      <c r="B8" s="401">
        <f>'DETEKSI MATA IKAN'!B6</f>
        <v>0.29799999999999999</v>
      </c>
      <c r="C8" s="401">
        <f>'DETEKSI MATA IKAN'!C6</f>
        <v>0.25879999999999997</v>
      </c>
      <c r="D8" s="401">
        <f>'DETEKSI MATA IKAN'!D6</f>
        <v>0.31759999999999999</v>
      </c>
      <c r="E8" s="401">
        <f>'DETEKSI MATA IKAN'!E6</f>
        <v>0.55689999999999995</v>
      </c>
      <c r="F8" s="401">
        <f>'DETEKSI MATA IKAN'!F6</f>
        <v>0.85489999999999999</v>
      </c>
      <c r="G8" s="401">
        <f>'DETEKSI MATA IKAN'!G6</f>
        <v>0.95289999999999997</v>
      </c>
      <c r="H8" s="401">
        <f>'DETEKSI MATA IKAN'!H6</f>
        <v>0.77649999999999997</v>
      </c>
      <c r="I8" s="401">
        <f>'DETEKSI MATA IKAN'!I6</f>
        <v>0.69410000000000005</v>
      </c>
      <c r="J8" s="401">
        <f>'DETEKSI MATA IKAN'!J6</f>
        <v>0.81569999999999998</v>
      </c>
      <c r="K8" s="401">
        <f>'DETEKSI MATA IKAN'!K6</f>
        <v>0.87839999999999996</v>
      </c>
      <c r="L8" s="401">
        <f>'DETEKSI MATA IKAN'!L6</f>
        <v>0.72160000000000002</v>
      </c>
      <c r="M8" s="401">
        <f>'DETEKSI MATA IKAN'!M6</f>
        <v>0.62350000000000005</v>
      </c>
      <c r="N8" s="401">
        <f>'DETEKSI MATA IKAN'!N6</f>
        <v>0.63529999999999998</v>
      </c>
      <c r="O8" s="401">
        <f>'DETEKSI MATA IKAN'!O6</f>
        <v>0.57250000000000001</v>
      </c>
      <c r="P8" s="401">
        <f>'DETEKSI MATA IKAN'!P6</f>
        <v>0.5373</v>
      </c>
      <c r="Q8" s="401">
        <f>'DETEKSI MATA IKAN'!Q6</f>
        <v>0.498</v>
      </c>
      <c r="R8" s="401">
        <f>'DETEKSI MATA IKAN'!R6</f>
        <v>0.69020000000000004</v>
      </c>
      <c r="S8" s="401">
        <f>'DETEKSI MATA IKAN'!S6</f>
        <v>0.71760000000000002</v>
      </c>
      <c r="T8" s="401">
        <f>'DETEKSI MATA IKAN'!T6</f>
        <v>0.8</v>
      </c>
      <c r="U8" s="401">
        <f>'DETEKSI MATA IKAN'!U6</f>
        <v>0.87450000000000006</v>
      </c>
      <c r="V8" s="401">
        <f>'DETEKSI MATA IKAN'!V6</f>
        <v>0.74119999999999997</v>
      </c>
      <c r="W8" s="401">
        <f>'DETEKSI MATA IKAN'!W6</f>
        <v>0.70979999999999999</v>
      </c>
      <c r="X8" s="401">
        <f>'DETEKSI MATA IKAN'!X6</f>
        <v>0.63529999999999998</v>
      </c>
      <c r="Y8" s="402">
        <f>'DETEKSI MATA IKAN'!Y6</f>
        <v>0.83140000000000003</v>
      </c>
      <c r="AA8" s="406" t="s">
        <v>17</v>
      </c>
      <c r="AB8" s="395">
        <f>'WEIGHT LAYER 1'!B3</f>
        <v>-4.1500000000000002E-2</v>
      </c>
      <c r="AC8" s="395">
        <f>'WEIGHT LAYER 1'!C3</f>
        <v>-0.29599999999999999</v>
      </c>
      <c r="AD8" s="395">
        <f>'WEIGHT LAYER 1'!D3</f>
        <v>0.13900000000000001</v>
      </c>
      <c r="AE8" s="395">
        <f>'WEIGHT LAYER 1'!E3</f>
        <v>-1.55E-2</v>
      </c>
      <c r="AF8" s="395">
        <f>'WEIGHT LAYER 1'!F3</f>
        <v>-0.113</v>
      </c>
      <c r="AG8" s="395">
        <f>'WEIGHT LAYER 1'!G3</f>
        <v>-0.16</v>
      </c>
      <c r="AH8" s="395">
        <f>'WEIGHT LAYER 1'!H3</f>
        <v>-0.153</v>
      </c>
      <c r="AI8" s="395">
        <f>'WEIGHT LAYER 1'!I3</f>
        <v>0.26500000000000001</v>
      </c>
      <c r="AJ8" s="395">
        <f>'WEIGHT LAYER 1'!J3</f>
        <v>0.28299999999999997</v>
      </c>
      <c r="AK8" s="395">
        <f>'WEIGHT LAYER 1'!K3</f>
        <v>0.159</v>
      </c>
      <c r="AL8" s="395">
        <f>'WEIGHT LAYER 1'!L3</f>
        <v>0.154</v>
      </c>
      <c r="AM8" s="395">
        <f>'WEIGHT LAYER 1'!M3</f>
        <v>-0.23</v>
      </c>
      <c r="AN8" s="395">
        <f>'WEIGHT LAYER 1'!N3</f>
        <v>-0.30299999999999999</v>
      </c>
      <c r="AO8" s="395">
        <f>'WEIGHT LAYER 1'!O3</f>
        <v>-8.1000000000000003E-2</v>
      </c>
      <c r="AP8" s="395">
        <f>'WEIGHT LAYER 1'!P3</f>
        <v>0.25800000000000001</v>
      </c>
      <c r="AQ8" s="395">
        <f>'WEIGHT LAYER 1'!Q3</f>
        <v>-0.17299999999999999</v>
      </c>
    </row>
    <row r="9" spans="1:43" x14ac:dyDescent="0.25">
      <c r="A9" s="400">
        <f>'DETEKSI MATA IKAN'!A7</f>
        <v>0.30590000000000001</v>
      </c>
      <c r="B9" s="401">
        <f>'DETEKSI MATA IKAN'!B7</f>
        <v>0.27450000000000002</v>
      </c>
      <c r="C9" s="401">
        <f>'DETEKSI MATA IKAN'!C7</f>
        <v>0.38040000000000002</v>
      </c>
      <c r="D9" s="401">
        <f>'DETEKSI MATA IKAN'!D7</f>
        <v>0.62749999999999995</v>
      </c>
      <c r="E9" s="401">
        <f>'DETEKSI MATA IKAN'!E7</f>
        <v>0.79610000000000003</v>
      </c>
      <c r="F9" s="401">
        <f>'DETEKSI MATA IKAN'!F7</f>
        <v>0.92159999999999997</v>
      </c>
      <c r="G9" s="401">
        <f>'DETEKSI MATA IKAN'!G7</f>
        <v>0.94120000000000004</v>
      </c>
      <c r="H9" s="401">
        <f>'DETEKSI MATA IKAN'!H7</f>
        <v>0.72940000000000005</v>
      </c>
      <c r="I9" s="401">
        <f>'DETEKSI MATA IKAN'!I7</f>
        <v>0.6431</v>
      </c>
      <c r="J9" s="401">
        <f>'DETEKSI MATA IKAN'!J7</f>
        <v>0.77649999999999997</v>
      </c>
      <c r="K9" s="401">
        <f>'DETEKSI MATA IKAN'!K7</f>
        <v>0.6431</v>
      </c>
      <c r="L9" s="401">
        <f>'DETEKSI MATA IKAN'!L7</f>
        <v>0.34510000000000002</v>
      </c>
      <c r="M9" s="401">
        <f>'DETEKSI MATA IKAN'!M7</f>
        <v>0.30199999999999999</v>
      </c>
      <c r="N9" s="401">
        <f>'DETEKSI MATA IKAN'!N7</f>
        <v>0.3216</v>
      </c>
      <c r="O9" s="401">
        <f>'DETEKSI MATA IKAN'!O7</f>
        <v>0.21179999999999999</v>
      </c>
      <c r="P9" s="401">
        <f>'DETEKSI MATA IKAN'!P7</f>
        <v>0.23530000000000001</v>
      </c>
      <c r="Q9" s="401">
        <f>'DETEKSI MATA IKAN'!Q7</f>
        <v>0.27839999999999998</v>
      </c>
      <c r="R9" s="401">
        <f>'DETEKSI MATA IKAN'!R7</f>
        <v>0.498</v>
      </c>
      <c r="S9" s="401">
        <f>'DETEKSI MATA IKAN'!S7</f>
        <v>0.45490000000000003</v>
      </c>
      <c r="T9" s="401">
        <f>'DETEKSI MATA IKAN'!T7</f>
        <v>0.63139999999999996</v>
      </c>
      <c r="U9" s="401">
        <f>'DETEKSI MATA IKAN'!U7</f>
        <v>0.88239999999999996</v>
      </c>
      <c r="V9" s="401">
        <f>'DETEKSI MATA IKAN'!V7</f>
        <v>0.92159999999999997</v>
      </c>
      <c r="W9" s="401">
        <f>'DETEKSI MATA IKAN'!W7</f>
        <v>0.84309999999999996</v>
      </c>
      <c r="X9" s="401">
        <f>'DETEKSI MATA IKAN'!X7</f>
        <v>0.76859999999999995</v>
      </c>
      <c r="Y9" s="402">
        <f>'DETEKSI MATA IKAN'!Y7</f>
        <v>0.85489999999999999</v>
      </c>
      <c r="AA9" s="406" t="s">
        <v>18</v>
      </c>
      <c r="AB9" s="395">
        <f>'WEIGHT LAYER 1'!B4</f>
        <v>-0.10299999999999999</v>
      </c>
      <c r="AC9" s="395">
        <f>'WEIGHT LAYER 1'!C4</f>
        <v>6.96E-3</v>
      </c>
      <c r="AD9" s="395">
        <f>'WEIGHT LAYER 1'!D4</f>
        <v>0.13</v>
      </c>
      <c r="AE9" s="395">
        <f>'WEIGHT LAYER 1'!E4</f>
        <v>0.14499999999999999</v>
      </c>
      <c r="AF9" s="395">
        <f>'WEIGHT LAYER 1'!F4</f>
        <v>-0.13500000000000001</v>
      </c>
      <c r="AG9" s="395">
        <f>'WEIGHT LAYER 1'!G4</f>
        <v>7.8E-2</v>
      </c>
      <c r="AH9" s="395">
        <f>'WEIGHT LAYER 1'!H4</f>
        <v>-0.10199999999999999</v>
      </c>
      <c r="AI9" s="395">
        <f>'WEIGHT LAYER 1'!I4</f>
        <v>0.27600000000000002</v>
      </c>
      <c r="AJ9" s="395">
        <f>'WEIGHT LAYER 1'!J4</f>
        <v>0.217</v>
      </c>
      <c r="AK9" s="395">
        <f>'WEIGHT LAYER 1'!K4</f>
        <v>3.6499999999999998E-2</v>
      </c>
      <c r="AL9" s="395">
        <f>'WEIGHT LAYER 1'!L4</f>
        <v>-0.27900000000000003</v>
      </c>
      <c r="AM9" s="395">
        <f>'WEIGHT LAYER 1'!M4</f>
        <v>-0.14599999999999999</v>
      </c>
      <c r="AN9" s="395">
        <f>'WEIGHT LAYER 1'!N4</f>
        <v>-0.29699999999999999</v>
      </c>
      <c r="AO9" s="395">
        <f>'WEIGHT LAYER 1'!O4</f>
        <v>-0.126</v>
      </c>
      <c r="AP9" s="395">
        <f>'WEIGHT LAYER 1'!P4</f>
        <v>3.85E-2</v>
      </c>
      <c r="AQ9" s="395">
        <f>'WEIGHT LAYER 1'!Q4</f>
        <v>-0.16200000000000001</v>
      </c>
    </row>
    <row r="10" spans="1:43" x14ac:dyDescent="0.25">
      <c r="A10" s="400">
        <f>'DETEKSI MATA IKAN'!A8</f>
        <v>0.54510000000000003</v>
      </c>
      <c r="B10" s="401">
        <f>'DETEKSI MATA IKAN'!B8</f>
        <v>0.498</v>
      </c>
      <c r="C10" s="401">
        <f>'DETEKSI MATA IKAN'!C8</f>
        <v>0.57250000000000001</v>
      </c>
      <c r="D10" s="401">
        <f>'DETEKSI MATA IKAN'!D8</f>
        <v>0.7843</v>
      </c>
      <c r="E10" s="401">
        <f>'DETEKSI MATA IKAN'!E8</f>
        <v>0.90980000000000005</v>
      </c>
      <c r="F10" s="401">
        <f>'DETEKSI MATA IKAN'!F8</f>
        <v>0.98819999999999997</v>
      </c>
      <c r="G10" s="401">
        <f>'DETEKSI MATA IKAN'!G8</f>
        <v>0.96860000000000002</v>
      </c>
      <c r="H10" s="401">
        <f>'DETEKSI MATA IKAN'!H8</f>
        <v>0.72940000000000005</v>
      </c>
      <c r="I10" s="401">
        <f>'DETEKSI MATA IKAN'!I8</f>
        <v>0.62350000000000005</v>
      </c>
      <c r="J10" s="401">
        <f>'DETEKSI MATA IKAN'!J8</f>
        <v>0.73729999999999996</v>
      </c>
      <c r="K10" s="401">
        <f>'DETEKSI MATA IKAN'!K8</f>
        <v>0.61570000000000003</v>
      </c>
      <c r="L10" s="401">
        <f>'DETEKSI MATA IKAN'!L8</f>
        <v>0.3216</v>
      </c>
      <c r="M10" s="401">
        <f>'DETEKSI MATA IKAN'!M8</f>
        <v>0.29799999999999999</v>
      </c>
      <c r="N10" s="401">
        <f>'DETEKSI MATA IKAN'!N8</f>
        <v>0.32550000000000001</v>
      </c>
      <c r="O10" s="401">
        <f>'DETEKSI MATA IKAN'!O8</f>
        <v>0.23139999999999999</v>
      </c>
      <c r="P10" s="401">
        <f>'DETEKSI MATA IKAN'!P8</f>
        <v>0.26669999999999999</v>
      </c>
      <c r="Q10" s="401">
        <f>'DETEKSI MATA IKAN'!Q8</f>
        <v>0.25490000000000002</v>
      </c>
      <c r="R10" s="401">
        <f>'DETEKSI MATA IKAN'!R8</f>
        <v>0.47449999999999998</v>
      </c>
      <c r="S10" s="401">
        <f>'DETEKSI MATA IKAN'!S8</f>
        <v>0.43140000000000001</v>
      </c>
      <c r="T10" s="401">
        <f>'DETEKSI MATA IKAN'!T8</f>
        <v>0.60780000000000001</v>
      </c>
      <c r="U10" s="401">
        <f>'DETEKSI MATA IKAN'!U8</f>
        <v>0.85880000000000001</v>
      </c>
      <c r="V10" s="401">
        <f>'DETEKSI MATA IKAN'!V8</f>
        <v>0.89800000000000002</v>
      </c>
      <c r="W10" s="401">
        <f>'DETEKSI MATA IKAN'!W8</f>
        <v>0.82350000000000001</v>
      </c>
      <c r="X10" s="401">
        <f>'DETEKSI MATA IKAN'!X8</f>
        <v>0.749</v>
      </c>
      <c r="Y10" s="402">
        <f>'DETEKSI MATA IKAN'!Y8</f>
        <v>0.83530000000000004</v>
      </c>
      <c r="AA10" s="406" t="s">
        <v>16</v>
      </c>
      <c r="AB10" s="395">
        <f>'WEIGHT LAYER 1'!B5</f>
        <v>-0.20799999999999999</v>
      </c>
      <c r="AC10" s="395">
        <f>'WEIGHT LAYER 1'!C5</f>
        <v>-0.34899999999999998</v>
      </c>
      <c r="AD10" s="395">
        <f>'WEIGHT LAYER 1'!D5</f>
        <v>-5.7799999999999997E-2</v>
      </c>
      <c r="AE10" s="395">
        <f>'WEIGHT LAYER 1'!E5</f>
        <v>-2.3400000000000001E-2</v>
      </c>
      <c r="AF10" s="395">
        <f>'WEIGHT LAYER 1'!F5</f>
        <v>-0.22500000000000001</v>
      </c>
      <c r="AG10" s="395">
        <f>'WEIGHT LAYER 1'!G5</f>
        <v>-0.14199999999999999</v>
      </c>
      <c r="AH10" s="395">
        <f>'WEIGHT LAYER 1'!H5</f>
        <v>-6.0600000000000001E-2</v>
      </c>
      <c r="AI10" s="395">
        <f>'WEIGHT LAYER 1'!I5</f>
        <v>-1.03E-2</v>
      </c>
      <c r="AJ10" s="395">
        <f>'WEIGHT LAYER 1'!J5</f>
        <v>0.14499999999999999</v>
      </c>
      <c r="AK10" s="395">
        <f>'WEIGHT LAYER 1'!K5</f>
        <v>0.16800000000000001</v>
      </c>
      <c r="AL10" s="395">
        <f>'WEIGHT LAYER 1'!L5</f>
        <v>0.32200000000000001</v>
      </c>
      <c r="AM10" s="395">
        <f>'WEIGHT LAYER 1'!M5</f>
        <v>-0.125</v>
      </c>
      <c r="AN10" s="395">
        <f>'WEIGHT LAYER 1'!N5</f>
        <v>-0.35099999999999998</v>
      </c>
      <c r="AO10" s="395">
        <f>'WEIGHT LAYER 1'!O5</f>
        <v>0.36</v>
      </c>
      <c r="AP10" s="395">
        <f>'WEIGHT LAYER 1'!P5</f>
        <v>0.16500000000000001</v>
      </c>
      <c r="AQ10" s="395">
        <f>'WEIGHT LAYER 1'!Q5</f>
        <v>4.0300000000000002E-2</v>
      </c>
    </row>
    <row r="11" spans="1:43" x14ac:dyDescent="0.25">
      <c r="A11" s="400">
        <f>'DETEKSI MATA IKAN'!A9</f>
        <v>0.3216</v>
      </c>
      <c r="B11" s="401">
        <f>'DETEKSI MATA IKAN'!B9</f>
        <v>0.29020000000000001</v>
      </c>
      <c r="C11" s="401">
        <f>'DETEKSI MATA IKAN'!C9</f>
        <v>0.38819999999999999</v>
      </c>
      <c r="D11" s="401">
        <f>'DETEKSI MATA IKAN'!D9</f>
        <v>0.63919999999999999</v>
      </c>
      <c r="E11" s="401">
        <f>'DETEKSI MATA IKAN'!E9</f>
        <v>0.8</v>
      </c>
      <c r="F11" s="401">
        <f>'DETEKSI MATA IKAN'!F9</f>
        <v>0.92549999999999999</v>
      </c>
      <c r="G11" s="401">
        <f>'DETEKSI MATA IKAN'!G9</f>
        <v>0.94120000000000004</v>
      </c>
      <c r="H11" s="401">
        <f>'DETEKSI MATA IKAN'!H9</f>
        <v>0.72940000000000005</v>
      </c>
      <c r="I11" s="401">
        <f>'DETEKSI MATA IKAN'!I9</f>
        <v>0.63919999999999999</v>
      </c>
      <c r="J11" s="401">
        <f>'DETEKSI MATA IKAN'!J9</f>
        <v>0.76859999999999995</v>
      </c>
      <c r="K11" s="401">
        <f>'DETEKSI MATA IKAN'!K9</f>
        <v>0.6431</v>
      </c>
      <c r="L11" s="401">
        <f>'DETEKSI MATA IKAN'!L9</f>
        <v>0.33729999999999999</v>
      </c>
      <c r="M11" s="401">
        <f>'DETEKSI MATA IKAN'!M9</f>
        <v>0.29020000000000001</v>
      </c>
      <c r="N11" s="401">
        <f>'DETEKSI MATA IKAN'!N9</f>
        <v>0.30590000000000001</v>
      </c>
      <c r="O11" s="401">
        <f>'DETEKSI MATA IKAN'!O9</f>
        <v>0.2039</v>
      </c>
      <c r="P11" s="401">
        <f>'DETEKSI MATA IKAN'!P9</f>
        <v>0.2235</v>
      </c>
      <c r="Q11" s="401">
        <f>'DETEKSI MATA IKAN'!Q9</f>
        <v>0.25490000000000002</v>
      </c>
      <c r="R11" s="401">
        <f>'DETEKSI MATA IKAN'!R9</f>
        <v>0.47449999999999998</v>
      </c>
      <c r="S11" s="401">
        <f>'DETEKSI MATA IKAN'!S9</f>
        <v>0.43919999999999998</v>
      </c>
      <c r="T11" s="401">
        <f>'DETEKSI MATA IKAN'!T9</f>
        <v>0.61570000000000003</v>
      </c>
      <c r="U11" s="401">
        <f>'DETEKSI MATA IKAN'!U9</f>
        <v>0.86670000000000003</v>
      </c>
      <c r="V11" s="401">
        <f>'DETEKSI MATA IKAN'!V9</f>
        <v>0.90590000000000004</v>
      </c>
      <c r="W11" s="401">
        <f>'DETEKSI MATA IKAN'!W9</f>
        <v>0.83919999999999995</v>
      </c>
      <c r="X11" s="401">
        <f>'DETEKSI MATA IKAN'!X9</f>
        <v>0.76470000000000005</v>
      </c>
      <c r="Y11" s="402">
        <f>'DETEKSI MATA IKAN'!Y9</f>
        <v>0.85099999999999998</v>
      </c>
      <c r="AA11" s="406" t="s">
        <v>17</v>
      </c>
      <c r="AB11" s="395">
        <f>'WEIGHT LAYER 1'!B6</f>
        <v>-0.29799999999999999</v>
      </c>
      <c r="AC11" s="395">
        <f>'WEIGHT LAYER 1'!C6</f>
        <v>-0.36</v>
      </c>
      <c r="AD11" s="395">
        <f>'WEIGHT LAYER 1'!D6</f>
        <v>0.155</v>
      </c>
      <c r="AE11" s="395">
        <f>'WEIGHT LAYER 1'!E6</f>
        <v>-0.113</v>
      </c>
      <c r="AF11" s="395">
        <f>'WEIGHT LAYER 1'!F6</f>
        <v>-1.2999999999999999E-2</v>
      </c>
      <c r="AG11" s="395">
        <f>'WEIGHT LAYER 1'!G6</f>
        <v>5.5E-2</v>
      </c>
      <c r="AH11" s="395">
        <f>'WEIGHT LAYER 1'!H6</f>
        <v>-0.158</v>
      </c>
      <c r="AI11" s="395">
        <f>'WEIGHT LAYER 1'!I6</f>
        <v>-0.185</v>
      </c>
      <c r="AJ11" s="395">
        <f>'WEIGHT LAYER 1'!J6</f>
        <v>9.92E-3</v>
      </c>
      <c r="AK11" s="395">
        <f>'WEIGHT LAYER 1'!K6</f>
        <v>-0.17799999999999999</v>
      </c>
      <c r="AL11" s="395">
        <f>'WEIGHT LAYER 1'!L6</f>
        <v>0.36499999999999999</v>
      </c>
      <c r="AM11" s="395">
        <f>'WEIGHT LAYER 1'!M6</f>
        <v>2.9000000000000001E-2</v>
      </c>
      <c r="AN11" s="395">
        <f>'WEIGHT LAYER 1'!N6</f>
        <v>-0.36499999999999999</v>
      </c>
      <c r="AO11" s="395">
        <f>'WEIGHT LAYER 1'!O6</f>
        <v>0.3</v>
      </c>
      <c r="AP11" s="395">
        <f>'WEIGHT LAYER 1'!P6</f>
        <v>6.8599999999999998E-3</v>
      </c>
      <c r="AQ11" s="395">
        <f>'WEIGHT LAYER 1'!Q6</f>
        <v>8.7400000000000005E-2</v>
      </c>
    </row>
    <row r="12" spans="1:43" x14ac:dyDescent="0.25">
      <c r="A12" s="400">
        <f>'DETEKSI MATA IKAN'!A10</f>
        <v>0.25879999999999997</v>
      </c>
      <c r="B12" s="401">
        <f>'DETEKSI MATA IKAN'!B10</f>
        <v>0.4627</v>
      </c>
      <c r="C12" s="401">
        <f>'DETEKSI MATA IKAN'!C10</f>
        <v>0.69799999999999995</v>
      </c>
      <c r="D12" s="401">
        <f>'DETEKSI MATA IKAN'!D10</f>
        <v>0.90200000000000002</v>
      </c>
      <c r="E12" s="401">
        <f>'DETEKSI MATA IKAN'!E10</f>
        <v>0.94510000000000005</v>
      </c>
      <c r="F12" s="401">
        <f>'DETEKSI MATA IKAN'!F10</f>
        <v>0.90590000000000004</v>
      </c>
      <c r="G12" s="401">
        <f>'DETEKSI MATA IKAN'!G10</f>
        <v>0.76080000000000003</v>
      </c>
      <c r="H12" s="401">
        <f>'DETEKSI MATA IKAN'!H10</f>
        <v>0.48630000000000001</v>
      </c>
      <c r="I12" s="401">
        <f>'DETEKSI MATA IKAN'!I10</f>
        <v>0.30590000000000001</v>
      </c>
      <c r="J12" s="401">
        <f>'DETEKSI MATA IKAN'!J10</f>
        <v>0.38040000000000002</v>
      </c>
      <c r="K12" s="401">
        <f>'DETEKSI MATA IKAN'!K10</f>
        <v>0.33729999999999999</v>
      </c>
      <c r="L12" s="401">
        <f>'DETEKSI MATA IKAN'!L10</f>
        <v>0.19220000000000001</v>
      </c>
      <c r="M12" s="401">
        <f>'DETEKSI MATA IKAN'!M10</f>
        <v>0.20780000000000001</v>
      </c>
      <c r="N12" s="401">
        <f>'DETEKSI MATA IKAN'!N10</f>
        <v>0.23139999999999999</v>
      </c>
      <c r="O12" s="401">
        <f>'DETEKSI MATA IKAN'!O10</f>
        <v>0.16470000000000001</v>
      </c>
      <c r="P12" s="401">
        <f>'DETEKSI MATA IKAN'!P10</f>
        <v>0.23530000000000001</v>
      </c>
      <c r="Q12" s="401">
        <f>'DETEKSI MATA IKAN'!Q10</f>
        <v>0.2</v>
      </c>
      <c r="R12" s="401">
        <f>'DETEKSI MATA IKAN'!R10</f>
        <v>0.23530000000000001</v>
      </c>
      <c r="S12" s="401">
        <f>'DETEKSI MATA IKAN'!S10</f>
        <v>0.251</v>
      </c>
      <c r="T12" s="401">
        <f>'DETEKSI MATA IKAN'!T10</f>
        <v>0.35289999999999999</v>
      </c>
      <c r="U12" s="401">
        <f>'DETEKSI MATA IKAN'!U10</f>
        <v>0.66669999999999996</v>
      </c>
      <c r="V12" s="401">
        <f>'DETEKSI MATA IKAN'!V10</f>
        <v>1</v>
      </c>
      <c r="W12" s="401">
        <f>'DETEKSI MATA IKAN'!W10</f>
        <v>0.93330000000000002</v>
      </c>
      <c r="X12" s="401">
        <f>'DETEKSI MATA IKAN'!X10</f>
        <v>0.89019999999999999</v>
      </c>
      <c r="Y12" s="402">
        <f>'DETEKSI MATA IKAN'!Y10</f>
        <v>0.91759999999999997</v>
      </c>
      <c r="AA12" s="406" t="s">
        <v>18</v>
      </c>
      <c r="AB12" s="395">
        <f>'WEIGHT LAYER 1'!B7</f>
        <v>-0.17799999999999999</v>
      </c>
      <c r="AC12" s="395">
        <f>'WEIGHT LAYER 1'!C7</f>
        <v>-8.3400000000000002E-2</v>
      </c>
      <c r="AD12" s="395">
        <f>'WEIGHT LAYER 1'!D7</f>
        <v>2.6499999999999999E-2</v>
      </c>
      <c r="AE12" s="395">
        <f>'WEIGHT LAYER 1'!E7</f>
        <v>0.17499999999999999</v>
      </c>
      <c r="AF12" s="395">
        <f>'WEIGHT LAYER 1'!F7</f>
        <v>-0.192</v>
      </c>
      <c r="AG12" s="395">
        <f>'WEIGHT LAYER 1'!G7</f>
        <v>-0.109</v>
      </c>
      <c r="AH12" s="395">
        <f>'WEIGHT LAYER 1'!H7</f>
        <v>0.17</v>
      </c>
      <c r="AI12" s="395">
        <f>'WEIGHT LAYER 1'!I7</f>
        <v>-0.11600000000000001</v>
      </c>
      <c r="AJ12" s="395">
        <f>'WEIGHT LAYER 1'!J7</f>
        <v>-5.6699999999999997E-3</v>
      </c>
      <c r="AK12" s="395">
        <f>'WEIGHT LAYER 1'!K7</f>
        <v>0.16800000000000001</v>
      </c>
      <c r="AL12" s="395">
        <f>'WEIGHT LAYER 1'!L7</f>
        <v>-0.28299999999999997</v>
      </c>
      <c r="AM12" s="395">
        <f>'WEIGHT LAYER 1'!M7</f>
        <v>-0.23</v>
      </c>
      <c r="AN12" s="395">
        <f>'WEIGHT LAYER 1'!N7</f>
        <v>-9.9099999999999994E-2</v>
      </c>
      <c r="AO12" s="395">
        <f>'WEIGHT LAYER 1'!O7</f>
        <v>0.29099999999999998</v>
      </c>
      <c r="AP12" s="395">
        <f>'WEIGHT LAYER 1'!P7</f>
        <v>0.14899999999999999</v>
      </c>
      <c r="AQ12" s="395">
        <f>'WEIGHT LAYER 1'!Q7</f>
        <v>-0.16700000000000001</v>
      </c>
    </row>
    <row r="13" spans="1:43" x14ac:dyDescent="0.25">
      <c r="A13" s="400">
        <f>'DETEKSI MATA IKAN'!A11</f>
        <v>0.43530000000000002</v>
      </c>
      <c r="B13" s="401">
        <f>'DETEKSI MATA IKAN'!B11</f>
        <v>0.62350000000000005</v>
      </c>
      <c r="C13" s="401">
        <f>'DETEKSI MATA IKAN'!C11</f>
        <v>0.83530000000000004</v>
      </c>
      <c r="D13" s="401">
        <f>'DETEKSI MATA IKAN'!D11</f>
        <v>1</v>
      </c>
      <c r="E13" s="401">
        <f>'DETEKSI MATA IKAN'!E11</f>
        <v>1</v>
      </c>
      <c r="F13" s="401">
        <f>'DETEKSI MATA IKAN'!F11</f>
        <v>0.93730000000000002</v>
      </c>
      <c r="G13" s="401">
        <f>'DETEKSI MATA IKAN'!G11</f>
        <v>0.76470000000000005</v>
      </c>
      <c r="H13" s="401">
        <f>'DETEKSI MATA IKAN'!H11</f>
        <v>0.4627</v>
      </c>
      <c r="I13" s="401">
        <f>'DETEKSI MATA IKAN'!I11</f>
        <v>0.26269999999999999</v>
      </c>
      <c r="J13" s="401">
        <f>'DETEKSI MATA IKAN'!J11</f>
        <v>0.33729999999999999</v>
      </c>
      <c r="K13" s="401">
        <f>'DETEKSI MATA IKAN'!K11</f>
        <v>0.29409999999999997</v>
      </c>
      <c r="L13" s="401">
        <f>'DETEKSI MATA IKAN'!L11</f>
        <v>0.15690000000000001</v>
      </c>
      <c r="M13" s="401">
        <f>'DETEKSI MATA IKAN'!M11</f>
        <v>0.19220000000000001</v>
      </c>
      <c r="N13" s="401">
        <f>'DETEKSI MATA IKAN'!N11</f>
        <v>0.22750000000000001</v>
      </c>
      <c r="O13" s="401">
        <f>'DETEKSI MATA IKAN'!O11</f>
        <v>0.17249999999999999</v>
      </c>
      <c r="P13" s="401">
        <f>'DETEKSI MATA IKAN'!P11</f>
        <v>0.24310000000000001</v>
      </c>
      <c r="Q13" s="401">
        <f>'DETEKSI MATA IKAN'!Q11</f>
        <v>0.18429999999999999</v>
      </c>
      <c r="R13" s="401">
        <f>'DETEKSI MATA IKAN'!R11</f>
        <v>0.21959999999999999</v>
      </c>
      <c r="S13" s="401">
        <f>'DETEKSI MATA IKAN'!S11</f>
        <v>0.23530000000000001</v>
      </c>
      <c r="T13" s="401">
        <f>'DETEKSI MATA IKAN'!T11</f>
        <v>0.33729999999999999</v>
      </c>
      <c r="U13" s="401">
        <f>'DETEKSI MATA IKAN'!U11</f>
        <v>0.65100000000000002</v>
      </c>
      <c r="V13" s="401">
        <f>'DETEKSI MATA IKAN'!V11</f>
        <v>0.99609999999999999</v>
      </c>
      <c r="W13" s="401">
        <f>'DETEKSI MATA IKAN'!W11</f>
        <v>0.91759999999999997</v>
      </c>
      <c r="X13" s="401">
        <f>'DETEKSI MATA IKAN'!X11</f>
        <v>0.88239999999999996</v>
      </c>
      <c r="Y13" s="402">
        <f>'DETEKSI MATA IKAN'!Y11</f>
        <v>0.90980000000000005</v>
      </c>
      <c r="AA13" s="406" t="s">
        <v>16</v>
      </c>
      <c r="AB13" s="395">
        <f>'WEIGHT LAYER 1'!B8</f>
        <v>-0.23899999999999999</v>
      </c>
      <c r="AC13" s="395">
        <f>'WEIGHT LAYER 1'!C8</f>
        <v>-0.309</v>
      </c>
      <c r="AD13" s="395">
        <f>'WEIGHT LAYER 1'!D8</f>
        <v>0.183</v>
      </c>
      <c r="AE13" s="395">
        <f>'WEIGHT LAYER 1'!E8</f>
        <v>-5.6899999999999999E-2</v>
      </c>
      <c r="AF13" s="395">
        <f>'WEIGHT LAYER 1'!F8</f>
        <v>-7.9500000000000001E-2</v>
      </c>
      <c r="AG13" s="395">
        <f>'WEIGHT LAYER 1'!G8</f>
        <v>-0.154</v>
      </c>
      <c r="AH13" s="395">
        <f>'WEIGHT LAYER 1'!H8</f>
        <v>3.39E-2</v>
      </c>
      <c r="AI13" s="395">
        <f>'WEIGHT LAYER 1'!I8</f>
        <v>-0.34100000000000003</v>
      </c>
      <c r="AJ13" s="395">
        <f>'WEIGHT LAYER 1'!J8</f>
        <v>-7.1000000000000004E-3</v>
      </c>
      <c r="AK13" s="395">
        <f>'WEIGHT LAYER 1'!K8</f>
        <v>-4.5999999999999999E-3</v>
      </c>
      <c r="AL13" s="395">
        <f>'WEIGHT LAYER 1'!L8</f>
        <v>0.29099999999999998</v>
      </c>
      <c r="AM13" s="395">
        <f>'WEIGHT LAYER 1'!M8</f>
        <v>0.17399999999999999</v>
      </c>
      <c r="AN13" s="395">
        <f>'WEIGHT LAYER 1'!N8</f>
        <v>-0.26300000000000001</v>
      </c>
      <c r="AO13" s="395">
        <f>'WEIGHT LAYER 1'!O8</f>
        <v>0.21299999999999999</v>
      </c>
      <c r="AP13" s="395">
        <f>'WEIGHT LAYER 1'!P8</f>
        <v>0.189</v>
      </c>
      <c r="AQ13" s="395">
        <f>'WEIGHT LAYER 1'!Q8</f>
        <v>0.13500000000000001</v>
      </c>
    </row>
    <row r="14" spans="1:43" x14ac:dyDescent="0.25">
      <c r="A14" s="400">
        <f>'DETEKSI MATA IKAN'!A12</f>
        <v>0.27450000000000002</v>
      </c>
      <c r="B14" s="401">
        <f>'DETEKSI MATA IKAN'!B12</f>
        <v>0.4667</v>
      </c>
      <c r="C14" s="401">
        <f>'DETEKSI MATA IKAN'!C12</f>
        <v>0.70589999999999997</v>
      </c>
      <c r="D14" s="401">
        <f>'DETEKSI MATA IKAN'!D12</f>
        <v>0.89800000000000002</v>
      </c>
      <c r="E14" s="401">
        <f>'DETEKSI MATA IKAN'!E12</f>
        <v>0.93730000000000002</v>
      </c>
      <c r="F14" s="401">
        <f>'DETEKSI MATA IKAN'!F12</f>
        <v>0.88629999999999998</v>
      </c>
      <c r="G14" s="401">
        <f>'DETEKSI MATA IKAN'!G12</f>
        <v>0.74119999999999997</v>
      </c>
      <c r="H14" s="401">
        <f>'DETEKSI MATA IKAN'!H12</f>
        <v>0.4627</v>
      </c>
      <c r="I14" s="401">
        <f>'DETEKSI MATA IKAN'!I12</f>
        <v>0.27839999999999998</v>
      </c>
      <c r="J14" s="401">
        <f>'DETEKSI MATA IKAN'!J12</f>
        <v>0.36080000000000001</v>
      </c>
      <c r="K14" s="401">
        <f>'DETEKSI MATA IKAN'!K12</f>
        <v>0.31759999999999999</v>
      </c>
      <c r="L14" s="401">
        <f>'DETEKSI MATA IKAN'!L12</f>
        <v>0.1686</v>
      </c>
      <c r="M14" s="401">
        <f>'DETEKSI MATA IKAN'!M12</f>
        <v>0.1961</v>
      </c>
      <c r="N14" s="401">
        <f>'DETEKSI MATA IKAN'!N12</f>
        <v>0.21959999999999999</v>
      </c>
      <c r="O14" s="401">
        <f>'DETEKSI MATA IKAN'!O12</f>
        <v>0.1608</v>
      </c>
      <c r="P14" s="401">
        <f>'DETEKSI MATA IKAN'!P12</f>
        <v>0.2235</v>
      </c>
      <c r="Q14" s="401">
        <f>'DETEKSI MATA IKAN'!Q12</f>
        <v>0.18820000000000001</v>
      </c>
      <c r="R14" s="401">
        <f>'DETEKSI MATA IKAN'!R12</f>
        <v>0.2235</v>
      </c>
      <c r="S14" s="401">
        <f>'DETEKSI MATA IKAN'!S12</f>
        <v>0.2392</v>
      </c>
      <c r="T14" s="401">
        <f>'DETEKSI MATA IKAN'!T12</f>
        <v>0.3412</v>
      </c>
      <c r="U14" s="401">
        <f>'DETEKSI MATA IKAN'!U12</f>
        <v>0.65490000000000004</v>
      </c>
      <c r="V14" s="401">
        <f>'DETEKSI MATA IKAN'!V12</f>
        <v>1</v>
      </c>
      <c r="W14" s="401">
        <f>'DETEKSI MATA IKAN'!W12</f>
        <v>0.92159999999999997</v>
      </c>
      <c r="X14" s="401">
        <f>'DETEKSI MATA IKAN'!X12</f>
        <v>0.88629999999999998</v>
      </c>
      <c r="Y14" s="402">
        <f>'DETEKSI MATA IKAN'!Y12</f>
        <v>0.91369999999999996</v>
      </c>
      <c r="AA14" s="406" t="s">
        <v>17</v>
      </c>
      <c r="AB14" s="395">
        <f>'WEIGHT LAYER 1'!B9</f>
        <v>-0.38500000000000001</v>
      </c>
      <c r="AC14" s="395">
        <f>'WEIGHT LAYER 1'!C9</f>
        <v>-8.2000000000000003E-2</v>
      </c>
      <c r="AD14" s="395">
        <f>'WEIGHT LAYER 1'!D9</f>
        <v>-7.9799999999999996E-2</v>
      </c>
      <c r="AE14" s="395">
        <f>'WEIGHT LAYER 1'!E9</f>
        <v>-0.16400000000000001</v>
      </c>
      <c r="AF14" s="395">
        <f>'WEIGHT LAYER 1'!F9</f>
        <v>-0.17399999999999999</v>
      </c>
      <c r="AG14" s="395">
        <f>'WEIGHT LAYER 1'!G9</f>
        <v>3.9899999999999998E-2</v>
      </c>
      <c r="AH14" s="395">
        <f>'WEIGHT LAYER 1'!H9</f>
        <v>8.6999999999999994E-2</v>
      </c>
      <c r="AI14" s="395">
        <f>'WEIGHT LAYER 1'!I9</f>
        <v>-0.187</v>
      </c>
      <c r="AJ14" s="395">
        <f>'WEIGHT LAYER 1'!J9</f>
        <v>8.3799999999999999E-2</v>
      </c>
      <c r="AK14" s="395">
        <f>'WEIGHT LAYER 1'!K9</f>
        <v>5.6899999999999999E-2</v>
      </c>
      <c r="AL14" s="395">
        <f>'WEIGHT LAYER 1'!L9</f>
        <v>0.32300000000000001</v>
      </c>
      <c r="AM14" s="395">
        <f>'WEIGHT LAYER 1'!M9</f>
        <v>-3.6200000000000003E-2</v>
      </c>
      <c r="AN14" s="395">
        <f>'WEIGHT LAYER 1'!N9</f>
        <v>-0.11899999999999999</v>
      </c>
      <c r="AO14" s="395">
        <f>'WEIGHT LAYER 1'!O9</f>
        <v>0.28000000000000003</v>
      </c>
      <c r="AP14" s="395">
        <f>'WEIGHT LAYER 1'!P9</f>
        <v>0.20100000000000001</v>
      </c>
      <c r="AQ14" s="395">
        <f>'WEIGHT LAYER 1'!Q9</f>
        <v>2.4500000000000001E-2</v>
      </c>
    </row>
    <row r="15" spans="1:43" x14ac:dyDescent="0.25">
      <c r="A15" s="400">
        <f>'DETEKSI MATA IKAN'!A13</f>
        <v>0.43919999999999998</v>
      </c>
      <c r="B15" s="401">
        <f>'DETEKSI MATA IKAN'!B13</f>
        <v>0.65490000000000004</v>
      </c>
      <c r="C15" s="401">
        <f>'DETEKSI MATA IKAN'!C13</f>
        <v>0.83140000000000003</v>
      </c>
      <c r="D15" s="401">
        <f>'DETEKSI MATA IKAN'!D13</f>
        <v>0.96860000000000002</v>
      </c>
      <c r="E15" s="401">
        <f>'DETEKSI MATA IKAN'!E13</f>
        <v>0.98429999999999995</v>
      </c>
      <c r="F15" s="401">
        <f>'DETEKSI MATA IKAN'!F13</f>
        <v>0.69799999999999995</v>
      </c>
      <c r="G15" s="401">
        <f>'DETEKSI MATA IKAN'!G13</f>
        <v>0.4471</v>
      </c>
      <c r="H15" s="401">
        <f>'DETEKSI MATA IKAN'!H13</f>
        <v>0.32940000000000003</v>
      </c>
      <c r="I15" s="401">
        <f>'DETEKSI MATA IKAN'!I13</f>
        <v>0.5373</v>
      </c>
      <c r="J15" s="401">
        <f>'DETEKSI MATA IKAN'!J13</f>
        <v>0.4667</v>
      </c>
      <c r="K15" s="401">
        <f>'DETEKSI MATA IKAN'!K13</f>
        <v>0.51759999999999995</v>
      </c>
      <c r="L15" s="401">
        <f>'DETEKSI MATA IKAN'!L13</f>
        <v>0.502</v>
      </c>
      <c r="M15" s="401">
        <f>'DETEKSI MATA IKAN'!M13</f>
        <v>0.38429999999999997</v>
      </c>
      <c r="N15" s="401">
        <f>'DETEKSI MATA IKAN'!N13</f>
        <v>0.27450000000000002</v>
      </c>
      <c r="O15" s="401">
        <f>'DETEKSI MATA IKAN'!O13</f>
        <v>0.20780000000000001</v>
      </c>
      <c r="P15" s="401">
        <f>'DETEKSI MATA IKAN'!P13</f>
        <v>0.23139999999999999</v>
      </c>
      <c r="Q15" s="401">
        <f>'DETEKSI MATA IKAN'!Q13</f>
        <v>0.21179999999999999</v>
      </c>
      <c r="R15" s="401">
        <f>'DETEKSI MATA IKAN'!R13</f>
        <v>0.2</v>
      </c>
      <c r="S15" s="401">
        <f>'DETEKSI MATA IKAN'!S13</f>
        <v>0.24310000000000001</v>
      </c>
      <c r="T15" s="401">
        <f>'DETEKSI MATA IKAN'!T13</f>
        <v>0.24310000000000001</v>
      </c>
      <c r="U15" s="401">
        <f>'DETEKSI MATA IKAN'!U13</f>
        <v>0.3569</v>
      </c>
      <c r="V15" s="401">
        <f>'DETEKSI MATA IKAN'!V13</f>
        <v>0.8196</v>
      </c>
      <c r="W15" s="401">
        <f>'DETEKSI MATA IKAN'!W13</f>
        <v>0.93330000000000002</v>
      </c>
      <c r="X15" s="401">
        <f>'DETEKSI MATA IKAN'!X13</f>
        <v>0.92549999999999999</v>
      </c>
      <c r="Y15" s="402">
        <f>'DETEKSI MATA IKAN'!Y13</f>
        <v>0.99609999999999999</v>
      </c>
      <c r="AA15" s="406" t="s">
        <v>18</v>
      </c>
      <c r="AB15" s="395">
        <f>'WEIGHT LAYER 1'!B10</f>
        <v>-0.16800000000000001</v>
      </c>
      <c r="AC15" s="395">
        <f>'WEIGHT LAYER 1'!C10</f>
        <v>-0.38200000000000001</v>
      </c>
      <c r="AD15" s="395">
        <f>'WEIGHT LAYER 1'!D10</f>
        <v>0.33200000000000002</v>
      </c>
      <c r="AE15" s="395">
        <f>'WEIGHT LAYER 1'!E10</f>
        <v>0.28000000000000003</v>
      </c>
      <c r="AF15" s="395">
        <f>'WEIGHT LAYER 1'!F10</f>
        <v>0.11899999999999999</v>
      </c>
      <c r="AG15" s="395">
        <f>'WEIGHT LAYER 1'!G10</f>
        <v>-9.1499999999999998E-2</v>
      </c>
      <c r="AH15" s="395">
        <f>'WEIGHT LAYER 1'!H10</f>
        <v>-3.2899999999999999E-2</v>
      </c>
      <c r="AI15" s="395">
        <f>'WEIGHT LAYER 1'!I10</f>
        <v>-0.14000000000000001</v>
      </c>
      <c r="AJ15" s="395">
        <f>'WEIGHT LAYER 1'!J10</f>
        <v>0.246</v>
      </c>
      <c r="AK15" s="395">
        <f>'WEIGHT LAYER 1'!K10</f>
        <v>-0.16300000000000001</v>
      </c>
      <c r="AL15" s="395">
        <f>'WEIGHT LAYER 1'!L10</f>
        <v>-0.27100000000000002</v>
      </c>
      <c r="AM15" s="395">
        <f>'WEIGHT LAYER 1'!M10</f>
        <v>-0.14199999999999999</v>
      </c>
      <c r="AN15" s="395">
        <f>'WEIGHT LAYER 1'!N10</f>
        <v>-0.28799999999999998</v>
      </c>
      <c r="AO15" s="395">
        <f>'WEIGHT LAYER 1'!O10</f>
        <v>0.371</v>
      </c>
      <c r="AP15" s="395">
        <f>'WEIGHT LAYER 1'!P10</f>
        <v>0.161</v>
      </c>
      <c r="AQ15" s="395">
        <f>'WEIGHT LAYER 1'!Q10</f>
        <v>9.8799999999999999E-2</v>
      </c>
    </row>
    <row r="16" spans="1:43" x14ac:dyDescent="0.25">
      <c r="A16" s="400">
        <f>'DETEKSI MATA IKAN'!A14</f>
        <v>0.54900000000000004</v>
      </c>
      <c r="B16" s="401">
        <f>'DETEKSI MATA IKAN'!B14</f>
        <v>0.75290000000000001</v>
      </c>
      <c r="C16" s="401">
        <f>'DETEKSI MATA IKAN'!C14</f>
        <v>0.90590000000000004</v>
      </c>
      <c r="D16" s="401">
        <f>'DETEKSI MATA IKAN'!D14</f>
        <v>1</v>
      </c>
      <c r="E16" s="401">
        <f>'DETEKSI MATA IKAN'!E14</f>
        <v>1</v>
      </c>
      <c r="F16" s="401">
        <f>'DETEKSI MATA IKAN'!F14</f>
        <v>0.69799999999999995</v>
      </c>
      <c r="G16" s="401">
        <f>'DETEKSI MATA IKAN'!G14</f>
        <v>0.42749999999999999</v>
      </c>
      <c r="H16" s="401">
        <f>'DETEKSI MATA IKAN'!H14</f>
        <v>0.29020000000000001</v>
      </c>
      <c r="I16" s="401">
        <f>'DETEKSI MATA IKAN'!I14</f>
        <v>0.49020000000000002</v>
      </c>
      <c r="J16" s="401">
        <f>'DETEKSI MATA IKAN'!J14</f>
        <v>0.4078</v>
      </c>
      <c r="K16" s="401">
        <f>'DETEKSI MATA IKAN'!K14</f>
        <v>0.47060000000000002</v>
      </c>
      <c r="L16" s="401">
        <f>'DETEKSI MATA IKAN'!L14</f>
        <v>0.4667</v>
      </c>
      <c r="M16" s="401">
        <f>'DETEKSI MATA IKAN'!M14</f>
        <v>0.36080000000000001</v>
      </c>
      <c r="N16" s="401">
        <f>'DETEKSI MATA IKAN'!N14</f>
        <v>0.26669999999999999</v>
      </c>
      <c r="O16" s="401">
        <f>'DETEKSI MATA IKAN'!O14</f>
        <v>0.20780000000000001</v>
      </c>
      <c r="P16" s="401">
        <f>'DETEKSI MATA IKAN'!P14</f>
        <v>0.23530000000000001</v>
      </c>
      <c r="Q16" s="401">
        <f>'DETEKSI MATA IKAN'!Q14</f>
        <v>0.21179999999999999</v>
      </c>
      <c r="R16" s="401">
        <f>'DETEKSI MATA IKAN'!R14</f>
        <v>0.2</v>
      </c>
      <c r="S16" s="401">
        <f>'DETEKSI MATA IKAN'!S14</f>
        <v>0.24310000000000001</v>
      </c>
      <c r="T16" s="401">
        <f>'DETEKSI MATA IKAN'!T14</f>
        <v>0.24310000000000001</v>
      </c>
      <c r="U16" s="401">
        <f>'DETEKSI MATA IKAN'!U14</f>
        <v>0.34899999999999998</v>
      </c>
      <c r="V16" s="401">
        <f>'DETEKSI MATA IKAN'!V14</f>
        <v>0.81179999999999997</v>
      </c>
      <c r="W16" s="401">
        <f>'DETEKSI MATA IKAN'!W14</f>
        <v>0.92549999999999999</v>
      </c>
      <c r="X16" s="401">
        <f>'DETEKSI MATA IKAN'!X14</f>
        <v>0.91759999999999997</v>
      </c>
      <c r="Y16" s="402">
        <f>'DETEKSI MATA IKAN'!Y14</f>
        <v>0.98819999999999997</v>
      </c>
      <c r="AA16" s="406" t="s">
        <v>16</v>
      </c>
      <c r="AB16" s="395">
        <f>'WEIGHT LAYER 1'!B11</f>
        <v>0.21199999999999999</v>
      </c>
      <c r="AC16" s="395">
        <f>'WEIGHT LAYER 1'!C11</f>
        <v>-0.124</v>
      </c>
      <c r="AD16" s="395">
        <f>'WEIGHT LAYER 1'!D11</f>
        <v>-0.221</v>
      </c>
      <c r="AE16" s="395">
        <f>'WEIGHT LAYER 1'!E11</f>
        <v>0.186</v>
      </c>
      <c r="AF16" s="395">
        <f>'WEIGHT LAYER 1'!F11</f>
        <v>0.13800000000000001</v>
      </c>
      <c r="AG16" s="395">
        <f>'WEIGHT LAYER 1'!G11</f>
        <v>0.156</v>
      </c>
      <c r="AH16" s="395">
        <f>'WEIGHT LAYER 1'!H11</f>
        <v>-1.72E-2</v>
      </c>
      <c r="AI16" s="395">
        <f>'WEIGHT LAYER 1'!I11</f>
        <v>-7.0299999999999998E-3</v>
      </c>
      <c r="AJ16" s="395">
        <f>'WEIGHT LAYER 1'!J11</f>
        <v>3.5200000000000002E-2</v>
      </c>
      <c r="AK16" s="395">
        <f>'WEIGHT LAYER 1'!K11</f>
        <v>-0.155</v>
      </c>
      <c r="AL16" s="395">
        <f>'WEIGHT LAYER 1'!L11</f>
        <v>6.9000000000000006E-2</v>
      </c>
      <c r="AM16" s="395">
        <f>'WEIGHT LAYER 1'!M11</f>
        <v>4.36E-2</v>
      </c>
      <c r="AN16" s="395">
        <f>'WEIGHT LAYER 1'!N11</f>
        <v>5.0999999999999997E-2</v>
      </c>
      <c r="AO16" s="395">
        <f>'WEIGHT LAYER 1'!O11</f>
        <v>-7.0000000000000007E-2</v>
      </c>
      <c r="AP16" s="395">
        <f>'WEIGHT LAYER 1'!P11</f>
        <v>0.24399999999999999</v>
      </c>
      <c r="AQ16" s="395">
        <f>'WEIGHT LAYER 1'!Q11</f>
        <v>0.125</v>
      </c>
    </row>
    <row r="17" spans="1:43" x14ac:dyDescent="0.25">
      <c r="A17" s="400">
        <f>'DETEKSI MATA IKAN'!A15</f>
        <v>0.45100000000000001</v>
      </c>
      <c r="B17" s="401">
        <f>'DETEKSI MATA IKAN'!B15</f>
        <v>0.66669999999999996</v>
      </c>
      <c r="C17" s="401">
        <f>'DETEKSI MATA IKAN'!C15</f>
        <v>0.82750000000000001</v>
      </c>
      <c r="D17" s="401">
        <f>'DETEKSI MATA IKAN'!D15</f>
        <v>0.95689999999999997</v>
      </c>
      <c r="E17" s="401">
        <f>'DETEKSI MATA IKAN'!E15</f>
        <v>0.96079999999999999</v>
      </c>
      <c r="F17" s="401">
        <f>'DETEKSI MATA IKAN'!F15</f>
        <v>0.66669999999999996</v>
      </c>
      <c r="G17" s="401">
        <f>'DETEKSI MATA IKAN'!G15</f>
        <v>0.4118</v>
      </c>
      <c r="H17" s="401">
        <f>'DETEKSI MATA IKAN'!H15</f>
        <v>0.2863</v>
      </c>
      <c r="I17" s="401">
        <f>'DETEKSI MATA IKAN'!I15</f>
        <v>0.49020000000000002</v>
      </c>
      <c r="J17" s="401">
        <f>'DETEKSI MATA IKAN'!J15</f>
        <v>0.41959999999999997</v>
      </c>
      <c r="K17" s="401">
        <f>'DETEKSI MATA IKAN'!K15</f>
        <v>0.48630000000000001</v>
      </c>
      <c r="L17" s="401">
        <f>'DETEKSI MATA IKAN'!L15</f>
        <v>0.47839999999999999</v>
      </c>
      <c r="M17" s="401">
        <f>'DETEKSI MATA IKAN'!M15</f>
        <v>0.36859999999999998</v>
      </c>
      <c r="N17" s="401">
        <f>'DETEKSI MATA IKAN'!N15</f>
        <v>0.27839999999999998</v>
      </c>
      <c r="O17" s="401">
        <f>'DETEKSI MATA IKAN'!O15</f>
        <v>0.2157</v>
      </c>
      <c r="P17" s="401">
        <f>'DETEKSI MATA IKAN'!P15</f>
        <v>0.24310000000000001</v>
      </c>
      <c r="Q17" s="401">
        <f>'DETEKSI MATA IKAN'!Q15</f>
        <v>0.21179999999999999</v>
      </c>
      <c r="R17" s="401">
        <f>'DETEKSI MATA IKAN'!R15</f>
        <v>0.2</v>
      </c>
      <c r="S17" s="401">
        <f>'DETEKSI MATA IKAN'!S15</f>
        <v>0.24310000000000001</v>
      </c>
      <c r="T17" s="401">
        <f>'DETEKSI MATA IKAN'!T15</f>
        <v>0.24310000000000001</v>
      </c>
      <c r="U17" s="401">
        <f>'DETEKSI MATA IKAN'!U15</f>
        <v>0.35289999999999999</v>
      </c>
      <c r="V17" s="401">
        <f>'DETEKSI MATA IKAN'!V15</f>
        <v>0.81569999999999998</v>
      </c>
      <c r="W17" s="401">
        <f>'DETEKSI MATA IKAN'!W15</f>
        <v>0.9294</v>
      </c>
      <c r="X17" s="401">
        <f>'DETEKSI MATA IKAN'!X15</f>
        <v>0.92159999999999997</v>
      </c>
      <c r="Y17" s="402">
        <f>'DETEKSI MATA IKAN'!Y15</f>
        <v>0.99219999999999997</v>
      </c>
      <c r="AA17" s="406" t="s">
        <v>17</v>
      </c>
      <c r="AB17" s="395">
        <f>'WEIGHT LAYER 1'!B12</f>
        <v>0.27200000000000002</v>
      </c>
      <c r="AC17" s="395">
        <f>'WEIGHT LAYER 1'!C12</f>
        <v>0.13300000000000001</v>
      </c>
      <c r="AD17" s="395">
        <f>'WEIGHT LAYER 1'!D12</f>
        <v>-0.245</v>
      </c>
      <c r="AE17" s="395">
        <f>'WEIGHT LAYER 1'!E12</f>
        <v>0.155</v>
      </c>
      <c r="AF17" s="395">
        <f>'WEIGHT LAYER 1'!F12</f>
        <v>9.9699999999999997E-2</v>
      </c>
      <c r="AG17" s="395">
        <f>'WEIGHT LAYER 1'!G12</f>
        <v>-8.4699999999999998E-2</v>
      </c>
      <c r="AH17" s="395">
        <f>'WEIGHT LAYER 1'!H12</f>
        <v>0.11799999999999999</v>
      </c>
      <c r="AI17" s="395">
        <f>'WEIGHT LAYER 1'!I12</f>
        <v>0.13400000000000001</v>
      </c>
      <c r="AJ17" s="395">
        <f>'WEIGHT LAYER 1'!J12</f>
        <v>0.24299999999999999</v>
      </c>
      <c r="AK17" s="395">
        <f>'WEIGHT LAYER 1'!K12</f>
        <v>-9.3799999999999994E-2</v>
      </c>
      <c r="AL17" s="395">
        <f>'WEIGHT LAYER 1'!L12</f>
        <v>-8.8999999999999996E-2</v>
      </c>
      <c r="AM17" s="395">
        <f>'WEIGHT LAYER 1'!M12</f>
        <v>0.21199999999999999</v>
      </c>
      <c r="AN17" s="395">
        <f>'WEIGHT LAYER 1'!N12</f>
        <v>-0.14799999999999999</v>
      </c>
      <c r="AO17" s="395">
        <f>'WEIGHT LAYER 1'!O12</f>
        <v>0.14599999999999999</v>
      </c>
      <c r="AP17" s="395">
        <f>'WEIGHT LAYER 1'!P12</f>
        <v>0.316</v>
      </c>
      <c r="AQ17" s="395">
        <f>'WEIGHT LAYER 1'!Q12</f>
        <v>6.1400000000000003E-2</v>
      </c>
    </row>
    <row r="18" spans="1:43" x14ac:dyDescent="0.25">
      <c r="A18" s="400">
        <f>'DETEKSI MATA IKAN'!A16</f>
        <v>0.7137</v>
      </c>
      <c r="B18" s="401">
        <f>'DETEKSI MATA IKAN'!B16</f>
        <v>0.81179999999999997</v>
      </c>
      <c r="C18" s="401">
        <f>'DETEKSI MATA IKAN'!C16</f>
        <v>0.82750000000000001</v>
      </c>
      <c r="D18" s="401">
        <f>'DETEKSI MATA IKAN'!D16</f>
        <v>0.85880000000000001</v>
      </c>
      <c r="E18" s="401">
        <f>'DETEKSI MATA IKAN'!E16</f>
        <v>0.67449999999999999</v>
      </c>
      <c r="F18" s="401">
        <f>'DETEKSI MATA IKAN'!F16</f>
        <v>0.31759999999999999</v>
      </c>
      <c r="G18" s="401">
        <f>'DETEKSI MATA IKAN'!G16</f>
        <v>0.3412</v>
      </c>
      <c r="H18" s="401">
        <f>'DETEKSI MATA IKAN'!H16</f>
        <v>0.6431</v>
      </c>
      <c r="I18" s="401">
        <f>'DETEKSI MATA IKAN'!I16</f>
        <v>0.69799999999999995</v>
      </c>
      <c r="J18" s="401">
        <f>'DETEKSI MATA IKAN'!J16</f>
        <v>0.47449999999999998</v>
      </c>
      <c r="K18" s="401">
        <f>'DETEKSI MATA IKAN'!K16</f>
        <v>0.58430000000000004</v>
      </c>
      <c r="L18" s="401">
        <f>'DETEKSI MATA IKAN'!L16</f>
        <v>0.72550000000000003</v>
      </c>
      <c r="M18" s="401">
        <f>'DETEKSI MATA IKAN'!M16</f>
        <v>0.65490000000000004</v>
      </c>
      <c r="N18" s="401">
        <f>'DETEKSI MATA IKAN'!N16</f>
        <v>0.57650000000000001</v>
      </c>
      <c r="O18" s="401">
        <f>'DETEKSI MATA IKAN'!O16</f>
        <v>0.4627</v>
      </c>
      <c r="P18" s="401">
        <f>'DETEKSI MATA IKAN'!P16</f>
        <v>0.32940000000000003</v>
      </c>
      <c r="Q18" s="401">
        <f>'DETEKSI MATA IKAN'!Q16</f>
        <v>0.27060000000000001</v>
      </c>
      <c r="R18" s="401">
        <f>'DETEKSI MATA IKAN'!R16</f>
        <v>0.27450000000000002</v>
      </c>
      <c r="S18" s="401">
        <f>'DETEKSI MATA IKAN'!S16</f>
        <v>0.2235</v>
      </c>
      <c r="T18" s="401">
        <f>'DETEKSI MATA IKAN'!T16</f>
        <v>0.26269999999999999</v>
      </c>
      <c r="U18" s="401">
        <f>'DETEKSI MATA IKAN'!U16</f>
        <v>0.251</v>
      </c>
      <c r="V18" s="401">
        <f>'DETEKSI MATA IKAN'!V16</f>
        <v>0.55289999999999995</v>
      </c>
      <c r="W18" s="401">
        <f>'DETEKSI MATA IKAN'!W16</f>
        <v>0.9294</v>
      </c>
      <c r="X18" s="401">
        <f>'DETEKSI MATA IKAN'!X16</f>
        <v>0.90980000000000005</v>
      </c>
      <c r="Y18" s="402">
        <f>'DETEKSI MATA IKAN'!Y16</f>
        <v>0.77249999999999996</v>
      </c>
      <c r="AA18" s="406" t="s">
        <v>18</v>
      </c>
      <c r="AB18" s="395">
        <f>'WEIGHT LAYER 1'!B13</f>
        <v>0.17799999999999999</v>
      </c>
      <c r="AC18" s="395">
        <f>'WEIGHT LAYER 1'!C13</f>
        <v>6.6600000000000006E-2</v>
      </c>
      <c r="AD18" s="395">
        <f>'WEIGHT LAYER 1'!D13</f>
        <v>-1.03E-2</v>
      </c>
      <c r="AE18" s="395">
        <f>'WEIGHT LAYER 1'!E13</f>
        <v>0.29099999999999998</v>
      </c>
      <c r="AF18" s="395">
        <f>'WEIGHT LAYER 1'!F13</f>
        <v>0.129</v>
      </c>
      <c r="AG18" s="395">
        <f>'WEIGHT LAYER 1'!G13</f>
        <v>-0.10100000000000001</v>
      </c>
      <c r="AH18" s="395">
        <f>'WEIGHT LAYER 1'!H13</f>
        <v>-0.129</v>
      </c>
      <c r="AI18" s="395">
        <f>'WEIGHT LAYER 1'!I13</f>
        <v>-4.0099999999999997E-2</v>
      </c>
      <c r="AJ18" s="395">
        <f>'WEIGHT LAYER 1'!J13</f>
        <v>0.14499999999999999</v>
      </c>
      <c r="AK18" s="395">
        <f>'WEIGHT LAYER 1'!K13</f>
        <v>-0.16800000000000001</v>
      </c>
      <c r="AL18" s="395">
        <f>'WEIGHT LAYER 1'!L13</f>
        <v>-0.12</v>
      </c>
      <c r="AM18" s="395">
        <f>'WEIGHT LAYER 1'!M13</f>
        <v>0.28100000000000003</v>
      </c>
      <c r="AN18" s="395">
        <f>'WEIGHT LAYER 1'!N13</f>
        <v>-0.17499999999999999</v>
      </c>
      <c r="AO18" s="395">
        <f>'WEIGHT LAYER 1'!O13</f>
        <v>-2.6100000000000002E-2</v>
      </c>
      <c r="AP18" s="395">
        <f>'WEIGHT LAYER 1'!P13</f>
        <v>0.26400000000000001</v>
      </c>
      <c r="AQ18" s="395">
        <f>'WEIGHT LAYER 1'!Q13</f>
        <v>-3.1800000000000002E-2</v>
      </c>
    </row>
    <row r="19" spans="1:43" x14ac:dyDescent="0.25">
      <c r="A19" s="400">
        <f>'DETEKSI MATA IKAN'!A17</f>
        <v>0.76470000000000005</v>
      </c>
      <c r="B19" s="401">
        <f>'DETEKSI MATA IKAN'!B17</f>
        <v>0.85880000000000001</v>
      </c>
      <c r="C19" s="401">
        <f>'DETEKSI MATA IKAN'!C17</f>
        <v>0.86670000000000003</v>
      </c>
      <c r="D19" s="401">
        <f>'DETEKSI MATA IKAN'!D17</f>
        <v>0.87060000000000004</v>
      </c>
      <c r="E19" s="401">
        <f>'DETEKSI MATA IKAN'!E17</f>
        <v>0.67059999999999997</v>
      </c>
      <c r="F19" s="401">
        <f>'DETEKSI MATA IKAN'!F17</f>
        <v>0.29799999999999999</v>
      </c>
      <c r="G19" s="401">
        <f>'DETEKSI MATA IKAN'!G17</f>
        <v>0.30590000000000001</v>
      </c>
      <c r="H19" s="401">
        <f>'DETEKSI MATA IKAN'!H17</f>
        <v>0.6</v>
      </c>
      <c r="I19" s="401">
        <f>'DETEKSI MATA IKAN'!I17</f>
        <v>0.6431</v>
      </c>
      <c r="J19" s="401">
        <f>'DETEKSI MATA IKAN'!J17</f>
        <v>0.42749999999999999</v>
      </c>
      <c r="K19" s="401">
        <f>'DETEKSI MATA IKAN'!K17</f>
        <v>0.54510000000000003</v>
      </c>
      <c r="L19" s="401">
        <f>'DETEKSI MATA IKAN'!L17</f>
        <v>0.69020000000000004</v>
      </c>
      <c r="M19" s="401">
        <f>'DETEKSI MATA IKAN'!M17</f>
        <v>0.63529999999999998</v>
      </c>
      <c r="N19" s="401">
        <f>'DETEKSI MATA IKAN'!N17</f>
        <v>0.57250000000000001</v>
      </c>
      <c r="O19" s="401">
        <f>'DETEKSI MATA IKAN'!O17</f>
        <v>0.4667</v>
      </c>
      <c r="P19" s="401">
        <f>'DETEKSI MATA IKAN'!P17</f>
        <v>0.3412</v>
      </c>
      <c r="Q19" s="401">
        <f>'DETEKSI MATA IKAN'!Q17</f>
        <v>0.27450000000000002</v>
      </c>
      <c r="R19" s="401">
        <f>'DETEKSI MATA IKAN'!R17</f>
        <v>0.27839999999999998</v>
      </c>
      <c r="S19" s="401">
        <f>'DETEKSI MATA IKAN'!S17</f>
        <v>0.23139999999999999</v>
      </c>
      <c r="T19" s="401">
        <f>'DETEKSI MATA IKAN'!T17</f>
        <v>0.27060000000000001</v>
      </c>
      <c r="U19" s="401">
        <f>'DETEKSI MATA IKAN'!U17</f>
        <v>0.25879999999999997</v>
      </c>
      <c r="V19" s="401">
        <f>'DETEKSI MATA IKAN'!V17</f>
        <v>0.55289999999999995</v>
      </c>
      <c r="W19" s="401">
        <f>'DETEKSI MATA IKAN'!W17</f>
        <v>0.9294</v>
      </c>
      <c r="X19" s="401">
        <f>'DETEKSI MATA IKAN'!X17</f>
        <v>0.90980000000000005</v>
      </c>
      <c r="Y19" s="402">
        <f>'DETEKSI MATA IKAN'!Y17</f>
        <v>0.76859999999999995</v>
      </c>
      <c r="AA19" s="406" t="s">
        <v>16</v>
      </c>
      <c r="AB19" s="395">
        <f>'WEIGHT LAYER 1'!B14</f>
        <v>-0.121</v>
      </c>
      <c r="AC19" s="395">
        <f>'WEIGHT LAYER 1'!C14</f>
        <v>-0.1</v>
      </c>
      <c r="AD19" s="395">
        <f>'WEIGHT LAYER 1'!D14</f>
        <v>-0.20300000000000001</v>
      </c>
      <c r="AE19" s="395">
        <f>'WEIGHT LAYER 1'!E14</f>
        <v>-0.23</v>
      </c>
      <c r="AF19" s="395">
        <f>'WEIGHT LAYER 1'!F14</f>
        <v>2.16E-3</v>
      </c>
      <c r="AG19" s="395">
        <f>'WEIGHT LAYER 1'!G14</f>
        <v>3.0300000000000001E-2</v>
      </c>
      <c r="AH19" s="395">
        <f>'WEIGHT LAYER 1'!H14</f>
        <v>-0.17199999999999999</v>
      </c>
      <c r="AI19" s="395">
        <f>'WEIGHT LAYER 1'!I14</f>
        <v>-6.2799999999999995E-2</v>
      </c>
      <c r="AJ19" s="395">
        <f>'WEIGHT LAYER 1'!J14</f>
        <v>4.5100000000000001E-2</v>
      </c>
      <c r="AK19" s="395">
        <f>'WEIGHT LAYER 1'!K14</f>
        <v>-0.13400000000000001</v>
      </c>
      <c r="AL19" s="395">
        <f>'WEIGHT LAYER 1'!L14</f>
        <v>0.32600000000000001</v>
      </c>
      <c r="AM19" s="395">
        <f>'WEIGHT LAYER 1'!M14</f>
        <v>0.34100000000000003</v>
      </c>
      <c r="AN19" s="395">
        <f>'WEIGHT LAYER 1'!N14</f>
        <v>-0.17</v>
      </c>
      <c r="AO19" s="395">
        <f>'WEIGHT LAYER 1'!O14</f>
        <v>0.17499999999999999</v>
      </c>
      <c r="AP19" s="395">
        <f>'WEIGHT LAYER 1'!P14</f>
        <v>0.255</v>
      </c>
      <c r="AQ19" s="395">
        <f>'WEIGHT LAYER 1'!Q14</f>
        <v>0.16600000000000001</v>
      </c>
    </row>
    <row r="20" spans="1:43" x14ac:dyDescent="0.25">
      <c r="A20" s="400">
        <f>'DETEKSI MATA IKAN'!A18</f>
        <v>0.72940000000000005</v>
      </c>
      <c r="B20" s="401">
        <f>'DETEKSI MATA IKAN'!B18</f>
        <v>0.8196</v>
      </c>
      <c r="C20" s="401">
        <f>'DETEKSI MATA IKAN'!C18</f>
        <v>0.83140000000000003</v>
      </c>
      <c r="D20" s="401">
        <f>'DETEKSI MATA IKAN'!D18</f>
        <v>0.84309999999999996</v>
      </c>
      <c r="E20" s="401">
        <f>'DETEKSI MATA IKAN'!E18</f>
        <v>0.65100000000000002</v>
      </c>
      <c r="F20" s="401">
        <f>'DETEKSI MATA IKAN'!F18</f>
        <v>0.27450000000000002</v>
      </c>
      <c r="G20" s="401">
        <f>'DETEKSI MATA IKAN'!G18</f>
        <v>0.2863</v>
      </c>
      <c r="H20" s="401">
        <f>'DETEKSI MATA IKAN'!H18</f>
        <v>0.59219999999999995</v>
      </c>
      <c r="I20" s="401">
        <f>'DETEKSI MATA IKAN'!I18</f>
        <v>0.63919999999999999</v>
      </c>
      <c r="J20" s="401">
        <f>'DETEKSI MATA IKAN'!J18</f>
        <v>0.42749999999999999</v>
      </c>
      <c r="K20" s="401">
        <f>'DETEKSI MATA IKAN'!K18</f>
        <v>0.54900000000000004</v>
      </c>
      <c r="L20" s="401">
        <f>'DETEKSI MATA IKAN'!L18</f>
        <v>0.70199999999999996</v>
      </c>
      <c r="M20" s="401">
        <f>'DETEKSI MATA IKAN'!M18</f>
        <v>0.65100000000000002</v>
      </c>
      <c r="N20" s="401">
        <f>'DETEKSI MATA IKAN'!N18</f>
        <v>0.59219999999999995</v>
      </c>
      <c r="O20" s="401">
        <f>'DETEKSI MATA IKAN'!O18</f>
        <v>0.48630000000000001</v>
      </c>
      <c r="P20" s="401">
        <f>'DETEKSI MATA IKAN'!P18</f>
        <v>0.36080000000000001</v>
      </c>
      <c r="Q20" s="401">
        <f>'DETEKSI MATA IKAN'!Q18</f>
        <v>0.28239999999999998</v>
      </c>
      <c r="R20" s="401">
        <f>'DETEKSI MATA IKAN'!R18</f>
        <v>0.2863</v>
      </c>
      <c r="S20" s="401">
        <f>'DETEKSI MATA IKAN'!S18</f>
        <v>0.22750000000000001</v>
      </c>
      <c r="T20" s="401">
        <f>'DETEKSI MATA IKAN'!T18</f>
        <v>0.26669999999999999</v>
      </c>
      <c r="U20" s="401">
        <f>'DETEKSI MATA IKAN'!U18</f>
        <v>0.25490000000000002</v>
      </c>
      <c r="V20" s="401">
        <f>'DETEKSI MATA IKAN'!V18</f>
        <v>0.55289999999999995</v>
      </c>
      <c r="W20" s="401">
        <f>'DETEKSI MATA IKAN'!W18</f>
        <v>0.92159999999999997</v>
      </c>
      <c r="X20" s="401">
        <f>'DETEKSI MATA IKAN'!X18</f>
        <v>0.90200000000000002</v>
      </c>
      <c r="Y20" s="402">
        <f>'DETEKSI MATA IKAN'!Y18</f>
        <v>0.76080000000000003</v>
      </c>
      <c r="AA20" s="406" t="s">
        <v>17</v>
      </c>
      <c r="AB20" s="395">
        <f>'WEIGHT LAYER 1'!B15</f>
        <v>-0.157</v>
      </c>
      <c r="AC20" s="395">
        <f>'WEIGHT LAYER 1'!C15</f>
        <v>-7.1900000000000006E-2</v>
      </c>
      <c r="AD20" s="395">
        <f>'WEIGHT LAYER 1'!D15</f>
        <v>-0.108</v>
      </c>
      <c r="AE20" s="395">
        <f>'WEIGHT LAYER 1'!E15</f>
        <v>-0.108</v>
      </c>
      <c r="AF20" s="395">
        <f>'WEIGHT LAYER 1'!F15</f>
        <v>-3.2100000000000002E-3</v>
      </c>
      <c r="AG20" s="395">
        <f>'WEIGHT LAYER 1'!G15</f>
        <v>-4.0899999999999999E-2</v>
      </c>
      <c r="AH20" s="395">
        <f>'WEIGHT LAYER 1'!H15</f>
        <v>-8.0699999999999994E-2</v>
      </c>
      <c r="AI20" s="395">
        <f>'WEIGHT LAYER 1'!I15</f>
        <v>-9.8100000000000007E-2</v>
      </c>
      <c r="AJ20" s="395">
        <f>'WEIGHT LAYER 1'!J15</f>
        <v>0.35499999999999998</v>
      </c>
      <c r="AK20" s="395">
        <f>'WEIGHT LAYER 1'!K15</f>
        <v>-0.16</v>
      </c>
      <c r="AL20" s="395">
        <f>'WEIGHT LAYER 1'!L15</f>
        <v>2.0400000000000001E-2</v>
      </c>
      <c r="AM20" s="395">
        <f>'WEIGHT LAYER 1'!M15</f>
        <v>0.34100000000000003</v>
      </c>
      <c r="AN20" s="395">
        <f>'WEIGHT LAYER 1'!N15</f>
        <v>-0.13200000000000001</v>
      </c>
      <c r="AO20" s="395">
        <f>'WEIGHT LAYER 1'!O15</f>
        <v>0.371</v>
      </c>
      <c r="AP20" s="395">
        <f>'WEIGHT LAYER 1'!P15</f>
        <v>0.253</v>
      </c>
      <c r="AQ20" s="395">
        <f>'WEIGHT LAYER 1'!Q15</f>
        <v>0.13600000000000001</v>
      </c>
    </row>
    <row r="21" spans="1:43" x14ac:dyDescent="0.25">
      <c r="A21" s="400">
        <f>'DETEKSI MATA IKAN'!A19</f>
        <v>0.79610000000000003</v>
      </c>
      <c r="B21" s="401">
        <f>'DETEKSI MATA IKAN'!B19</f>
        <v>0.88629999999999998</v>
      </c>
      <c r="C21" s="401">
        <f>'DETEKSI MATA IKAN'!C19</f>
        <v>0.74119999999999997</v>
      </c>
      <c r="D21" s="401">
        <f>'DETEKSI MATA IKAN'!D19</f>
        <v>0.4627</v>
      </c>
      <c r="E21" s="401">
        <f>'DETEKSI MATA IKAN'!E19</f>
        <v>0.28239999999999998</v>
      </c>
      <c r="F21" s="401">
        <f>'DETEKSI MATA IKAN'!F19</f>
        <v>0.36859999999999998</v>
      </c>
      <c r="G21" s="401">
        <f>'DETEKSI MATA IKAN'!G19</f>
        <v>0.6784</v>
      </c>
      <c r="H21" s="401">
        <f>'DETEKSI MATA IKAN'!H19</f>
        <v>0.88239999999999996</v>
      </c>
      <c r="I21" s="401">
        <f>'DETEKSI MATA IKAN'!I19</f>
        <v>0.79220000000000002</v>
      </c>
      <c r="J21" s="401">
        <f>'DETEKSI MATA IKAN'!J19</f>
        <v>0.6784</v>
      </c>
      <c r="K21" s="401">
        <f>'DETEKSI MATA IKAN'!K19</f>
        <v>0.84709999999999996</v>
      </c>
      <c r="L21" s="401">
        <f>'DETEKSI MATA IKAN'!L19</f>
        <v>1</v>
      </c>
      <c r="M21" s="401">
        <f>'DETEKSI MATA IKAN'!M19</f>
        <v>0.98429999999999995</v>
      </c>
      <c r="N21" s="401">
        <f>'DETEKSI MATA IKAN'!N19</f>
        <v>0.94510000000000005</v>
      </c>
      <c r="O21" s="401">
        <f>'DETEKSI MATA IKAN'!O19</f>
        <v>0.749</v>
      </c>
      <c r="P21" s="401">
        <f>'DETEKSI MATA IKAN'!P19</f>
        <v>0.49409999999999998</v>
      </c>
      <c r="Q21" s="401">
        <f>'DETEKSI MATA IKAN'!Q19</f>
        <v>0.39219999999999999</v>
      </c>
      <c r="R21" s="401">
        <f>'DETEKSI MATA IKAN'!R19</f>
        <v>0.2863</v>
      </c>
      <c r="S21" s="401">
        <f>'DETEKSI MATA IKAN'!S19</f>
        <v>0.18429999999999999</v>
      </c>
      <c r="T21" s="401">
        <f>'DETEKSI MATA IKAN'!T19</f>
        <v>0.2235</v>
      </c>
      <c r="U21" s="401">
        <f>'DETEKSI MATA IKAN'!U19</f>
        <v>0.25490000000000002</v>
      </c>
      <c r="V21" s="401">
        <f>'DETEKSI MATA IKAN'!V19</f>
        <v>0.3765</v>
      </c>
      <c r="W21" s="401">
        <f>'DETEKSI MATA IKAN'!W19</f>
        <v>0.73729999999999996</v>
      </c>
      <c r="X21" s="401">
        <f>'DETEKSI MATA IKAN'!X19</f>
        <v>0.83919999999999995</v>
      </c>
      <c r="Y21" s="402">
        <f>'DETEKSI MATA IKAN'!Y19</f>
        <v>0.75690000000000002</v>
      </c>
      <c r="AA21" s="406" t="s">
        <v>18</v>
      </c>
      <c r="AB21" s="395">
        <f>'WEIGHT LAYER 1'!B16</f>
        <v>-6.9599999999999995E-2</v>
      </c>
      <c r="AC21" s="395">
        <f>'WEIGHT LAYER 1'!C16</f>
        <v>0.155</v>
      </c>
      <c r="AD21" s="395">
        <f>'WEIGHT LAYER 1'!D16</f>
        <v>-3.8600000000000002E-2</v>
      </c>
      <c r="AE21" s="395">
        <f>'WEIGHT LAYER 1'!E16</f>
        <v>-4.48E-2</v>
      </c>
      <c r="AF21" s="395">
        <f>'WEIGHT LAYER 1'!F16</f>
        <v>8.0399999999999999E-2</v>
      </c>
      <c r="AG21" s="395">
        <f>'WEIGHT LAYER 1'!G16</f>
        <v>0.17499999999999999</v>
      </c>
      <c r="AH21" s="395">
        <f>'WEIGHT LAYER 1'!H16</f>
        <v>-7.6E-3</v>
      </c>
      <c r="AI21" s="395">
        <f>'WEIGHT LAYER 1'!I16</f>
        <v>7.7700000000000005E-2</v>
      </c>
      <c r="AJ21" s="395">
        <f>'WEIGHT LAYER 1'!J16</f>
        <v>0.21199999999999999</v>
      </c>
      <c r="AK21" s="395">
        <f>'WEIGHT LAYER 1'!K16</f>
        <v>0.115</v>
      </c>
      <c r="AL21" s="395">
        <f>'WEIGHT LAYER 1'!L16</f>
        <v>-7.2099999999999997E-2</v>
      </c>
      <c r="AM21" s="395">
        <f>'WEIGHT LAYER 1'!M16</f>
        <v>5.5399999999999998E-2</v>
      </c>
      <c r="AN21" s="395">
        <f>'WEIGHT LAYER 1'!N16</f>
        <v>8.9700000000000002E-2</v>
      </c>
      <c r="AO21" s="395">
        <f>'WEIGHT LAYER 1'!O16</f>
        <v>0.20200000000000001</v>
      </c>
      <c r="AP21" s="395">
        <f>'WEIGHT LAYER 1'!P16</f>
        <v>0.16</v>
      </c>
      <c r="AQ21" s="395">
        <f>'WEIGHT LAYER 1'!Q16</f>
        <v>0.23300000000000001</v>
      </c>
    </row>
    <row r="22" spans="1:43" x14ac:dyDescent="0.25">
      <c r="A22" s="400">
        <f>'DETEKSI MATA IKAN'!A20</f>
        <v>0.81179999999999997</v>
      </c>
      <c r="B22" s="401">
        <f>'DETEKSI MATA IKAN'!B20</f>
        <v>0.90200000000000002</v>
      </c>
      <c r="C22" s="401">
        <f>'DETEKSI MATA IKAN'!C20</f>
        <v>0.74119999999999997</v>
      </c>
      <c r="D22" s="401">
        <f>'DETEKSI MATA IKAN'!D20</f>
        <v>0.45879999999999999</v>
      </c>
      <c r="E22" s="401">
        <f>'DETEKSI MATA IKAN'!E20</f>
        <v>0.26669999999999999</v>
      </c>
      <c r="F22" s="401">
        <f>'DETEKSI MATA IKAN'!F20</f>
        <v>0.33729999999999999</v>
      </c>
      <c r="G22" s="401">
        <f>'DETEKSI MATA IKAN'!G20</f>
        <v>0.6431</v>
      </c>
      <c r="H22" s="401">
        <f>'DETEKSI MATA IKAN'!H20</f>
        <v>0.84709999999999996</v>
      </c>
      <c r="I22" s="401">
        <f>'DETEKSI MATA IKAN'!I20</f>
        <v>0.75690000000000002</v>
      </c>
      <c r="J22" s="401">
        <f>'DETEKSI MATA IKAN'!J20</f>
        <v>0.64710000000000001</v>
      </c>
      <c r="K22" s="401">
        <f>'DETEKSI MATA IKAN'!K20</f>
        <v>0.82750000000000001</v>
      </c>
      <c r="L22" s="401">
        <f>'DETEKSI MATA IKAN'!L20</f>
        <v>0.98429999999999995</v>
      </c>
      <c r="M22" s="401">
        <f>'DETEKSI MATA IKAN'!M20</f>
        <v>0.98429999999999995</v>
      </c>
      <c r="N22" s="401">
        <f>'DETEKSI MATA IKAN'!N20</f>
        <v>0.95689999999999997</v>
      </c>
      <c r="O22" s="401">
        <f>'DETEKSI MATA IKAN'!O20</f>
        <v>0.76859999999999995</v>
      </c>
      <c r="P22" s="401">
        <f>'DETEKSI MATA IKAN'!P20</f>
        <v>0.50980000000000003</v>
      </c>
      <c r="Q22" s="401">
        <f>'DETEKSI MATA IKAN'!Q20</f>
        <v>0.41570000000000001</v>
      </c>
      <c r="R22" s="401">
        <f>'DETEKSI MATA IKAN'!R20</f>
        <v>0.30980000000000002</v>
      </c>
      <c r="S22" s="401">
        <f>'DETEKSI MATA IKAN'!S20</f>
        <v>0.20780000000000001</v>
      </c>
      <c r="T22" s="401">
        <f>'DETEKSI MATA IKAN'!T20</f>
        <v>0.2392</v>
      </c>
      <c r="U22" s="401">
        <f>'DETEKSI MATA IKAN'!U20</f>
        <v>0.27060000000000001</v>
      </c>
      <c r="V22" s="401">
        <f>'DETEKSI MATA IKAN'!V20</f>
        <v>0.38429999999999997</v>
      </c>
      <c r="W22" s="401">
        <f>'DETEKSI MATA IKAN'!W20</f>
        <v>0.74509999999999998</v>
      </c>
      <c r="X22" s="401">
        <f>'DETEKSI MATA IKAN'!X20</f>
        <v>0.83919999999999995</v>
      </c>
      <c r="Y22" s="402">
        <f>'DETEKSI MATA IKAN'!Y20</f>
        <v>0.76080000000000003</v>
      </c>
      <c r="AA22" s="406" t="s">
        <v>16</v>
      </c>
      <c r="AB22" s="395">
        <f>'WEIGHT LAYER 1'!B17</f>
        <v>-0.154</v>
      </c>
      <c r="AC22" s="395">
        <f>'WEIGHT LAYER 1'!C17</f>
        <v>-0.25600000000000001</v>
      </c>
      <c r="AD22" s="395">
        <f>'WEIGHT LAYER 1'!D17</f>
        <v>-4.2500000000000003E-2</v>
      </c>
      <c r="AE22" s="395">
        <f>'WEIGHT LAYER 1'!E17</f>
        <v>8.3000000000000004E-2</v>
      </c>
      <c r="AF22" s="395">
        <f>'WEIGHT LAYER 1'!F17</f>
        <v>-0.13500000000000001</v>
      </c>
      <c r="AG22" s="395">
        <f>'WEIGHT LAYER 1'!G17</f>
        <v>-0.14099999999999999</v>
      </c>
      <c r="AH22" s="395">
        <f>'WEIGHT LAYER 1'!H17</f>
        <v>-1.44E-2</v>
      </c>
      <c r="AI22" s="395">
        <f>'WEIGHT LAYER 1'!I17</f>
        <v>-0.121</v>
      </c>
      <c r="AJ22" s="395">
        <f>'WEIGHT LAYER 1'!J17</f>
        <v>-5.7099999999999998E-2</v>
      </c>
      <c r="AK22" s="395">
        <f>'WEIGHT LAYER 1'!K17</f>
        <v>1.4999999999999999E-2</v>
      </c>
      <c r="AL22" s="395">
        <f>'WEIGHT LAYER 1'!L17</f>
        <v>0.27600000000000002</v>
      </c>
      <c r="AM22" s="395">
        <f>'WEIGHT LAYER 1'!M17</f>
        <v>0.161</v>
      </c>
      <c r="AN22" s="395">
        <f>'WEIGHT LAYER 1'!N17</f>
        <v>0.14599999999999999</v>
      </c>
      <c r="AO22" s="395">
        <f>'WEIGHT LAYER 1'!O17</f>
        <v>0.13200000000000001</v>
      </c>
      <c r="AP22" s="395">
        <f>'WEIGHT LAYER 1'!P17</f>
        <v>-0.184</v>
      </c>
      <c r="AQ22" s="395">
        <f>'WEIGHT LAYER 1'!Q17</f>
        <v>0.30199999999999999</v>
      </c>
    </row>
    <row r="23" spans="1:43" x14ac:dyDescent="0.25">
      <c r="A23" s="400">
        <f>'DETEKSI MATA IKAN'!A21</f>
        <v>0.82350000000000001</v>
      </c>
      <c r="B23" s="401">
        <f>'DETEKSI MATA IKAN'!B21</f>
        <v>0.91369999999999996</v>
      </c>
      <c r="C23" s="401">
        <f>'DETEKSI MATA IKAN'!C21</f>
        <v>0.749</v>
      </c>
      <c r="D23" s="401">
        <f>'DETEKSI MATA IKAN'!D21</f>
        <v>0.45100000000000001</v>
      </c>
      <c r="E23" s="401">
        <f>'DETEKSI MATA IKAN'!E21</f>
        <v>0.25490000000000002</v>
      </c>
      <c r="F23" s="401">
        <f>'DETEKSI MATA IKAN'!F21</f>
        <v>0.32550000000000001</v>
      </c>
      <c r="G23" s="401">
        <f>'DETEKSI MATA IKAN'!G21</f>
        <v>0.62350000000000005</v>
      </c>
      <c r="H23" s="401">
        <f>'DETEKSI MATA IKAN'!H21</f>
        <v>0.82750000000000001</v>
      </c>
      <c r="I23" s="401">
        <f>'DETEKSI MATA IKAN'!I21</f>
        <v>0.73729999999999996</v>
      </c>
      <c r="J23" s="401">
        <f>'DETEKSI MATA IKAN'!J21</f>
        <v>0.63529999999999998</v>
      </c>
      <c r="K23" s="401">
        <f>'DETEKSI MATA IKAN'!K21</f>
        <v>0.81569999999999998</v>
      </c>
      <c r="L23" s="401">
        <f>'DETEKSI MATA IKAN'!L21</f>
        <v>0.98819999999999997</v>
      </c>
      <c r="M23" s="401">
        <f>'DETEKSI MATA IKAN'!M21</f>
        <v>0.99219999999999997</v>
      </c>
      <c r="N23" s="401">
        <f>'DETEKSI MATA IKAN'!N21</f>
        <v>0.97650000000000003</v>
      </c>
      <c r="O23" s="401">
        <f>'DETEKSI MATA IKAN'!O21</f>
        <v>0.79220000000000002</v>
      </c>
      <c r="P23" s="401">
        <f>'DETEKSI MATA IKAN'!P21</f>
        <v>0.54510000000000003</v>
      </c>
      <c r="Q23" s="401">
        <f>'DETEKSI MATA IKAN'!Q21</f>
        <v>0.41570000000000001</v>
      </c>
      <c r="R23" s="401">
        <f>'DETEKSI MATA IKAN'!R21</f>
        <v>0.30980000000000002</v>
      </c>
      <c r="S23" s="401">
        <f>'DETEKSI MATA IKAN'!S21</f>
        <v>0.20780000000000001</v>
      </c>
      <c r="T23" s="401">
        <f>'DETEKSI MATA IKAN'!T21</f>
        <v>0.23530000000000001</v>
      </c>
      <c r="U23" s="401">
        <f>'DETEKSI MATA IKAN'!U21</f>
        <v>0.26669999999999999</v>
      </c>
      <c r="V23" s="401">
        <f>'DETEKSI MATA IKAN'!V21</f>
        <v>0.38040000000000002</v>
      </c>
      <c r="W23" s="401">
        <f>'DETEKSI MATA IKAN'!W21</f>
        <v>0.73329999999999995</v>
      </c>
      <c r="X23" s="401">
        <f>'DETEKSI MATA IKAN'!X21</f>
        <v>0.83140000000000003</v>
      </c>
      <c r="Y23" s="402">
        <f>'DETEKSI MATA IKAN'!Y21</f>
        <v>0.74119999999999997</v>
      </c>
      <c r="AA23" s="406" t="s">
        <v>17</v>
      </c>
      <c r="AB23" s="395">
        <f>'WEIGHT LAYER 1'!B18</f>
        <v>-8.2699999999999996E-2</v>
      </c>
      <c r="AC23" s="395">
        <f>'WEIGHT LAYER 1'!C18</f>
        <v>2.9100000000000001E-2</v>
      </c>
      <c r="AD23" s="395">
        <f>'WEIGHT LAYER 1'!D18</f>
        <v>-4.8500000000000001E-2</v>
      </c>
      <c r="AE23" s="395">
        <f>'WEIGHT LAYER 1'!E18</f>
        <v>0.122</v>
      </c>
      <c r="AF23" s="395">
        <f>'WEIGHT LAYER 1'!F18</f>
        <v>-7.7899999999999997E-2</v>
      </c>
      <c r="AG23" s="395">
        <f>'WEIGHT LAYER 1'!G18</f>
        <v>-0.17199999999999999</v>
      </c>
      <c r="AH23" s="395">
        <f>'WEIGHT LAYER 1'!H18</f>
        <v>3.1199999999999999E-2</v>
      </c>
      <c r="AI23" s="395">
        <f>'WEIGHT LAYER 1'!I18</f>
        <v>-0.14199999999999999</v>
      </c>
      <c r="AJ23" s="395">
        <f>'WEIGHT LAYER 1'!J18</f>
        <v>6.4699999999999994E-2</v>
      </c>
      <c r="AK23" s="395">
        <f>'WEIGHT LAYER 1'!K18</f>
        <v>-0.12</v>
      </c>
      <c r="AL23" s="395">
        <f>'WEIGHT LAYER 1'!L18</f>
        <v>2.2800000000000001E-2</v>
      </c>
      <c r="AM23" s="395">
        <f>'WEIGHT LAYER 1'!M18</f>
        <v>0.12</v>
      </c>
      <c r="AN23" s="395">
        <f>'WEIGHT LAYER 1'!N18</f>
        <v>-0.11700000000000001</v>
      </c>
      <c r="AO23" s="395">
        <f>'WEIGHT LAYER 1'!O18</f>
        <v>-0.12</v>
      </c>
      <c r="AP23" s="395">
        <f>'WEIGHT LAYER 1'!P18</f>
        <v>-0.1</v>
      </c>
      <c r="AQ23" s="395">
        <f>'WEIGHT LAYER 1'!Q18</f>
        <v>0.20300000000000001</v>
      </c>
    </row>
    <row r="24" spans="1:43" x14ac:dyDescent="0.25">
      <c r="A24" s="400">
        <f>'DETEKSI MATA IKAN'!A22</f>
        <v>0.94510000000000005</v>
      </c>
      <c r="B24" s="401">
        <f>'DETEKSI MATA IKAN'!B22</f>
        <v>0.68630000000000002</v>
      </c>
      <c r="C24" s="401">
        <f>'DETEKSI MATA IKAN'!C22</f>
        <v>0.3765</v>
      </c>
      <c r="D24" s="401">
        <f>'DETEKSI MATA IKAN'!D22</f>
        <v>0.26269999999999999</v>
      </c>
      <c r="E24" s="401">
        <f>'DETEKSI MATA IKAN'!E22</f>
        <v>0.3569</v>
      </c>
      <c r="F24" s="401">
        <f>'DETEKSI MATA IKAN'!F22</f>
        <v>0.66669999999999996</v>
      </c>
      <c r="G24" s="401">
        <f>'DETEKSI MATA IKAN'!G22</f>
        <v>0.9294</v>
      </c>
      <c r="H24" s="401">
        <f>'DETEKSI MATA IKAN'!H22</f>
        <v>0.87450000000000006</v>
      </c>
      <c r="I24" s="401">
        <f>'DETEKSI MATA IKAN'!I22</f>
        <v>0.77649999999999997</v>
      </c>
      <c r="J24" s="401">
        <f>'DETEKSI MATA IKAN'!J22</f>
        <v>0.83140000000000003</v>
      </c>
      <c r="K24" s="401">
        <f>'DETEKSI MATA IKAN'!K22</f>
        <v>0.97250000000000003</v>
      </c>
      <c r="L24" s="401">
        <f>'DETEKSI MATA IKAN'!L22</f>
        <v>0.91369999999999996</v>
      </c>
      <c r="M24" s="401">
        <f>'DETEKSI MATA IKAN'!M22</f>
        <v>0.80389999999999995</v>
      </c>
      <c r="N24" s="401">
        <f>'DETEKSI MATA IKAN'!N22</f>
        <v>0.83530000000000004</v>
      </c>
      <c r="O24" s="401">
        <f>'DETEKSI MATA IKAN'!O22</f>
        <v>0.77249999999999996</v>
      </c>
      <c r="P24" s="401">
        <f>'DETEKSI MATA IKAN'!P22</f>
        <v>0.63529999999999998</v>
      </c>
      <c r="Q24" s="401">
        <f>'DETEKSI MATA IKAN'!Q22</f>
        <v>0.61180000000000001</v>
      </c>
      <c r="R24" s="401">
        <f>'DETEKSI MATA IKAN'!R22</f>
        <v>0.3725</v>
      </c>
      <c r="S24" s="401">
        <f>'DETEKSI MATA IKAN'!S22</f>
        <v>0.3412</v>
      </c>
      <c r="T24" s="401">
        <f>'DETEKSI MATA IKAN'!T22</f>
        <v>0.24709999999999999</v>
      </c>
      <c r="U24" s="401">
        <f>'DETEKSI MATA IKAN'!U22</f>
        <v>0.28239999999999998</v>
      </c>
      <c r="V24" s="401">
        <f>'DETEKSI MATA IKAN'!V22</f>
        <v>0.29020000000000001</v>
      </c>
      <c r="W24" s="401">
        <f>'DETEKSI MATA IKAN'!W22</f>
        <v>0.47449999999999998</v>
      </c>
      <c r="X24" s="401">
        <f>'DETEKSI MATA IKAN'!X22</f>
        <v>0.8196</v>
      </c>
      <c r="Y24" s="402">
        <f>'DETEKSI MATA IKAN'!Y22</f>
        <v>0.83140000000000003</v>
      </c>
      <c r="AA24" s="406" t="s">
        <v>18</v>
      </c>
      <c r="AB24" s="395">
        <f>'WEIGHT LAYER 1'!B19</f>
        <v>-0.26700000000000002</v>
      </c>
      <c r="AC24" s="395">
        <f>'WEIGHT LAYER 1'!C19</f>
        <v>-0.20399999999999999</v>
      </c>
      <c r="AD24" s="395">
        <f>'WEIGHT LAYER 1'!D19</f>
        <v>0.14499999999999999</v>
      </c>
      <c r="AE24" s="395">
        <f>'WEIGHT LAYER 1'!E19</f>
        <v>0.16800000000000001</v>
      </c>
      <c r="AF24" s="395">
        <f>'WEIGHT LAYER 1'!F19</f>
        <v>-0.114</v>
      </c>
      <c r="AG24" s="395">
        <f>'WEIGHT LAYER 1'!G19</f>
        <v>5.2200000000000003E-2</v>
      </c>
      <c r="AH24" s="395">
        <f>'WEIGHT LAYER 1'!H19</f>
        <v>-0.13</v>
      </c>
      <c r="AI24" s="395">
        <f>'WEIGHT LAYER 1'!I19</f>
        <v>3.61E-2</v>
      </c>
      <c r="AJ24" s="395">
        <f>'WEIGHT LAYER 1'!J19</f>
        <v>0.20899999999999999</v>
      </c>
      <c r="AK24" s="395">
        <f>'WEIGHT LAYER 1'!K19</f>
        <v>-7.8799999999999995E-2</v>
      </c>
      <c r="AL24" s="395">
        <f>'WEIGHT LAYER 1'!L19</f>
        <v>-2.52E-2</v>
      </c>
      <c r="AM24" s="395">
        <f>'WEIGHT LAYER 1'!M19</f>
        <v>2.6100000000000002E-2</v>
      </c>
      <c r="AN24" s="395">
        <f>'WEIGHT LAYER 1'!N19</f>
        <v>4.99E-2</v>
      </c>
      <c r="AO24" s="395">
        <f>'WEIGHT LAYER 1'!O19</f>
        <v>0.25700000000000001</v>
      </c>
      <c r="AP24" s="395">
        <f>'WEIGHT LAYER 1'!P19</f>
        <v>-3.85E-2</v>
      </c>
      <c r="AQ24" s="395">
        <f>'WEIGHT LAYER 1'!Q19</f>
        <v>5.7500000000000002E-2</v>
      </c>
    </row>
    <row r="25" spans="1:43" x14ac:dyDescent="0.25">
      <c r="A25" s="400">
        <f>'DETEKSI MATA IKAN'!A23</f>
        <v>0.93730000000000002</v>
      </c>
      <c r="B25" s="401">
        <f>'DETEKSI MATA IKAN'!B23</f>
        <v>0.68240000000000001</v>
      </c>
      <c r="C25" s="401">
        <f>'DETEKSI MATA IKAN'!C23</f>
        <v>0.36470000000000002</v>
      </c>
      <c r="D25" s="401">
        <f>'DETEKSI MATA IKAN'!D23</f>
        <v>0.25490000000000002</v>
      </c>
      <c r="E25" s="401">
        <f>'DETEKSI MATA IKAN'!E23</f>
        <v>0.3412</v>
      </c>
      <c r="F25" s="401">
        <f>'DETEKSI MATA IKAN'!F23</f>
        <v>0.64710000000000001</v>
      </c>
      <c r="G25" s="401">
        <f>'DETEKSI MATA IKAN'!G23</f>
        <v>0.90980000000000005</v>
      </c>
      <c r="H25" s="401">
        <f>'DETEKSI MATA IKAN'!H23</f>
        <v>0.85489999999999999</v>
      </c>
      <c r="I25" s="401">
        <f>'DETEKSI MATA IKAN'!I23</f>
        <v>0.76470000000000005</v>
      </c>
      <c r="J25" s="401">
        <f>'DETEKSI MATA IKAN'!J23</f>
        <v>0.82750000000000001</v>
      </c>
      <c r="K25" s="401">
        <f>'DETEKSI MATA IKAN'!K23</f>
        <v>0.97650000000000003</v>
      </c>
      <c r="L25" s="401">
        <f>'DETEKSI MATA IKAN'!L23</f>
        <v>0.92159999999999997</v>
      </c>
      <c r="M25" s="401">
        <f>'DETEKSI MATA IKAN'!M23</f>
        <v>0.82350000000000001</v>
      </c>
      <c r="N25" s="401">
        <f>'DETEKSI MATA IKAN'!N23</f>
        <v>0.86270000000000002</v>
      </c>
      <c r="O25" s="401">
        <f>'DETEKSI MATA IKAN'!O23</f>
        <v>0.80779999999999996</v>
      </c>
      <c r="P25" s="401">
        <f>'DETEKSI MATA IKAN'!P23</f>
        <v>0.67449999999999999</v>
      </c>
      <c r="Q25" s="401">
        <f>'DETEKSI MATA IKAN'!Q23</f>
        <v>0.64710000000000001</v>
      </c>
      <c r="R25" s="401">
        <f>'DETEKSI MATA IKAN'!R23</f>
        <v>0.4078</v>
      </c>
      <c r="S25" s="401">
        <f>'DETEKSI MATA IKAN'!S23</f>
        <v>0.3765</v>
      </c>
      <c r="T25" s="401">
        <f>'DETEKSI MATA IKAN'!T23</f>
        <v>0.27060000000000001</v>
      </c>
      <c r="U25" s="401">
        <f>'DETEKSI MATA IKAN'!U23</f>
        <v>0.30590000000000001</v>
      </c>
      <c r="V25" s="401">
        <f>'DETEKSI MATA IKAN'!V23</f>
        <v>0.30980000000000002</v>
      </c>
      <c r="W25" s="401">
        <f>'DETEKSI MATA IKAN'!W23</f>
        <v>0.49409999999999998</v>
      </c>
      <c r="X25" s="401">
        <f>'DETEKSI MATA IKAN'!X23</f>
        <v>0.82750000000000001</v>
      </c>
      <c r="Y25" s="402">
        <f>'DETEKSI MATA IKAN'!Y23</f>
        <v>0.83919999999999995</v>
      </c>
      <c r="AA25" s="406" t="s">
        <v>16</v>
      </c>
      <c r="AB25" s="395">
        <f>'WEIGHT LAYER 1'!B20</f>
        <v>0.157</v>
      </c>
      <c r="AC25" s="395">
        <f>'WEIGHT LAYER 1'!C20</f>
        <v>-2.0500000000000001E-2</v>
      </c>
      <c r="AD25" s="395">
        <f>'WEIGHT LAYER 1'!D20</f>
        <v>0.21</v>
      </c>
      <c r="AE25" s="395">
        <f>'WEIGHT LAYER 1'!E20</f>
        <v>3.7900000000000003E-2</v>
      </c>
      <c r="AF25" s="395">
        <f>'WEIGHT LAYER 1'!F20</f>
        <v>0.224</v>
      </c>
      <c r="AG25" s="395">
        <f>'WEIGHT LAYER 1'!G20</f>
        <v>-7.9100000000000004E-2</v>
      </c>
      <c r="AH25" s="395">
        <f>'WEIGHT LAYER 1'!H20</f>
        <v>-0.184</v>
      </c>
      <c r="AI25" s="395">
        <f>'WEIGHT LAYER 1'!I20</f>
        <v>-2.3699999999999999E-2</v>
      </c>
      <c r="AJ25" s="395">
        <f>'WEIGHT LAYER 1'!J20</f>
        <v>0.22700000000000001</v>
      </c>
      <c r="AK25" s="395">
        <f>'WEIGHT LAYER 1'!K20</f>
        <v>-0.17899999999999999</v>
      </c>
      <c r="AL25" s="395">
        <f>'WEIGHT LAYER 1'!L20</f>
        <v>6.4699999999999994E-2</v>
      </c>
      <c r="AM25" s="395">
        <f>'WEIGHT LAYER 1'!M20</f>
        <v>5.2699999999999997E-2</v>
      </c>
      <c r="AN25" s="395">
        <f>'WEIGHT LAYER 1'!N20</f>
        <v>9.2999999999999999E-2</v>
      </c>
      <c r="AO25" s="395">
        <f>'WEIGHT LAYER 1'!O20</f>
        <v>0.10299999999999999</v>
      </c>
      <c r="AP25" s="395">
        <f>'WEIGHT LAYER 1'!P20</f>
        <v>0.224</v>
      </c>
      <c r="AQ25" s="395">
        <f>'WEIGHT LAYER 1'!Q20</f>
        <v>-0.11</v>
      </c>
    </row>
    <row r="26" spans="1:43" x14ac:dyDescent="0.25">
      <c r="A26" s="400">
        <f>'DETEKSI MATA IKAN'!A24</f>
        <v>0.98040000000000005</v>
      </c>
      <c r="B26" s="401">
        <f>'DETEKSI MATA IKAN'!B24</f>
        <v>0.7137</v>
      </c>
      <c r="C26" s="401">
        <f>'DETEKSI MATA IKAN'!C24</f>
        <v>0.39219999999999999</v>
      </c>
      <c r="D26" s="401">
        <f>'DETEKSI MATA IKAN'!D24</f>
        <v>0.26669999999999999</v>
      </c>
      <c r="E26" s="401">
        <f>'DETEKSI MATA IKAN'!E24</f>
        <v>0.34510000000000002</v>
      </c>
      <c r="F26" s="401">
        <f>'DETEKSI MATA IKAN'!F24</f>
        <v>0.63529999999999998</v>
      </c>
      <c r="G26" s="401">
        <f>'DETEKSI MATA IKAN'!G24</f>
        <v>0.89410000000000001</v>
      </c>
      <c r="H26" s="401">
        <f>'DETEKSI MATA IKAN'!H24</f>
        <v>0.83140000000000003</v>
      </c>
      <c r="I26" s="401">
        <f>'DETEKSI MATA IKAN'!I24</f>
        <v>0.73729999999999996</v>
      </c>
      <c r="J26" s="401">
        <f>'DETEKSI MATA IKAN'!J24</f>
        <v>0.80779999999999996</v>
      </c>
      <c r="K26" s="401">
        <f>'DETEKSI MATA IKAN'!K24</f>
        <v>0.95689999999999997</v>
      </c>
      <c r="L26" s="401">
        <f>'DETEKSI MATA IKAN'!L24</f>
        <v>0.91759999999999997</v>
      </c>
      <c r="M26" s="401">
        <f>'DETEKSI MATA IKAN'!M24</f>
        <v>0.83530000000000004</v>
      </c>
      <c r="N26" s="401">
        <f>'DETEKSI MATA IKAN'!N24</f>
        <v>0.88629999999999998</v>
      </c>
      <c r="O26" s="401">
        <f>'DETEKSI MATA IKAN'!O24</f>
        <v>0.83530000000000004</v>
      </c>
      <c r="P26" s="401">
        <f>'DETEKSI MATA IKAN'!P24</f>
        <v>0.70979999999999999</v>
      </c>
      <c r="Q26" s="401">
        <f>'DETEKSI MATA IKAN'!Q24</f>
        <v>0.6431</v>
      </c>
      <c r="R26" s="401">
        <f>'DETEKSI MATA IKAN'!R24</f>
        <v>0.40389999999999998</v>
      </c>
      <c r="S26" s="401">
        <f>'DETEKSI MATA IKAN'!S24</f>
        <v>0.3725</v>
      </c>
      <c r="T26" s="401">
        <f>'DETEKSI MATA IKAN'!T24</f>
        <v>0.26269999999999999</v>
      </c>
      <c r="U26" s="401">
        <f>'DETEKSI MATA IKAN'!U24</f>
        <v>0.29799999999999999</v>
      </c>
      <c r="V26" s="401">
        <f>'DETEKSI MATA IKAN'!V24</f>
        <v>0.29409999999999997</v>
      </c>
      <c r="W26" s="401">
        <f>'DETEKSI MATA IKAN'!W24</f>
        <v>0.47839999999999999</v>
      </c>
      <c r="X26" s="401">
        <f>'DETEKSI MATA IKAN'!X24</f>
        <v>0.80779999999999996</v>
      </c>
      <c r="Y26" s="402">
        <f>'DETEKSI MATA IKAN'!Y24</f>
        <v>0.8196</v>
      </c>
      <c r="AA26" s="406" t="s">
        <v>17</v>
      </c>
      <c r="AB26" s="395">
        <f>'WEIGHT LAYER 1'!B21</f>
        <v>8.5599999999999996E-2</v>
      </c>
      <c r="AC26" s="395">
        <f>'WEIGHT LAYER 1'!C21</f>
        <v>8.8999999999999996E-2</v>
      </c>
      <c r="AD26" s="395">
        <f>'WEIGHT LAYER 1'!D21</f>
        <v>4.3999999999999997E-2</v>
      </c>
      <c r="AE26" s="395">
        <f>'WEIGHT LAYER 1'!E21</f>
        <v>5.5100000000000003E-2</v>
      </c>
      <c r="AF26" s="395">
        <f>'WEIGHT LAYER 1'!F21</f>
        <v>0.21099999999999999</v>
      </c>
      <c r="AG26" s="395">
        <f>'WEIGHT LAYER 1'!G21</f>
        <v>9.5799999999999996E-2</v>
      </c>
      <c r="AH26" s="395">
        <f>'WEIGHT LAYER 1'!H21</f>
        <v>-5.91E-2</v>
      </c>
      <c r="AI26" s="395">
        <f>'WEIGHT LAYER 1'!I21</f>
        <v>-8.8599999999999998E-2</v>
      </c>
      <c r="AJ26" s="395">
        <f>'WEIGHT LAYER 1'!J21</f>
        <v>5.5300000000000002E-3</v>
      </c>
      <c r="AK26" s="395">
        <f>'WEIGHT LAYER 1'!K21</f>
        <v>-6.5000000000000002E-2</v>
      </c>
      <c r="AL26" s="395">
        <f>'WEIGHT LAYER 1'!L21</f>
        <v>-0.14399999999999999</v>
      </c>
      <c r="AM26" s="395">
        <f>'WEIGHT LAYER 1'!M21</f>
        <v>0.254</v>
      </c>
      <c r="AN26" s="395">
        <f>'WEIGHT LAYER 1'!N21</f>
        <v>0.20599999999999999</v>
      </c>
      <c r="AO26" s="395">
        <f>'WEIGHT LAYER 1'!O21</f>
        <v>-0.112</v>
      </c>
      <c r="AP26" s="395">
        <f>'WEIGHT LAYER 1'!P21</f>
        <v>-1.8800000000000001E-2</v>
      </c>
      <c r="AQ26" s="395">
        <f>'WEIGHT LAYER 1'!Q21</f>
        <v>-0.11899999999999999</v>
      </c>
    </row>
    <row r="27" spans="1:43" x14ac:dyDescent="0.25">
      <c r="A27" s="400">
        <f>'DETEKSI MATA IKAN'!A25</f>
        <v>0.74509999999999998</v>
      </c>
      <c r="B27" s="401">
        <f>'DETEKSI MATA IKAN'!B25</f>
        <v>0.42349999999999999</v>
      </c>
      <c r="C27" s="401">
        <f>'DETEKSI MATA IKAN'!C25</f>
        <v>0.25490000000000002</v>
      </c>
      <c r="D27" s="401">
        <f>'DETEKSI MATA IKAN'!D25</f>
        <v>0.33329999999999999</v>
      </c>
      <c r="E27" s="401">
        <f>'DETEKSI MATA IKAN'!E25</f>
        <v>0.60780000000000001</v>
      </c>
      <c r="F27" s="401">
        <f>'DETEKSI MATA IKAN'!F25</f>
        <v>0.85880000000000001</v>
      </c>
      <c r="G27" s="401">
        <f>'DETEKSI MATA IKAN'!G25</f>
        <v>0.86670000000000003</v>
      </c>
      <c r="H27" s="401">
        <f>'DETEKSI MATA IKAN'!H25</f>
        <v>0.69799999999999995</v>
      </c>
      <c r="I27" s="401">
        <f>'DETEKSI MATA IKAN'!I25</f>
        <v>0.64710000000000001</v>
      </c>
      <c r="J27" s="401">
        <f>'DETEKSI MATA IKAN'!J25</f>
        <v>0.63919999999999999</v>
      </c>
      <c r="K27" s="401">
        <f>'DETEKSI MATA IKAN'!K25</f>
        <v>0.80389999999999995</v>
      </c>
      <c r="L27" s="401">
        <f>'DETEKSI MATA IKAN'!L25</f>
        <v>0.79610000000000003</v>
      </c>
      <c r="M27" s="401">
        <f>'DETEKSI MATA IKAN'!M25</f>
        <v>0.59219999999999995</v>
      </c>
      <c r="N27" s="401">
        <f>'DETEKSI MATA IKAN'!N25</f>
        <v>0.57250000000000001</v>
      </c>
      <c r="O27" s="401">
        <f>'DETEKSI MATA IKAN'!O25</f>
        <v>0.60780000000000001</v>
      </c>
      <c r="P27" s="401">
        <f>'DETEKSI MATA IKAN'!P25</f>
        <v>0.58040000000000003</v>
      </c>
      <c r="Q27" s="401">
        <f>'DETEKSI MATA IKAN'!Q25</f>
        <v>0.63139999999999996</v>
      </c>
      <c r="R27" s="401">
        <f>'DETEKSI MATA IKAN'!R25</f>
        <v>0.57250000000000001</v>
      </c>
      <c r="S27" s="401">
        <f>'DETEKSI MATA IKAN'!S25</f>
        <v>0.36470000000000002</v>
      </c>
      <c r="T27" s="401">
        <f>'DETEKSI MATA IKAN'!T25</f>
        <v>0.32550000000000001</v>
      </c>
      <c r="U27" s="401">
        <f>'DETEKSI MATA IKAN'!U25</f>
        <v>0.26269999999999999</v>
      </c>
      <c r="V27" s="401">
        <f>'DETEKSI MATA IKAN'!V25</f>
        <v>0.31759999999999999</v>
      </c>
      <c r="W27" s="401">
        <f>'DETEKSI MATA IKAN'!W25</f>
        <v>0.38819999999999999</v>
      </c>
      <c r="X27" s="401">
        <f>'DETEKSI MATA IKAN'!X25</f>
        <v>0.61960000000000004</v>
      </c>
      <c r="Y27" s="402">
        <f>'DETEKSI MATA IKAN'!Y25</f>
        <v>0.67059999999999997</v>
      </c>
      <c r="AA27" s="406" t="s">
        <v>18</v>
      </c>
      <c r="AB27" s="395">
        <f>'WEIGHT LAYER 1'!B22</f>
        <v>0.159</v>
      </c>
      <c r="AC27" s="395">
        <f>'WEIGHT LAYER 1'!C22</f>
        <v>-2.5200000000000001E-3</v>
      </c>
      <c r="AD27" s="395">
        <f>'WEIGHT LAYER 1'!D22</f>
        <v>0.10100000000000001</v>
      </c>
      <c r="AE27" s="395">
        <f>'WEIGHT LAYER 1'!E22</f>
        <v>0.308</v>
      </c>
      <c r="AF27" s="395">
        <f>'WEIGHT LAYER 1'!F22</f>
        <v>-8.8499999999999995E-2</v>
      </c>
      <c r="AG27" s="395">
        <f>'WEIGHT LAYER 1'!G22</f>
        <v>5.0200000000000002E-2</v>
      </c>
      <c r="AH27" s="395">
        <f>'WEIGHT LAYER 1'!H22</f>
        <v>-0.13800000000000001</v>
      </c>
      <c r="AI27" s="395">
        <f>'WEIGHT LAYER 1'!I22</f>
        <v>1.07E-4</v>
      </c>
      <c r="AJ27" s="395">
        <f>'WEIGHT LAYER 1'!J22</f>
        <v>0.3</v>
      </c>
      <c r="AK27" s="395">
        <f>'WEIGHT LAYER 1'!K22</f>
        <v>-1.5100000000000001E-2</v>
      </c>
      <c r="AL27" s="395">
        <f>'WEIGHT LAYER 1'!L22</f>
        <v>-0.19500000000000001</v>
      </c>
      <c r="AM27" s="395">
        <f>'WEIGHT LAYER 1'!M22</f>
        <v>-5.4399999999999997E-2</v>
      </c>
      <c r="AN27" s="395">
        <f>'WEIGHT LAYER 1'!N22</f>
        <v>0.11600000000000001</v>
      </c>
      <c r="AO27" s="395">
        <f>'WEIGHT LAYER 1'!O22</f>
        <v>-0.20799999999999999</v>
      </c>
      <c r="AP27" s="395">
        <f>'WEIGHT LAYER 1'!P22</f>
        <v>0.26600000000000001</v>
      </c>
      <c r="AQ27" s="395">
        <f>'WEIGHT LAYER 1'!Q22</f>
        <v>-0.23599999999999999</v>
      </c>
    </row>
    <row r="28" spans="1:43" x14ac:dyDescent="0.25">
      <c r="A28" s="400">
        <f>'DETEKSI MATA IKAN'!A26</f>
        <v>0.73729999999999996</v>
      </c>
      <c r="B28" s="401">
        <f>'DETEKSI MATA IKAN'!B26</f>
        <v>0.41570000000000001</v>
      </c>
      <c r="C28" s="401">
        <f>'DETEKSI MATA IKAN'!C26</f>
        <v>0.251</v>
      </c>
      <c r="D28" s="401">
        <f>'DETEKSI MATA IKAN'!D26</f>
        <v>0.32940000000000003</v>
      </c>
      <c r="E28" s="401">
        <f>'DETEKSI MATA IKAN'!E26</f>
        <v>0.60780000000000001</v>
      </c>
      <c r="F28" s="401">
        <f>'DETEKSI MATA IKAN'!F26</f>
        <v>0.85880000000000001</v>
      </c>
      <c r="G28" s="401">
        <f>'DETEKSI MATA IKAN'!G26</f>
        <v>0.87060000000000004</v>
      </c>
      <c r="H28" s="401">
        <f>'DETEKSI MATA IKAN'!H26</f>
        <v>0.70979999999999999</v>
      </c>
      <c r="I28" s="401">
        <f>'DETEKSI MATA IKAN'!I26</f>
        <v>0.65880000000000005</v>
      </c>
      <c r="J28" s="401">
        <f>'DETEKSI MATA IKAN'!J26</f>
        <v>0.65880000000000005</v>
      </c>
      <c r="K28" s="401">
        <f>'DETEKSI MATA IKAN'!K26</f>
        <v>0.82750000000000001</v>
      </c>
      <c r="L28" s="401">
        <f>'DETEKSI MATA IKAN'!L26</f>
        <v>0.83140000000000003</v>
      </c>
      <c r="M28" s="401">
        <f>'DETEKSI MATA IKAN'!M26</f>
        <v>0.63919999999999999</v>
      </c>
      <c r="N28" s="401">
        <f>'DETEKSI MATA IKAN'!N26</f>
        <v>0.61570000000000003</v>
      </c>
      <c r="O28" s="401">
        <f>'DETEKSI MATA IKAN'!O26</f>
        <v>0.65880000000000005</v>
      </c>
      <c r="P28" s="401">
        <f>'DETEKSI MATA IKAN'!P26</f>
        <v>0.63919999999999999</v>
      </c>
      <c r="Q28" s="401">
        <f>'DETEKSI MATA IKAN'!Q26</f>
        <v>0.67059999999999997</v>
      </c>
      <c r="R28" s="401">
        <f>'DETEKSI MATA IKAN'!R26</f>
        <v>0.60780000000000001</v>
      </c>
      <c r="S28" s="401">
        <f>'DETEKSI MATA IKAN'!S26</f>
        <v>0.4</v>
      </c>
      <c r="T28" s="401">
        <f>'DETEKSI MATA IKAN'!T26</f>
        <v>0.36080000000000001</v>
      </c>
      <c r="U28" s="401">
        <f>'DETEKSI MATA IKAN'!U26</f>
        <v>0.2863</v>
      </c>
      <c r="V28" s="401">
        <f>'DETEKSI MATA IKAN'!V26</f>
        <v>0.3412</v>
      </c>
      <c r="W28" s="401">
        <f>'DETEKSI MATA IKAN'!W26</f>
        <v>0.4078</v>
      </c>
      <c r="X28" s="401">
        <f>'DETEKSI MATA IKAN'!X26</f>
        <v>0.63919999999999999</v>
      </c>
      <c r="Y28" s="402">
        <f>'DETEKSI MATA IKAN'!Y26</f>
        <v>0.6784</v>
      </c>
      <c r="AA28" s="406" t="s">
        <v>16</v>
      </c>
      <c r="AB28" s="395">
        <f>'WEIGHT LAYER 1'!B23</f>
        <v>0.29599999999999999</v>
      </c>
      <c r="AC28" s="395">
        <f>'WEIGHT LAYER 1'!C23</f>
        <v>0.246</v>
      </c>
      <c r="AD28" s="395">
        <f>'WEIGHT LAYER 1'!D23</f>
        <v>1.15E-2</v>
      </c>
      <c r="AE28" s="395">
        <f>'WEIGHT LAYER 1'!E23</f>
        <v>0.193</v>
      </c>
      <c r="AF28" s="395">
        <f>'WEIGHT LAYER 1'!F23</f>
        <v>6.0100000000000001E-2</v>
      </c>
      <c r="AG28" s="395">
        <f>'WEIGHT LAYER 1'!G23</f>
        <v>-0.13900000000000001</v>
      </c>
      <c r="AH28" s="395">
        <f>'WEIGHT LAYER 1'!H23</f>
        <v>-0.18099999999999999</v>
      </c>
      <c r="AI28" s="395">
        <f>'WEIGHT LAYER 1'!I23</f>
        <v>0.11700000000000001</v>
      </c>
      <c r="AJ28" s="395">
        <f>'WEIGHT LAYER 1'!J23</f>
        <v>0.17599999999999999</v>
      </c>
      <c r="AK28" s="395">
        <f>'WEIGHT LAYER 1'!K23</f>
        <v>3.6200000000000003E-2</v>
      </c>
      <c r="AL28" s="395">
        <f>'WEIGHT LAYER 1'!L23</f>
        <v>-0.06</v>
      </c>
      <c r="AM28" s="395">
        <f>'WEIGHT LAYER 1'!M23</f>
        <v>0.23200000000000001</v>
      </c>
      <c r="AN28" s="395">
        <f>'WEIGHT LAYER 1'!N23</f>
        <v>0.28999999999999998</v>
      </c>
      <c r="AO28" s="395">
        <f>'WEIGHT LAYER 1'!O23</f>
        <v>6.4699999999999994E-2</v>
      </c>
      <c r="AP28" s="395">
        <f>'WEIGHT LAYER 1'!P23</f>
        <v>9.2600000000000002E-2</v>
      </c>
      <c r="AQ28" s="395">
        <f>'WEIGHT LAYER 1'!Q23</f>
        <v>-0.161</v>
      </c>
    </row>
    <row r="29" spans="1:43" x14ac:dyDescent="0.25">
      <c r="A29" s="400">
        <f>'DETEKSI MATA IKAN'!A27</f>
        <v>0.78820000000000001</v>
      </c>
      <c r="B29" s="401">
        <f>'DETEKSI MATA IKAN'!B27</f>
        <v>0.45879999999999999</v>
      </c>
      <c r="C29" s="401">
        <f>'DETEKSI MATA IKAN'!C27</f>
        <v>0.28239999999999998</v>
      </c>
      <c r="D29" s="401">
        <f>'DETEKSI MATA IKAN'!D27</f>
        <v>0.34899999999999998</v>
      </c>
      <c r="E29" s="401">
        <f>'DETEKSI MATA IKAN'!E27</f>
        <v>0.61570000000000003</v>
      </c>
      <c r="F29" s="401">
        <f>'DETEKSI MATA IKAN'!F27</f>
        <v>0.85099999999999998</v>
      </c>
      <c r="G29" s="401">
        <f>'DETEKSI MATA IKAN'!G27</f>
        <v>0.84709999999999996</v>
      </c>
      <c r="H29" s="401">
        <f>'DETEKSI MATA IKAN'!H27</f>
        <v>0.68240000000000001</v>
      </c>
      <c r="I29" s="401">
        <f>'DETEKSI MATA IKAN'!I27</f>
        <v>0.63139999999999996</v>
      </c>
      <c r="J29" s="401">
        <f>'DETEKSI MATA IKAN'!J27</f>
        <v>0.63139999999999996</v>
      </c>
      <c r="K29" s="401">
        <f>'DETEKSI MATA IKAN'!K27</f>
        <v>0.81179999999999997</v>
      </c>
      <c r="L29" s="401">
        <f>'DETEKSI MATA IKAN'!L27</f>
        <v>0.8196</v>
      </c>
      <c r="M29" s="401">
        <f>'DETEKSI MATA IKAN'!M27</f>
        <v>0.63919999999999999</v>
      </c>
      <c r="N29" s="401">
        <f>'DETEKSI MATA IKAN'!N27</f>
        <v>0.63139999999999996</v>
      </c>
      <c r="O29" s="401">
        <f>'DETEKSI MATA IKAN'!O27</f>
        <v>0.68240000000000001</v>
      </c>
      <c r="P29" s="401">
        <f>'DETEKSI MATA IKAN'!P27</f>
        <v>0.66669999999999996</v>
      </c>
      <c r="Q29" s="401">
        <f>'DETEKSI MATA IKAN'!Q27</f>
        <v>0.66669999999999996</v>
      </c>
      <c r="R29" s="401">
        <f>'DETEKSI MATA IKAN'!R27</f>
        <v>0.60389999999999999</v>
      </c>
      <c r="S29" s="401">
        <f>'DETEKSI MATA IKAN'!S27</f>
        <v>0.39610000000000001</v>
      </c>
      <c r="T29" s="401">
        <f>'DETEKSI MATA IKAN'!T27</f>
        <v>0.34899999999999998</v>
      </c>
      <c r="U29" s="401">
        <f>'DETEKSI MATA IKAN'!U27</f>
        <v>0.27839999999999998</v>
      </c>
      <c r="V29" s="401">
        <f>'DETEKSI MATA IKAN'!V27</f>
        <v>0.32550000000000001</v>
      </c>
      <c r="W29" s="401">
        <f>'DETEKSI MATA IKAN'!W27</f>
        <v>0.39219999999999999</v>
      </c>
      <c r="X29" s="401">
        <f>'DETEKSI MATA IKAN'!X27</f>
        <v>0.61570000000000003</v>
      </c>
      <c r="Y29" s="402">
        <f>'DETEKSI MATA IKAN'!Y27</f>
        <v>0.65880000000000005</v>
      </c>
      <c r="AA29" s="406" t="s">
        <v>17</v>
      </c>
      <c r="AB29" s="395">
        <f>'WEIGHT LAYER 1'!B24</f>
        <v>3.4799999999999998E-2</v>
      </c>
      <c r="AC29" s="395">
        <f>'WEIGHT LAYER 1'!C24</f>
        <v>-5.9800000000000001E-3</v>
      </c>
      <c r="AD29" s="395">
        <f>'WEIGHT LAYER 1'!D24</f>
        <v>-7.0499999999999993E-2</v>
      </c>
      <c r="AE29" s="395">
        <f>'WEIGHT LAYER 1'!E24</f>
        <v>0.13</v>
      </c>
      <c r="AF29" s="395">
        <f>'WEIGHT LAYER 1'!F24</f>
        <v>2.1899999999999999E-2</v>
      </c>
      <c r="AG29" s="395">
        <f>'WEIGHT LAYER 1'!G24</f>
        <v>-0.104</v>
      </c>
      <c r="AH29" s="395">
        <f>'WEIGHT LAYER 1'!H24</f>
        <v>0.11600000000000001</v>
      </c>
      <c r="AI29" s="395">
        <f>'WEIGHT LAYER 1'!I24</f>
        <v>-0.14799999999999999</v>
      </c>
      <c r="AJ29" s="395">
        <f>'WEIGHT LAYER 1'!J24</f>
        <v>0.14000000000000001</v>
      </c>
      <c r="AK29" s="395">
        <f>'WEIGHT LAYER 1'!K24</f>
        <v>-2.3900000000000001E-2</v>
      </c>
      <c r="AL29" s="395">
        <f>'WEIGHT LAYER 1'!L24</f>
        <v>0.157</v>
      </c>
      <c r="AM29" s="395">
        <f>'WEIGHT LAYER 1'!M24</f>
        <v>-1.9099999999999999E-2</v>
      </c>
      <c r="AN29" s="395">
        <f>'WEIGHT LAYER 1'!N24</f>
        <v>0.30399999999999999</v>
      </c>
      <c r="AO29" s="395">
        <f>'WEIGHT LAYER 1'!O24</f>
        <v>0.23400000000000001</v>
      </c>
      <c r="AP29" s="395">
        <f>'WEIGHT LAYER 1'!P24</f>
        <v>-1.1299999999999999E-2</v>
      </c>
      <c r="AQ29" s="395">
        <f>'WEIGHT LAYER 1'!Q24</f>
        <v>3.44E-2</v>
      </c>
    </row>
    <row r="30" spans="1:43" x14ac:dyDescent="0.25">
      <c r="A30" s="400">
        <f>'DETEKSI MATA IKAN'!A28</f>
        <v>0.47449999999999998</v>
      </c>
      <c r="B30" s="401">
        <f>'DETEKSI MATA IKAN'!B28</f>
        <v>0.23530000000000001</v>
      </c>
      <c r="C30" s="401">
        <f>'DETEKSI MATA IKAN'!C28</f>
        <v>0.24709999999999999</v>
      </c>
      <c r="D30" s="401">
        <f>'DETEKSI MATA IKAN'!D28</f>
        <v>0.47060000000000002</v>
      </c>
      <c r="E30" s="401">
        <f>'DETEKSI MATA IKAN'!E28</f>
        <v>0.70979999999999999</v>
      </c>
      <c r="F30" s="401">
        <f>'DETEKSI MATA IKAN'!F28</f>
        <v>0.79610000000000003</v>
      </c>
      <c r="G30" s="401">
        <f>'DETEKSI MATA IKAN'!G28</f>
        <v>0.70199999999999996</v>
      </c>
      <c r="H30" s="401">
        <f>'DETEKSI MATA IKAN'!H28</f>
        <v>0.57650000000000001</v>
      </c>
      <c r="I30" s="401">
        <f>'DETEKSI MATA IKAN'!I28</f>
        <v>0.29799999999999999</v>
      </c>
      <c r="J30" s="401">
        <f>'DETEKSI MATA IKAN'!J28</f>
        <v>0.26669999999999999</v>
      </c>
      <c r="K30" s="401">
        <f>'DETEKSI MATA IKAN'!K28</f>
        <v>0.24709999999999999</v>
      </c>
      <c r="L30" s="401">
        <f>'DETEKSI MATA IKAN'!L28</f>
        <v>0.51370000000000005</v>
      </c>
      <c r="M30" s="401">
        <f>'DETEKSI MATA IKAN'!M28</f>
        <v>0.39219999999999999</v>
      </c>
      <c r="N30" s="401">
        <f>'DETEKSI MATA IKAN'!N28</f>
        <v>0.52549999999999997</v>
      </c>
      <c r="O30" s="401">
        <f>'DETEKSI MATA IKAN'!O28</f>
        <v>0.52939999999999998</v>
      </c>
      <c r="P30" s="401">
        <f>'DETEKSI MATA IKAN'!P28</f>
        <v>0.61180000000000001</v>
      </c>
      <c r="Q30" s="401">
        <f>'DETEKSI MATA IKAN'!Q28</f>
        <v>0.56469999999999998</v>
      </c>
      <c r="R30" s="401">
        <f>'DETEKSI MATA IKAN'!R28</f>
        <v>0.60389999999999999</v>
      </c>
      <c r="S30" s="401">
        <f>'DETEKSI MATA IKAN'!S28</f>
        <v>0.58819999999999995</v>
      </c>
      <c r="T30" s="401">
        <f>'DETEKSI MATA IKAN'!T28</f>
        <v>0.36470000000000002</v>
      </c>
      <c r="U30" s="401">
        <f>'DETEKSI MATA IKAN'!U28</f>
        <v>0.27060000000000001</v>
      </c>
      <c r="V30" s="401">
        <f>'DETEKSI MATA IKAN'!V28</f>
        <v>0.21959999999999999</v>
      </c>
      <c r="W30" s="401">
        <f>'DETEKSI MATA IKAN'!W28</f>
        <v>0.38040000000000002</v>
      </c>
      <c r="X30" s="401">
        <f>'DETEKSI MATA IKAN'!X28</f>
        <v>0.51759999999999995</v>
      </c>
      <c r="Y30" s="402">
        <f>'DETEKSI MATA IKAN'!Y28</f>
        <v>0.42349999999999999</v>
      </c>
      <c r="AA30" s="406" t="s">
        <v>18</v>
      </c>
      <c r="AB30" s="395">
        <f>'WEIGHT LAYER 1'!B25</f>
        <v>0.221</v>
      </c>
      <c r="AC30" s="395">
        <f>'WEIGHT LAYER 1'!C25</f>
        <v>9.7100000000000006E-2</v>
      </c>
      <c r="AD30" s="395">
        <f>'WEIGHT LAYER 1'!D25</f>
        <v>0.27100000000000002</v>
      </c>
      <c r="AE30" s="395">
        <f>'WEIGHT LAYER 1'!E25</f>
        <v>0.188</v>
      </c>
      <c r="AF30" s="395">
        <f>'WEIGHT LAYER 1'!F25</f>
        <v>0.14599999999999999</v>
      </c>
      <c r="AG30" s="395">
        <f>'WEIGHT LAYER 1'!G25</f>
        <v>-6.6600000000000006E-2</v>
      </c>
      <c r="AH30" s="395">
        <f>'WEIGHT LAYER 1'!H25</f>
        <v>-0.155</v>
      </c>
      <c r="AI30" s="395">
        <f>'WEIGHT LAYER 1'!I25</f>
        <v>2.52E-2</v>
      </c>
      <c r="AJ30" s="395">
        <f>'WEIGHT LAYER 1'!J25</f>
        <v>0.19700000000000001</v>
      </c>
      <c r="AK30" s="395">
        <f>'WEIGHT LAYER 1'!K25</f>
        <v>-0.14000000000000001</v>
      </c>
      <c r="AL30" s="395">
        <f>'WEIGHT LAYER 1'!L25</f>
        <v>-0.31</v>
      </c>
      <c r="AM30" s="395">
        <f>'WEIGHT LAYER 1'!M25</f>
        <v>0.14000000000000001</v>
      </c>
      <c r="AN30" s="395">
        <f>'WEIGHT LAYER 1'!N25</f>
        <v>-3.0499999999999999E-2</v>
      </c>
      <c r="AO30" s="395">
        <f>'WEIGHT LAYER 1'!O25</f>
        <v>0.14099999999999999</v>
      </c>
      <c r="AP30" s="395">
        <f>'WEIGHT LAYER 1'!P25</f>
        <v>0.19</v>
      </c>
      <c r="AQ30" s="395">
        <f>'WEIGHT LAYER 1'!Q25</f>
        <v>-6.9599999999999995E-2</v>
      </c>
    </row>
    <row r="31" spans="1:43" x14ac:dyDescent="0.25">
      <c r="A31" s="400">
        <f>'DETEKSI MATA IKAN'!A29</f>
        <v>0.47449999999999998</v>
      </c>
      <c r="B31" s="401">
        <f>'DETEKSI MATA IKAN'!B29</f>
        <v>0.23530000000000001</v>
      </c>
      <c r="C31" s="401">
        <f>'DETEKSI MATA IKAN'!C29</f>
        <v>0.24709999999999999</v>
      </c>
      <c r="D31" s="401">
        <f>'DETEKSI MATA IKAN'!D29</f>
        <v>0.4824</v>
      </c>
      <c r="E31" s="401">
        <f>'DETEKSI MATA IKAN'!E29</f>
        <v>0.72550000000000003</v>
      </c>
      <c r="F31" s="401">
        <f>'DETEKSI MATA IKAN'!F29</f>
        <v>0.8196</v>
      </c>
      <c r="G31" s="401">
        <f>'DETEKSI MATA IKAN'!G29</f>
        <v>0.72550000000000003</v>
      </c>
      <c r="H31" s="401">
        <f>'DETEKSI MATA IKAN'!H29</f>
        <v>0.61570000000000003</v>
      </c>
      <c r="I31" s="401">
        <f>'DETEKSI MATA IKAN'!I29</f>
        <v>0.3412</v>
      </c>
      <c r="J31" s="401">
        <f>'DETEKSI MATA IKAN'!J29</f>
        <v>0.30980000000000002</v>
      </c>
      <c r="K31" s="401">
        <f>'DETEKSI MATA IKAN'!K29</f>
        <v>0.29799999999999999</v>
      </c>
      <c r="L31" s="401">
        <f>'DETEKSI MATA IKAN'!L29</f>
        <v>0.57250000000000001</v>
      </c>
      <c r="M31" s="401">
        <f>'DETEKSI MATA IKAN'!M29</f>
        <v>0.4471</v>
      </c>
      <c r="N31" s="401">
        <f>'DETEKSI MATA IKAN'!N29</f>
        <v>0.58819999999999995</v>
      </c>
      <c r="O31" s="401">
        <f>'DETEKSI MATA IKAN'!O29</f>
        <v>0.58819999999999995</v>
      </c>
      <c r="P31" s="401">
        <f>'DETEKSI MATA IKAN'!P29</f>
        <v>0.67059999999999997</v>
      </c>
      <c r="Q31" s="401">
        <f>'DETEKSI MATA IKAN'!Q29</f>
        <v>0.60389999999999999</v>
      </c>
      <c r="R31" s="401">
        <f>'DETEKSI MATA IKAN'!R29</f>
        <v>0.6431</v>
      </c>
      <c r="S31" s="401">
        <f>'DETEKSI MATA IKAN'!S29</f>
        <v>0.62350000000000005</v>
      </c>
      <c r="T31" s="401">
        <f>'DETEKSI MATA IKAN'!T29</f>
        <v>0.4</v>
      </c>
      <c r="U31" s="401">
        <f>'DETEKSI MATA IKAN'!U29</f>
        <v>0.30590000000000001</v>
      </c>
      <c r="V31" s="401">
        <f>'DETEKSI MATA IKAN'!V29</f>
        <v>0.24310000000000001</v>
      </c>
      <c r="W31" s="401">
        <f>'DETEKSI MATA IKAN'!W29</f>
        <v>0.40389999999999998</v>
      </c>
      <c r="X31" s="401">
        <f>'DETEKSI MATA IKAN'!X29</f>
        <v>0.5373</v>
      </c>
      <c r="Y31" s="402">
        <f>'DETEKSI MATA IKAN'!Y29</f>
        <v>0.44309999999999999</v>
      </c>
      <c r="AA31" s="406" t="s">
        <v>16</v>
      </c>
      <c r="AB31" s="395">
        <f>'WEIGHT LAYER 1'!B26</f>
        <v>-6.6299999999999996E-3</v>
      </c>
      <c r="AC31" s="395">
        <f>'WEIGHT LAYER 1'!C26</f>
        <v>0.26700000000000002</v>
      </c>
      <c r="AD31" s="395">
        <f>'WEIGHT LAYER 1'!D26</f>
        <v>0.19500000000000001</v>
      </c>
      <c r="AE31" s="395">
        <f>'WEIGHT LAYER 1'!E26</f>
        <v>-0.252</v>
      </c>
      <c r="AF31" s="395">
        <f>'WEIGHT LAYER 1'!F26</f>
        <v>0.33800000000000002</v>
      </c>
      <c r="AG31" s="395">
        <f>'WEIGHT LAYER 1'!G26</f>
        <v>-3.8100000000000002E-2</v>
      </c>
      <c r="AH31" s="395">
        <f>'WEIGHT LAYER 1'!H26</f>
        <v>2.2499999999999999E-2</v>
      </c>
      <c r="AI31" s="395">
        <f>'WEIGHT LAYER 1'!I26</f>
        <v>-0.106</v>
      </c>
      <c r="AJ31" s="395">
        <f>'WEIGHT LAYER 1'!J26</f>
        <v>0.17499999999999999</v>
      </c>
      <c r="AK31" s="395">
        <f>'WEIGHT LAYER 1'!K26</f>
        <v>-0.115</v>
      </c>
      <c r="AL31" s="395">
        <f>'WEIGHT LAYER 1'!L26</f>
        <v>-0.10199999999999999</v>
      </c>
      <c r="AM31" s="395">
        <f>'WEIGHT LAYER 1'!M26</f>
        <v>0.128</v>
      </c>
      <c r="AN31" s="395">
        <f>'WEIGHT LAYER 1'!N26</f>
        <v>0.10299999999999999</v>
      </c>
      <c r="AO31" s="395">
        <f>'WEIGHT LAYER 1'!O26</f>
        <v>0.29599999999999999</v>
      </c>
      <c r="AP31" s="395">
        <f>'WEIGHT LAYER 1'!P26</f>
        <v>8.1799999999999998E-2</v>
      </c>
      <c r="AQ31" s="395">
        <f>'WEIGHT LAYER 1'!Q26</f>
        <v>0.16800000000000001</v>
      </c>
    </row>
    <row r="32" spans="1:43" x14ac:dyDescent="0.25">
      <c r="A32" s="400">
        <f>'DETEKSI MATA IKAN'!A30</f>
        <v>0.52159999999999995</v>
      </c>
      <c r="B32" s="401">
        <f>'DETEKSI MATA IKAN'!B30</f>
        <v>0.27450000000000002</v>
      </c>
      <c r="C32" s="401">
        <f>'DETEKSI MATA IKAN'!C30</f>
        <v>0.27839999999999998</v>
      </c>
      <c r="D32" s="401">
        <f>'DETEKSI MATA IKAN'!D30</f>
        <v>0.502</v>
      </c>
      <c r="E32" s="401">
        <f>'DETEKSI MATA IKAN'!E30</f>
        <v>0.72940000000000005</v>
      </c>
      <c r="F32" s="401">
        <f>'DETEKSI MATA IKAN'!F30</f>
        <v>0.81179999999999997</v>
      </c>
      <c r="G32" s="401">
        <f>'DETEKSI MATA IKAN'!G30</f>
        <v>0.70979999999999999</v>
      </c>
      <c r="H32" s="401">
        <f>'DETEKSI MATA IKAN'!H30</f>
        <v>0.58430000000000004</v>
      </c>
      <c r="I32" s="401">
        <f>'DETEKSI MATA IKAN'!I30</f>
        <v>0.30980000000000002</v>
      </c>
      <c r="J32" s="401">
        <f>'DETEKSI MATA IKAN'!J30</f>
        <v>0.27839999999999998</v>
      </c>
      <c r="K32" s="401">
        <f>'DETEKSI MATA IKAN'!K30</f>
        <v>0.27060000000000001</v>
      </c>
      <c r="L32" s="401">
        <f>'DETEKSI MATA IKAN'!L30</f>
        <v>0.56079999999999997</v>
      </c>
      <c r="M32" s="401">
        <f>'DETEKSI MATA IKAN'!M30</f>
        <v>0.4471</v>
      </c>
      <c r="N32" s="401">
        <f>'DETEKSI MATA IKAN'!N30</f>
        <v>0.58819999999999995</v>
      </c>
      <c r="O32" s="401">
        <f>'DETEKSI MATA IKAN'!O30</f>
        <v>0.6</v>
      </c>
      <c r="P32" s="401">
        <f>'DETEKSI MATA IKAN'!P30</f>
        <v>0.69020000000000004</v>
      </c>
      <c r="Q32" s="401">
        <f>'DETEKSI MATA IKAN'!Q30</f>
        <v>0.6</v>
      </c>
      <c r="R32" s="401">
        <f>'DETEKSI MATA IKAN'!R30</f>
        <v>0.63919999999999999</v>
      </c>
      <c r="S32" s="401">
        <f>'DETEKSI MATA IKAN'!S30</f>
        <v>0.61960000000000004</v>
      </c>
      <c r="T32" s="401">
        <f>'DETEKSI MATA IKAN'!T30</f>
        <v>0.38819999999999999</v>
      </c>
      <c r="U32" s="401">
        <f>'DETEKSI MATA IKAN'!U30</f>
        <v>0.29409999999999997</v>
      </c>
      <c r="V32" s="401">
        <f>'DETEKSI MATA IKAN'!V30</f>
        <v>0.23530000000000001</v>
      </c>
      <c r="W32" s="401">
        <f>'DETEKSI MATA IKAN'!W30</f>
        <v>0.38819999999999999</v>
      </c>
      <c r="X32" s="401">
        <f>'DETEKSI MATA IKAN'!X30</f>
        <v>0.52159999999999995</v>
      </c>
      <c r="Y32" s="402">
        <f>'DETEKSI MATA IKAN'!Y30</f>
        <v>0.41959999999999997</v>
      </c>
      <c r="AA32" s="406" t="s">
        <v>17</v>
      </c>
      <c r="AB32" s="395">
        <f>'WEIGHT LAYER 1'!B27</f>
        <v>0.15</v>
      </c>
      <c r="AC32" s="395">
        <f>'WEIGHT LAYER 1'!C27</f>
        <v>0.26300000000000001</v>
      </c>
      <c r="AD32" s="395">
        <f>'WEIGHT LAYER 1'!D27</f>
        <v>8.1000000000000003E-2</v>
      </c>
      <c r="AE32" s="395">
        <f>'WEIGHT LAYER 1'!E27</f>
        <v>7.4099999999999999E-2</v>
      </c>
      <c r="AF32" s="395">
        <f>'WEIGHT LAYER 1'!F27</f>
        <v>0.114</v>
      </c>
      <c r="AG32" s="395">
        <f>'WEIGHT LAYER 1'!G27</f>
        <v>-0.155</v>
      </c>
      <c r="AH32" s="395">
        <f>'WEIGHT LAYER 1'!H27</f>
        <v>4.7699999999999999E-2</v>
      </c>
      <c r="AI32" s="395">
        <f>'WEIGHT LAYER 1'!I27</f>
        <v>-0.14000000000000001</v>
      </c>
      <c r="AJ32" s="395">
        <f>'WEIGHT LAYER 1'!J27</f>
        <v>0.108</v>
      </c>
      <c r="AK32" s="395">
        <f>'WEIGHT LAYER 1'!K27</f>
        <v>-3.7999999999999999E-2</v>
      </c>
      <c r="AL32" s="395">
        <f>'WEIGHT LAYER 1'!L27</f>
        <v>3.8800000000000001E-2</v>
      </c>
      <c r="AM32" s="395">
        <f>'WEIGHT LAYER 1'!M27</f>
        <v>0.10100000000000001</v>
      </c>
      <c r="AN32" s="395">
        <f>'WEIGHT LAYER 1'!N27</f>
        <v>0.26300000000000001</v>
      </c>
      <c r="AO32" s="395">
        <f>'WEIGHT LAYER 1'!O27</f>
        <v>-3.78E-2</v>
      </c>
      <c r="AP32" s="395">
        <f>'WEIGHT LAYER 1'!P27</f>
        <v>-0.121</v>
      </c>
      <c r="AQ32" s="395">
        <f>'WEIGHT LAYER 1'!Q27</f>
        <v>0.22600000000000001</v>
      </c>
    </row>
    <row r="33" spans="1:122" x14ac:dyDescent="0.25">
      <c r="A33" s="400">
        <f>'DETEKSI MATA IKAN'!A31</f>
        <v>0.35289999999999999</v>
      </c>
      <c r="B33" s="401">
        <f>'DETEKSI MATA IKAN'!B31</f>
        <v>0.2235</v>
      </c>
      <c r="C33" s="401">
        <f>'DETEKSI MATA IKAN'!C31</f>
        <v>0.35289999999999999</v>
      </c>
      <c r="D33" s="401">
        <f>'DETEKSI MATA IKAN'!D31</f>
        <v>0.62350000000000005</v>
      </c>
      <c r="E33" s="401">
        <f>'DETEKSI MATA IKAN'!E31</f>
        <v>0.76470000000000005</v>
      </c>
      <c r="F33" s="401">
        <f>'DETEKSI MATA IKAN'!F31</f>
        <v>0.70979999999999999</v>
      </c>
      <c r="G33" s="401">
        <f>'DETEKSI MATA IKAN'!G31</f>
        <v>0.42349999999999999</v>
      </c>
      <c r="H33" s="401">
        <f>'DETEKSI MATA IKAN'!H31</f>
        <v>0.251</v>
      </c>
      <c r="I33" s="401">
        <f>'DETEKSI MATA IKAN'!I31</f>
        <v>0.3216</v>
      </c>
      <c r="J33" s="401">
        <f>'DETEKSI MATA IKAN'!J31</f>
        <v>0.25879999999999997</v>
      </c>
      <c r="K33" s="401">
        <f>'DETEKSI MATA IKAN'!K31</f>
        <v>0.1961</v>
      </c>
      <c r="L33" s="401">
        <f>'DETEKSI MATA IKAN'!L31</f>
        <v>0.36859999999999998</v>
      </c>
      <c r="M33" s="401">
        <f>'DETEKSI MATA IKAN'!M31</f>
        <v>0.4078</v>
      </c>
      <c r="N33" s="401">
        <f>'DETEKSI MATA IKAN'!N31</f>
        <v>0.38040000000000002</v>
      </c>
      <c r="O33" s="401">
        <f>'DETEKSI MATA IKAN'!O31</f>
        <v>0.54900000000000004</v>
      </c>
      <c r="P33" s="401">
        <f>'DETEKSI MATA IKAN'!P31</f>
        <v>0.68240000000000001</v>
      </c>
      <c r="Q33" s="401">
        <f>'DETEKSI MATA IKAN'!Q31</f>
        <v>0.62350000000000005</v>
      </c>
      <c r="R33" s="401">
        <f>'DETEKSI MATA IKAN'!R31</f>
        <v>0.61570000000000003</v>
      </c>
      <c r="S33" s="401">
        <f>'DETEKSI MATA IKAN'!S31</f>
        <v>0.63529999999999998</v>
      </c>
      <c r="T33" s="401">
        <f>'DETEKSI MATA IKAN'!T31</f>
        <v>0.45490000000000003</v>
      </c>
      <c r="U33" s="401">
        <f>'DETEKSI MATA IKAN'!U31</f>
        <v>0.38040000000000002</v>
      </c>
      <c r="V33" s="401">
        <f>'DETEKSI MATA IKAN'!V31</f>
        <v>0.30980000000000002</v>
      </c>
      <c r="W33" s="401">
        <f>'DETEKSI MATA IKAN'!W31</f>
        <v>0.41959999999999997</v>
      </c>
      <c r="X33" s="401">
        <f>'DETEKSI MATA IKAN'!X31</f>
        <v>0.42349999999999999</v>
      </c>
      <c r="Y33" s="402">
        <f>'DETEKSI MATA IKAN'!Y31</f>
        <v>0.43919999999999998</v>
      </c>
      <c r="AA33" s="406" t="s">
        <v>18</v>
      </c>
      <c r="AB33" s="395">
        <f>'WEIGHT LAYER 1'!B28</f>
        <v>-1.3100000000000001E-2</v>
      </c>
      <c r="AC33" s="395">
        <f>'WEIGHT LAYER 1'!C28</f>
        <v>0.23400000000000001</v>
      </c>
      <c r="AD33" s="395">
        <f>'WEIGHT LAYER 1'!D28</f>
        <v>8.4199999999999997E-2</v>
      </c>
      <c r="AE33" s="395">
        <f>'WEIGHT LAYER 1'!E28</f>
        <v>0.105</v>
      </c>
      <c r="AF33" s="395">
        <f>'WEIGHT LAYER 1'!F28</f>
        <v>0.20899999999999999</v>
      </c>
      <c r="AG33" s="395">
        <f>'WEIGHT LAYER 1'!G28</f>
        <v>0.13</v>
      </c>
      <c r="AH33" s="395">
        <f>'WEIGHT LAYER 1'!H28</f>
        <v>5.9499999999999997E-2</v>
      </c>
      <c r="AI33" s="395">
        <f>'WEIGHT LAYER 1'!I28</f>
        <v>-2.0299999999999999E-2</v>
      </c>
      <c r="AJ33" s="395">
        <f>'WEIGHT LAYER 1'!J28</f>
        <v>0.13700000000000001</v>
      </c>
      <c r="AK33" s="395">
        <f>'WEIGHT LAYER 1'!K28</f>
        <v>9.3700000000000006E-2</v>
      </c>
      <c r="AL33" s="395">
        <f>'WEIGHT LAYER 1'!L28</f>
        <v>-0.14599999999999999</v>
      </c>
      <c r="AM33" s="395">
        <f>'WEIGHT LAYER 1'!M28</f>
        <v>0.33300000000000002</v>
      </c>
      <c r="AN33" s="395">
        <f>'WEIGHT LAYER 1'!N28</f>
        <v>0.3</v>
      </c>
      <c r="AO33" s="395">
        <f>'WEIGHT LAYER 1'!O28</f>
        <v>8.7999999999999995E-2</v>
      </c>
      <c r="AP33" s="395">
        <f>'WEIGHT LAYER 1'!P28</f>
        <v>0.155</v>
      </c>
      <c r="AQ33" s="395">
        <f>'WEIGHT LAYER 1'!Q28</f>
        <v>-0.107</v>
      </c>
    </row>
    <row r="34" spans="1:122" ht="21" x14ac:dyDescent="0.25">
      <c r="A34" s="400">
        <f>'DETEKSI MATA IKAN'!A32</f>
        <v>0.36470000000000002</v>
      </c>
      <c r="B34" s="401">
        <f>'DETEKSI MATA IKAN'!B32</f>
        <v>0.23530000000000001</v>
      </c>
      <c r="C34" s="401">
        <f>'DETEKSI MATA IKAN'!C32</f>
        <v>0.36859999999999998</v>
      </c>
      <c r="D34" s="401">
        <f>'DETEKSI MATA IKAN'!D32</f>
        <v>0.6431</v>
      </c>
      <c r="E34" s="401">
        <f>'DETEKSI MATA IKAN'!E32</f>
        <v>0.8</v>
      </c>
      <c r="F34" s="401">
        <f>'DETEKSI MATA IKAN'!F32</f>
        <v>0.749</v>
      </c>
      <c r="G34" s="401">
        <f>'DETEKSI MATA IKAN'!G32</f>
        <v>0.47060000000000002</v>
      </c>
      <c r="H34" s="401">
        <f>'DETEKSI MATA IKAN'!H32</f>
        <v>0.29799999999999999</v>
      </c>
      <c r="I34" s="401">
        <f>'DETEKSI MATA IKAN'!I32</f>
        <v>0.38040000000000002</v>
      </c>
      <c r="J34" s="401">
        <f>'DETEKSI MATA IKAN'!J32</f>
        <v>0.31759999999999999</v>
      </c>
      <c r="K34" s="401">
        <f>'DETEKSI MATA IKAN'!K32</f>
        <v>0.25879999999999997</v>
      </c>
      <c r="L34" s="401">
        <f>'DETEKSI MATA IKAN'!L32</f>
        <v>0.43140000000000001</v>
      </c>
      <c r="M34" s="401">
        <f>'DETEKSI MATA IKAN'!M32</f>
        <v>0.47060000000000002</v>
      </c>
      <c r="N34" s="401">
        <f>'DETEKSI MATA IKAN'!N32</f>
        <v>0.44309999999999999</v>
      </c>
      <c r="O34" s="401">
        <f>'DETEKSI MATA IKAN'!O32</f>
        <v>0.61180000000000001</v>
      </c>
      <c r="P34" s="401">
        <f>'DETEKSI MATA IKAN'!P32</f>
        <v>0.74509999999999998</v>
      </c>
      <c r="Q34" s="401">
        <f>'DETEKSI MATA IKAN'!Q32</f>
        <v>0.65880000000000005</v>
      </c>
      <c r="R34" s="401">
        <f>'DETEKSI MATA IKAN'!R32</f>
        <v>0.65100000000000002</v>
      </c>
      <c r="S34" s="401">
        <f>'DETEKSI MATA IKAN'!S32</f>
        <v>0.67059999999999997</v>
      </c>
      <c r="T34" s="401">
        <f>'DETEKSI MATA IKAN'!T32</f>
        <v>0.49020000000000002</v>
      </c>
      <c r="U34" s="401">
        <f>'DETEKSI MATA IKAN'!U32</f>
        <v>0.41570000000000001</v>
      </c>
      <c r="V34" s="401">
        <f>'DETEKSI MATA IKAN'!V32</f>
        <v>0.33329999999999999</v>
      </c>
      <c r="W34" s="401">
        <f>'DETEKSI MATA IKAN'!W32</f>
        <v>0.44309999999999999</v>
      </c>
      <c r="X34" s="401">
        <f>'DETEKSI MATA IKAN'!X32</f>
        <v>0.4471</v>
      </c>
      <c r="Y34" s="402">
        <f>'DETEKSI MATA IKAN'!Y32</f>
        <v>0.45879999999999999</v>
      </c>
      <c r="AB34" s="794" t="s">
        <v>32</v>
      </c>
      <c r="AC34" s="794"/>
      <c r="AD34" s="350"/>
      <c r="AE34" s="350"/>
      <c r="AF34" s="350"/>
      <c r="AG34" s="350"/>
      <c r="AH34" s="350"/>
      <c r="AI34" s="350"/>
      <c r="AJ34" s="350"/>
      <c r="AK34" s="350"/>
      <c r="AL34" s="350"/>
      <c r="AM34" s="350"/>
      <c r="AN34" s="350"/>
      <c r="AO34" s="350"/>
      <c r="AP34" s="350"/>
      <c r="AQ34" s="350"/>
      <c r="AR34" s="350"/>
      <c r="AS34" s="350"/>
      <c r="AT34" s="350"/>
      <c r="AU34" s="350"/>
      <c r="AV34" s="350"/>
      <c r="AW34" s="350"/>
      <c r="AX34" s="350"/>
      <c r="AY34" s="350"/>
      <c r="AZ34" s="795" t="s">
        <v>33</v>
      </c>
      <c r="BA34" s="795"/>
      <c r="BB34" s="350"/>
      <c r="BC34" s="350"/>
      <c r="BD34" s="350"/>
      <c r="BE34" s="350"/>
      <c r="BF34" s="350"/>
      <c r="BG34" s="350"/>
      <c r="BH34" s="350"/>
      <c r="BI34" s="350"/>
      <c r="BJ34" s="350"/>
      <c r="BK34" s="350"/>
      <c r="BL34" s="350"/>
      <c r="BM34" s="350"/>
      <c r="BN34" s="350"/>
      <c r="BO34" s="350"/>
      <c r="BP34" s="350"/>
      <c r="BQ34" s="350"/>
      <c r="BR34" s="350"/>
      <c r="BS34" s="350"/>
      <c r="BT34" s="350"/>
      <c r="BU34" s="350"/>
      <c r="BV34" s="350"/>
      <c r="BW34" s="350"/>
      <c r="BX34" s="795" t="s">
        <v>34</v>
      </c>
      <c r="BY34" s="795"/>
      <c r="BZ34" s="350"/>
      <c r="CA34" s="350"/>
      <c r="CB34" s="350"/>
      <c r="CC34" s="350"/>
      <c r="CD34" s="350"/>
      <c r="CE34" s="350"/>
      <c r="CF34" s="350"/>
      <c r="CG34" s="350"/>
      <c r="CH34" s="350"/>
      <c r="CI34" s="350"/>
      <c r="CJ34" s="350"/>
      <c r="CK34" s="350"/>
      <c r="CL34" s="350"/>
      <c r="CM34" s="350"/>
      <c r="CN34" s="350"/>
      <c r="CO34" s="350"/>
      <c r="CP34" s="350"/>
      <c r="CQ34" s="350"/>
      <c r="CR34" s="350"/>
      <c r="CS34" s="350"/>
      <c r="CT34" s="350"/>
      <c r="CU34" s="350"/>
      <c r="CV34" s="795" t="s">
        <v>35</v>
      </c>
      <c r="CW34" s="795"/>
      <c r="CX34" s="350"/>
      <c r="CY34" s="350"/>
      <c r="CZ34" s="350"/>
      <c r="DA34" s="350"/>
      <c r="DB34" s="350"/>
      <c r="DC34" s="350"/>
      <c r="DD34" s="350"/>
      <c r="DE34" s="350"/>
      <c r="DF34" s="350"/>
      <c r="DG34" s="350"/>
      <c r="DH34" s="350"/>
      <c r="DI34" s="350"/>
      <c r="DJ34" s="350"/>
      <c r="DK34" s="350"/>
      <c r="DL34" s="350"/>
      <c r="DM34" s="350"/>
      <c r="DN34" s="350"/>
      <c r="DO34" s="350"/>
      <c r="DP34" s="350"/>
      <c r="DQ34" s="350"/>
      <c r="DR34" s="350"/>
    </row>
    <row r="35" spans="1:122" x14ac:dyDescent="0.25">
      <c r="A35" s="400">
        <f>'DETEKSI MATA IKAN'!A33</f>
        <v>0.38429999999999997</v>
      </c>
      <c r="B35" s="401">
        <f>'DETEKSI MATA IKAN'!B33</f>
        <v>0.25490000000000002</v>
      </c>
      <c r="C35" s="401">
        <f>'DETEKSI MATA IKAN'!C33</f>
        <v>0.38040000000000002</v>
      </c>
      <c r="D35" s="401">
        <f>'DETEKSI MATA IKAN'!D33</f>
        <v>0.65490000000000004</v>
      </c>
      <c r="E35" s="401">
        <f>'DETEKSI MATA IKAN'!E33</f>
        <v>0.79610000000000003</v>
      </c>
      <c r="F35" s="401">
        <f>'DETEKSI MATA IKAN'!F33</f>
        <v>0.74509999999999998</v>
      </c>
      <c r="G35" s="401">
        <f>'DETEKSI MATA IKAN'!G33</f>
        <v>0.45490000000000003</v>
      </c>
      <c r="H35" s="401">
        <f>'DETEKSI MATA IKAN'!H33</f>
        <v>0.28239999999999998</v>
      </c>
      <c r="I35" s="401">
        <f>'DETEKSI MATA IKAN'!I33</f>
        <v>0.36080000000000001</v>
      </c>
      <c r="J35" s="401">
        <f>'DETEKSI MATA IKAN'!J33</f>
        <v>0.29799999999999999</v>
      </c>
      <c r="K35" s="401">
        <f>'DETEKSI MATA IKAN'!K33</f>
        <v>0.24709999999999999</v>
      </c>
      <c r="L35" s="401">
        <f>'DETEKSI MATA IKAN'!L33</f>
        <v>0.41959999999999997</v>
      </c>
      <c r="M35" s="401">
        <f>'DETEKSI MATA IKAN'!M33</f>
        <v>0.4667</v>
      </c>
      <c r="N35" s="401">
        <f>'DETEKSI MATA IKAN'!N33</f>
        <v>0.44309999999999999</v>
      </c>
      <c r="O35" s="401">
        <f>'DETEKSI MATA IKAN'!O33</f>
        <v>0.61180000000000001</v>
      </c>
      <c r="P35" s="401">
        <f>'DETEKSI MATA IKAN'!P33</f>
        <v>0.74509999999999998</v>
      </c>
      <c r="Q35" s="401">
        <f>'DETEKSI MATA IKAN'!Q33</f>
        <v>0.65490000000000004</v>
      </c>
      <c r="R35" s="401">
        <f>'DETEKSI MATA IKAN'!R33</f>
        <v>0.64710000000000001</v>
      </c>
      <c r="S35" s="401">
        <f>'DETEKSI MATA IKAN'!S33</f>
        <v>0.65880000000000005</v>
      </c>
      <c r="T35" s="401">
        <f>'DETEKSI MATA IKAN'!T33</f>
        <v>0.47839999999999999</v>
      </c>
      <c r="U35" s="401">
        <f>'DETEKSI MATA IKAN'!U33</f>
        <v>0.40389999999999998</v>
      </c>
      <c r="V35" s="401">
        <f>'DETEKSI MATA IKAN'!V33</f>
        <v>0.32550000000000001</v>
      </c>
      <c r="W35" s="401">
        <f>'DETEKSI MATA IKAN'!W33</f>
        <v>0.42749999999999999</v>
      </c>
      <c r="X35" s="401">
        <f>'DETEKSI MATA IKAN'!X33</f>
        <v>0.43140000000000001</v>
      </c>
      <c r="Y35" s="402">
        <f>'DETEKSI MATA IKAN'!Y33</f>
        <v>0.44309999999999999</v>
      </c>
      <c r="AA35" s="319">
        <v>1</v>
      </c>
      <c r="AB35" s="407">
        <f t="shared" ref="AB35:AX35" si="0">(($AF$7*A3)+($AF$8*A4)+($AF$9*A5)+($AF$10*B3)+($AF$11*B4)+($AF$12*B5)+($AF$13*C3)+($AF$14*C4)+($AF$15*C5)+($AF$16*A6)+($AF$17*A7)+($AF$18*A8)+($AF$19*B6)+($AF$20*B7)+($AF$21*B8)+($AF$22*C6)+($AF$23*C7)+($AF$24*C8)+($AF$25*A9)+($AF$26*A10)+($AF$27*A11)+($AF$28*B9)+($AF$29*B10)+($AF$30*B11)+($AF$31*C9)+($AF$32*C10)+($AF$33*C11))+$AF$5</f>
        <v>0.47644945499999991</v>
      </c>
      <c r="AC35" s="407">
        <f t="shared" si="0"/>
        <v>0.63774028199999988</v>
      </c>
      <c r="AD35" s="407">
        <f t="shared" si="0"/>
        <v>0.72592164600000009</v>
      </c>
      <c r="AE35" s="407">
        <f t="shared" si="0"/>
        <v>0.79782608899999996</v>
      </c>
      <c r="AF35" s="407">
        <f t="shared" si="0"/>
        <v>0.87886381899999977</v>
      </c>
      <c r="AG35" s="407">
        <f t="shared" si="0"/>
        <v>0.80808872599999981</v>
      </c>
      <c r="AH35" s="407">
        <f t="shared" si="0"/>
        <v>0.5908030489999998</v>
      </c>
      <c r="AI35" s="407">
        <f t="shared" si="0"/>
        <v>0.4350527139999999</v>
      </c>
      <c r="AJ35" s="407">
        <f t="shared" si="0"/>
        <v>0.34058839600000013</v>
      </c>
      <c r="AK35" s="407">
        <f t="shared" si="0"/>
        <v>0.24466695599999999</v>
      </c>
      <c r="AL35" s="407">
        <f t="shared" si="0"/>
        <v>0.15660118799999984</v>
      </c>
      <c r="AM35" s="407">
        <f t="shared" si="0"/>
        <v>3.4195109999999973E-2</v>
      </c>
      <c r="AN35" s="407">
        <f t="shared" si="0"/>
        <v>-6.8942941000000008E-2</v>
      </c>
      <c r="AO35" s="407">
        <f t="shared" si="0"/>
        <v>-9.458230900000017E-2</v>
      </c>
      <c r="AP35" s="407">
        <f t="shared" si="0"/>
        <v>-0.102781292</v>
      </c>
      <c r="AQ35" s="407">
        <f t="shared" si="0"/>
        <v>-1.1843563000000196E-2</v>
      </c>
      <c r="AR35" s="407">
        <f t="shared" si="0"/>
        <v>1.5497703000000057E-2</v>
      </c>
      <c r="AS35" s="407">
        <f t="shared" si="0"/>
        <v>0.21281198299999995</v>
      </c>
      <c r="AT35" s="407">
        <f t="shared" si="0"/>
        <v>0.36952170799999973</v>
      </c>
      <c r="AU35" s="407">
        <f t="shared" si="0"/>
        <v>0.58044824299999997</v>
      </c>
      <c r="AV35" s="407">
        <f t="shared" si="0"/>
        <v>0.66805845099999994</v>
      </c>
      <c r="AW35" s="407">
        <f t="shared" si="0"/>
        <v>0.66943800500000006</v>
      </c>
      <c r="AX35" s="407">
        <f t="shared" si="0"/>
        <v>0.66134348600000004</v>
      </c>
      <c r="AZ35" s="407">
        <f t="shared" ref="AZ35:BV35" si="1">(($AG$7*A3)+($AG$8*A4)+($AG$9*A5)+($AG$10*B3)+($AG$11*B4)+($AG$12*B5)+($AG$13*C3)+($AG$14*C4)+($AG$15*C5)+($AG$16*A6)+($AG$17*A7)+($AG$18*A8)+($AG$19*B6)+($AG$20*B7)+($AG$21*B8)+($AG$22*C6)+($AG$23*C7)+($AG$24*C8)+($AG$25*A9)+($AG$26*A10)+($AG$27*A11)+($AG$28*B9)+($AG$29*B10)+($AG$30*B11)+($AG$31*C9)+($AG$32*C10)+($AG$33*C11))+$AG$5</f>
        <v>-0.38000219000000002</v>
      </c>
      <c r="BA35" s="407">
        <f t="shared" si="1"/>
        <v>-0.45724883999999993</v>
      </c>
      <c r="BB35" s="407">
        <f t="shared" si="1"/>
        <v>-0.59595209000000005</v>
      </c>
      <c r="BC35" s="407">
        <f t="shared" si="1"/>
        <v>-0.70580429000000011</v>
      </c>
      <c r="BD35" s="407">
        <f t="shared" si="1"/>
        <v>-0.77842344999999979</v>
      </c>
      <c r="BE35" s="407">
        <f t="shared" si="1"/>
        <v>-0.80049496000000009</v>
      </c>
      <c r="BF35" s="407">
        <f t="shared" si="1"/>
        <v>-0.80382476999999986</v>
      </c>
      <c r="BG35" s="407">
        <f t="shared" si="1"/>
        <v>-0.85178293000000016</v>
      </c>
      <c r="BH35" s="407">
        <f t="shared" si="1"/>
        <v>-0.87131733999999994</v>
      </c>
      <c r="BI35" s="407">
        <f t="shared" si="1"/>
        <v>-0.75125814000000024</v>
      </c>
      <c r="BJ35" s="407">
        <f t="shared" si="1"/>
        <v>-0.65713872999999978</v>
      </c>
      <c r="BK35" s="407">
        <f t="shared" si="1"/>
        <v>-0.67384262999999978</v>
      </c>
      <c r="BL35" s="407">
        <f t="shared" si="1"/>
        <v>-0.66410337000000008</v>
      </c>
      <c r="BM35" s="407">
        <f t="shared" si="1"/>
        <v>-0.65607384999999985</v>
      </c>
      <c r="BN35" s="407">
        <f t="shared" si="1"/>
        <v>-0.66866225000000001</v>
      </c>
      <c r="BO35" s="407">
        <f t="shared" si="1"/>
        <v>-0.73137405999999994</v>
      </c>
      <c r="BP35" s="407">
        <f t="shared" si="1"/>
        <v>-0.77568283999999976</v>
      </c>
      <c r="BQ35" s="407">
        <f t="shared" si="1"/>
        <v>-0.78466906999999986</v>
      </c>
      <c r="BR35" s="407">
        <f t="shared" si="1"/>
        <v>-0.89537498999999987</v>
      </c>
      <c r="BS35" s="407">
        <f t="shared" si="1"/>
        <v>-0.91661047000000018</v>
      </c>
      <c r="BT35" s="407">
        <f t="shared" si="1"/>
        <v>-0.89867688999999995</v>
      </c>
      <c r="BU35" s="407">
        <f t="shared" si="1"/>
        <v>-0.79761625999999997</v>
      </c>
      <c r="BV35" s="407">
        <f t="shared" si="1"/>
        <v>-0.82272867999999999</v>
      </c>
      <c r="BX35" s="407">
        <f t="shared" ref="BX35:CT35" si="2">(($AH$7*A3)+($AH$8*A4)+($AH$9*A5)+($AH$10*B3)+($AH$11*B4)+($AH$12*B5)+($AH$13*C3)+($AH$14*C4)+($AH$15*C5)+($AH$16*A6)+($AH$17*A7)+($AH$18*A8)+($AH$19*B6)+($AH$20*B7)+($AH$21*B8)+($AH$22*C6)+($AH$23*C7)+($AH$24*C8)+($AH$25*A9)+($AH$26*A10)+($AH$27*A11)+($AH$28*B9)+($AH$29*B10)+($AH$30*B11)+($AH$31*C9)+($AH$32*C10)+($AH$33*C11))+$AH$5</f>
        <v>-0.29776998999999998</v>
      </c>
      <c r="BY35" s="407">
        <f t="shared" si="2"/>
        <v>-0.28093921999999988</v>
      </c>
      <c r="BZ35" s="407">
        <f t="shared" si="2"/>
        <v>-0.37873173000000004</v>
      </c>
      <c r="CA35" s="407">
        <f t="shared" si="2"/>
        <v>-0.59574015000000002</v>
      </c>
      <c r="CB35" s="407">
        <f t="shared" si="2"/>
        <v>-0.78159168000000001</v>
      </c>
      <c r="CC35" s="407">
        <f t="shared" si="2"/>
        <v>-0.87060357999999982</v>
      </c>
      <c r="CD35" s="407">
        <f t="shared" si="2"/>
        <v>-0.83695746000000015</v>
      </c>
      <c r="CE35" s="407">
        <f t="shared" si="2"/>
        <v>-0.75177302999999984</v>
      </c>
      <c r="CF35" s="407">
        <f t="shared" si="2"/>
        <v>-0.77745300000000017</v>
      </c>
      <c r="CG35" s="407">
        <f t="shared" si="2"/>
        <v>-0.83374769000000004</v>
      </c>
      <c r="CH35" s="407">
        <f t="shared" si="2"/>
        <v>-0.69413691999999994</v>
      </c>
      <c r="CI35" s="407">
        <f t="shared" si="2"/>
        <v>-0.52028271999999998</v>
      </c>
      <c r="CJ35" s="407">
        <f t="shared" si="2"/>
        <v>-0.49568439000000014</v>
      </c>
      <c r="CK35" s="407">
        <f t="shared" si="2"/>
        <v>-0.47920753999999999</v>
      </c>
      <c r="CL35" s="407">
        <f t="shared" si="2"/>
        <v>-0.43942197</v>
      </c>
      <c r="CM35" s="407">
        <f t="shared" si="2"/>
        <v>-0.43314043000000002</v>
      </c>
      <c r="CN35" s="407">
        <f t="shared" si="2"/>
        <v>-0.53377138000000002</v>
      </c>
      <c r="CO35" s="407">
        <f t="shared" si="2"/>
        <v>-0.60806192999999997</v>
      </c>
      <c r="CP35" s="407">
        <f t="shared" si="2"/>
        <v>-0.64138799999999996</v>
      </c>
      <c r="CQ35" s="407">
        <f t="shared" si="2"/>
        <v>-0.76529794999999978</v>
      </c>
      <c r="CR35" s="407">
        <f t="shared" si="2"/>
        <v>-0.86202038000000003</v>
      </c>
      <c r="CS35" s="407">
        <f t="shared" si="2"/>
        <v>-0.84549864000000019</v>
      </c>
      <c r="CT35" s="407">
        <f t="shared" si="2"/>
        <v>-0.75502014000000006</v>
      </c>
      <c r="CV35" s="407">
        <f t="shared" ref="CV35:DR35" si="3">(($AI$7*A3)+($AI$8*A4)+($AI$9*A5)+($AI$10*B3)+($AI$11*B4)+($AI$12*B5)+($AI$13*C3)+($AI$14*C4)+($AI$15*C5)+($AI$16*A6)+($AI$17*A7)+($AI$18*A8)+($AI$19*B6)+($AI$20*B7)+($AI$21*B8)+($AI$22*C6)+($AI$23*C7)+($AI$24*C8)+($AI$25*A9)+($AI$26*A10)+($AI$27*A11)+($AI$28*B9)+($AI$29*B10)+($AI$30*B11)+($AI$31*C9)+($AI$32*C10)+($AI$33*C11))+$AI$5</f>
        <v>-0.15976185779999993</v>
      </c>
      <c r="CW35" s="407">
        <f t="shared" si="3"/>
        <v>-0.14485988059999991</v>
      </c>
      <c r="CX35" s="407">
        <f t="shared" si="3"/>
        <v>-0.36462172559999995</v>
      </c>
      <c r="CY35" s="407">
        <f t="shared" si="3"/>
        <v>-0.52347042860000004</v>
      </c>
      <c r="CZ35" s="407">
        <f t="shared" si="3"/>
        <v>-0.61880968599999997</v>
      </c>
      <c r="DA35" s="407">
        <f t="shared" si="3"/>
        <v>-0.66229503749999996</v>
      </c>
      <c r="DB35" s="407">
        <f t="shared" si="3"/>
        <v>-0.41816372059999996</v>
      </c>
      <c r="DC35" s="407">
        <f t="shared" si="3"/>
        <v>-0.1714934612</v>
      </c>
      <c r="DD35" s="407">
        <f t="shared" si="3"/>
        <v>-0.2546702406000001</v>
      </c>
      <c r="DE35" s="407">
        <f t="shared" si="3"/>
        <v>-0.20621020380000007</v>
      </c>
      <c r="DF35" s="407">
        <f t="shared" si="3"/>
        <v>3.5397037000001186E-3</v>
      </c>
      <c r="DG35" s="407">
        <f t="shared" si="3"/>
        <v>-4.7569906899999931E-2</v>
      </c>
      <c r="DH35" s="407">
        <f t="shared" si="3"/>
        <v>-0.1729451706</v>
      </c>
      <c r="DI35" s="407">
        <f t="shared" si="3"/>
        <v>-8.8722331699999907E-2</v>
      </c>
      <c r="DJ35" s="407">
        <f t="shared" si="3"/>
        <v>-2.1510631699999921E-2</v>
      </c>
      <c r="DK35" s="407">
        <f t="shared" si="3"/>
        <v>-0.10256803549999996</v>
      </c>
      <c r="DL35" s="407">
        <f t="shared" si="3"/>
        <v>-0.18329992469999998</v>
      </c>
      <c r="DM35" s="407">
        <f t="shared" si="3"/>
        <v>-0.32840058650000015</v>
      </c>
      <c r="DN35" s="407">
        <f t="shared" si="3"/>
        <v>-0.31740714559999994</v>
      </c>
      <c r="DO35" s="407">
        <f t="shared" si="3"/>
        <v>-0.36148679509999992</v>
      </c>
      <c r="DP35" s="407">
        <f t="shared" si="3"/>
        <v>-0.18239761309999994</v>
      </c>
      <c r="DQ35" s="407">
        <f t="shared" si="3"/>
        <v>-7.8875315700000087E-2</v>
      </c>
      <c r="DR35" s="407">
        <f t="shared" si="3"/>
        <v>-0.29822221360000001</v>
      </c>
    </row>
    <row r="36" spans="1:122" x14ac:dyDescent="0.25">
      <c r="A36" s="400">
        <f>'DETEKSI MATA IKAN'!A34</f>
        <v>0.26669999999999999</v>
      </c>
      <c r="B36" s="401">
        <f>'DETEKSI MATA IKAN'!B34</f>
        <v>0.251</v>
      </c>
      <c r="C36" s="401">
        <f>'DETEKSI MATA IKAN'!C34</f>
        <v>0.42749999999999999</v>
      </c>
      <c r="D36" s="401">
        <f>'DETEKSI MATA IKAN'!D34</f>
        <v>0.65880000000000005</v>
      </c>
      <c r="E36" s="401">
        <f>'DETEKSI MATA IKAN'!E34</f>
        <v>0.77649999999999997</v>
      </c>
      <c r="F36" s="401">
        <f>'DETEKSI MATA IKAN'!F34</f>
        <v>0.74509999999999998</v>
      </c>
      <c r="G36" s="401">
        <f>'DETEKSI MATA IKAN'!G34</f>
        <v>0.34899999999999998</v>
      </c>
      <c r="H36" s="401">
        <f>'DETEKSI MATA IKAN'!H34</f>
        <v>0.10979999999999999</v>
      </c>
      <c r="I36" s="401">
        <f>'DETEKSI MATA IKAN'!I34</f>
        <v>0.32940000000000003</v>
      </c>
      <c r="J36" s="401">
        <f>'DETEKSI MATA IKAN'!J34</f>
        <v>0.33729999999999999</v>
      </c>
      <c r="K36" s="401">
        <f>'DETEKSI MATA IKAN'!K34</f>
        <v>0.2157</v>
      </c>
      <c r="L36" s="401">
        <f>'DETEKSI MATA IKAN'!L34</f>
        <v>0.20780000000000001</v>
      </c>
      <c r="M36" s="401">
        <f>'DETEKSI MATA IKAN'!M34</f>
        <v>0.31369999999999998</v>
      </c>
      <c r="N36" s="401">
        <f>'DETEKSI MATA IKAN'!N34</f>
        <v>0.23139999999999999</v>
      </c>
      <c r="O36" s="401">
        <f>'DETEKSI MATA IKAN'!O34</f>
        <v>0.48630000000000001</v>
      </c>
      <c r="P36" s="401">
        <f>'DETEKSI MATA IKAN'!P34</f>
        <v>0.58430000000000004</v>
      </c>
      <c r="Q36" s="401">
        <f>'DETEKSI MATA IKAN'!Q34</f>
        <v>0.66669999999999996</v>
      </c>
      <c r="R36" s="401">
        <f>'DETEKSI MATA IKAN'!R34</f>
        <v>0.60389999999999999</v>
      </c>
      <c r="S36" s="401">
        <f>'DETEKSI MATA IKAN'!S34</f>
        <v>0.61570000000000003</v>
      </c>
      <c r="T36" s="401">
        <f>'DETEKSI MATA IKAN'!T34</f>
        <v>0.66269999999999996</v>
      </c>
      <c r="U36" s="401">
        <f>'DETEKSI MATA IKAN'!U34</f>
        <v>0.54120000000000001</v>
      </c>
      <c r="V36" s="401">
        <f>'DETEKSI MATA IKAN'!V34</f>
        <v>0.47839999999999999</v>
      </c>
      <c r="W36" s="401">
        <f>'DETEKSI MATA IKAN'!W34</f>
        <v>0.43530000000000002</v>
      </c>
      <c r="X36" s="401">
        <f>'DETEKSI MATA IKAN'!X34</f>
        <v>0.40389999999999998</v>
      </c>
      <c r="Y36" s="402">
        <f>'DETEKSI MATA IKAN'!Y34</f>
        <v>0.41959999999999997</v>
      </c>
      <c r="AA36" s="319">
        <v>2</v>
      </c>
      <c r="AB36" s="407">
        <f t="shared" ref="AB36:AX36" si="4">(($AF$7*A6)+($AF$8*A7)+($AF$9*A8)+($AF$10*B6)+($AF$11*B7)+($AF$12*B8)+($AF$13*C6)+($AF$14*C7)+($AF$15*C8)+($AF$16*A9)+($AF$17*A10)+($AF$18*A11)+($AF$19*B9)+($AF$20*B10)+($AF$21*B11)+($AF$22*C9)+($AF$23*C10)+($AF$24*C11)+($AF$25*A12)+($AF$26*A13)+($AF$27*A14)+($AF$28*B12)+($AF$29*B13)+($AF$30*B14)+($AF$31*C12)+($AF$32*C13)+($AF$33*C14))+$AF$5</f>
        <v>0.64699890999999998</v>
      </c>
      <c r="AC36" s="407">
        <f t="shared" si="4"/>
        <v>0.818761619</v>
      </c>
      <c r="AD36" s="407">
        <f t="shared" si="4"/>
        <v>0.93303380700000005</v>
      </c>
      <c r="AE36" s="407">
        <f t="shared" si="4"/>
        <v>0.89029110800000011</v>
      </c>
      <c r="AF36" s="407">
        <f t="shared" si="4"/>
        <v>0.65904491399999998</v>
      </c>
      <c r="AG36" s="407">
        <f t="shared" si="4"/>
        <v>0.45106155599999997</v>
      </c>
      <c r="AH36" s="407">
        <f t="shared" si="4"/>
        <v>0.29722631999999999</v>
      </c>
      <c r="AI36" s="407">
        <f t="shared" si="4"/>
        <v>0.14589777099999984</v>
      </c>
      <c r="AJ36" s="407">
        <f t="shared" si="4"/>
        <v>4.8523226999999974E-2</v>
      </c>
      <c r="AK36" s="407">
        <f t="shared" si="4"/>
        <v>6.1235628999999986E-2</v>
      </c>
      <c r="AL36" s="407">
        <f t="shared" si="4"/>
        <v>2.8274020000000011E-2</v>
      </c>
      <c r="AM36" s="407">
        <f t="shared" si="4"/>
        <v>-4.3244800000000277E-2</v>
      </c>
      <c r="AN36" s="407">
        <f t="shared" si="4"/>
        <v>-2.5738109000000092E-2</v>
      </c>
      <c r="AO36" s="407">
        <f t="shared" si="4"/>
        <v>3.0560644000000026E-2</v>
      </c>
      <c r="AP36" s="407">
        <f t="shared" si="4"/>
        <v>-2.9251690000000052E-3</v>
      </c>
      <c r="AQ36" s="407">
        <f t="shared" si="4"/>
        <v>-2.7925365000000091E-2</v>
      </c>
      <c r="AR36" s="407">
        <f t="shared" si="4"/>
        <v>-5.599867499999997E-2</v>
      </c>
      <c r="AS36" s="407">
        <f t="shared" si="4"/>
        <v>-2.4954630000000227E-2</v>
      </c>
      <c r="AT36" s="407">
        <f t="shared" si="4"/>
        <v>7.7378486000000218E-2</v>
      </c>
      <c r="AU36" s="407">
        <f t="shared" si="4"/>
        <v>0.44500644600000017</v>
      </c>
      <c r="AV36" s="407">
        <f t="shared" si="4"/>
        <v>0.74828048599999997</v>
      </c>
      <c r="AW36" s="407">
        <f t="shared" si="4"/>
        <v>0.91659786099999985</v>
      </c>
      <c r="AX36" s="407">
        <f t="shared" si="4"/>
        <v>0.85860707599999997</v>
      </c>
      <c r="AZ36" s="407">
        <f t="shared" ref="AZ36:BV36" si="5">(($AG$7*A6)+($AG$8*A7)+($AG$9*A8)+($AG$10*B6)+($AG$11*B7)+($AG$12*B8)+($AG$13*C6)+($AG$14*C7)+($AG$15*C8)+($AG$16*A9)+($AG$17*A10)+($AG$18*A11)+($AG$19*B9)+($AG$20*B10)+($AG$21*B11)+($AG$22*C9)+($AG$23*C10)+($AG$24*C11)+($AG$25*A12)+($AG$26*A13)+($AG$27*A14)+($AG$28*B12)+($AG$29*B13)+($AG$30*B14)+($AG$31*C12)+($AG$32*C13)+($AG$33*C14))+$AG$5</f>
        <v>-0.49658478</v>
      </c>
      <c r="BA36" s="407">
        <f t="shared" si="5"/>
        <v>-0.61676905999999998</v>
      </c>
      <c r="BB36" s="407">
        <f t="shared" si="5"/>
        <v>-0.70428184000000005</v>
      </c>
      <c r="BC36" s="407">
        <f t="shared" si="5"/>
        <v>-0.81775834999999986</v>
      </c>
      <c r="BD36" s="407">
        <f t="shared" si="5"/>
        <v>-0.88867360000000006</v>
      </c>
      <c r="BE36" s="407">
        <f t="shared" si="5"/>
        <v>-0.79635538000000017</v>
      </c>
      <c r="BF36" s="407">
        <f t="shared" si="5"/>
        <v>-0.67369811999999996</v>
      </c>
      <c r="BG36" s="407">
        <f t="shared" si="5"/>
        <v>-0.64979825999999985</v>
      </c>
      <c r="BH36" s="407">
        <f t="shared" si="5"/>
        <v>-0.64447361000000003</v>
      </c>
      <c r="BI36" s="407">
        <f t="shared" si="5"/>
        <v>-0.56860355000000007</v>
      </c>
      <c r="BJ36" s="407">
        <f t="shared" si="5"/>
        <v>-0.53219612000000005</v>
      </c>
      <c r="BK36" s="407">
        <f t="shared" si="5"/>
        <v>-0.51409793999999998</v>
      </c>
      <c r="BL36" s="407">
        <f t="shared" si="5"/>
        <v>-0.46099824000000006</v>
      </c>
      <c r="BM36" s="407">
        <f t="shared" si="5"/>
        <v>-0.45647106999999998</v>
      </c>
      <c r="BN36" s="407">
        <f t="shared" si="5"/>
        <v>-0.45469816000000002</v>
      </c>
      <c r="BO36" s="407">
        <f t="shared" si="5"/>
        <v>-0.52341851000000006</v>
      </c>
      <c r="BP36" s="407">
        <f t="shared" si="5"/>
        <v>-0.51604263000000006</v>
      </c>
      <c r="BQ36" s="407">
        <f t="shared" si="5"/>
        <v>-0.64111477999999988</v>
      </c>
      <c r="BR36" s="407">
        <f t="shared" si="5"/>
        <v>-0.76341696999999997</v>
      </c>
      <c r="BS36" s="407">
        <f t="shared" si="5"/>
        <v>-0.84876596000000015</v>
      </c>
      <c r="BT36" s="407">
        <f t="shared" si="5"/>
        <v>-0.88857666999999985</v>
      </c>
      <c r="BU36" s="407">
        <f t="shared" si="5"/>
        <v>-0.78353628999999991</v>
      </c>
      <c r="BV36" s="407">
        <f t="shared" si="5"/>
        <v>-0.82952712000000017</v>
      </c>
      <c r="BX36" s="407">
        <f t="shared" ref="BX36:CT36" si="6">(($AH$7*A6)+($AH$8*A7)+($AH$9*A8)+($AH$10*B6)+($AH$11*B7)+($AH$12*B8)+($AH$13*C6)+($AH$14*C7)+($AH$15*C8)+($AH$16*A9)+($AH$17*A10)+($AH$18*A11)+($AH$19*B9)+($AH$20*B10)+($AH$21*B11)+($AH$22*C9)+($AH$23*C10)+($AH$24*C11)+($AH$25*A12)+($AH$26*A13)+($AH$27*A14)+($AH$28*B12)+($AH$29*B13)+($AH$30*B14)+($AH$31*C12)+($AH$32*C13)+($AH$33*C14))+$AH$5</f>
        <v>-0.30565414000000007</v>
      </c>
      <c r="BY36" s="407">
        <f t="shared" si="6"/>
        <v>-0.46572539000000002</v>
      </c>
      <c r="BZ36" s="407">
        <f t="shared" si="6"/>
        <v>-0.65167249000000005</v>
      </c>
      <c r="CA36" s="407">
        <f t="shared" si="6"/>
        <v>-0.79991378000000024</v>
      </c>
      <c r="CB36" s="407">
        <f t="shared" si="6"/>
        <v>-0.90124715000000011</v>
      </c>
      <c r="CC36" s="407">
        <f t="shared" si="6"/>
        <v>-0.93949596000000013</v>
      </c>
      <c r="CD36" s="407">
        <f t="shared" si="6"/>
        <v>-0.79103435</v>
      </c>
      <c r="CE36" s="407">
        <f t="shared" si="6"/>
        <v>-0.57138528000000011</v>
      </c>
      <c r="CF36" s="407">
        <f t="shared" si="6"/>
        <v>-0.52463873999999999</v>
      </c>
      <c r="CG36" s="407">
        <f t="shared" si="6"/>
        <v>-0.53484687000000009</v>
      </c>
      <c r="CH36" s="407">
        <f t="shared" si="6"/>
        <v>-0.40613747</v>
      </c>
      <c r="CI36" s="407">
        <f t="shared" si="6"/>
        <v>-0.30368632000000001</v>
      </c>
      <c r="CJ36" s="407">
        <f t="shared" si="6"/>
        <v>-0.30657351000000005</v>
      </c>
      <c r="CK36" s="407">
        <f t="shared" si="6"/>
        <v>-0.27317662999999992</v>
      </c>
      <c r="CL36" s="407">
        <f t="shared" si="6"/>
        <v>-0.27697364000000008</v>
      </c>
      <c r="CM36" s="407">
        <f t="shared" si="6"/>
        <v>-0.29273094</v>
      </c>
      <c r="CN36" s="407">
        <f t="shared" si="6"/>
        <v>-0.33209767000000012</v>
      </c>
      <c r="CO36" s="407">
        <f t="shared" si="6"/>
        <v>-0.37898502999999995</v>
      </c>
      <c r="CP36" s="407">
        <f t="shared" si="6"/>
        <v>-0.44124153999999993</v>
      </c>
      <c r="CQ36" s="407">
        <f t="shared" si="6"/>
        <v>-0.60820192999999989</v>
      </c>
      <c r="CR36" s="407">
        <f t="shared" si="6"/>
        <v>-0.83137190999999988</v>
      </c>
      <c r="CS36" s="407">
        <f t="shared" si="6"/>
        <v>-0.90493657999999977</v>
      </c>
      <c r="CT36" s="407">
        <f t="shared" si="6"/>
        <v>-0.82762190000000024</v>
      </c>
      <c r="CV36" s="407">
        <f t="shared" ref="CV36:DR36" si="7">(($AI$7*A6)+($AI$8*A7)+($AI$9*A8)+($AI$10*B6)+($AI$11*B7)+($AI$12*B8)+($AI$13*C6)+($AI$14*C7)+($AI$15*C8)+($AI$16*A9)+($AI$17*A10)+($AI$18*A11)+($AI$19*B9)+($AI$20*B10)+($AI$21*B11)+($AI$22*C9)+($AI$23*C10)+($AI$24*C11)+($AI$25*A12)+($AI$26*A13)+($AI$27*A14)+($AI$28*B12)+($AI$29*B13)+($AI$30*B14)+($AI$31*C12)+($AI$32*C13)+($AI$33*C14))+$AI$5</f>
        <v>-0.20064349550000002</v>
      </c>
      <c r="CW36" s="407">
        <f t="shared" si="7"/>
        <v>-0.3022059681</v>
      </c>
      <c r="CX36" s="407">
        <f t="shared" si="7"/>
        <v>-0.57825099069999997</v>
      </c>
      <c r="CY36" s="407">
        <f t="shared" si="7"/>
        <v>-0.80950295900000024</v>
      </c>
      <c r="CZ36" s="407">
        <f t="shared" si="7"/>
        <v>-0.69391775190000005</v>
      </c>
      <c r="DA36" s="407">
        <f t="shared" si="7"/>
        <v>-0.18295167389999997</v>
      </c>
      <c r="DB36" s="407">
        <f t="shared" si="7"/>
        <v>0.12766416240000011</v>
      </c>
      <c r="DC36" s="407">
        <f t="shared" si="7"/>
        <v>-0.12351168309999991</v>
      </c>
      <c r="DD36" s="407">
        <f t="shared" si="7"/>
        <v>-0.23977243419999991</v>
      </c>
      <c r="DE36" s="407">
        <f t="shared" si="7"/>
        <v>7.1099800600000013E-2</v>
      </c>
      <c r="DF36" s="407">
        <f t="shared" si="7"/>
        <v>0.24950741019999995</v>
      </c>
      <c r="DG36" s="407">
        <f t="shared" si="7"/>
        <v>0.10318472719999999</v>
      </c>
      <c r="DH36" s="407">
        <f t="shared" si="7"/>
        <v>8.3762162700000087E-2</v>
      </c>
      <c r="DI36" s="407">
        <f t="shared" si="7"/>
        <v>0.11807589920000001</v>
      </c>
      <c r="DJ36" s="407">
        <f t="shared" si="7"/>
        <v>0.10954584160000001</v>
      </c>
      <c r="DK36" s="407">
        <f t="shared" si="7"/>
        <v>-8.2410094500000003E-2</v>
      </c>
      <c r="DL36" s="407">
        <f t="shared" si="7"/>
        <v>-0.21283780460000004</v>
      </c>
      <c r="DM36" s="407">
        <f t="shared" si="7"/>
        <v>-0.14674501549999988</v>
      </c>
      <c r="DN36" s="407">
        <f t="shared" si="7"/>
        <v>-0.35728267259999991</v>
      </c>
      <c r="DO36" s="407">
        <f t="shared" si="7"/>
        <v>-0.33788115359999993</v>
      </c>
      <c r="DP36" s="407">
        <f t="shared" si="7"/>
        <v>-0.18681853769999998</v>
      </c>
      <c r="DQ36" s="407">
        <f t="shared" si="7"/>
        <v>-0.24659266799999999</v>
      </c>
      <c r="DR36" s="407">
        <f t="shared" si="7"/>
        <v>-0.40340577180000003</v>
      </c>
    </row>
    <row r="37" spans="1:122" x14ac:dyDescent="0.25">
      <c r="A37" s="400">
        <f>'DETEKSI MATA IKAN'!A35</f>
        <v>0.28239999999999998</v>
      </c>
      <c r="B37" s="401">
        <f>'DETEKSI MATA IKAN'!B35</f>
        <v>0.27450000000000002</v>
      </c>
      <c r="C37" s="401">
        <f>'DETEKSI MATA IKAN'!C35</f>
        <v>0.45100000000000001</v>
      </c>
      <c r="D37" s="401">
        <f>'DETEKSI MATA IKAN'!D35</f>
        <v>0.69410000000000005</v>
      </c>
      <c r="E37" s="401">
        <f>'DETEKSI MATA IKAN'!E35</f>
        <v>0.81569999999999998</v>
      </c>
      <c r="F37" s="401">
        <f>'DETEKSI MATA IKAN'!F35</f>
        <v>0.79220000000000002</v>
      </c>
      <c r="G37" s="401">
        <f>'DETEKSI MATA IKAN'!G35</f>
        <v>0.40389999999999998</v>
      </c>
      <c r="H37" s="401">
        <f>'DETEKSI MATA IKAN'!H35</f>
        <v>0.16470000000000001</v>
      </c>
      <c r="I37" s="401">
        <f>'DETEKSI MATA IKAN'!I35</f>
        <v>0.39219999999999999</v>
      </c>
      <c r="J37" s="401">
        <f>'DETEKSI MATA IKAN'!J35</f>
        <v>0.4</v>
      </c>
      <c r="K37" s="401">
        <f>'DETEKSI MATA IKAN'!K35</f>
        <v>0.27839999999999998</v>
      </c>
      <c r="L37" s="401">
        <f>'DETEKSI MATA IKAN'!L35</f>
        <v>0.26269999999999999</v>
      </c>
      <c r="M37" s="401">
        <f>'DETEKSI MATA IKAN'!M35</f>
        <v>0.36859999999999998</v>
      </c>
      <c r="N37" s="401">
        <f>'DETEKSI MATA IKAN'!N35</f>
        <v>0.27839999999999998</v>
      </c>
      <c r="O37" s="401">
        <f>'DETEKSI MATA IKAN'!O35</f>
        <v>0.5333</v>
      </c>
      <c r="P37" s="401">
        <f>'DETEKSI MATA IKAN'!P35</f>
        <v>0.62350000000000005</v>
      </c>
      <c r="Q37" s="401">
        <f>'DETEKSI MATA IKAN'!Q35</f>
        <v>0.70199999999999996</v>
      </c>
      <c r="R37" s="401">
        <f>'DETEKSI MATA IKAN'!R35</f>
        <v>0.63919999999999999</v>
      </c>
      <c r="S37" s="401">
        <f>'DETEKSI MATA IKAN'!S35</f>
        <v>0.65100000000000002</v>
      </c>
      <c r="T37" s="401">
        <f>'DETEKSI MATA IKAN'!T35</f>
        <v>0.69799999999999995</v>
      </c>
      <c r="U37" s="401">
        <f>'DETEKSI MATA IKAN'!U35</f>
        <v>0.57650000000000001</v>
      </c>
      <c r="V37" s="401">
        <f>'DETEKSI MATA IKAN'!V35</f>
        <v>0.502</v>
      </c>
      <c r="W37" s="401">
        <f>'DETEKSI MATA IKAN'!W35</f>
        <v>0.45879999999999999</v>
      </c>
      <c r="X37" s="401">
        <f>'DETEKSI MATA IKAN'!X35</f>
        <v>0.42749999999999999</v>
      </c>
      <c r="Y37" s="402">
        <f>'DETEKSI MATA IKAN'!Y35</f>
        <v>0.44309999999999999</v>
      </c>
      <c r="AA37" s="319">
        <v>3</v>
      </c>
      <c r="AB37" s="407">
        <f t="shared" ref="AB37:AX37" si="8">(($AF$7*A9)+($AF$8*A10)+($AF$9*A11)+($AF$10*B9)+($AF$11*B10)+($AF$12*B11)+($AF$13*C9)+($AF$14*C10)+($AF$15*C11)+($AF$16*A12)+($AF$17*A13)+($AF$18*A14)+($AF$19*B12)+($AF$20*B13)+($AF$21*B14)+($AF$22*C12)+($AF$23*C13)+($AF$24*C14)+($AF$25*A15)+($AF$26*A16)+($AF$27*A17)+($AF$28*B15)+($AF$29*B16)+($AF$30*B17)+($AF$31*C15)+($AF$32*C16)+($AF$33*C17))+$AF$5</f>
        <v>0.68740506699999993</v>
      </c>
      <c r="AC37" s="407">
        <f t="shared" si="8"/>
        <v>0.84965507699999987</v>
      </c>
      <c r="AD37" s="407">
        <f t="shared" si="8"/>
        <v>0.88570469000000007</v>
      </c>
      <c r="AE37" s="407">
        <f t="shared" si="8"/>
        <v>0.68052469599999998</v>
      </c>
      <c r="AF37" s="407">
        <f t="shared" si="8"/>
        <v>0.41582175099999974</v>
      </c>
      <c r="AG37" s="407">
        <f t="shared" si="8"/>
        <v>0.23461691100000015</v>
      </c>
      <c r="AH37" s="407">
        <f t="shared" si="8"/>
        <v>0.33985645100000006</v>
      </c>
      <c r="AI37" s="407">
        <f t="shared" si="8"/>
        <v>0.2333731670000001</v>
      </c>
      <c r="AJ37" s="407">
        <f t="shared" si="8"/>
        <v>0.26440774099999986</v>
      </c>
      <c r="AK37" s="407">
        <f t="shared" si="8"/>
        <v>0.37767834699999991</v>
      </c>
      <c r="AL37" s="407">
        <f t="shared" si="8"/>
        <v>0.44857636300000003</v>
      </c>
      <c r="AM37" s="407">
        <f t="shared" si="8"/>
        <v>0.388335606</v>
      </c>
      <c r="AN37" s="407">
        <f t="shared" si="8"/>
        <v>0.33123805900000003</v>
      </c>
      <c r="AO37" s="407">
        <f t="shared" si="8"/>
        <v>0.31431525699999996</v>
      </c>
      <c r="AP37" s="407">
        <f t="shared" si="8"/>
        <v>0.29813303699999999</v>
      </c>
      <c r="AQ37" s="407">
        <f t="shared" si="8"/>
        <v>0.25113730700000003</v>
      </c>
      <c r="AR37" s="407">
        <f t="shared" si="8"/>
        <v>0.16128952200000002</v>
      </c>
      <c r="AS37" s="407">
        <f t="shared" si="8"/>
        <v>8.2458177000000105E-2</v>
      </c>
      <c r="AT37" s="407">
        <f t="shared" si="8"/>
        <v>-1.7010778999999948E-2</v>
      </c>
      <c r="AU37" s="407">
        <f t="shared" si="8"/>
        <v>0.10471248199999997</v>
      </c>
      <c r="AV37" s="407">
        <f t="shared" si="8"/>
        <v>0.41723035900000016</v>
      </c>
      <c r="AW37" s="407">
        <f t="shared" si="8"/>
        <v>0.76060531200000003</v>
      </c>
      <c r="AX37" s="407">
        <f t="shared" si="8"/>
        <v>0.84534983799999985</v>
      </c>
      <c r="AZ37" s="407">
        <f t="shared" ref="AZ37:BV37" si="9">(($AG$7*A9)+($AG$8*A10)+($AG$9*A11)+($AG$10*B9)+($AG$11*B10)+($AG$12*B11)+($AG$13*C9)+($AG$14*C10)+($AG$15*C11)+($AG$16*A12)+($AG$17*A13)+($AG$18*A14)+($AG$19*B12)+($AG$20*B13)+($AG$21*B14)+($AG$22*C12)+($AG$23*C13)+($AG$24*C14)+($AG$25*A15)+($AG$26*A16)+($AG$27*A17)+($AG$28*B15)+($AG$29*B16)+($AG$30*B17)+($AG$31*C15)+($AG$32*C16)+($AG$33*C17))+$AG$5</f>
        <v>-0.61728930000000015</v>
      </c>
      <c r="BA37" s="407">
        <f t="shared" si="9"/>
        <v>-0.73406774000000008</v>
      </c>
      <c r="BB37" s="407">
        <f t="shared" si="9"/>
        <v>-0.84161411999999991</v>
      </c>
      <c r="BC37" s="407">
        <f t="shared" si="9"/>
        <v>-0.90334734000000028</v>
      </c>
      <c r="BD37" s="407">
        <f t="shared" si="9"/>
        <v>-0.81598391999999997</v>
      </c>
      <c r="BE37" s="407">
        <f t="shared" si="9"/>
        <v>-0.66955078000000012</v>
      </c>
      <c r="BF37" s="407">
        <f t="shared" si="9"/>
        <v>-0.59015055999999988</v>
      </c>
      <c r="BG37" s="407">
        <f t="shared" si="9"/>
        <v>-0.66150662999999998</v>
      </c>
      <c r="BH37" s="407">
        <f t="shared" si="9"/>
        <v>-0.57639449000000009</v>
      </c>
      <c r="BI37" s="407">
        <f t="shared" si="9"/>
        <v>-0.5086794899999999</v>
      </c>
      <c r="BJ37" s="407">
        <f t="shared" si="9"/>
        <v>-0.43019408999999997</v>
      </c>
      <c r="BK37" s="407">
        <f t="shared" si="9"/>
        <v>-0.32571571999999999</v>
      </c>
      <c r="BL37" s="407">
        <f t="shared" si="9"/>
        <v>-0.25729298999999994</v>
      </c>
      <c r="BM37" s="407">
        <f t="shared" si="9"/>
        <v>-0.26254697999999999</v>
      </c>
      <c r="BN37" s="407">
        <f t="shared" si="9"/>
        <v>-0.24437689000000001</v>
      </c>
      <c r="BO37" s="407">
        <f t="shared" si="9"/>
        <v>-0.31162919999999994</v>
      </c>
      <c r="BP37" s="407">
        <f t="shared" si="9"/>
        <v>-0.34351784999999996</v>
      </c>
      <c r="BQ37" s="407">
        <f t="shared" si="9"/>
        <v>-0.45356405</v>
      </c>
      <c r="BR37" s="407">
        <f t="shared" si="9"/>
        <v>-0.60000601999999992</v>
      </c>
      <c r="BS37" s="407">
        <f t="shared" si="9"/>
        <v>-0.79428485999999987</v>
      </c>
      <c r="BT37" s="407">
        <f t="shared" si="9"/>
        <v>-0.91283858000000029</v>
      </c>
      <c r="BU37" s="407">
        <f t="shared" si="9"/>
        <v>-0.90878438000000006</v>
      </c>
      <c r="BV37" s="407">
        <f t="shared" si="9"/>
        <v>-0.90002383000000008</v>
      </c>
      <c r="BX37" s="407">
        <f t="shared" ref="BX37:CT37" si="10">(($AH$7*A9)+($AH$8*A10)+($AH$9*A11)+($AH$10*B9)+($AH$11*B10)+($AH$12*B11)+($AH$13*C9)+($AH$14*C10)+($AH$15*C11)+($AH$16*A12)+($AH$17*A13)+($AH$18*A14)+($AH$19*B12)+($AH$20*B13)+($AH$21*B14)+($AH$22*C12)+($AH$23*C13)+($AH$24*C14)+($AH$25*A15)+($AH$26*A16)+($AH$27*A17)+($AH$28*B15)+($AH$29*B16)+($AH$30*B17)+($AH$31*C15)+($AH$32*C16)+($AH$33*C17))+$AH$5</f>
        <v>-0.48308273000000013</v>
      </c>
      <c r="BY37" s="407">
        <f t="shared" si="10"/>
        <v>-0.65190120000000007</v>
      </c>
      <c r="BZ37" s="407">
        <f t="shared" si="10"/>
        <v>-0.82138231000000028</v>
      </c>
      <c r="CA37" s="407">
        <f t="shared" si="10"/>
        <v>-0.95613210000000004</v>
      </c>
      <c r="CB37" s="407">
        <f t="shared" si="10"/>
        <v>-0.93057552999999993</v>
      </c>
      <c r="CC37" s="407">
        <f t="shared" si="10"/>
        <v>-0.74267707999999988</v>
      </c>
      <c r="CD37" s="407">
        <f t="shared" si="10"/>
        <v>-0.49080484000000002</v>
      </c>
      <c r="CE37" s="407">
        <f t="shared" si="10"/>
        <v>-0.39818337000000004</v>
      </c>
      <c r="CF37" s="407">
        <f t="shared" si="10"/>
        <v>-0.46231889999999981</v>
      </c>
      <c r="CG37" s="407">
        <f t="shared" si="10"/>
        <v>-0.46173533999999983</v>
      </c>
      <c r="CH37" s="407">
        <f t="shared" si="10"/>
        <v>-0.42822480000000002</v>
      </c>
      <c r="CI37" s="407">
        <f t="shared" si="10"/>
        <v>-0.36085727999999995</v>
      </c>
      <c r="CJ37" s="407">
        <f t="shared" si="10"/>
        <v>-0.30937047000000001</v>
      </c>
      <c r="CK37" s="407">
        <f t="shared" si="10"/>
        <v>-0.23935966</v>
      </c>
      <c r="CL37" s="407">
        <f t="shared" si="10"/>
        <v>-0.22523003999999994</v>
      </c>
      <c r="CM37" s="407">
        <f t="shared" si="10"/>
        <v>-0.20622505000000002</v>
      </c>
      <c r="CN37" s="407">
        <f t="shared" si="10"/>
        <v>-0.21395806000000001</v>
      </c>
      <c r="CO37" s="407">
        <f t="shared" si="10"/>
        <v>-0.25413392999999995</v>
      </c>
      <c r="CP37" s="407">
        <f t="shared" si="10"/>
        <v>-0.29881095000000008</v>
      </c>
      <c r="CQ37" s="407">
        <f t="shared" si="10"/>
        <v>-0.42644372999999985</v>
      </c>
      <c r="CR37" s="407">
        <f t="shared" si="10"/>
        <v>-0.69551388000000003</v>
      </c>
      <c r="CS37" s="407">
        <f t="shared" si="10"/>
        <v>-0.89297551999999969</v>
      </c>
      <c r="CT37" s="407">
        <f t="shared" si="10"/>
        <v>-0.89321978999999974</v>
      </c>
      <c r="CV37" s="407">
        <f t="shared" ref="CV37:DR37" si="11">(($AI$7*A9)+($AI$8*A10)+($AI$9*A11)+($AI$10*B9)+($AI$11*B10)+($AI$12*B11)+($AI$13*C9)+($AI$14*C10)+($AI$15*C11)+($AI$16*A12)+($AI$17*A13)+($AI$18*A14)+($AI$19*B12)+($AI$20*B13)+($AI$21*B14)+($AI$22*C12)+($AI$23*C13)+($AI$24*C14)+($AI$25*A15)+($AI$26*A16)+($AI$27*A17)+($AI$28*B15)+($AI$29*B16)+($AI$30*B17)+($AI$31*C15)+($AI$32*C16)+($AI$33*C17))+$AI$5</f>
        <v>-0.33845668700000009</v>
      </c>
      <c r="CW37" s="407">
        <f t="shared" si="11"/>
        <v>-0.64990707409999993</v>
      </c>
      <c r="CX37" s="407">
        <f t="shared" si="11"/>
        <v>-0.75313858749999996</v>
      </c>
      <c r="CY37" s="407">
        <f t="shared" si="11"/>
        <v>-0.5611458117</v>
      </c>
      <c r="CZ37" s="407">
        <f t="shared" si="11"/>
        <v>-0.34421018740000009</v>
      </c>
      <c r="DA37" s="407">
        <f t="shared" si="11"/>
        <v>5.246813989999996E-2</v>
      </c>
      <c r="DB37" s="407">
        <f t="shared" si="11"/>
        <v>0.2233080486</v>
      </c>
      <c r="DC37" s="407">
        <f t="shared" si="11"/>
        <v>-2.2751624900000017E-2</v>
      </c>
      <c r="DD37" s="407">
        <f t="shared" si="11"/>
        <v>-0.10915054560000007</v>
      </c>
      <c r="DE37" s="407">
        <f t="shared" si="11"/>
        <v>0.29488517519999996</v>
      </c>
      <c r="DF37" s="407">
        <f t="shared" si="11"/>
        <v>0.32010772510000013</v>
      </c>
      <c r="DG37" s="407">
        <f t="shared" si="11"/>
        <v>4.9835912799999965E-2</v>
      </c>
      <c r="DH37" s="407">
        <f t="shared" si="11"/>
        <v>0.11859972620000001</v>
      </c>
      <c r="DI37" s="407">
        <f t="shared" si="11"/>
        <v>0.14615408680000003</v>
      </c>
      <c r="DJ37" s="407">
        <f t="shared" si="11"/>
        <v>3.9109628899999999E-2</v>
      </c>
      <c r="DK37" s="407">
        <f t="shared" si="11"/>
        <v>-8.1822857299999968E-2</v>
      </c>
      <c r="DL37" s="407">
        <f t="shared" si="11"/>
        <v>-0.12262285740000003</v>
      </c>
      <c r="DM37" s="407">
        <f t="shared" si="11"/>
        <v>-4.8455459000000117E-2</v>
      </c>
      <c r="DN37" s="407">
        <f t="shared" si="11"/>
        <v>-0.4203777582999999</v>
      </c>
      <c r="DO37" s="407">
        <f t="shared" si="11"/>
        <v>-0.58105590530000006</v>
      </c>
      <c r="DP37" s="407">
        <f t="shared" si="11"/>
        <v>-0.34418657069999992</v>
      </c>
      <c r="DQ37" s="407">
        <f t="shared" si="11"/>
        <v>-0.24211030009999998</v>
      </c>
      <c r="DR37" s="407">
        <f t="shared" si="11"/>
        <v>-0.38488846319999992</v>
      </c>
    </row>
    <row r="38" spans="1:122" x14ac:dyDescent="0.25">
      <c r="A38" s="400">
        <f>'DETEKSI MATA IKAN'!A36</f>
        <v>0.27839999999999998</v>
      </c>
      <c r="B38" s="401">
        <f>'DETEKSI MATA IKAN'!B36</f>
        <v>0.26669999999999999</v>
      </c>
      <c r="C38" s="401">
        <f>'DETEKSI MATA IKAN'!C36</f>
        <v>0.44309999999999999</v>
      </c>
      <c r="D38" s="401">
        <f>'DETEKSI MATA IKAN'!D36</f>
        <v>0.69020000000000004</v>
      </c>
      <c r="E38" s="401">
        <f>'DETEKSI MATA IKAN'!E36</f>
        <v>0.81179999999999997</v>
      </c>
      <c r="F38" s="401">
        <f>'DETEKSI MATA IKAN'!F36</f>
        <v>0.7843</v>
      </c>
      <c r="G38" s="401">
        <f>'DETEKSI MATA IKAN'!G36</f>
        <v>0.40389999999999998</v>
      </c>
      <c r="H38" s="401">
        <f>'DETEKSI MATA IKAN'!H36</f>
        <v>0.16470000000000001</v>
      </c>
      <c r="I38" s="401">
        <f>'DETEKSI MATA IKAN'!I36</f>
        <v>0.38819999999999999</v>
      </c>
      <c r="J38" s="401">
        <f>'DETEKSI MATA IKAN'!J36</f>
        <v>0.39610000000000001</v>
      </c>
      <c r="K38" s="401">
        <f>'DETEKSI MATA IKAN'!K36</f>
        <v>0.27450000000000002</v>
      </c>
      <c r="L38" s="401">
        <f>'DETEKSI MATA IKAN'!L36</f>
        <v>0.26269999999999999</v>
      </c>
      <c r="M38" s="401">
        <f>'DETEKSI MATA IKAN'!M36</f>
        <v>0.36859999999999998</v>
      </c>
      <c r="N38" s="401">
        <f>'DETEKSI MATA IKAN'!N36</f>
        <v>0.27839999999999998</v>
      </c>
      <c r="O38" s="401">
        <f>'DETEKSI MATA IKAN'!O36</f>
        <v>0.52549999999999997</v>
      </c>
      <c r="P38" s="401">
        <f>'DETEKSI MATA IKAN'!P36</f>
        <v>0.61960000000000004</v>
      </c>
      <c r="Q38" s="401">
        <f>'DETEKSI MATA IKAN'!Q36</f>
        <v>0.69020000000000004</v>
      </c>
      <c r="R38" s="401">
        <f>'DETEKSI MATA IKAN'!R36</f>
        <v>0.62749999999999995</v>
      </c>
      <c r="S38" s="401">
        <f>'DETEKSI MATA IKAN'!S36</f>
        <v>0.63919999999999999</v>
      </c>
      <c r="T38" s="401">
        <f>'DETEKSI MATA IKAN'!T36</f>
        <v>0.68630000000000002</v>
      </c>
      <c r="U38" s="401">
        <f>'DETEKSI MATA IKAN'!U36</f>
        <v>0.56469999999999998</v>
      </c>
      <c r="V38" s="401">
        <f>'DETEKSI MATA IKAN'!V36</f>
        <v>0.49409999999999998</v>
      </c>
      <c r="W38" s="401">
        <f>'DETEKSI MATA IKAN'!W36</f>
        <v>0.45100000000000001</v>
      </c>
      <c r="X38" s="401">
        <f>'DETEKSI MATA IKAN'!X36</f>
        <v>0.41959999999999997</v>
      </c>
      <c r="Y38" s="402">
        <f>'DETEKSI MATA IKAN'!Y36</f>
        <v>0.43530000000000002</v>
      </c>
      <c r="AA38" s="319">
        <v>4</v>
      </c>
      <c r="AB38" s="407">
        <f t="shared" ref="AB38:AX38" si="12">(($AF$7*A12)+($AF$8*A13)+($AF$9*A14)+($AF$10*B12)+($AF$11*B13)+($AF$12*B14)+($AF$13*C12)+($AF$14*C13)+($AF$15*C14)+($AF$16*A15)+($AF$17*A16)+($AF$18*A17)+($AF$19*B15)+($AF$20*B16)+($AF$21*B17)+($AF$22*C15)+($AF$23*C16)+($AF$24*C17)+($AF$25*A18)+($AF$26*A19)+($AF$27*A20)+($AF$28*B18)+($AF$29*B19)+($AF$30*B20)+($AF$31*C18)+($AF$32*C19)+($AF$33*C20))+$AF$5</f>
        <v>0.74522574499999994</v>
      </c>
      <c r="AC38" s="407">
        <f t="shared" si="12"/>
        <v>0.67068854499999997</v>
      </c>
      <c r="AD38" s="407">
        <f t="shared" si="12"/>
        <v>0.47696083600000005</v>
      </c>
      <c r="AE38" s="407">
        <f t="shared" si="12"/>
        <v>0.28170999800000013</v>
      </c>
      <c r="AF38" s="407">
        <f t="shared" si="12"/>
        <v>0.24295184000000017</v>
      </c>
      <c r="AG38" s="407">
        <f t="shared" si="12"/>
        <v>0.35240588100000003</v>
      </c>
      <c r="AH38" s="407">
        <f t="shared" si="12"/>
        <v>0.477876262</v>
      </c>
      <c r="AI38" s="407">
        <f t="shared" si="12"/>
        <v>0.58785586600000006</v>
      </c>
      <c r="AJ38" s="407">
        <f t="shared" si="12"/>
        <v>0.70518747400000004</v>
      </c>
      <c r="AK38" s="407">
        <f t="shared" si="12"/>
        <v>0.74826490999999995</v>
      </c>
      <c r="AL38" s="407">
        <f t="shared" si="12"/>
        <v>0.9085152529999998</v>
      </c>
      <c r="AM38" s="407">
        <f t="shared" si="12"/>
        <v>0.94249117999999998</v>
      </c>
      <c r="AN38" s="407">
        <f t="shared" si="12"/>
        <v>0.79445306299999996</v>
      </c>
      <c r="AO38" s="407">
        <f t="shared" si="12"/>
        <v>0.61797155999999998</v>
      </c>
      <c r="AP38" s="407">
        <f t="shared" si="12"/>
        <v>0.48907671100000005</v>
      </c>
      <c r="AQ38" s="407">
        <f t="shared" si="12"/>
        <v>0.43380544999999998</v>
      </c>
      <c r="AR38" s="407">
        <f t="shared" si="12"/>
        <v>0.35019938</v>
      </c>
      <c r="AS38" s="407">
        <f t="shared" si="12"/>
        <v>0.33397085500000001</v>
      </c>
      <c r="AT38" s="407">
        <f t="shared" si="12"/>
        <v>0.20844236499999994</v>
      </c>
      <c r="AU38" s="407">
        <f t="shared" si="12"/>
        <v>6.6975943999999926E-2</v>
      </c>
      <c r="AV38" s="407">
        <f t="shared" si="12"/>
        <v>0.19819753799999965</v>
      </c>
      <c r="AW38" s="407">
        <f t="shared" si="12"/>
        <v>0.49887470299999992</v>
      </c>
      <c r="AX38" s="407">
        <f t="shared" si="12"/>
        <v>0.58553704399999995</v>
      </c>
      <c r="AZ38" s="407">
        <f t="shared" ref="AZ38:BV38" si="13">(($AG$7*A12)+($AG$8*A13)+($AG$9*A14)+($AG$10*B12)+($AG$11*B13)+($AG$12*B14)+($AG$13*C12)+($AG$14*C13)+($AG$15*C14)+($AG$16*A15)+($AG$17*A16)+($AG$18*A17)+($AG$19*B15)+($AG$20*B16)+($AG$21*B17)+($AG$22*C15)+($AG$23*C16)+($AG$24*C17)+($AG$25*A18)+($AG$26*A19)+($AG$27*A20)+($AG$28*B18)+($AG$29*B19)+($AG$30*B20)+($AG$31*C18)+($AG$32*C19)+($AG$33*C20))+$AG$5</f>
        <v>-0.71650456000000007</v>
      </c>
      <c r="BA38" s="407">
        <f t="shared" si="13"/>
        <v>-0.84954698000000006</v>
      </c>
      <c r="BB38" s="407">
        <f t="shared" si="13"/>
        <v>-0.9148440600000004</v>
      </c>
      <c r="BC38" s="407">
        <f t="shared" si="13"/>
        <v>-0.79226999000000009</v>
      </c>
      <c r="BD38" s="407">
        <f t="shared" si="13"/>
        <v>-0.63605210000000012</v>
      </c>
      <c r="BE38" s="407">
        <f t="shared" si="13"/>
        <v>-0.58849183000000016</v>
      </c>
      <c r="BF38" s="407">
        <f t="shared" si="13"/>
        <v>-0.62641299999999989</v>
      </c>
      <c r="BG38" s="407">
        <f t="shared" si="13"/>
        <v>-0.47194468000000006</v>
      </c>
      <c r="BH38" s="407">
        <f t="shared" si="13"/>
        <v>-0.40867190999999997</v>
      </c>
      <c r="BI38" s="407">
        <f t="shared" si="13"/>
        <v>-0.42438523000000017</v>
      </c>
      <c r="BJ38" s="407">
        <f t="shared" si="13"/>
        <v>-0.39870243999999999</v>
      </c>
      <c r="BK38" s="407">
        <f t="shared" si="13"/>
        <v>-0.33844673000000003</v>
      </c>
      <c r="BL38" s="407">
        <f t="shared" si="13"/>
        <v>-0.30540429000000002</v>
      </c>
      <c r="BM38" s="407">
        <f t="shared" si="13"/>
        <v>-0.29068834000000005</v>
      </c>
      <c r="BN38" s="407">
        <f t="shared" si="13"/>
        <v>-0.23944527000000002</v>
      </c>
      <c r="BO38" s="407">
        <f t="shared" si="13"/>
        <v>-0.24638950999999998</v>
      </c>
      <c r="BP38" s="407">
        <f t="shared" si="13"/>
        <v>-0.26238267999999998</v>
      </c>
      <c r="BQ38" s="407">
        <f t="shared" si="13"/>
        <v>-0.27207671</v>
      </c>
      <c r="BR38" s="407">
        <f t="shared" si="13"/>
        <v>-0.40420595000000004</v>
      </c>
      <c r="BS38" s="407">
        <f t="shared" si="13"/>
        <v>-0.66885205000000003</v>
      </c>
      <c r="BT38" s="407">
        <f t="shared" si="13"/>
        <v>-0.8545883799999997</v>
      </c>
      <c r="BU38" s="407">
        <f t="shared" si="13"/>
        <v>-0.98595832000000005</v>
      </c>
      <c r="BV38" s="407">
        <f t="shared" si="13"/>
        <v>-0.95322008000000025</v>
      </c>
      <c r="BX38" s="407">
        <f t="shared" ref="BX38:CT38" si="14">(($AH$7*A12)+($AH$8*A13)+($AH$9*A14)+($AH$10*B12)+($AH$11*B13)+($AH$12*B14)+($AH$13*C12)+($AH$14*C13)+($AH$15*C14)+($AH$16*A15)+($AH$17*A16)+($AH$18*A17)+($AH$19*B15)+($AH$20*B16)+($AH$21*B17)+($AH$22*C15)+($AH$23*C16)+($AH$24*C17)+($AH$25*A18)+($AH$26*A19)+($AH$27*A20)+($AH$28*B18)+($AH$29*B19)+($AH$30*B20)+($AH$31*C18)+($AH$32*C19)+($AH$33*C20))+$AH$5</f>
        <v>-0.65971256999999983</v>
      </c>
      <c r="BY38" s="407">
        <f t="shared" si="14"/>
        <v>-0.78856961999999997</v>
      </c>
      <c r="BZ38" s="407">
        <f t="shared" si="14"/>
        <v>-0.90688201999999984</v>
      </c>
      <c r="CA38" s="407">
        <f t="shared" si="14"/>
        <v>-0.92915613000000008</v>
      </c>
      <c r="CB38" s="407">
        <f t="shared" si="14"/>
        <v>-0.68411177999999984</v>
      </c>
      <c r="CC38" s="407">
        <f t="shared" si="14"/>
        <v>-0.4262771600000001</v>
      </c>
      <c r="CD38" s="407">
        <f t="shared" si="14"/>
        <v>-0.45172970999999995</v>
      </c>
      <c r="CE38" s="407">
        <f t="shared" si="14"/>
        <v>-0.58181214999999986</v>
      </c>
      <c r="CF38" s="407">
        <f t="shared" si="14"/>
        <v>-0.50365722000000002</v>
      </c>
      <c r="CG38" s="407">
        <f t="shared" si="14"/>
        <v>-0.46244622000000007</v>
      </c>
      <c r="CH38" s="407">
        <f t="shared" si="14"/>
        <v>-0.51717268999999988</v>
      </c>
      <c r="CI38" s="407">
        <f t="shared" si="14"/>
        <v>-0.50074001999999995</v>
      </c>
      <c r="CJ38" s="407">
        <f t="shared" si="14"/>
        <v>-0.45224096000000003</v>
      </c>
      <c r="CK38" s="407">
        <f t="shared" si="14"/>
        <v>-0.39822601000000002</v>
      </c>
      <c r="CL38" s="407">
        <f t="shared" si="14"/>
        <v>-0.33827932999999999</v>
      </c>
      <c r="CM38" s="407">
        <f t="shared" si="14"/>
        <v>-0.27002458000000001</v>
      </c>
      <c r="CN38" s="407">
        <f t="shared" si="14"/>
        <v>-0.24310500999999993</v>
      </c>
      <c r="CO38" s="407">
        <f t="shared" si="14"/>
        <v>-0.23531988000000004</v>
      </c>
      <c r="CP38" s="407">
        <f t="shared" si="14"/>
        <v>-0.21904376</v>
      </c>
      <c r="CQ38" s="407">
        <f t="shared" si="14"/>
        <v>-0.27690751000000002</v>
      </c>
      <c r="CR38" s="407">
        <f t="shared" si="14"/>
        <v>-0.5038647100000001</v>
      </c>
      <c r="CS38" s="407">
        <f t="shared" si="14"/>
        <v>-0.80402998999999997</v>
      </c>
      <c r="CT38" s="407">
        <f t="shared" si="14"/>
        <v>-0.95053665999999992</v>
      </c>
      <c r="CV38" s="407">
        <f t="shared" ref="CV38:DR38" si="15">(($AI$7*A12)+($AI$8*A13)+($AI$9*A14)+($AI$10*B12)+($AI$11*B13)+($AI$12*B14)+($AI$13*C12)+($AI$14*C13)+($AI$15*C14)+($AI$16*A15)+($AI$17*A16)+($AI$18*A17)+($AI$19*B15)+($AI$20*B16)+($AI$21*B17)+($AI$22*C15)+($AI$23*C16)+($AI$24*C17)+($AI$25*A18)+($AI$26*A19)+($AI$27*A20)+($AI$28*B18)+($AI$29*B19)+($AI$30*B20)+($AI$31*C18)+($AI$32*C19)+($AI$33*C20))+$AI$5</f>
        <v>-0.68282502020000013</v>
      </c>
      <c r="CW38" s="407">
        <f t="shared" si="15"/>
        <v>-0.73679997980000012</v>
      </c>
      <c r="CX38" s="407">
        <f t="shared" si="15"/>
        <v>-0.54587585220000012</v>
      </c>
      <c r="CY38" s="407">
        <f t="shared" si="15"/>
        <v>-0.17427484629999992</v>
      </c>
      <c r="CZ38" s="407">
        <f t="shared" si="15"/>
        <v>7.8639847999999929E-2</v>
      </c>
      <c r="DA38" s="407">
        <f t="shared" si="15"/>
        <v>0.26177666149999984</v>
      </c>
      <c r="DB38" s="407">
        <f t="shared" si="15"/>
        <v>0.26426114109999999</v>
      </c>
      <c r="DC38" s="407">
        <f t="shared" si="15"/>
        <v>2.9966143400000006E-2</v>
      </c>
      <c r="DD38" s="407">
        <f t="shared" si="15"/>
        <v>-0.1595061146</v>
      </c>
      <c r="DE38" s="407">
        <f t="shared" si="15"/>
        <v>-5.3012484999999387E-3</v>
      </c>
      <c r="DF38" s="407">
        <f t="shared" si="15"/>
        <v>1.7357824999999966E-2</v>
      </c>
      <c r="DG38" s="407">
        <f t="shared" si="15"/>
        <v>-0.10825151599999996</v>
      </c>
      <c r="DH38" s="407">
        <f t="shared" si="15"/>
        <v>-5.2632319999999788E-3</v>
      </c>
      <c r="DI38" s="407">
        <f t="shared" si="15"/>
        <v>2.335523040000001E-2</v>
      </c>
      <c r="DJ38" s="407">
        <f t="shared" si="15"/>
        <v>1.5082700999999865E-3</v>
      </c>
      <c r="DK38" s="407">
        <f t="shared" si="15"/>
        <v>7.5774683600000059E-2</v>
      </c>
      <c r="DL38" s="407">
        <f t="shared" si="15"/>
        <v>2.5845792800000073E-2</v>
      </c>
      <c r="DM38" s="407">
        <f t="shared" si="15"/>
        <v>-3.1000775900000083E-2</v>
      </c>
      <c r="DN38" s="407">
        <f t="shared" si="15"/>
        <v>-0.27087978050000006</v>
      </c>
      <c r="DO38" s="407">
        <f t="shared" si="15"/>
        <v>-0.69979933609999978</v>
      </c>
      <c r="DP38" s="407">
        <f t="shared" si="15"/>
        <v>-0.62798993269999981</v>
      </c>
      <c r="DQ38" s="407">
        <f t="shared" si="15"/>
        <v>-0.26559058769999988</v>
      </c>
      <c r="DR38" s="407">
        <f t="shared" si="15"/>
        <v>-0.35031916779999994</v>
      </c>
    </row>
    <row r="39" spans="1:122" x14ac:dyDescent="0.25">
      <c r="A39" s="400">
        <f>'DETEKSI MATA IKAN'!A37</f>
        <v>0.25879999999999997</v>
      </c>
      <c r="B39" s="401">
        <f>'DETEKSI MATA IKAN'!B37</f>
        <v>0.29799999999999999</v>
      </c>
      <c r="C39" s="401">
        <f>'DETEKSI MATA IKAN'!C37</f>
        <v>0.498</v>
      </c>
      <c r="D39" s="401">
        <f>'DETEKSI MATA IKAN'!D37</f>
        <v>0.70589999999999997</v>
      </c>
      <c r="E39" s="401">
        <f>'DETEKSI MATA IKAN'!E37</f>
        <v>0.76080000000000003</v>
      </c>
      <c r="F39" s="401">
        <f>'DETEKSI MATA IKAN'!F37</f>
        <v>0.7137</v>
      </c>
      <c r="G39" s="401">
        <f>'DETEKSI MATA IKAN'!G37</f>
        <v>0.2863</v>
      </c>
      <c r="H39" s="401">
        <f>'DETEKSI MATA IKAN'!H37</f>
        <v>0.1333</v>
      </c>
      <c r="I39" s="401">
        <f>'DETEKSI MATA IKAN'!I37</f>
        <v>0.27060000000000001</v>
      </c>
      <c r="J39" s="401">
        <f>'DETEKSI MATA IKAN'!J37</f>
        <v>0.41570000000000001</v>
      </c>
      <c r="K39" s="401">
        <f>'DETEKSI MATA IKAN'!K37</f>
        <v>0.1804</v>
      </c>
      <c r="L39" s="401">
        <f>'DETEKSI MATA IKAN'!L37</f>
        <v>0.2039</v>
      </c>
      <c r="M39" s="401">
        <f>'DETEKSI MATA IKAN'!M37</f>
        <v>0.26669999999999999</v>
      </c>
      <c r="N39" s="401">
        <f>'DETEKSI MATA IKAN'!N37</f>
        <v>0.45100000000000001</v>
      </c>
      <c r="O39" s="401">
        <f>'DETEKSI MATA IKAN'!O37</f>
        <v>0.61570000000000003</v>
      </c>
      <c r="P39" s="401">
        <f>'DETEKSI MATA IKAN'!P37</f>
        <v>0.65490000000000004</v>
      </c>
      <c r="Q39" s="401">
        <f>'DETEKSI MATA IKAN'!Q37</f>
        <v>0.66269999999999996</v>
      </c>
      <c r="R39" s="401">
        <f>'DETEKSI MATA IKAN'!R37</f>
        <v>0.67449999999999999</v>
      </c>
      <c r="S39" s="401">
        <f>'DETEKSI MATA IKAN'!S37</f>
        <v>0.76470000000000005</v>
      </c>
      <c r="T39" s="401">
        <f>'DETEKSI MATA IKAN'!T37</f>
        <v>0.75690000000000002</v>
      </c>
      <c r="U39" s="401">
        <f>'DETEKSI MATA IKAN'!U37</f>
        <v>0.57250000000000001</v>
      </c>
      <c r="V39" s="401">
        <f>'DETEKSI MATA IKAN'!V37</f>
        <v>0.42749999999999999</v>
      </c>
      <c r="W39" s="401">
        <f>'DETEKSI MATA IKAN'!W37</f>
        <v>0.4078</v>
      </c>
      <c r="X39" s="401">
        <f>'DETEKSI MATA IKAN'!X37</f>
        <v>0.38819999999999999</v>
      </c>
      <c r="Y39" s="402">
        <f>'DETEKSI MATA IKAN'!Y37</f>
        <v>0.34899999999999998</v>
      </c>
      <c r="AA39" s="319">
        <v>5</v>
      </c>
      <c r="AB39" s="407">
        <f t="shared" ref="AB39:AX39" si="16">(($AF$7*A15)+($AF$8*A16)+($AF$9*A17)+($AF$10*B15)+($AF$11*B16)+($AF$12*B17)+($AF$13*C15)+($AF$14*C16)+($AF$15*C17)+($AF$16*A18)+($AF$17*A19)+($AF$18*A20)+($AF$19*B18)+($AF$20*B19)+($AF$21*B20)+($AF$22*C18)+($AF$23*C19)+($AF$24*C20)+($AF$25*A21)+($AF$26*A22)+($AF$27*A23)+($AF$28*B21)+($AF$29*B22)+($AF$30*B23)+($AF$31*C21)+($AF$32*C22)+($AF$33*C23))+$AF$5</f>
        <v>0.70254541999999987</v>
      </c>
      <c r="AC39" s="407">
        <f t="shared" si="16"/>
        <v>0.39772877299999998</v>
      </c>
      <c r="AD39" s="407">
        <f t="shared" si="16"/>
        <v>0.12328861200000008</v>
      </c>
      <c r="AE39" s="407">
        <f t="shared" si="16"/>
        <v>0.15235358399999993</v>
      </c>
      <c r="AF39" s="407">
        <f t="shared" si="16"/>
        <v>0.36319022599999984</v>
      </c>
      <c r="AG39" s="407">
        <f t="shared" si="16"/>
        <v>0.56891645299999982</v>
      </c>
      <c r="AH39" s="407">
        <f t="shared" si="16"/>
        <v>0.77226429599999991</v>
      </c>
      <c r="AI39" s="407">
        <f t="shared" si="16"/>
        <v>0.89316588899999982</v>
      </c>
      <c r="AJ39" s="407">
        <f t="shared" si="16"/>
        <v>0.88564965499999992</v>
      </c>
      <c r="AK39" s="407">
        <f t="shared" si="16"/>
        <v>0.87034924700000005</v>
      </c>
      <c r="AL39" s="407">
        <f t="shared" si="16"/>
        <v>1.040589008</v>
      </c>
      <c r="AM39" s="407">
        <f t="shared" si="16"/>
        <v>1.2095557110000001</v>
      </c>
      <c r="AN39" s="407">
        <f t="shared" si="16"/>
        <v>1.1637783450000001</v>
      </c>
      <c r="AO39" s="407">
        <f t="shared" si="16"/>
        <v>0.9988403549999999</v>
      </c>
      <c r="AP39" s="407">
        <f t="shared" si="16"/>
        <v>0.78181274199999984</v>
      </c>
      <c r="AQ39" s="407">
        <f t="shared" si="16"/>
        <v>0.54535649099999994</v>
      </c>
      <c r="AR39" s="407">
        <f t="shared" si="16"/>
        <v>0.42178171599999997</v>
      </c>
      <c r="AS39" s="407">
        <f t="shared" si="16"/>
        <v>0.352960406</v>
      </c>
      <c r="AT39" s="407">
        <f t="shared" si="16"/>
        <v>0.30713997599999998</v>
      </c>
      <c r="AU39" s="407">
        <f t="shared" si="16"/>
        <v>0.21059521200000009</v>
      </c>
      <c r="AV39" s="407">
        <f t="shared" si="16"/>
        <v>0.1385937849999998</v>
      </c>
      <c r="AW39" s="407">
        <f t="shared" si="16"/>
        <v>0.30000174999999996</v>
      </c>
      <c r="AX39" s="407">
        <f t="shared" si="16"/>
        <v>0.53719660000000002</v>
      </c>
      <c r="AZ39" s="407">
        <f t="shared" ref="AZ39:BV39" si="17">(($AG$7*A15)+($AG$8*A16)+($AG$9*A17)+($AG$10*B15)+($AG$11*B16)+($AG$12*B17)+($AG$13*C15)+($AG$14*C16)+($AG$15*C17)+($AG$16*A18)+($AG$17*A19)+($AG$18*A20)+($AG$19*B18)+($AG$20*B19)+($AG$21*B20)+($AG$22*C18)+($AG$23*C19)+($AG$24*C20)+($AG$25*A21)+($AG$26*A22)+($AG$27*A23)+($AG$28*B21)+($AG$29*B22)+($AG$30*B23)+($AG$31*C21)+($AG$32*C22)+($AG$33*C23))+$AG$5</f>
        <v>-0.78686074000000006</v>
      </c>
      <c r="BA39" s="407">
        <f t="shared" si="17"/>
        <v>-0.82427092999999996</v>
      </c>
      <c r="BB39" s="407">
        <f t="shared" si="17"/>
        <v>-0.74614168999999997</v>
      </c>
      <c r="BC39" s="407">
        <f t="shared" si="17"/>
        <v>-0.60972769000000004</v>
      </c>
      <c r="BD39" s="407">
        <f t="shared" si="17"/>
        <v>-0.62029557000000024</v>
      </c>
      <c r="BE39" s="407">
        <f t="shared" si="17"/>
        <v>-0.65567144000000011</v>
      </c>
      <c r="BF39" s="407">
        <f t="shared" si="17"/>
        <v>-0.6224720600000001</v>
      </c>
      <c r="BG39" s="407">
        <f t="shared" si="17"/>
        <v>-0.51741824999999997</v>
      </c>
      <c r="BH39" s="407">
        <f t="shared" si="17"/>
        <v>-0.60177300999999983</v>
      </c>
      <c r="BI39" s="407">
        <f t="shared" si="17"/>
        <v>-0.67529514000000002</v>
      </c>
      <c r="BJ39" s="407">
        <f t="shared" si="17"/>
        <v>-0.65711649999999988</v>
      </c>
      <c r="BK39" s="407">
        <f t="shared" si="17"/>
        <v>-0.58967362000000001</v>
      </c>
      <c r="BL39" s="407">
        <f t="shared" si="17"/>
        <v>-0.49354893</v>
      </c>
      <c r="BM39" s="407">
        <f t="shared" si="17"/>
        <v>-0.37371840999999995</v>
      </c>
      <c r="BN39" s="407">
        <f t="shared" si="17"/>
        <v>-0.29635251000000007</v>
      </c>
      <c r="BO39" s="407">
        <f t="shared" si="17"/>
        <v>-0.28294704999999998</v>
      </c>
      <c r="BP39" s="407">
        <f t="shared" si="17"/>
        <v>-0.23700665000000001</v>
      </c>
      <c r="BQ39" s="407">
        <f t="shared" si="17"/>
        <v>-0.24173187000000004</v>
      </c>
      <c r="BR39" s="407">
        <f t="shared" si="17"/>
        <v>-0.28123308000000002</v>
      </c>
      <c r="BS39" s="407">
        <f t="shared" si="17"/>
        <v>-0.49528029000000001</v>
      </c>
      <c r="BT39" s="407">
        <f t="shared" si="17"/>
        <v>-0.73720506999999991</v>
      </c>
      <c r="BU39" s="407">
        <f t="shared" si="17"/>
        <v>-0.89891655999999998</v>
      </c>
      <c r="BV39" s="407">
        <f t="shared" si="17"/>
        <v>-0.91426183999999988</v>
      </c>
      <c r="BX39" s="407">
        <f t="shared" ref="BX39:CT39" si="18">(($AH$7*A15)+($AH$8*A16)+($AH$9*A17)+($AH$10*B15)+($AH$11*B16)+($AH$12*B17)+($AH$13*C15)+($AH$14*C16)+($AH$15*C17)+($AH$16*A18)+($AH$17*A19)+($AH$18*A20)+($AH$19*B18)+($AH$20*B19)+($AH$21*B20)+($AH$22*C18)+($AH$23*C19)+($AH$24*C20)+($AH$25*A21)+($AH$26*A22)+($AH$27*A23)+($AH$28*B21)+($AH$29*B22)+($AH$30*B23)+($AH$31*C21)+($AH$32*C22)+($AH$33*C23))+$AH$5</f>
        <v>-0.79172264999999997</v>
      </c>
      <c r="BY39" s="407">
        <f t="shared" si="18"/>
        <v>-0.87191330999999994</v>
      </c>
      <c r="BZ39" s="407">
        <f t="shared" si="18"/>
        <v>-0.78502067000000009</v>
      </c>
      <c r="CA39" s="407">
        <f t="shared" si="18"/>
        <v>-0.5781734300000001</v>
      </c>
      <c r="CB39" s="407">
        <f t="shared" si="18"/>
        <v>-0.39627012</v>
      </c>
      <c r="CC39" s="407">
        <f t="shared" si="18"/>
        <v>-0.44046075000000007</v>
      </c>
      <c r="CD39" s="407">
        <f t="shared" si="18"/>
        <v>-0.62628589999999995</v>
      </c>
      <c r="CE39" s="407">
        <f t="shared" si="18"/>
        <v>-0.69014630999999993</v>
      </c>
      <c r="CF39" s="407">
        <f t="shared" si="18"/>
        <v>-0.59074647999999996</v>
      </c>
      <c r="CG39" s="407">
        <f t="shared" si="18"/>
        <v>-0.59502410999999999</v>
      </c>
      <c r="CH39" s="407">
        <f t="shared" si="18"/>
        <v>-0.75436923999999983</v>
      </c>
      <c r="CI39" s="407">
        <f t="shared" si="18"/>
        <v>-0.80139870000000002</v>
      </c>
      <c r="CJ39" s="407">
        <f t="shared" si="18"/>
        <v>-0.7662950500000002</v>
      </c>
      <c r="CK39" s="407">
        <f t="shared" si="18"/>
        <v>-0.68176943000000001</v>
      </c>
      <c r="CL39" s="407">
        <f t="shared" si="18"/>
        <v>-0.51609349999999998</v>
      </c>
      <c r="CM39" s="407">
        <f t="shared" si="18"/>
        <v>-0.39309685999999999</v>
      </c>
      <c r="CN39" s="407">
        <f t="shared" si="18"/>
        <v>-0.32220490000000002</v>
      </c>
      <c r="CO39" s="407">
        <f t="shared" si="18"/>
        <v>-0.24700523999999996</v>
      </c>
      <c r="CP39" s="407">
        <f t="shared" si="18"/>
        <v>-0.21563157999999999</v>
      </c>
      <c r="CQ39" s="407">
        <f t="shared" si="18"/>
        <v>-0.21668048999999998</v>
      </c>
      <c r="CR39" s="407">
        <f t="shared" si="18"/>
        <v>-0.35826620999999997</v>
      </c>
      <c r="CS39" s="407">
        <f t="shared" si="18"/>
        <v>-0.65851552000000002</v>
      </c>
      <c r="CT39" s="407">
        <f t="shared" si="18"/>
        <v>-0.83001215000000017</v>
      </c>
      <c r="CV39" s="407">
        <f t="shared" ref="CV39:DR39" si="19">(($AI$7*A15)+($AI$8*A16)+($AI$9*A17)+($AI$10*B15)+($AI$11*B16)+($AI$12*B17)+($AI$13*C15)+($AI$14*C16)+($AI$15*C17)+($AI$16*A18)+($AI$17*A19)+($AI$18*A20)+($AI$19*B18)+($AI$20*B19)+($AI$21*B20)+($AI$22*C18)+($AI$23*C19)+($AI$24*C20)+($AI$25*A21)+($AI$26*A22)+($AI$27*A23)+($AI$28*B21)+($AI$29*B22)+($AI$30*B23)+($AI$31*C21)+($AI$32*C22)+($AI$33*C23))+$AI$5</f>
        <v>-0.6216507765</v>
      </c>
      <c r="CW39" s="407">
        <f t="shared" si="19"/>
        <v>-0.48856665809999988</v>
      </c>
      <c r="CX39" s="407">
        <f t="shared" si="19"/>
        <v>-0.26608686199999998</v>
      </c>
      <c r="CY39" s="407">
        <f t="shared" si="19"/>
        <v>0.15198554299999997</v>
      </c>
      <c r="CZ39" s="407">
        <f t="shared" si="19"/>
        <v>0.37296258929999992</v>
      </c>
      <c r="DA39" s="407">
        <f t="shared" si="19"/>
        <v>0.10666325050000001</v>
      </c>
      <c r="DB39" s="407">
        <f t="shared" si="19"/>
        <v>-0.26987902149999987</v>
      </c>
      <c r="DC39" s="407">
        <f t="shared" si="19"/>
        <v>-0.31960515050000005</v>
      </c>
      <c r="DD39" s="407">
        <f t="shared" si="19"/>
        <v>-0.18756350889999993</v>
      </c>
      <c r="DE39" s="407">
        <f t="shared" si="19"/>
        <v>-0.35931059789999997</v>
      </c>
      <c r="DF39" s="407">
        <f t="shared" si="19"/>
        <v>-0.23431905910000009</v>
      </c>
      <c r="DG39" s="407">
        <f t="shared" si="19"/>
        <v>-0.11855273759999999</v>
      </c>
      <c r="DH39" s="407">
        <f t="shared" si="19"/>
        <v>-7.180646160000001E-2</v>
      </c>
      <c r="DI39" s="407">
        <f t="shared" si="19"/>
        <v>-5.521010949999991E-2</v>
      </c>
      <c r="DJ39" s="407">
        <f t="shared" si="19"/>
        <v>-4.0062555600000022E-2</v>
      </c>
      <c r="DK39" s="407">
        <f t="shared" si="19"/>
        <v>4.7859453699999999E-2</v>
      </c>
      <c r="DL39" s="407">
        <f t="shared" si="19"/>
        <v>4.4175801900000033E-2</v>
      </c>
      <c r="DM39" s="407">
        <f t="shared" si="19"/>
        <v>1.8073213600000082E-2</v>
      </c>
      <c r="DN39" s="407">
        <f t="shared" si="19"/>
        <v>-1.7150530399999947E-2</v>
      </c>
      <c r="DO39" s="407">
        <f t="shared" si="19"/>
        <v>-0.45792675389999993</v>
      </c>
      <c r="DP39" s="407">
        <f t="shared" si="19"/>
        <v>-0.78815628309999974</v>
      </c>
      <c r="DQ39" s="407">
        <f t="shared" si="19"/>
        <v>-0.44055939420000012</v>
      </c>
      <c r="DR39" s="407">
        <f t="shared" si="19"/>
        <v>-0.33407171889999998</v>
      </c>
    </row>
    <row r="40" spans="1:122" x14ac:dyDescent="0.25">
      <c r="A40" s="400">
        <f>'DETEKSI MATA IKAN'!A38</f>
        <v>0.28239999999999998</v>
      </c>
      <c r="B40" s="401">
        <f>'DETEKSI MATA IKAN'!B38</f>
        <v>0.3216</v>
      </c>
      <c r="C40" s="401">
        <f>'DETEKSI MATA IKAN'!C38</f>
        <v>0.52549999999999997</v>
      </c>
      <c r="D40" s="401">
        <f>'DETEKSI MATA IKAN'!D38</f>
        <v>0.74119999999999997</v>
      </c>
      <c r="E40" s="401">
        <f>'DETEKSI MATA IKAN'!E38</f>
        <v>0.8</v>
      </c>
      <c r="F40" s="401">
        <f>'DETEKSI MATA IKAN'!F38</f>
        <v>0.76080000000000003</v>
      </c>
      <c r="G40" s="401">
        <f>'DETEKSI MATA IKAN'!G38</f>
        <v>0.3412</v>
      </c>
      <c r="H40" s="401">
        <f>'DETEKSI MATA IKAN'!H38</f>
        <v>0.18820000000000001</v>
      </c>
      <c r="I40" s="401">
        <f>'DETEKSI MATA IKAN'!I38</f>
        <v>0.32550000000000001</v>
      </c>
      <c r="J40" s="401">
        <f>'DETEKSI MATA IKAN'!J38</f>
        <v>0.47060000000000002</v>
      </c>
      <c r="K40" s="401">
        <f>'DETEKSI MATA IKAN'!K38</f>
        <v>0.2235</v>
      </c>
      <c r="L40" s="401">
        <f>'DETEKSI MATA IKAN'!L38</f>
        <v>0.24310000000000001</v>
      </c>
      <c r="M40" s="401">
        <f>'DETEKSI MATA IKAN'!M38</f>
        <v>0.29799999999999999</v>
      </c>
      <c r="N40" s="401">
        <f>'DETEKSI MATA IKAN'!N38</f>
        <v>0.47449999999999998</v>
      </c>
      <c r="O40" s="401">
        <f>'DETEKSI MATA IKAN'!O38</f>
        <v>0.63139999999999996</v>
      </c>
      <c r="P40" s="401">
        <f>'DETEKSI MATA IKAN'!P38</f>
        <v>0.67449999999999999</v>
      </c>
      <c r="Q40" s="401">
        <f>'DETEKSI MATA IKAN'!Q38</f>
        <v>0.68630000000000002</v>
      </c>
      <c r="R40" s="401">
        <f>'DETEKSI MATA IKAN'!R38</f>
        <v>0.69799999999999995</v>
      </c>
      <c r="S40" s="401">
        <f>'DETEKSI MATA IKAN'!S38</f>
        <v>0.78820000000000001</v>
      </c>
      <c r="T40" s="401">
        <f>'DETEKSI MATA IKAN'!T38</f>
        <v>0.78039999999999998</v>
      </c>
      <c r="U40" s="401">
        <f>'DETEKSI MATA IKAN'!U38</f>
        <v>0.59609999999999996</v>
      </c>
      <c r="V40" s="401">
        <f>'DETEKSI MATA IKAN'!V38</f>
        <v>0.45100000000000001</v>
      </c>
      <c r="W40" s="401">
        <f>'DETEKSI MATA IKAN'!W38</f>
        <v>0.43140000000000001</v>
      </c>
      <c r="X40" s="401">
        <f>'DETEKSI MATA IKAN'!X38</f>
        <v>0.42349999999999999</v>
      </c>
      <c r="Y40" s="402">
        <f>'DETEKSI MATA IKAN'!Y38</f>
        <v>0.38429999999999997</v>
      </c>
      <c r="AA40" s="319">
        <v>6</v>
      </c>
      <c r="AB40" s="407">
        <f t="shared" ref="AB40:AX40" si="20">(($AF$7*A18)+($AF$8*A19)+($AF$9*A20)+($AF$10*B18)+($AF$11*B19)+($AF$12*B20)+($AF$13*C18)+($AF$14*C19)+($AF$15*C20)+($AF$16*A21)+($AF$17*A22)+($AF$18*A23)+($AF$19*B21)+($AF$20*B22)+($AF$21*B23)+($AF$22*C21)+($AF$23*C22)+($AF$24*C23)+($AF$25*A24)+($AF$26*A25)+($AF$27*A26)+($AF$28*B24)+($AF$29*B25)+($AF$30*B26)+($AF$31*C24)+($AF$32*C25)+($AF$33*C26))+$AF$5</f>
        <v>0.40258873799999995</v>
      </c>
      <c r="AC40" s="407">
        <f t="shared" si="20"/>
        <v>0.24591684999999999</v>
      </c>
      <c r="AD40" s="407">
        <f t="shared" si="20"/>
        <v>0.16360097399999995</v>
      </c>
      <c r="AE40" s="407">
        <f t="shared" si="20"/>
        <v>0.32625124700000008</v>
      </c>
      <c r="AF40" s="407">
        <f t="shared" si="20"/>
        <v>0.64354330299999984</v>
      </c>
      <c r="AG40" s="407">
        <f t="shared" si="20"/>
        <v>0.81164897299999994</v>
      </c>
      <c r="AH40" s="407">
        <f t="shared" si="20"/>
        <v>0.84394596299999991</v>
      </c>
      <c r="AI40" s="407">
        <f t="shared" si="20"/>
        <v>0.87539008299999987</v>
      </c>
      <c r="AJ40" s="407">
        <f t="shared" si="20"/>
        <v>0.921695343</v>
      </c>
      <c r="AK40" s="407">
        <f t="shared" si="20"/>
        <v>0.85160134099999996</v>
      </c>
      <c r="AL40" s="407">
        <f t="shared" si="20"/>
        <v>0.8196100169999998</v>
      </c>
      <c r="AM40" s="407">
        <f t="shared" si="20"/>
        <v>0.86854920499999988</v>
      </c>
      <c r="AN40" s="407">
        <f t="shared" si="20"/>
        <v>0.92089434699999995</v>
      </c>
      <c r="AO40" s="407">
        <f t="shared" si="20"/>
        <v>0.97077789400000003</v>
      </c>
      <c r="AP40" s="407">
        <f t="shared" si="20"/>
        <v>0.93292900799999989</v>
      </c>
      <c r="AQ40" s="407">
        <f t="shared" si="20"/>
        <v>0.70906079499999997</v>
      </c>
      <c r="AR40" s="407">
        <f t="shared" si="20"/>
        <v>0.63629240999999992</v>
      </c>
      <c r="AS40" s="407">
        <f t="shared" si="20"/>
        <v>0.43864817</v>
      </c>
      <c r="AT40" s="407">
        <f t="shared" si="20"/>
        <v>0.38063291799999999</v>
      </c>
      <c r="AU40" s="407">
        <f t="shared" si="20"/>
        <v>0.28843850800000004</v>
      </c>
      <c r="AV40" s="407">
        <f t="shared" si="20"/>
        <v>0.14860596700000023</v>
      </c>
      <c r="AW40" s="407">
        <f t="shared" si="20"/>
        <v>0.21843408699999997</v>
      </c>
      <c r="AX40" s="407">
        <f t="shared" si="20"/>
        <v>0.46025761000000009</v>
      </c>
      <c r="AZ40" s="407">
        <f t="shared" ref="AZ40:BV40" si="21">(($AG$7*A18)+($AG$8*A19)+($AG$9*A20)+($AG$10*B18)+($AG$11*B19)+($AG$12*B20)+($AG$13*C18)+($AG$14*C19)+($AG$15*C20)+($AG$16*A21)+($AG$17*A22)+($AG$18*A23)+($AG$19*B21)+($AG$20*B22)+($AG$21*B23)+($AG$22*C21)+($AG$23*C22)+($AG$24*C23)+($AG$25*A24)+($AG$26*A25)+($AG$27*A26)+($AG$28*B24)+($AG$29*B25)+($AG$30*B26)+($AG$31*C24)+($AG$32*C25)+($AG$33*C26))+$AG$5</f>
        <v>-0.72058199999999983</v>
      </c>
      <c r="BA40" s="407">
        <f t="shared" si="21"/>
        <v>-0.62002719000000017</v>
      </c>
      <c r="BB40" s="407">
        <f t="shared" si="21"/>
        <v>-0.57606389000000013</v>
      </c>
      <c r="BC40" s="407">
        <f t="shared" si="21"/>
        <v>-0.56712735999999997</v>
      </c>
      <c r="BD40" s="407">
        <f t="shared" si="21"/>
        <v>-0.63024055000000012</v>
      </c>
      <c r="BE40" s="407">
        <f t="shared" si="21"/>
        <v>-0.69077392000000004</v>
      </c>
      <c r="BF40" s="407">
        <f t="shared" si="21"/>
        <v>-0.67501786000000008</v>
      </c>
      <c r="BG40" s="407">
        <f t="shared" si="21"/>
        <v>-0.6655197300000002</v>
      </c>
      <c r="BH40" s="407">
        <f t="shared" si="21"/>
        <v>-0.74825433000000019</v>
      </c>
      <c r="BI40" s="407">
        <f t="shared" si="21"/>
        <v>-0.80056475999999988</v>
      </c>
      <c r="BJ40" s="407">
        <f t="shared" si="21"/>
        <v>-0.77794553</v>
      </c>
      <c r="BK40" s="407">
        <f t="shared" si="21"/>
        <v>-0.7467308199999998</v>
      </c>
      <c r="BL40" s="407">
        <f t="shared" si="21"/>
        <v>-0.66473783000000009</v>
      </c>
      <c r="BM40" s="407">
        <f t="shared" si="21"/>
        <v>-0.53566919000000002</v>
      </c>
      <c r="BN40" s="407">
        <f t="shared" si="21"/>
        <v>-0.4529097299999999</v>
      </c>
      <c r="BO40" s="407">
        <f t="shared" si="21"/>
        <v>-0.38522954000000009</v>
      </c>
      <c r="BP40" s="407">
        <f t="shared" si="21"/>
        <v>-0.27734709000000007</v>
      </c>
      <c r="BQ40" s="407">
        <f t="shared" si="21"/>
        <v>-0.29878658000000002</v>
      </c>
      <c r="BR40" s="407">
        <f t="shared" si="21"/>
        <v>-0.26887945999999996</v>
      </c>
      <c r="BS40" s="407">
        <f t="shared" si="21"/>
        <v>-0.38161027999999991</v>
      </c>
      <c r="BT40" s="407">
        <f t="shared" si="21"/>
        <v>-0.60223444999999987</v>
      </c>
      <c r="BU40" s="407">
        <f t="shared" si="21"/>
        <v>-0.77731497000000016</v>
      </c>
      <c r="BV40" s="407">
        <f t="shared" si="21"/>
        <v>-0.88405042000000011</v>
      </c>
      <c r="BX40" s="407">
        <f t="shared" ref="BX40:CT40" si="22">(($AH$7*A18)+($AH$8*A19)+($AH$9*A20)+($AH$10*B18)+($AH$11*B19)+($AH$12*B20)+($AH$13*C18)+($AH$14*C19)+($AH$15*C20)+($AH$16*A21)+($AH$17*A22)+($AH$18*A23)+($AH$19*B21)+($AH$20*B22)+($AH$21*B23)+($AH$22*C21)+($AH$23*C22)+($AH$24*C23)+($AH$25*A24)+($AH$26*A25)+($AH$27*A26)+($AH$28*B24)+($AH$29*B25)+($AH$30*B26)+($AH$31*C24)+($AH$32*C25)+($AH$33*C26))+$AH$5</f>
        <v>-0.91305482000000004</v>
      </c>
      <c r="BY40" s="407">
        <f t="shared" si="22"/>
        <v>-0.7037130399999999</v>
      </c>
      <c r="BZ40" s="407">
        <f t="shared" si="22"/>
        <v>-0.46447458000000003</v>
      </c>
      <c r="CA40" s="407">
        <f t="shared" si="22"/>
        <v>-0.37156422000000011</v>
      </c>
      <c r="CB40" s="407">
        <f t="shared" si="22"/>
        <v>-0.43326788999999988</v>
      </c>
      <c r="CC40" s="407">
        <f t="shared" si="22"/>
        <v>-0.62830755000000005</v>
      </c>
      <c r="CD40" s="407">
        <f t="shared" si="22"/>
        <v>-0.78640113999999961</v>
      </c>
      <c r="CE40" s="407">
        <f t="shared" si="22"/>
        <v>-0.77721204999999993</v>
      </c>
      <c r="CF40" s="407">
        <f t="shared" si="22"/>
        <v>-0.70897878000000014</v>
      </c>
      <c r="CG40" s="407">
        <f t="shared" si="22"/>
        <v>-0.78912940000000009</v>
      </c>
      <c r="CH40" s="407">
        <f t="shared" si="22"/>
        <v>-0.92370273999999997</v>
      </c>
      <c r="CI40" s="407">
        <f t="shared" si="22"/>
        <v>-0.90713492999999989</v>
      </c>
      <c r="CJ40" s="407">
        <f t="shared" si="22"/>
        <v>-0.85339292000000011</v>
      </c>
      <c r="CK40" s="407">
        <f t="shared" si="22"/>
        <v>-0.79171749000000013</v>
      </c>
      <c r="CL40" s="407">
        <f t="shared" si="22"/>
        <v>-0.64121123999999985</v>
      </c>
      <c r="CM40" s="407">
        <f t="shared" si="22"/>
        <v>-0.54467757999999999</v>
      </c>
      <c r="CN40" s="407">
        <f t="shared" si="22"/>
        <v>-0.42533303000000006</v>
      </c>
      <c r="CO40" s="407">
        <f t="shared" si="22"/>
        <v>-0.31126862</v>
      </c>
      <c r="CP40" s="407">
        <f t="shared" si="22"/>
        <v>-0.27719046999999997</v>
      </c>
      <c r="CQ40" s="407">
        <f t="shared" si="22"/>
        <v>-0.24788708999999992</v>
      </c>
      <c r="CR40" s="407">
        <f t="shared" si="22"/>
        <v>-0.28813752000000004</v>
      </c>
      <c r="CS40" s="407">
        <f t="shared" si="22"/>
        <v>-0.46634865999999991</v>
      </c>
      <c r="CT40" s="407">
        <f t="shared" si="22"/>
        <v>-0.70931348000000016</v>
      </c>
      <c r="CV40" s="407">
        <f t="shared" ref="CV40:DR40" si="23">(($AI$7*A18)+($AI$8*A19)+($AI$9*A20)+($AI$10*B18)+($AI$11*B19)+($AI$12*B20)+($AI$13*C18)+($AI$14*C19)+($AI$15*C20)+($AI$16*A21)+($AI$17*A22)+($AI$18*A23)+($AI$19*B21)+($AI$20*B22)+($AI$21*B23)+($AI$22*C21)+($AI$23*C22)+($AI$24*C23)+($AI$25*A24)+($AI$26*A25)+($AI$27*A26)+($AI$28*B24)+($AI$29*B25)+($AI$30*B26)+($AI$31*C24)+($AI$32*C25)+($AI$33*C26))+$AI$5</f>
        <v>-0.30351039019999992</v>
      </c>
      <c r="CW40" s="407">
        <f t="shared" si="23"/>
        <v>-8.9202843100000012E-2</v>
      </c>
      <c r="CX40" s="407">
        <f t="shared" si="23"/>
        <v>0.10838177940000003</v>
      </c>
      <c r="CY40" s="407">
        <f t="shared" si="23"/>
        <v>0.3336360959000001</v>
      </c>
      <c r="CZ40" s="407">
        <f t="shared" si="23"/>
        <v>8.963675369999996E-2</v>
      </c>
      <c r="DA40" s="407">
        <f t="shared" si="23"/>
        <v>-0.53637807090000023</v>
      </c>
      <c r="DB40" s="407">
        <f t="shared" si="23"/>
        <v>-0.62276478329999996</v>
      </c>
      <c r="DC40" s="407">
        <f t="shared" si="23"/>
        <v>-0.17628744220000001</v>
      </c>
      <c r="DD40" s="407">
        <f t="shared" si="23"/>
        <v>-0.2083272849000001</v>
      </c>
      <c r="DE40" s="407">
        <f t="shared" si="23"/>
        <v>-0.59260963740000006</v>
      </c>
      <c r="DF40" s="407">
        <f t="shared" si="23"/>
        <v>-0.4749744347</v>
      </c>
      <c r="DG40" s="407">
        <f t="shared" si="23"/>
        <v>-0.2602993668000001</v>
      </c>
      <c r="DH40" s="407">
        <f t="shared" si="23"/>
        <v>-0.14879868189999992</v>
      </c>
      <c r="DI40" s="407">
        <f t="shared" si="23"/>
        <v>1.2330601100000088E-2</v>
      </c>
      <c r="DJ40" s="407">
        <f t="shared" si="23"/>
        <v>3.7016547099999964E-2</v>
      </c>
      <c r="DK40" s="407">
        <f t="shared" si="23"/>
        <v>2.4391015600000066E-2</v>
      </c>
      <c r="DL40" s="407">
        <f t="shared" si="23"/>
        <v>3.4533555700000079E-2</v>
      </c>
      <c r="DM40" s="407">
        <f t="shared" si="23"/>
        <v>7.3072028300000064E-2</v>
      </c>
      <c r="DN40" s="407">
        <f t="shared" si="23"/>
        <v>-2.1684015000000278E-3</v>
      </c>
      <c r="DO40" s="407">
        <f t="shared" si="23"/>
        <v>-0.17892353610000003</v>
      </c>
      <c r="DP40" s="407">
        <f t="shared" si="23"/>
        <v>-0.6743020409999998</v>
      </c>
      <c r="DQ40" s="407">
        <f t="shared" si="23"/>
        <v>-0.64042796629999998</v>
      </c>
      <c r="DR40" s="407">
        <f t="shared" si="23"/>
        <v>-0.18385751020000016</v>
      </c>
    </row>
    <row r="41" spans="1:122" x14ac:dyDescent="0.25">
      <c r="A41" s="400">
        <f>'DETEKSI MATA IKAN'!A39</f>
        <v>0.24310000000000001</v>
      </c>
      <c r="B41" s="401">
        <f>'DETEKSI MATA IKAN'!B39</f>
        <v>0.28239999999999998</v>
      </c>
      <c r="C41" s="401">
        <f>'DETEKSI MATA IKAN'!C39</f>
        <v>0.49409999999999998</v>
      </c>
      <c r="D41" s="401">
        <f>'DETEKSI MATA IKAN'!D39</f>
        <v>0.72160000000000002</v>
      </c>
      <c r="E41" s="401">
        <f>'DETEKSI MATA IKAN'!E39</f>
        <v>0.79610000000000003</v>
      </c>
      <c r="F41" s="401">
        <f>'DETEKSI MATA IKAN'!F39</f>
        <v>0.76080000000000003</v>
      </c>
      <c r="G41" s="401">
        <f>'DETEKSI MATA IKAN'!G39</f>
        <v>0.34510000000000002</v>
      </c>
      <c r="H41" s="401">
        <f>'DETEKSI MATA IKAN'!H39</f>
        <v>0.2</v>
      </c>
      <c r="I41" s="401">
        <f>'DETEKSI MATA IKAN'!I39</f>
        <v>0.33729999999999999</v>
      </c>
      <c r="J41" s="401">
        <f>'DETEKSI MATA IKAN'!J39</f>
        <v>0.4824</v>
      </c>
      <c r="K41" s="401">
        <f>'DETEKSI MATA IKAN'!K39</f>
        <v>0.2392</v>
      </c>
      <c r="L41" s="401">
        <f>'DETEKSI MATA IKAN'!L39</f>
        <v>0.251</v>
      </c>
      <c r="M41" s="401">
        <f>'DETEKSI MATA IKAN'!M39</f>
        <v>0.30590000000000001</v>
      </c>
      <c r="N41" s="401">
        <f>'DETEKSI MATA IKAN'!N39</f>
        <v>0.4667</v>
      </c>
      <c r="O41" s="401">
        <f>'DETEKSI MATA IKAN'!O39</f>
        <v>0.62749999999999995</v>
      </c>
      <c r="P41" s="401">
        <f>'DETEKSI MATA IKAN'!P39</f>
        <v>0.65880000000000005</v>
      </c>
      <c r="Q41" s="401">
        <f>'DETEKSI MATA IKAN'!Q39</f>
        <v>0.6784</v>
      </c>
      <c r="R41" s="401">
        <f>'DETEKSI MATA IKAN'!R39</f>
        <v>0.69020000000000004</v>
      </c>
      <c r="S41" s="401">
        <f>'DETEKSI MATA IKAN'!S39</f>
        <v>0.78039999999999998</v>
      </c>
      <c r="T41" s="401">
        <f>'DETEKSI MATA IKAN'!T39</f>
        <v>0.77249999999999996</v>
      </c>
      <c r="U41" s="401">
        <f>'DETEKSI MATA IKAN'!U39</f>
        <v>0.58819999999999995</v>
      </c>
      <c r="V41" s="401">
        <f>'DETEKSI MATA IKAN'!V39</f>
        <v>0.44309999999999999</v>
      </c>
      <c r="W41" s="401">
        <f>'DETEKSI MATA IKAN'!W39</f>
        <v>0.42349999999999999</v>
      </c>
      <c r="X41" s="401">
        <f>'DETEKSI MATA IKAN'!X39</f>
        <v>0.4118</v>
      </c>
      <c r="Y41" s="402">
        <f>'DETEKSI MATA IKAN'!Y39</f>
        <v>0.3725</v>
      </c>
      <c r="AA41" s="319">
        <v>7</v>
      </c>
      <c r="AB41" s="407">
        <f t="shared" ref="AB41:AX41" si="24">(($AF$7*A21)+($AF$8*A22)+($AF$9*A23)+($AF$10*B21)+($AF$11*B22)+($AF$12*B23)+($AF$13*C21)+($AF$14*C22)+($AF$15*C23)+($AF$16*A24)+($AF$17*A25)+($AF$18*A26)+($AF$19*B24)+($AF$20*B25)+($AF$21*B26)+($AF$22*C24)+($AF$23*C25)+($AF$24*C26)+($AF$25*A27)+($AF$26*A28)+($AF$27*A29)+($AF$28*B27)+($AF$29*B28)+($AF$30*B29)+($AF$31*C27)+($AF$32*C28)+($AF$33*C29))+$AF$5</f>
        <v>0.31735199399999997</v>
      </c>
      <c r="AC41" s="407">
        <f t="shared" si="24"/>
        <v>0.21171129300000008</v>
      </c>
      <c r="AD41" s="407">
        <f t="shared" si="24"/>
        <v>0.38816178300000015</v>
      </c>
      <c r="AE41" s="407">
        <f t="shared" si="24"/>
        <v>0.65273948200000009</v>
      </c>
      <c r="AF41" s="407">
        <f t="shared" si="24"/>
        <v>0.75225997099999997</v>
      </c>
      <c r="AG41" s="407">
        <f t="shared" si="24"/>
        <v>0.70354065599999993</v>
      </c>
      <c r="AH41" s="407">
        <f t="shared" si="24"/>
        <v>0.60217635100000011</v>
      </c>
      <c r="AI41" s="407">
        <f t="shared" si="24"/>
        <v>0.48200638299999987</v>
      </c>
      <c r="AJ41" s="407">
        <f t="shared" si="24"/>
        <v>0.54717409900000014</v>
      </c>
      <c r="AK41" s="407">
        <f t="shared" si="24"/>
        <v>0.57076094499999996</v>
      </c>
      <c r="AL41" s="407">
        <f t="shared" si="24"/>
        <v>0.46593896600000007</v>
      </c>
      <c r="AM41" s="407">
        <f t="shared" si="24"/>
        <v>0.33704384899999984</v>
      </c>
      <c r="AN41" s="407">
        <f t="shared" si="24"/>
        <v>0.31688846100000001</v>
      </c>
      <c r="AO41" s="407">
        <f t="shared" si="24"/>
        <v>0.48174262199999984</v>
      </c>
      <c r="AP41" s="407">
        <f t="shared" si="24"/>
        <v>0.66013131299999994</v>
      </c>
      <c r="AQ41" s="407">
        <f t="shared" si="24"/>
        <v>0.77009749699999996</v>
      </c>
      <c r="AR41" s="407">
        <f t="shared" si="24"/>
        <v>0.70273631199999997</v>
      </c>
      <c r="AS41" s="407">
        <f t="shared" si="24"/>
        <v>0.6170299669999999</v>
      </c>
      <c r="AT41" s="407">
        <f t="shared" si="24"/>
        <v>0.46729355000000006</v>
      </c>
      <c r="AU41" s="407">
        <f t="shared" si="24"/>
        <v>0.40008798499999998</v>
      </c>
      <c r="AV41" s="407">
        <f t="shared" si="24"/>
        <v>0.27717519399999996</v>
      </c>
      <c r="AW41" s="407">
        <f t="shared" si="24"/>
        <v>0.17211026900000007</v>
      </c>
      <c r="AX41" s="407">
        <f t="shared" si="24"/>
        <v>0.23930411100000007</v>
      </c>
      <c r="AZ41" s="407">
        <f t="shared" ref="AZ41:BV41" si="25">(($AG$7*A21)+($AG$8*A22)+($AG$9*A23)+($AG$10*B21)+($AG$11*B22)+($AG$12*B23)+($AG$13*C21)+($AG$14*C22)+($AG$15*C23)+($AG$16*A24)+($AG$17*A25)+($AG$18*A26)+($AG$19*B24)+($AG$20*B25)+($AG$21*B26)+($AG$22*C24)+($AG$23*C25)+($AG$24*C26)+($AG$25*A27)+($AG$26*A28)+($AG$27*A29)+($AG$28*B27)+($AG$29*B28)+($AG$30*B29)+($AG$31*C27)+($AG$32*C28)+($AG$33*C29))+$AG$5</f>
        <v>-0.59399876000000007</v>
      </c>
      <c r="BA41" s="407">
        <f t="shared" si="25"/>
        <v>-0.5149128999999999</v>
      </c>
      <c r="BB41" s="407">
        <f t="shared" si="25"/>
        <v>-0.47915367999999992</v>
      </c>
      <c r="BC41" s="407">
        <f t="shared" si="25"/>
        <v>-0.56906307000000012</v>
      </c>
      <c r="BD41" s="407">
        <f t="shared" si="25"/>
        <v>-0.69516023000000005</v>
      </c>
      <c r="BE41" s="407">
        <f t="shared" si="25"/>
        <v>-0.73862474999999994</v>
      </c>
      <c r="BF41" s="407">
        <f t="shared" si="25"/>
        <v>-0.7585385200000001</v>
      </c>
      <c r="BG41" s="407">
        <f t="shared" si="25"/>
        <v>-0.77999365000000009</v>
      </c>
      <c r="BH41" s="407">
        <f t="shared" si="25"/>
        <v>-0.81246996000000005</v>
      </c>
      <c r="BI41" s="407">
        <f t="shared" si="25"/>
        <v>-0.87215155</v>
      </c>
      <c r="BJ41" s="407">
        <f t="shared" si="25"/>
        <v>-0.89290596</v>
      </c>
      <c r="BK41" s="407">
        <f t="shared" si="25"/>
        <v>-0.87085592000000034</v>
      </c>
      <c r="BL41" s="407">
        <f t="shared" si="25"/>
        <v>-0.80712943000000015</v>
      </c>
      <c r="BM41" s="407">
        <f t="shared" si="25"/>
        <v>-0.69880442000000009</v>
      </c>
      <c r="BN41" s="407">
        <f t="shared" si="25"/>
        <v>-0.60094643999999997</v>
      </c>
      <c r="BO41" s="407">
        <f t="shared" si="25"/>
        <v>-0.45892671000000007</v>
      </c>
      <c r="BP41" s="407">
        <f t="shared" si="25"/>
        <v>-0.39581445000000004</v>
      </c>
      <c r="BQ41" s="407">
        <f t="shared" si="25"/>
        <v>-0.27383301999999998</v>
      </c>
      <c r="BR41" s="407">
        <f t="shared" si="25"/>
        <v>-0.29002038999999996</v>
      </c>
      <c r="BS41" s="407">
        <f t="shared" si="25"/>
        <v>-0.30506812999999999</v>
      </c>
      <c r="BT41" s="407">
        <f t="shared" si="25"/>
        <v>-0.48421424000000002</v>
      </c>
      <c r="BU41" s="407">
        <f t="shared" si="25"/>
        <v>-0.68844253999999983</v>
      </c>
      <c r="BV41" s="407">
        <f t="shared" si="25"/>
        <v>-0.78397592000000005</v>
      </c>
      <c r="BX41" s="407">
        <f t="shared" ref="BX41:CT41" si="26">(($AH$7*A21)+($AH$8*A22)+($AH$9*A23)+($AH$10*B21)+($AH$11*B22)+($AH$12*B23)+($AH$13*C21)+($AH$14*C22)+($AH$15*C23)+($AH$16*A24)+($AH$17*A25)+($AH$18*A26)+($AH$19*B24)+($AH$20*B25)+($AH$21*B26)+($AH$22*C24)+($AH$23*C25)+($AH$24*C26)+($AH$25*A27)+($AH$26*A28)+($AH$27*A29)+($AH$28*B27)+($AH$29*B28)+($AH$30*B29)+($AH$31*C27)+($AH$32*C28)+($AH$33*C29))+$AH$5</f>
        <v>-0.7272708400000002</v>
      </c>
      <c r="BY41" s="407">
        <f t="shared" si="26"/>
        <v>-0.48415154000000005</v>
      </c>
      <c r="BZ41" s="407">
        <f t="shared" si="26"/>
        <v>-0.34565329</v>
      </c>
      <c r="CA41" s="407">
        <f t="shared" si="26"/>
        <v>-0.38739029000000003</v>
      </c>
      <c r="CB41" s="407">
        <f t="shared" si="26"/>
        <v>-0.59725426000000004</v>
      </c>
      <c r="CC41" s="407">
        <f t="shared" si="26"/>
        <v>-0.78847980999999989</v>
      </c>
      <c r="CD41" s="407">
        <f t="shared" si="26"/>
        <v>-0.80997020999999991</v>
      </c>
      <c r="CE41" s="407">
        <f t="shared" si="26"/>
        <v>-0.75677899999999976</v>
      </c>
      <c r="CF41" s="407">
        <f t="shared" si="26"/>
        <v>-0.70428715000000008</v>
      </c>
      <c r="CG41" s="407">
        <f t="shared" si="26"/>
        <v>-0.75366193999999997</v>
      </c>
      <c r="CH41" s="407">
        <f t="shared" si="26"/>
        <v>-0.85985953999999998</v>
      </c>
      <c r="CI41" s="407">
        <f t="shared" si="26"/>
        <v>-0.8282912899999999</v>
      </c>
      <c r="CJ41" s="407">
        <f t="shared" si="26"/>
        <v>-0.76344772999999999</v>
      </c>
      <c r="CK41" s="407">
        <f t="shared" si="26"/>
        <v>-0.75211017999999985</v>
      </c>
      <c r="CL41" s="407">
        <f t="shared" si="26"/>
        <v>-0.67773765000000008</v>
      </c>
      <c r="CM41" s="407">
        <f t="shared" si="26"/>
        <v>-0.61329754000000003</v>
      </c>
      <c r="CN41" s="407">
        <f t="shared" si="26"/>
        <v>-0.55157148999999983</v>
      </c>
      <c r="CO41" s="407">
        <f t="shared" si="26"/>
        <v>-0.43478497999999999</v>
      </c>
      <c r="CP41" s="407">
        <f t="shared" si="26"/>
        <v>-0.31492275999999997</v>
      </c>
      <c r="CQ41" s="407">
        <f t="shared" si="26"/>
        <v>-0.27951610999999993</v>
      </c>
      <c r="CR41" s="407">
        <f t="shared" si="26"/>
        <v>-0.25879247000000005</v>
      </c>
      <c r="CS41" s="407">
        <f t="shared" si="26"/>
        <v>-0.37823997999999998</v>
      </c>
      <c r="CT41" s="407">
        <f t="shared" si="26"/>
        <v>-0.61560288000000019</v>
      </c>
      <c r="CV41" s="407">
        <f t="shared" ref="CV41:DR41" si="27">(($AI$7*A21)+($AI$8*A22)+($AI$9*A23)+($AI$10*B21)+($AI$11*B22)+($AI$12*B23)+($AI$13*C21)+($AI$14*C22)+($AI$15*C23)+($AI$16*A24)+($AI$17*A25)+($AI$18*A26)+($AI$19*B24)+($AI$20*B25)+($AI$21*B26)+($AI$22*C24)+($AI$23*C25)+($AI$24*C26)+($AI$25*A27)+($AI$26*A28)+($AI$27*A29)+($AI$28*B27)+($AI$29*B28)+($AI$30*B29)+($AI$31*C27)+($AI$32*C28)+($AI$33*C29))+$AI$5</f>
        <v>-2.1365525600000074E-2</v>
      </c>
      <c r="CW41" s="407">
        <f t="shared" si="27"/>
        <v>0.34503722260000008</v>
      </c>
      <c r="CX41" s="407">
        <f t="shared" si="27"/>
        <v>0.32213830179999997</v>
      </c>
      <c r="CY41" s="407">
        <f t="shared" si="27"/>
        <v>-9.53531779999999E-2</v>
      </c>
      <c r="CZ41" s="407">
        <f t="shared" si="27"/>
        <v>-0.6079088371000001</v>
      </c>
      <c r="DA41" s="407">
        <f t="shared" si="27"/>
        <v>-0.73666402399999997</v>
      </c>
      <c r="DB41" s="407">
        <f t="shared" si="27"/>
        <v>-0.40185864230000001</v>
      </c>
      <c r="DC41" s="407">
        <f t="shared" si="27"/>
        <v>-0.10492901820000003</v>
      </c>
      <c r="DD41" s="407">
        <f t="shared" si="27"/>
        <v>-0.35475811519999989</v>
      </c>
      <c r="DE41" s="407">
        <f t="shared" si="27"/>
        <v>-0.60968859220000005</v>
      </c>
      <c r="DF41" s="407">
        <f t="shared" si="27"/>
        <v>-0.42031684239999978</v>
      </c>
      <c r="DG41" s="407">
        <f t="shared" si="27"/>
        <v>-0.25169578380000013</v>
      </c>
      <c r="DH41" s="407">
        <f t="shared" si="27"/>
        <v>-0.10657395259999988</v>
      </c>
      <c r="DI41" s="407">
        <f t="shared" si="27"/>
        <v>0.14241648080000019</v>
      </c>
      <c r="DJ41" s="407">
        <f t="shared" si="27"/>
        <v>0.11516245180000004</v>
      </c>
      <c r="DK41" s="407">
        <f t="shared" si="27"/>
        <v>4.9963517900000004E-2</v>
      </c>
      <c r="DL41" s="407">
        <f t="shared" si="27"/>
        <v>0.13116529290000001</v>
      </c>
      <c r="DM41" s="407">
        <f t="shared" si="27"/>
        <v>6.6482262299999928E-2</v>
      </c>
      <c r="DN41" s="407">
        <f t="shared" si="27"/>
        <v>-1.7811513300000026E-2</v>
      </c>
      <c r="DO41" s="407">
        <f t="shared" si="27"/>
        <v>-9.7722610000000071E-2</v>
      </c>
      <c r="DP41" s="407">
        <f t="shared" si="27"/>
        <v>-0.39505489320000009</v>
      </c>
      <c r="DQ41" s="407">
        <f t="shared" si="27"/>
        <v>-0.62560763750000004</v>
      </c>
      <c r="DR41" s="407">
        <f t="shared" si="27"/>
        <v>-0.31025909960000009</v>
      </c>
    </row>
    <row r="42" spans="1:122" x14ac:dyDescent="0.25">
      <c r="A42" s="400">
        <f>'DETEKSI MATA IKAN'!A40</f>
        <v>0.33329999999999999</v>
      </c>
      <c r="B42" s="401">
        <f>'DETEKSI MATA IKAN'!B40</f>
        <v>0.35289999999999999</v>
      </c>
      <c r="C42" s="401">
        <f>'DETEKSI MATA IKAN'!C40</f>
        <v>0.58040000000000003</v>
      </c>
      <c r="D42" s="401">
        <f>'DETEKSI MATA IKAN'!D40</f>
        <v>0.80389999999999995</v>
      </c>
      <c r="E42" s="401">
        <f>'DETEKSI MATA IKAN'!E40</f>
        <v>0.75290000000000001</v>
      </c>
      <c r="F42" s="401">
        <f>'DETEKSI MATA IKAN'!F40</f>
        <v>0.6</v>
      </c>
      <c r="G42" s="401">
        <f>'DETEKSI MATA IKAN'!G40</f>
        <v>0.15690000000000001</v>
      </c>
      <c r="H42" s="401">
        <f>'DETEKSI MATA IKAN'!H40</f>
        <v>0.1608</v>
      </c>
      <c r="I42" s="401">
        <f>'DETEKSI MATA IKAN'!I40</f>
        <v>0.18429999999999999</v>
      </c>
      <c r="J42" s="401">
        <f>'DETEKSI MATA IKAN'!J40</f>
        <v>0.38040000000000002</v>
      </c>
      <c r="K42" s="401">
        <f>'DETEKSI MATA IKAN'!K40</f>
        <v>0.28239999999999998</v>
      </c>
      <c r="L42" s="401">
        <f>'DETEKSI MATA IKAN'!L40</f>
        <v>0.16470000000000001</v>
      </c>
      <c r="M42" s="401">
        <f>'DETEKSI MATA IKAN'!M40</f>
        <v>0.25879999999999997</v>
      </c>
      <c r="N42" s="401">
        <f>'DETEKSI MATA IKAN'!N40</f>
        <v>0.4471</v>
      </c>
      <c r="O42" s="401">
        <f>'DETEKSI MATA IKAN'!O40</f>
        <v>0.67449999999999999</v>
      </c>
      <c r="P42" s="401">
        <f>'DETEKSI MATA IKAN'!P40</f>
        <v>0.69410000000000005</v>
      </c>
      <c r="Q42" s="401">
        <f>'DETEKSI MATA IKAN'!Q40</f>
        <v>0.749</v>
      </c>
      <c r="R42" s="401">
        <f>'DETEKSI MATA IKAN'!R40</f>
        <v>0.74119999999999997</v>
      </c>
      <c r="S42" s="401">
        <f>'DETEKSI MATA IKAN'!S40</f>
        <v>0.79220000000000002</v>
      </c>
      <c r="T42" s="401">
        <f>'DETEKSI MATA IKAN'!T40</f>
        <v>0.4824</v>
      </c>
      <c r="U42" s="401">
        <f>'DETEKSI MATA IKAN'!U40</f>
        <v>0.4078</v>
      </c>
      <c r="V42" s="401">
        <f>'DETEKSI MATA IKAN'!V40</f>
        <v>0.25490000000000002</v>
      </c>
      <c r="W42" s="401">
        <f>'DETEKSI MATA IKAN'!W40</f>
        <v>0.39610000000000001</v>
      </c>
      <c r="X42" s="401">
        <f>'DETEKSI MATA IKAN'!X40</f>
        <v>0.3569</v>
      </c>
      <c r="Y42" s="402">
        <f>'DETEKSI MATA IKAN'!Y40</f>
        <v>0.3725</v>
      </c>
      <c r="AA42" s="319">
        <v>8</v>
      </c>
      <c r="AB42" s="407">
        <f t="shared" ref="AB42:AX42" si="28">(($AF$7*A24)+($AF$8*A25)+($AF$9*A26)+($AF$10*B24)+($AF$11*B25)+($AF$12*B26)+($AF$13*C24)+($AF$14*C25)+($AF$15*C26)+($AF$16*A27)+($AF$17*A28)+($AF$18*A29)+($AF$19*B27)+($AF$20*B28)+($AF$21*B29)+($AF$22*C27)+($AF$23*C28)+($AF$24*C29)+($AF$25*A30)+($AF$26*A31)+($AF$27*A32)+($AF$28*B30)+($AF$29*B31)+($AF$30*B32)+($AF$31*C30)+($AF$32*C31)+($AF$33*C32))+$AF$5</f>
        <v>0.22407739300000001</v>
      </c>
      <c r="AC42" s="407">
        <f t="shared" si="28"/>
        <v>0.35392731399999999</v>
      </c>
      <c r="AD42" s="407">
        <f t="shared" si="28"/>
        <v>0.54301305400000011</v>
      </c>
      <c r="AE42" s="407">
        <f t="shared" si="28"/>
        <v>0.65193968000000013</v>
      </c>
      <c r="AF42" s="407">
        <f t="shared" si="28"/>
        <v>0.62190137999999995</v>
      </c>
      <c r="AG42" s="407">
        <f t="shared" si="28"/>
        <v>0.50823887600000017</v>
      </c>
      <c r="AH42" s="407">
        <f t="shared" si="28"/>
        <v>0.23824431200000004</v>
      </c>
      <c r="AI42" s="407">
        <f t="shared" si="28"/>
        <v>0.10111076799999999</v>
      </c>
      <c r="AJ42" s="407">
        <f t="shared" si="28"/>
        <v>-0.10759801599999977</v>
      </c>
      <c r="AK42" s="407">
        <f t="shared" si="28"/>
        <v>3.6672290000001606E-3</v>
      </c>
      <c r="AL42" s="407">
        <f t="shared" si="28"/>
        <v>0.1070138120000001</v>
      </c>
      <c r="AM42" s="407">
        <f t="shared" si="28"/>
        <v>0.30551106000000017</v>
      </c>
      <c r="AN42" s="407">
        <f t="shared" si="28"/>
        <v>0.22772766299999989</v>
      </c>
      <c r="AO42" s="407">
        <f t="shared" si="28"/>
        <v>0.36978749000000016</v>
      </c>
      <c r="AP42" s="407">
        <f t="shared" si="28"/>
        <v>0.42203600199999991</v>
      </c>
      <c r="AQ42" s="407">
        <f t="shared" si="28"/>
        <v>0.5559280780000001</v>
      </c>
      <c r="AR42" s="407">
        <f t="shared" si="28"/>
        <v>0.72934722199999991</v>
      </c>
      <c r="AS42" s="407">
        <f t="shared" si="28"/>
        <v>0.65436540200000004</v>
      </c>
      <c r="AT42" s="407">
        <f t="shared" si="28"/>
        <v>0.5237893119999999</v>
      </c>
      <c r="AU42" s="407">
        <f t="shared" si="28"/>
        <v>0.36256326900000002</v>
      </c>
      <c r="AV42" s="407">
        <f t="shared" si="28"/>
        <v>0.34248690400000004</v>
      </c>
      <c r="AW42" s="407">
        <f t="shared" si="28"/>
        <v>0.27210591400000006</v>
      </c>
      <c r="AX42" s="407">
        <f t="shared" si="28"/>
        <v>0.1270682640000001</v>
      </c>
      <c r="AZ42" s="407">
        <f t="shared" ref="AZ42:BV42" si="29">(($AG$7*A24)+($AG$8*A25)+($AG$9*A26)+($AG$10*B24)+($AG$11*B25)+($AG$12*B26)+($AG$13*C24)+($AG$14*C25)+($AG$15*C26)+($AG$16*A27)+($AG$17*A28)+($AG$18*A29)+($AG$19*B27)+($AG$20*B28)+($AG$21*B29)+($AG$22*C27)+($AG$23*C28)+($AG$24*C29)+($AG$25*A30)+($AG$26*A31)+($AG$27*A32)+($AG$28*B30)+($AG$29*B31)+($AG$30*B32)+($AG$31*C30)+($AG$32*C31)+($AG$33*C32))+$AG$5</f>
        <v>-0.47143722000000016</v>
      </c>
      <c r="BA42" s="407">
        <f t="shared" si="29"/>
        <v>-0.41220955000000009</v>
      </c>
      <c r="BB42" s="407">
        <f t="shared" si="29"/>
        <v>-0.4904608299999999</v>
      </c>
      <c r="BC42" s="407">
        <f t="shared" si="29"/>
        <v>-0.63796010999999986</v>
      </c>
      <c r="BD42" s="407">
        <f t="shared" si="29"/>
        <v>-0.74756893000000013</v>
      </c>
      <c r="BE42" s="407">
        <f t="shared" si="29"/>
        <v>-0.76949610000000013</v>
      </c>
      <c r="BF42" s="407">
        <f t="shared" si="29"/>
        <v>-0.75396529999999984</v>
      </c>
      <c r="BG42" s="407">
        <f t="shared" si="29"/>
        <v>-0.65992399999999984</v>
      </c>
      <c r="BH42" s="407">
        <f t="shared" si="29"/>
        <v>-0.7318146900000001</v>
      </c>
      <c r="BI42" s="407">
        <f t="shared" si="29"/>
        <v>-0.74338726000000011</v>
      </c>
      <c r="BJ42" s="407">
        <f t="shared" si="29"/>
        <v>-0.77005393</v>
      </c>
      <c r="BK42" s="407">
        <f t="shared" si="29"/>
        <v>-0.72377475999999996</v>
      </c>
      <c r="BL42" s="407">
        <f t="shared" si="29"/>
        <v>-0.75549784999999992</v>
      </c>
      <c r="BM42" s="407">
        <f t="shared" si="29"/>
        <v>-0.70360031000000023</v>
      </c>
      <c r="BN42" s="407">
        <f t="shared" si="29"/>
        <v>-0.70142940999999992</v>
      </c>
      <c r="BO42" s="407">
        <f t="shared" si="29"/>
        <v>-0.57852475999999986</v>
      </c>
      <c r="BP42" s="407">
        <f t="shared" si="29"/>
        <v>-0.49237795999999995</v>
      </c>
      <c r="BQ42" s="407">
        <f t="shared" si="29"/>
        <v>-0.42061956</v>
      </c>
      <c r="BR42" s="407">
        <f t="shared" si="29"/>
        <v>-0.31200166000000001</v>
      </c>
      <c r="BS42" s="407">
        <f t="shared" si="29"/>
        <v>-0.30703460000000005</v>
      </c>
      <c r="BT42" s="407">
        <f t="shared" si="29"/>
        <v>-0.35872831999999999</v>
      </c>
      <c r="BU42" s="407">
        <f t="shared" si="29"/>
        <v>-0.57989040999999997</v>
      </c>
      <c r="BV42" s="407">
        <f t="shared" si="29"/>
        <v>-0.68720760999999986</v>
      </c>
      <c r="BX42" s="407">
        <f t="shared" ref="BX42:CT42" si="30">(($AH$7*A24)+($AH$8*A25)+($AH$9*A26)+($AH$10*B24)+($AH$11*B25)+($AH$12*B26)+($AH$13*C24)+($AH$14*C25)+($AH$15*C26)+($AH$16*A27)+($AH$17*A28)+($AH$18*A29)+($AH$19*B27)+($AH$20*B28)+($AH$21*B29)+($AH$22*C27)+($AH$23*C28)+($AH$24*C29)+($AH$25*A30)+($AH$26*A31)+($AH$27*A32)+($AH$28*B30)+($AH$29*B31)+($AH$30*B32)+($AH$31*C30)+($AH$32*C31)+($AH$33*C32))+$AH$5</f>
        <v>-0.54150327000000009</v>
      </c>
      <c r="BY42" s="407">
        <f t="shared" si="30"/>
        <v>-0.32525696999999998</v>
      </c>
      <c r="BZ42" s="407">
        <f t="shared" si="30"/>
        <v>-0.32365917999999994</v>
      </c>
      <c r="CA42" s="407">
        <f t="shared" si="30"/>
        <v>-0.50575391000000003</v>
      </c>
      <c r="CB42" s="407">
        <f t="shared" si="30"/>
        <v>-0.70419094999999998</v>
      </c>
      <c r="CC42" s="407">
        <f t="shared" si="30"/>
        <v>-0.78743836000000023</v>
      </c>
      <c r="CD42" s="407">
        <f t="shared" si="30"/>
        <v>-0.75717497</v>
      </c>
      <c r="CE42" s="407">
        <f t="shared" si="30"/>
        <v>-0.61531453999999997</v>
      </c>
      <c r="CF42" s="407">
        <f t="shared" si="30"/>
        <v>-0.49558585000000005</v>
      </c>
      <c r="CG42" s="407">
        <f t="shared" si="30"/>
        <v>-0.51224763999999978</v>
      </c>
      <c r="CH42" s="407">
        <f t="shared" si="30"/>
        <v>-0.59869762000000004</v>
      </c>
      <c r="CI42" s="407">
        <f t="shared" si="30"/>
        <v>-0.59030679999999991</v>
      </c>
      <c r="CJ42" s="407">
        <f t="shared" si="30"/>
        <v>-0.5605348200000001</v>
      </c>
      <c r="CK42" s="407">
        <f t="shared" si="30"/>
        <v>-0.63066270999999974</v>
      </c>
      <c r="CL42" s="407">
        <f t="shared" si="30"/>
        <v>-0.64202655000000008</v>
      </c>
      <c r="CM42" s="407">
        <f t="shared" si="30"/>
        <v>-0.66372557999999982</v>
      </c>
      <c r="CN42" s="407">
        <f t="shared" si="30"/>
        <v>-0.58980821000000005</v>
      </c>
      <c r="CO42" s="407">
        <f t="shared" si="30"/>
        <v>-0.53576502000000004</v>
      </c>
      <c r="CP42" s="407">
        <f t="shared" si="30"/>
        <v>-0.45471034999999993</v>
      </c>
      <c r="CQ42" s="407">
        <f t="shared" si="30"/>
        <v>-0.32261425999999993</v>
      </c>
      <c r="CR42" s="407">
        <f t="shared" si="30"/>
        <v>-0.26731391000000004</v>
      </c>
      <c r="CS42" s="407">
        <f t="shared" si="30"/>
        <v>-0.28523393999999996</v>
      </c>
      <c r="CT42" s="407">
        <f t="shared" si="30"/>
        <v>-0.50342856999999996</v>
      </c>
      <c r="CV42" s="407">
        <f t="shared" ref="CV42:DR42" si="31">(($AI$7*A24)+($AI$8*A25)+($AI$9*A26)+($AI$10*B24)+($AI$11*B25)+($AI$12*B26)+($AI$13*C24)+($AI$14*C25)+($AI$15*C26)+($AI$16*A27)+($AI$17*A28)+($AI$18*A29)+($AI$19*B27)+($AI$20*B28)+($AI$21*B29)+($AI$22*C27)+($AI$23*C28)+($AI$24*C29)+($AI$25*A30)+($AI$26*A31)+($AI$27*A32)+($AI$28*B30)+($AI$29*B31)+($AI$30*B32)+($AI$31*C30)+($AI$32*C31)+($AI$33*C32))+$AI$5</f>
        <v>0.4840116082</v>
      </c>
      <c r="CW42" s="407">
        <f t="shared" si="31"/>
        <v>0.3561199865000001</v>
      </c>
      <c r="CX42" s="407">
        <f t="shared" si="31"/>
        <v>-0.10705426819999989</v>
      </c>
      <c r="CY42" s="407">
        <f t="shared" si="31"/>
        <v>-0.56872370500000002</v>
      </c>
      <c r="CZ42" s="407">
        <f t="shared" si="31"/>
        <v>-0.76175081820000023</v>
      </c>
      <c r="DA42" s="407">
        <f t="shared" si="31"/>
        <v>-0.45086339140000009</v>
      </c>
      <c r="DB42" s="407">
        <f t="shared" si="31"/>
        <v>-2.2130552400000086E-2</v>
      </c>
      <c r="DC42" s="407">
        <f t="shared" si="31"/>
        <v>-7.2364279900000134E-2</v>
      </c>
      <c r="DD42" s="407">
        <f t="shared" si="31"/>
        <v>-0.28194752439999993</v>
      </c>
      <c r="DE42" s="407">
        <f t="shared" si="31"/>
        <v>-0.31803621719999997</v>
      </c>
      <c r="DF42" s="407">
        <f t="shared" si="31"/>
        <v>-1.0193672799999776E-2</v>
      </c>
      <c r="DG42" s="407">
        <f t="shared" si="31"/>
        <v>-9.6169037400000074E-2</v>
      </c>
      <c r="DH42" s="407">
        <f t="shared" si="31"/>
        <v>-0.17117424630000003</v>
      </c>
      <c r="DI42" s="407">
        <f t="shared" si="31"/>
        <v>-6.576352760000001E-2</v>
      </c>
      <c r="DJ42" s="407">
        <f t="shared" si="31"/>
        <v>-4.3389204000000042E-2</v>
      </c>
      <c r="DK42" s="407">
        <f t="shared" si="31"/>
        <v>-2.9967506000001254E-3</v>
      </c>
      <c r="DL42" s="407">
        <f t="shared" si="31"/>
        <v>0.12564032800000002</v>
      </c>
      <c r="DM42" s="407">
        <f t="shared" si="31"/>
        <v>6.118944940000004E-2</v>
      </c>
      <c r="DN42" s="407">
        <f t="shared" si="31"/>
        <v>7.0883746199999986E-2</v>
      </c>
      <c r="DO42" s="407">
        <f t="shared" si="31"/>
        <v>-5.0879675999999652E-3</v>
      </c>
      <c r="DP42" s="407">
        <f t="shared" si="31"/>
        <v>-0.15416060229999992</v>
      </c>
      <c r="DQ42" s="407">
        <f t="shared" si="31"/>
        <v>-0.51862370090000021</v>
      </c>
      <c r="DR42" s="407">
        <f t="shared" si="31"/>
        <v>-0.47965011859999984</v>
      </c>
    </row>
    <row r="43" spans="1:122" x14ac:dyDescent="0.25">
      <c r="A43" s="400">
        <f>'DETEKSI MATA IKAN'!A41</f>
        <v>0.34899999999999998</v>
      </c>
      <c r="B43" s="401">
        <f>'DETEKSI MATA IKAN'!B41</f>
        <v>0.38040000000000002</v>
      </c>
      <c r="C43" s="401">
        <f>'DETEKSI MATA IKAN'!C41</f>
        <v>0.60389999999999999</v>
      </c>
      <c r="D43" s="401">
        <f>'DETEKSI MATA IKAN'!D41</f>
        <v>0.84309999999999996</v>
      </c>
      <c r="E43" s="401">
        <f>'DETEKSI MATA IKAN'!E41</f>
        <v>0.79610000000000003</v>
      </c>
      <c r="F43" s="401">
        <f>'DETEKSI MATA IKAN'!F41</f>
        <v>0.6431</v>
      </c>
      <c r="G43" s="401">
        <f>'DETEKSI MATA IKAN'!G41</f>
        <v>0.2</v>
      </c>
      <c r="H43" s="401">
        <f>'DETEKSI MATA IKAN'!H41</f>
        <v>0.2</v>
      </c>
      <c r="I43" s="401">
        <f>'DETEKSI MATA IKAN'!I41</f>
        <v>0.2235</v>
      </c>
      <c r="J43" s="401">
        <f>'DETEKSI MATA IKAN'!J41</f>
        <v>0.41570000000000001</v>
      </c>
      <c r="K43" s="401">
        <f>'DETEKSI MATA IKAN'!K41</f>
        <v>0.30980000000000002</v>
      </c>
      <c r="L43" s="401">
        <f>'DETEKSI MATA IKAN'!L41</f>
        <v>0.17649999999999999</v>
      </c>
      <c r="M43" s="401">
        <f>'DETEKSI MATA IKAN'!M41</f>
        <v>0.26269999999999999</v>
      </c>
      <c r="N43" s="401">
        <f>'DETEKSI MATA IKAN'!N41</f>
        <v>0.44309999999999999</v>
      </c>
      <c r="O43" s="401">
        <f>'DETEKSI MATA IKAN'!O41</f>
        <v>0.65880000000000005</v>
      </c>
      <c r="P43" s="401">
        <f>'DETEKSI MATA IKAN'!P41</f>
        <v>0.67449999999999999</v>
      </c>
      <c r="Q43" s="401">
        <f>'DETEKSI MATA IKAN'!Q41</f>
        <v>0.76859999999999995</v>
      </c>
      <c r="R43" s="401">
        <f>'DETEKSI MATA IKAN'!R41</f>
        <v>0.76080000000000003</v>
      </c>
      <c r="S43" s="401">
        <f>'DETEKSI MATA IKAN'!S41</f>
        <v>0.80779999999999996</v>
      </c>
      <c r="T43" s="401">
        <f>'DETEKSI MATA IKAN'!T41</f>
        <v>0.50590000000000002</v>
      </c>
      <c r="U43" s="401">
        <f>'DETEKSI MATA IKAN'!U41</f>
        <v>0.43140000000000001</v>
      </c>
      <c r="V43" s="401">
        <f>'DETEKSI MATA IKAN'!V41</f>
        <v>0.27839999999999998</v>
      </c>
      <c r="W43" s="401">
        <f>'DETEKSI MATA IKAN'!W41</f>
        <v>0.41959999999999997</v>
      </c>
      <c r="X43" s="401">
        <f>'DETEKSI MATA IKAN'!X41</f>
        <v>0.39219999999999999</v>
      </c>
      <c r="Y43" s="402">
        <f>'DETEKSI MATA IKAN'!Y41</f>
        <v>0.4078</v>
      </c>
      <c r="AA43" s="319">
        <v>9</v>
      </c>
      <c r="AB43" s="407">
        <f t="shared" ref="AB43:AX43" si="32">(($AF$7*A27)+($AF$8*A28)+($AF$9*A29)+($AF$10*B27)+($AF$11*B28)+($AF$12*B29)+($AF$13*C27)+($AF$14*C28)+($AF$15*C29)+($AF$16*A30)+($AF$17*A31)+($AF$18*A32)+($AF$19*B30)+($AF$20*B31)+($AF$21*B32)+($AF$22*C30)+($AF$23*C31)+($AF$24*C32)+($AF$25*A33)+($AF$26*A34)+($AF$27*A35)+($AF$28*B33)+($AF$29*B34)+($AF$30*B35)+($AF$31*C33)+($AF$32*C34)+($AF$33*C35))+$AF$5</f>
        <v>0.32278286500000009</v>
      </c>
      <c r="AC43" s="407">
        <f t="shared" si="32"/>
        <v>0.47374283500000003</v>
      </c>
      <c r="AD43" s="407">
        <f t="shared" si="32"/>
        <v>0.59682170200000006</v>
      </c>
      <c r="AE43" s="407">
        <f t="shared" si="32"/>
        <v>0.58976728299999992</v>
      </c>
      <c r="AF43" s="407">
        <f t="shared" si="32"/>
        <v>0.38485966000000005</v>
      </c>
      <c r="AG43" s="407">
        <f t="shared" si="32"/>
        <v>0.20581601500000013</v>
      </c>
      <c r="AH43" s="407">
        <f t="shared" si="32"/>
        <v>0.241235483</v>
      </c>
      <c r="AI43" s="407">
        <f t="shared" si="32"/>
        <v>0.1676618379999999</v>
      </c>
      <c r="AJ43" s="407">
        <f t="shared" si="32"/>
        <v>3.6262034000000054E-2</v>
      </c>
      <c r="AK43" s="407">
        <f t="shared" si="32"/>
        <v>-5.9404813999999945E-2</v>
      </c>
      <c r="AL43" s="407">
        <f t="shared" si="32"/>
        <v>2.4578217000000124E-2</v>
      </c>
      <c r="AM43" s="407">
        <f t="shared" si="32"/>
        <v>0.21105149099999987</v>
      </c>
      <c r="AN43" s="407">
        <f t="shared" si="32"/>
        <v>0.347136008</v>
      </c>
      <c r="AO43" s="407">
        <f t="shared" si="32"/>
        <v>0.47720180199999995</v>
      </c>
      <c r="AP43" s="407">
        <f t="shared" si="32"/>
        <v>0.53596980199999988</v>
      </c>
      <c r="AQ43" s="407">
        <f t="shared" si="32"/>
        <v>0.57081583300000005</v>
      </c>
      <c r="AR43" s="407">
        <f t="shared" si="32"/>
        <v>0.59066030300000005</v>
      </c>
      <c r="AS43" s="407">
        <f t="shared" si="32"/>
        <v>0.66922840699999997</v>
      </c>
      <c r="AT43" s="407">
        <f t="shared" si="32"/>
        <v>0.67559904199999998</v>
      </c>
      <c r="AU43" s="407">
        <f t="shared" si="32"/>
        <v>0.50639332699999995</v>
      </c>
      <c r="AV43" s="407">
        <f t="shared" si="32"/>
        <v>0.43102607500000001</v>
      </c>
      <c r="AW43" s="407">
        <f t="shared" si="32"/>
        <v>0.303113725</v>
      </c>
      <c r="AX43" s="407">
        <f t="shared" si="32"/>
        <v>0.33039765300000007</v>
      </c>
      <c r="AZ43" s="407">
        <f t="shared" ref="AZ43:BV43" si="33">(($AG$7*A27)+($AG$8*A28)+($AG$9*A29)+($AG$10*B27)+($AG$11*B28)+($AG$12*B29)+($AG$13*C27)+($AG$14*C28)+($AG$15*C29)+($AG$16*A30)+($AG$17*A31)+($AG$18*A32)+($AG$19*B30)+($AG$20*B31)+($AG$21*B32)+($AG$22*C30)+($AG$23*C31)+($AG$24*C32)+($AG$25*A33)+($AG$26*A34)+($AG$27*A35)+($AG$28*B33)+($AG$29*B34)+($AG$30*B35)+($AG$31*C33)+($AG$32*C34)+($AG$33*C35))+$AG$5</f>
        <v>-0.39425244999999992</v>
      </c>
      <c r="BA43" s="407">
        <f t="shared" si="33"/>
        <v>-0.43193363000000007</v>
      </c>
      <c r="BB43" s="407">
        <f t="shared" si="33"/>
        <v>-0.58433894000000008</v>
      </c>
      <c r="BC43" s="407">
        <f t="shared" si="33"/>
        <v>-0.72112733999999989</v>
      </c>
      <c r="BD43" s="407">
        <f t="shared" si="33"/>
        <v>-0.7482489699999999</v>
      </c>
      <c r="BE43" s="407">
        <f t="shared" si="33"/>
        <v>-0.65685829000000007</v>
      </c>
      <c r="BF43" s="407">
        <f t="shared" si="33"/>
        <v>-0.53235954000000008</v>
      </c>
      <c r="BG43" s="407">
        <f t="shared" si="33"/>
        <v>-0.55559075000000013</v>
      </c>
      <c r="BH43" s="407">
        <f t="shared" si="33"/>
        <v>-0.5424977700000001</v>
      </c>
      <c r="BI43" s="407">
        <f t="shared" si="33"/>
        <v>-0.64182352999999992</v>
      </c>
      <c r="BJ43" s="407">
        <f t="shared" si="33"/>
        <v>-0.61111183000000002</v>
      </c>
      <c r="BK43" s="407">
        <f t="shared" si="33"/>
        <v>-0.63340729000000007</v>
      </c>
      <c r="BL43" s="407">
        <f t="shared" si="33"/>
        <v>-0.57352950000000003</v>
      </c>
      <c r="BM43" s="407">
        <f t="shared" si="33"/>
        <v>-0.65812749000000015</v>
      </c>
      <c r="BN43" s="407">
        <f t="shared" si="33"/>
        <v>-0.66536735999999985</v>
      </c>
      <c r="BO43" s="407">
        <f t="shared" si="33"/>
        <v>-0.6490167600000003</v>
      </c>
      <c r="BP43" s="407">
        <f t="shared" si="33"/>
        <v>-0.59473920000000002</v>
      </c>
      <c r="BQ43" s="407">
        <f t="shared" si="33"/>
        <v>-0.47467191999999991</v>
      </c>
      <c r="BR43" s="407">
        <f t="shared" si="33"/>
        <v>-0.36399812000000009</v>
      </c>
      <c r="BS43" s="407">
        <f t="shared" si="33"/>
        <v>-0.33199081000000008</v>
      </c>
      <c r="BT43" s="407">
        <f t="shared" si="33"/>
        <v>-0.38104094000000005</v>
      </c>
      <c r="BU43" s="407">
        <f t="shared" si="33"/>
        <v>-0.49962849999999986</v>
      </c>
      <c r="BV43" s="407">
        <f t="shared" si="33"/>
        <v>-0.52051488000000001</v>
      </c>
      <c r="BX43" s="407">
        <f t="shared" ref="BX43:CT43" si="34">(($AH$7*A27)+($AH$8*A28)+($AH$9*A29)+($AH$10*B27)+($AH$11*B28)+($AH$12*B29)+($AH$13*C27)+($AH$14*C28)+($AH$15*C29)+($AH$16*A30)+($AH$17*A31)+($AH$18*A32)+($AH$19*B30)+($AH$20*B31)+($AH$21*B32)+($AH$22*C30)+($AH$23*C31)+($AH$24*C32)+($AH$25*A33)+($AH$26*A34)+($AH$27*A35)+($AH$28*B33)+($AH$29*B34)+($AH$30*B35)+($AH$31*C33)+($AH$32*C34)+($AH$33*C35))+$AH$5</f>
        <v>-0.37970416000000001</v>
      </c>
      <c r="BY43" s="407">
        <f t="shared" si="34"/>
        <v>-0.27321396000000003</v>
      </c>
      <c r="BZ43" s="407">
        <f t="shared" si="34"/>
        <v>-0.39877619000000003</v>
      </c>
      <c r="CA43" s="407">
        <f t="shared" si="34"/>
        <v>-0.61991209000000003</v>
      </c>
      <c r="CB43" s="407">
        <f t="shared" si="34"/>
        <v>-0.77599192000000006</v>
      </c>
      <c r="CC43" s="407">
        <f t="shared" si="34"/>
        <v>-0.73403423000000001</v>
      </c>
      <c r="CD43" s="407">
        <f t="shared" si="34"/>
        <v>-0.50812383999999988</v>
      </c>
      <c r="CE43" s="407">
        <f t="shared" si="34"/>
        <v>-0.35540845999999998</v>
      </c>
      <c r="CF43" s="407">
        <f t="shared" si="34"/>
        <v>-0.33709893000000007</v>
      </c>
      <c r="CG43" s="407">
        <f t="shared" si="34"/>
        <v>-0.31291891000000005</v>
      </c>
      <c r="CH43" s="407">
        <f t="shared" si="34"/>
        <v>-0.42777090000000006</v>
      </c>
      <c r="CI43" s="407">
        <f t="shared" si="34"/>
        <v>-0.49275495999999985</v>
      </c>
      <c r="CJ43" s="407">
        <f t="shared" si="34"/>
        <v>-0.47900741999999996</v>
      </c>
      <c r="CK43" s="407">
        <f t="shared" si="34"/>
        <v>-0.50349958000000017</v>
      </c>
      <c r="CL43" s="407">
        <f t="shared" si="34"/>
        <v>-0.62297468999999983</v>
      </c>
      <c r="CM43" s="407">
        <f t="shared" si="34"/>
        <v>-0.66492506000000007</v>
      </c>
      <c r="CN43" s="407">
        <f t="shared" si="34"/>
        <v>-0.65219800000000006</v>
      </c>
      <c r="CO43" s="407">
        <f t="shared" si="34"/>
        <v>-0.62809395000000001</v>
      </c>
      <c r="CP43" s="407">
        <f t="shared" si="34"/>
        <v>-0.50530643000000008</v>
      </c>
      <c r="CQ43" s="407">
        <f t="shared" si="34"/>
        <v>-0.37595104000000001</v>
      </c>
      <c r="CR43" s="407">
        <f t="shared" si="34"/>
        <v>-0.30333412000000004</v>
      </c>
      <c r="CS43" s="407">
        <f t="shared" si="34"/>
        <v>-0.34441125000000006</v>
      </c>
      <c r="CT43" s="407">
        <f t="shared" si="34"/>
        <v>-0.43155203000000003</v>
      </c>
      <c r="CV43" s="407">
        <f t="shared" ref="CV43:DR43" si="35">(($AI$7*A27)+($AI$8*A28)+($AI$9*A29)+($AI$10*B27)+($AI$11*B28)+($AI$12*B29)+($AI$13*C27)+($AI$14*C28)+($AI$15*C29)+($AI$16*A30)+($AI$17*A31)+($AI$18*A32)+($AI$19*B30)+($AI$20*B31)+($AI$21*B32)+($AI$22*C30)+($AI$23*C31)+($AI$24*C32)+($AI$25*A33)+($AI$26*A34)+($AI$27*A35)+($AI$28*B33)+($AI$29*B34)+($AI$30*B35)+($AI$31*C33)+($AI$32*C34)+($AI$33*C35))+$AI$5</f>
        <v>0.43823130509999997</v>
      </c>
      <c r="CW43" s="407">
        <f t="shared" si="35"/>
        <v>1.1335365299999928E-2</v>
      </c>
      <c r="CX43" s="407">
        <f t="shared" si="35"/>
        <v>-0.47961946019999979</v>
      </c>
      <c r="CY43" s="407">
        <f t="shared" si="35"/>
        <v>-0.7031613337</v>
      </c>
      <c r="CZ43" s="407">
        <f t="shared" si="35"/>
        <v>-0.44274073130000013</v>
      </c>
      <c r="DA43" s="407">
        <f t="shared" si="35"/>
        <v>-1.550320729999996E-2</v>
      </c>
      <c r="DB43" s="407">
        <f t="shared" si="35"/>
        <v>0.14972368429999999</v>
      </c>
      <c r="DC43" s="407">
        <f t="shared" si="35"/>
        <v>7.3503601799999985E-2</v>
      </c>
      <c r="DD43" s="407">
        <f t="shared" si="35"/>
        <v>-9.5889364399999982E-2</v>
      </c>
      <c r="DE43" s="407">
        <f t="shared" si="35"/>
        <v>-0.252326885</v>
      </c>
      <c r="DF43" s="407">
        <f t="shared" si="35"/>
        <v>3.3350956700000128E-2</v>
      </c>
      <c r="DG43" s="407">
        <f t="shared" si="35"/>
        <v>9.5587316200000022E-2</v>
      </c>
      <c r="DH43" s="407">
        <f t="shared" si="35"/>
        <v>-0.17388450910000006</v>
      </c>
      <c r="DI43" s="407">
        <f t="shared" si="35"/>
        <v>-0.22742664329999998</v>
      </c>
      <c r="DJ43" s="407">
        <f t="shared" si="35"/>
        <v>-0.20080232939999995</v>
      </c>
      <c r="DK43" s="407">
        <f t="shared" si="35"/>
        <v>-0.19498298829999997</v>
      </c>
      <c r="DL43" s="407">
        <f t="shared" si="35"/>
        <v>-9.7802966999999685E-3</v>
      </c>
      <c r="DM43" s="407">
        <f t="shared" si="35"/>
        <v>0.13031147269999982</v>
      </c>
      <c r="DN43" s="407">
        <f t="shared" si="35"/>
        <v>5.5851565600000042E-2</v>
      </c>
      <c r="DO43" s="407">
        <f t="shared" si="35"/>
        <v>4.8016127800000058E-2</v>
      </c>
      <c r="DP43" s="407">
        <f t="shared" si="35"/>
        <v>-0.13535170069999988</v>
      </c>
      <c r="DQ43" s="407">
        <f t="shared" si="35"/>
        <v>-0.30514001950000014</v>
      </c>
      <c r="DR43" s="407">
        <f t="shared" si="35"/>
        <v>-0.33677272950000003</v>
      </c>
    </row>
    <row r="44" spans="1:122" x14ac:dyDescent="0.25">
      <c r="A44" s="400">
        <f>'DETEKSI MATA IKAN'!A42</f>
        <v>0.28239999999999998</v>
      </c>
      <c r="B44" s="401">
        <f>'DETEKSI MATA IKAN'!B42</f>
        <v>0.31759999999999999</v>
      </c>
      <c r="C44" s="401">
        <f>'DETEKSI MATA IKAN'!C42</f>
        <v>0.55689999999999995</v>
      </c>
      <c r="D44" s="401">
        <f>'DETEKSI MATA IKAN'!D42</f>
        <v>0.80779999999999996</v>
      </c>
      <c r="E44" s="401">
        <f>'DETEKSI MATA IKAN'!E42</f>
        <v>0.78039999999999998</v>
      </c>
      <c r="F44" s="401">
        <f>'DETEKSI MATA IKAN'!F42</f>
        <v>0.65100000000000002</v>
      </c>
      <c r="G44" s="401">
        <f>'DETEKSI MATA IKAN'!G42</f>
        <v>0.2235</v>
      </c>
      <c r="H44" s="401">
        <f>'DETEKSI MATA IKAN'!H42</f>
        <v>0.23530000000000001</v>
      </c>
      <c r="I44" s="401">
        <f>'DETEKSI MATA IKAN'!I42</f>
        <v>0.26269999999999999</v>
      </c>
      <c r="J44" s="401">
        <f>'DETEKSI MATA IKAN'!J42</f>
        <v>0.45100000000000001</v>
      </c>
      <c r="K44" s="401">
        <f>'DETEKSI MATA IKAN'!K42</f>
        <v>0.3412</v>
      </c>
      <c r="L44" s="401">
        <f>'DETEKSI MATA IKAN'!L42</f>
        <v>0.1961</v>
      </c>
      <c r="M44" s="401">
        <f>'DETEKSI MATA IKAN'!M42</f>
        <v>0.27060000000000001</v>
      </c>
      <c r="N44" s="401">
        <f>'DETEKSI MATA IKAN'!N42</f>
        <v>0.43530000000000002</v>
      </c>
      <c r="O44" s="401">
        <f>'DETEKSI MATA IKAN'!O42</f>
        <v>0.64710000000000001</v>
      </c>
      <c r="P44" s="401">
        <f>'DETEKSI MATA IKAN'!P42</f>
        <v>0.65880000000000005</v>
      </c>
      <c r="Q44" s="401">
        <f>'DETEKSI MATA IKAN'!Q42</f>
        <v>0.75290000000000001</v>
      </c>
      <c r="R44" s="401">
        <f>'DETEKSI MATA IKAN'!R42</f>
        <v>0.74509999999999998</v>
      </c>
      <c r="S44" s="401">
        <f>'DETEKSI MATA IKAN'!S42</f>
        <v>0.80389999999999995</v>
      </c>
      <c r="T44" s="401">
        <f>'DETEKSI MATA IKAN'!T42</f>
        <v>0.498</v>
      </c>
      <c r="U44" s="401">
        <f>'DETEKSI MATA IKAN'!U42</f>
        <v>0.42349999999999999</v>
      </c>
      <c r="V44" s="401">
        <f>'DETEKSI MATA IKAN'!V42</f>
        <v>0.27060000000000001</v>
      </c>
      <c r="W44" s="401">
        <f>'DETEKSI MATA IKAN'!W42</f>
        <v>0.41959999999999997</v>
      </c>
      <c r="X44" s="401">
        <f>'DETEKSI MATA IKAN'!X42</f>
        <v>0.38819999999999999</v>
      </c>
      <c r="Y44" s="402">
        <f>'DETEKSI MATA IKAN'!Y42</f>
        <v>0.40389999999999998</v>
      </c>
      <c r="AA44" s="319">
        <v>10</v>
      </c>
      <c r="AB44" s="407">
        <f t="shared" ref="AB44:AX44" si="36">(($AF$7*A30)+($AF$8*A31)+($AF$9*A32)+($AF$10*B30)+($AF$11*B31)+($AF$12*B32)+($AF$13*C30)+($AF$14*C31)+($AF$15*C32)+($AF$16*A33)+($AF$17*A34)+($AF$18*A35)+($AF$19*B33)+($AF$20*B34)+($AF$21*B35)+($AF$22*C33)+($AF$23*C34)+($AF$24*C35)+($AF$25*A36)+($AF$26*A37)+($AF$27*A38)+($AF$28*B36)+($AF$29*B37)+($AF$30*B38)+($AF$31*C36)+($AF$32*C37)+($AF$33*C38))+$AF$5</f>
        <v>0.41687350699999992</v>
      </c>
      <c r="AC44" s="407">
        <f t="shared" si="36"/>
        <v>0.51316588800000007</v>
      </c>
      <c r="AD44" s="407">
        <f t="shared" si="36"/>
        <v>0.59779875900000001</v>
      </c>
      <c r="AE44" s="407">
        <f t="shared" si="36"/>
        <v>0.64075669199999996</v>
      </c>
      <c r="AF44" s="407">
        <f t="shared" si="36"/>
        <v>0.47307886799999999</v>
      </c>
      <c r="AG44" s="407">
        <f t="shared" si="36"/>
        <v>0.2643504539999999</v>
      </c>
      <c r="AH44" s="407">
        <f t="shared" si="36"/>
        <v>0.19365246000000003</v>
      </c>
      <c r="AI44" s="407">
        <f t="shared" si="36"/>
        <v>0.28519382199999999</v>
      </c>
      <c r="AJ44" s="407">
        <f t="shared" si="36"/>
        <v>0.41563395199999997</v>
      </c>
      <c r="AK44" s="407">
        <f t="shared" si="36"/>
        <v>0.28026800800000007</v>
      </c>
      <c r="AL44" s="407">
        <f t="shared" si="36"/>
        <v>0.18592875199999986</v>
      </c>
      <c r="AM44" s="407">
        <f t="shared" si="36"/>
        <v>0.18167305199999997</v>
      </c>
      <c r="AN44" s="407">
        <f t="shared" si="36"/>
        <v>0.297591253</v>
      </c>
      <c r="AO44" s="407">
        <f t="shared" si="36"/>
        <v>0.29749831199999999</v>
      </c>
      <c r="AP44" s="407">
        <f t="shared" si="36"/>
        <v>0.52307177299999985</v>
      </c>
      <c r="AQ44" s="407">
        <f t="shared" si="36"/>
        <v>0.57597526200000004</v>
      </c>
      <c r="AR44" s="407">
        <f t="shared" si="36"/>
        <v>0.56983238199999997</v>
      </c>
      <c r="AS44" s="407">
        <f t="shared" si="36"/>
        <v>0.66504478199999995</v>
      </c>
      <c r="AT44" s="407">
        <f t="shared" si="36"/>
        <v>0.73119326200000001</v>
      </c>
      <c r="AU44" s="407">
        <f t="shared" si="36"/>
        <v>0.73740206699999988</v>
      </c>
      <c r="AV44" s="407">
        <f t="shared" si="36"/>
        <v>0.60876736499999995</v>
      </c>
      <c r="AW44" s="407">
        <f t="shared" si="36"/>
        <v>0.46354420500000004</v>
      </c>
      <c r="AX44" s="407">
        <f t="shared" si="36"/>
        <v>0.39856936900000006</v>
      </c>
      <c r="AZ44" s="407">
        <f t="shared" ref="AZ44:BV44" si="37">(($AG$7*A30)+($AG$8*A31)+($AG$9*A32)+($AG$10*B30)+($AG$11*B31)+($AG$12*B32)+($AG$13*C30)+($AG$14*C31)+($AG$15*C32)+($AG$16*A33)+($AG$17*A34)+($AG$18*A35)+($AG$19*B33)+($AG$20*B34)+($AG$21*B35)+($AG$22*C33)+($AG$23*C34)+($AG$24*C35)+($AG$25*A36)+($AG$26*A37)+($AG$27*A38)+($AG$28*B36)+($AG$29*B37)+($AG$30*B38)+($AG$31*C36)+($AG$32*C37)+($AG$33*C38))+$AG$5</f>
        <v>-0.35754227999999999</v>
      </c>
      <c r="BA44" s="407">
        <f t="shared" si="37"/>
        <v>-0.47504894000000003</v>
      </c>
      <c r="BB44" s="407">
        <f t="shared" si="37"/>
        <v>-0.63694969000000012</v>
      </c>
      <c r="BC44" s="407">
        <f t="shared" si="37"/>
        <v>-0.73498264999999996</v>
      </c>
      <c r="BD44" s="407">
        <f t="shared" si="37"/>
        <v>-0.67645613999999987</v>
      </c>
      <c r="BE44" s="407">
        <f t="shared" si="37"/>
        <v>-0.51628464000000007</v>
      </c>
      <c r="BF44" s="407">
        <f t="shared" si="37"/>
        <v>-0.42196253999999989</v>
      </c>
      <c r="BG44" s="407">
        <f t="shared" si="37"/>
        <v>-0.39112408999999998</v>
      </c>
      <c r="BH44" s="407">
        <f t="shared" si="37"/>
        <v>-0.30560833000000004</v>
      </c>
      <c r="BI44" s="407">
        <f t="shared" si="37"/>
        <v>-0.36543893</v>
      </c>
      <c r="BJ44" s="407">
        <f t="shared" si="37"/>
        <v>-0.38470029999999988</v>
      </c>
      <c r="BK44" s="407">
        <f t="shared" si="37"/>
        <v>-0.45918115999999998</v>
      </c>
      <c r="BL44" s="407">
        <f t="shared" si="37"/>
        <v>-0.49581518999999996</v>
      </c>
      <c r="BM44" s="407">
        <f t="shared" si="37"/>
        <v>-0.63869120000000001</v>
      </c>
      <c r="BN44" s="407">
        <f t="shared" si="37"/>
        <v>-0.62576096000000003</v>
      </c>
      <c r="BO44" s="407">
        <f t="shared" si="37"/>
        <v>-0.66686125000000018</v>
      </c>
      <c r="BP44" s="407">
        <f t="shared" si="37"/>
        <v>-0.63864763999999985</v>
      </c>
      <c r="BQ44" s="407">
        <f t="shared" si="37"/>
        <v>-0.55788768999999994</v>
      </c>
      <c r="BR44" s="407">
        <f t="shared" si="37"/>
        <v>-0.50667161999999999</v>
      </c>
      <c r="BS44" s="407">
        <f t="shared" si="37"/>
        <v>-0.37652417999999993</v>
      </c>
      <c r="BT44" s="407">
        <f t="shared" si="37"/>
        <v>-0.40413588</v>
      </c>
      <c r="BU44" s="407">
        <f t="shared" si="37"/>
        <v>-0.42259007999999992</v>
      </c>
      <c r="BV44" s="407">
        <f t="shared" si="37"/>
        <v>-0.46030870999999995</v>
      </c>
      <c r="BX44" s="407">
        <f t="shared" ref="BX44:CT44" si="38">(($AH$7*A30)+($AH$8*A31)+($AH$9*A32)+($AH$10*B30)+($AH$11*B31)+($AH$12*B32)+($AH$13*C30)+($AH$14*C31)+($AH$15*C32)+($AH$16*A33)+($AH$17*A34)+($AH$18*A35)+($AH$19*B33)+($AH$20*B34)+($AH$21*B35)+($AH$22*C33)+($AH$23*C34)+($AH$24*C35)+($AH$25*A36)+($AH$26*A37)+($AH$27*A38)+($AH$28*B36)+($AH$29*B37)+($AH$30*B38)+($AH$31*C36)+($AH$32*C37)+($AH$33*C38))+$AH$5</f>
        <v>-0.28653015999999998</v>
      </c>
      <c r="BY44" s="407">
        <f t="shared" si="38"/>
        <v>-0.28977188000000004</v>
      </c>
      <c r="BZ44" s="407">
        <f t="shared" si="38"/>
        <v>-0.47440800999999988</v>
      </c>
      <c r="CA44" s="407">
        <f t="shared" si="38"/>
        <v>-0.68064524000000004</v>
      </c>
      <c r="CB44" s="407">
        <f t="shared" si="38"/>
        <v>-0.77849688999999989</v>
      </c>
      <c r="CC44" s="407">
        <f t="shared" si="38"/>
        <v>-0.63998469999999985</v>
      </c>
      <c r="CD44" s="407">
        <f t="shared" si="38"/>
        <v>-0.36795737000000006</v>
      </c>
      <c r="CE44" s="407">
        <f t="shared" si="38"/>
        <v>-0.30134895999999994</v>
      </c>
      <c r="CF44" s="407">
        <f t="shared" si="38"/>
        <v>-0.33650393000000001</v>
      </c>
      <c r="CG44" s="407">
        <f t="shared" si="38"/>
        <v>-0.28575260999999996</v>
      </c>
      <c r="CH44" s="407">
        <f t="shared" si="38"/>
        <v>-0.29443623999999996</v>
      </c>
      <c r="CI44" s="407">
        <f t="shared" si="38"/>
        <v>-0.36690920000000005</v>
      </c>
      <c r="CJ44" s="407">
        <f t="shared" si="38"/>
        <v>-0.35645318000000004</v>
      </c>
      <c r="CK44" s="407">
        <f t="shared" si="38"/>
        <v>-0.44100220000000007</v>
      </c>
      <c r="CL44" s="407">
        <f t="shared" si="38"/>
        <v>-0.58670441999999989</v>
      </c>
      <c r="CM44" s="407">
        <f t="shared" si="38"/>
        <v>-0.64640180000000003</v>
      </c>
      <c r="CN44" s="407">
        <f t="shared" si="38"/>
        <v>-0.64537446999999992</v>
      </c>
      <c r="CO44" s="407">
        <f t="shared" si="38"/>
        <v>-0.6277216699999999</v>
      </c>
      <c r="CP44" s="407">
        <f t="shared" si="38"/>
        <v>-0.59755259000000005</v>
      </c>
      <c r="CQ44" s="407">
        <f t="shared" si="38"/>
        <v>-0.52648766999999996</v>
      </c>
      <c r="CR44" s="407">
        <f t="shared" si="38"/>
        <v>-0.42852340999999999</v>
      </c>
      <c r="CS44" s="407">
        <f t="shared" si="38"/>
        <v>-0.41075323000000002</v>
      </c>
      <c r="CT44" s="407">
        <f t="shared" si="38"/>
        <v>-0.43126817999999995</v>
      </c>
      <c r="CV44" s="407">
        <f t="shared" ref="CV44:DR44" si="39">(($AI$7*A30)+($AI$8*A31)+($AI$9*A32)+($AI$10*B30)+($AI$11*B31)+($AI$12*B32)+($AI$13*C30)+($AI$14*C31)+($AI$15*C32)+($AI$16*A33)+($AI$17*A34)+($AI$18*A35)+($AI$19*B33)+($AI$20*B34)+($AI$21*B35)+($AI$22*C33)+($AI$23*C34)+($AI$24*C35)+($AI$25*A36)+($AI$26*A37)+($AI$27*A38)+($AI$28*B36)+($AI$29*B37)+($AI$30*B38)+($AI$31*C36)+($AI$32*C37)+($AI$33*C38))+$AI$5</f>
        <v>0.20660980180000013</v>
      </c>
      <c r="CW44" s="407">
        <f t="shared" si="39"/>
        <v>-0.31554633809999988</v>
      </c>
      <c r="CX44" s="407">
        <f t="shared" si="39"/>
        <v>-0.6370235152999999</v>
      </c>
      <c r="CY44" s="407">
        <f t="shared" si="39"/>
        <v>-0.56121051360000007</v>
      </c>
      <c r="CZ44" s="407">
        <f t="shared" si="39"/>
        <v>-0.1374642784</v>
      </c>
      <c r="DA44" s="407">
        <f t="shared" si="39"/>
        <v>0.17872170610000013</v>
      </c>
      <c r="DB44" s="407">
        <f t="shared" si="39"/>
        <v>0.27056967230000012</v>
      </c>
      <c r="DC44" s="407">
        <f t="shared" si="39"/>
        <v>0.28218692290000019</v>
      </c>
      <c r="DD44" s="407">
        <f t="shared" si="39"/>
        <v>8.4411079400000005E-2</v>
      </c>
      <c r="DE44" s="407">
        <f t="shared" si="39"/>
        <v>-0.15946266130000011</v>
      </c>
      <c r="DF44" s="407">
        <f t="shared" si="39"/>
        <v>-0.22019223150000009</v>
      </c>
      <c r="DG44" s="407">
        <f t="shared" si="39"/>
        <v>1.9930450900000007E-2</v>
      </c>
      <c r="DH44" s="407">
        <f t="shared" si="39"/>
        <v>-0.24708921379999996</v>
      </c>
      <c r="DI44" s="407">
        <f t="shared" si="39"/>
        <v>-0.24261266319999999</v>
      </c>
      <c r="DJ44" s="407">
        <f t="shared" si="39"/>
        <v>-0.25289526150000008</v>
      </c>
      <c r="DK44" s="407">
        <f t="shared" si="39"/>
        <v>-0.15393165479999996</v>
      </c>
      <c r="DL44" s="407">
        <f t="shared" si="39"/>
        <v>-0.23761287360000002</v>
      </c>
      <c r="DM44" s="407">
        <f t="shared" si="39"/>
        <v>-1.3008298500000071E-2</v>
      </c>
      <c r="DN44" s="407">
        <f t="shared" si="39"/>
        <v>0.16864183540000011</v>
      </c>
      <c r="DO44" s="407">
        <f t="shared" si="39"/>
        <v>5.1625677099999961E-2</v>
      </c>
      <c r="DP44" s="407">
        <f t="shared" si="39"/>
        <v>-0.11956894909999996</v>
      </c>
      <c r="DQ44" s="407">
        <f t="shared" si="39"/>
        <v>-0.31215425529999996</v>
      </c>
      <c r="DR44" s="407">
        <f t="shared" si="39"/>
        <v>-0.13836684099999988</v>
      </c>
    </row>
    <row r="45" spans="1:122" x14ac:dyDescent="0.25">
      <c r="A45" s="400">
        <f>'DETEKSI MATA IKAN'!A43</f>
        <v>0.32940000000000003</v>
      </c>
      <c r="B45" s="401">
        <f>'DETEKSI MATA IKAN'!B43</f>
        <v>0.35289999999999999</v>
      </c>
      <c r="C45" s="401">
        <f>'DETEKSI MATA IKAN'!C43</f>
        <v>0.57250000000000001</v>
      </c>
      <c r="D45" s="401">
        <f>'DETEKSI MATA IKAN'!D43</f>
        <v>0.8196</v>
      </c>
      <c r="E45" s="401">
        <f>'DETEKSI MATA IKAN'!E43</f>
        <v>0.78820000000000001</v>
      </c>
      <c r="F45" s="401">
        <f>'DETEKSI MATA IKAN'!F43</f>
        <v>0.66269999999999996</v>
      </c>
      <c r="G45" s="401">
        <f>'DETEKSI MATA IKAN'!G43</f>
        <v>0.18820000000000001</v>
      </c>
      <c r="H45" s="401">
        <f>'DETEKSI MATA IKAN'!H43</f>
        <v>0.2235</v>
      </c>
      <c r="I45" s="401">
        <f>'DETEKSI MATA IKAN'!I43</f>
        <v>0.24709999999999999</v>
      </c>
      <c r="J45" s="401">
        <f>'DETEKSI MATA IKAN'!J43</f>
        <v>0.36470000000000002</v>
      </c>
      <c r="K45" s="401">
        <f>'DETEKSI MATA IKAN'!K43</f>
        <v>0.4471</v>
      </c>
      <c r="L45" s="401">
        <f>'DETEKSI MATA IKAN'!L43</f>
        <v>0.2</v>
      </c>
      <c r="M45" s="401">
        <f>'DETEKSI MATA IKAN'!M43</f>
        <v>0.32550000000000001</v>
      </c>
      <c r="N45" s="401">
        <f>'DETEKSI MATA IKAN'!N43</f>
        <v>0.36859999999999998</v>
      </c>
      <c r="O45" s="401">
        <f>'DETEKSI MATA IKAN'!O43</f>
        <v>0.66669999999999996</v>
      </c>
      <c r="P45" s="401">
        <f>'DETEKSI MATA IKAN'!P43</f>
        <v>0.71760000000000002</v>
      </c>
      <c r="Q45" s="401">
        <f>'DETEKSI MATA IKAN'!Q43</f>
        <v>0.74119999999999997</v>
      </c>
      <c r="R45" s="401">
        <f>'DETEKSI MATA IKAN'!R43</f>
        <v>0.63919999999999999</v>
      </c>
      <c r="S45" s="401">
        <f>'DETEKSI MATA IKAN'!S43</f>
        <v>0.55689999999999995</v>
      </c>
      <c r="T45" s="401">
        <f>'DETEKSI MATA IKAN'!T43</f>
        <v>0.2039</v>
      </c>
      <c r="U45" s="401">
        <f>'DETEKSI MATA IKAN'!U43</f>
        <v>0.27060000000000001</v>
      </c>
      <c r="V45" s="401">
        <f>'DETEKSI MATA IKAN'!V43</f>
        <v>0.18820000000000001</v>
      </c>
      <c r="W45" s="401">
        <f>'DETEKSI MATA IKAN'!W43</f>
        <v>0.3569</v>
      </c>
      <c r="X45" s="401">
        <f>'DETEKSI MATA IKAN'!X43</f>
        <v>0.33729999999999999</v>
      </c>
      <c r="Y45" s="402">
        <f>'DETEKSI MATA IKAN'!Y43</f>
        <v>0.31369999999999998</v>
      </c>
      <c r="AA45" s="319">
        <v>11</v>
      </c>
      <c r="AB45" s="407">
        <f t="shared" ref="AB45:AX45" si="40">(($AF$7*A33)+($AF$8*A34)+($AF$9*A35)+($AF$10*B33)+($AF$11*B34)+($AF$12*B35)+($AF$13*C33)+($AF$14*C34)+($AF$15*C35)+($AF$16*A36)+($AF$17*A37)+($AF$18*A38)+($AF$19*B36)+($AF$20*B37)+($AF$21*B38)+($AF$22*C36)+($AF$23*C37)+($AF$24*C38)+($AF$25*A39)+($AF$26*A40)+($AF$27*A41)+($AF$28*B39)+($AF$29*B40)+($AF$30*B41)+($AF$31*C39)+($AF$32*C40)+($AF$33*C41))+$AF$5</f>
        <v>0.43315806499999998</v>
      </c>
      <c r="AC45" s="407">
        <f t="shared" si="40"/>
        <v>0.51079483999999986</v>
      </c>
      <c r="AD45" s="407">
        <f t="shared" si="40"/>
        <v>0.5428076169999998</v>
      </c>
      <c r="AE45" s="407">
        <f t="shared" si="40"/>
        <v>0.58222838299999979</v>
      </c>
      <c r="AF45" s="407">
        <f t="shared" si="40"/>
        <v>0.50118749400000018</v>
      </c>
      <c r="AG45" s="407">
        <f t="shared" si="40"/>
        <v>0.48890970099999997</v>
      </c>
      <c r="AH45" s="407">
        <f t="shared" si="40"/>
        <v>0.30395062100000003</v>
      </c>
      <c r="AI45" s="407">
        <f t="shared" si="40"/>
        <v>0.327469222</v>
      </c>
      <c r="AJ45" s="407">
        <f t="shared" si="40"/>
        <v>0.38668399800000008</v>
      </c>
      <c r="AK45" s="407">
        <f t="shared" si="40"/>
        <v>0.40964230800000001</v>
      </c>
      <c r="AL45" s="407">
        <f t="shared" si="40"/>
        <v>0.22494883100000007</v>
      </c>
      <c r="AM45" s="407">
        <f t="shared" si="40"/>
        <v>0.33459012599999993</v>
      </c>
      <c r="AN45" s="407">
        <f t="shared" si="40"/>
        <v>0.42703816999999994</v>
      </c>
      <c r="AO45" s="407">
        <f t="shared" si="40"/>
        <v>0.42584972499999996</v>
      </c>
      <c r="AP45" s="407">
        <f t="shared" si="40"/>
        <v>0.47872924299999986</v>
      </c>
      <c r="AQ45" s="407">
        <f t="shared" si="40"/>
        <v>0.56306949200000012</v>
      </c>
      <c r="AR45" s="407">
        <f t="shared" si="40"/>
        <v>0.67022134200000005</v>
      </c>
      <c r="AS45" s="407">
        <f t="shared" si="40"/>
        <v>0.67165367199999992</v>
      </c>
      <c r="AT45" s="407">
        <f t="shared" si="40"/>
        <v>0.71045602199999991</v>
      </c>
      <c r="AU45" s="407">
        <f t="shared" si="40"/>
        <v>0.69069984699999998</v>
      </c>
      <c r="AV45" s="407">
        <f t="shared" si="40"/>
        <v>0.58095024399999995</v>
      </c>
      <c r="AW45" s="407">
        <f t="shared" si="40"/>
        <v>0.47289928999999997</v>
      </c>
      <c r="AX45" s="407">
        <f t="shared" si="40"/>
        <v>0.381774579</v>
      </c>
      <c r="AZ45" s="407">
        <f t="shared" ref="AZ45:BV45" si="41">(($AG$7*A33)+($AG$8*A34)+($AG$9*A35)+($AG$10*B33)+($AG$11*B34)+($AG$12*B35)+($AG$13*C33)+($AG$14*C34)+($AG$15*C35)+($AG$16*A36)+($AG$17*A37)+($AG$18*A38)+($AG$19*B36)+($AG$20*B37)+($AG$21*B38)+($AG$22*C36)+($AG$23*C37)+($AG$24*C38)+($AG$25*A39)+($AG$26*A40)+($AG$27*A41)+($AG$28*B39)+($AG$29*B40)+($AG$30*B41)+($AG$31*C39)+($AG$32*C40)+($AG$33*C41))+$AG$5</f>
        <v>-0.39140574999999989</v>
      </c>
      <c r="BA45" s="407">
        <f t="shared" si="41"/>
        <v>-0.55250430999999989</v>
      </c>
      <c r="BB45" s="407">
        <f t="shared" si="41"/>
        <v>-0.70967916000000009</v>
      </c>
      <c r="BC45" s="407">
        <f t="shared" si="41"/>
        <v>-0.76002457999999995</v>
      </c>
      <c r="BD45" s="407">
        <f t="shared" si="41"/>
        <v>-0.58051774000000012</v>
      </c>
      <c r="BE45" s="407">
        <f t="shared" si="41"/>
        <v>-0.33868567000000005</v>
      </c>
      <c r="BF45" s="407">
        <f t="shared" si="41"/>
        <v>-0.34355103000000009</v>
      </c>
      <c r="BG45" s="407">
        <f t="shared" si="41"/>
        <v>-0.33152241000000005</v>
      </c>
      <c r="BH45" s="407">
        <f t="shared" si="41"/>
        <v>-0.31673856</v>
      </c>
      <c r="BI45" s="407">
        <f t="shared" si="41"/>
        <v>-0.26403426999999996</v>
      </c>
      <c r="BJ45" s="407">
        <f t="shared" si="41"/>
        <v>-0.34708032999999999</v>
      </c>
      <c r="BK45" s="407">
        <f t="shared" si="41"/>
        <v>-0.37332874999999999</v>
      </c>
      <c r="BL45" s="407">
        <f t="shared" si="41"/>
        <v>-0.55590302000000025</v>
      </c>
      <c r="BM45" s="407">
        <f t="shared" si="41"/>
        <v>-0.63439365000000003</v>
      </c>
      <c r="BN45" s="407">
        <f t="shared" si="41"/>
        <v>-0.69302215999999983</v>
      </c>
      <c r="BO45" s="407">
        <f t="shared" si="41"/>
        <v>-0.67915181000000013</v>
      </c>
      <c r="BP45" s="407">
        <f t="shared" si="41"/>
        <v>-0.68983027000000008</v>
      </c>
      <c r="BQ45" s="407">
        <f t="shared" si="41"/>
        <v>-0.68936473000000009</v>
      </c>
      <c r="BR45" s="407">
        <f t="shared" si="41"/>
        <v>-0.58389354999999976</v>
      </c>
      <c r="BS45" s="407">
        <f t="shared" si="41"/>
        <v>-0.45761279000000005</v>
      </c>
      <c r="BT45" s="407">
        <f t="shared" si="41"/>
        <v>-0.41363775999999997</v>
      </c>
      <c r="BU45" s="407">
        <f t="shared" si="41"/>
        <v>-0.41871986999999999</v>
      </c>
      <c r="BV45" s="407">
        <f t="shared" si="41"/>
        <v>-0.44666294999999995</v>
      </c>
      <c r="BX45" s="407">
        <f t="shared" ref="BX45:CT45" si="42">(($AH$7*A33)+($AH$8*A34)+($AH$9*A35)+($AH$10*B33)+($AH$11*B34)+($AH$12*B35)+($AH$13*C33)+($AH$14*C34)+($AH$15*C35)+($AH$16*A36)+($AH$17*A37)+($AH$18*A38)+($AH$19*B36)+($AH$20*B37)+($AH$21*B38)+($AH$22*C36)+($AH$23*C37)+($AH$24*C38)+($AH$25*A39)+($AH$26*A40)+($AH$27*A41)+($AH$28*B39)+($AH$29*B40)+($AH$30*B41)+($AH$31*C39)+($AH$32*C40)+($AH$33*C41))+$AH$5</f>
        <v>-0.25796311999999993</v>
      </c>
      <c r="BY45" s="407">
        <f t="shared" si="42"/>
        <v>-0.32418102999999998</v>
      </c>
      <c r="BZ45" s="407">
        <f t="shared" si="42"/>
        <v>-0.54321092999999998</v>
      </c>
      <c r="CA45" s="407">
        <f t="shared" si="42"/>
        <v>-0.74133323000000007</v>
      </c>
      <c r="CB45" s="407">
        <f t="shared" si="42"/>
        <v>-0.81110490000000002</v>
      </c>
      <c r="CC45" s="407">
        <f t="shared" si="42"/>
        <v>-0.58556035999999989</v>
      </c>
      <c r="CD45" s="407">
        <f t="shared" si="42"/>
        <v>-0.26382963000000009</v>
      </c>
      <c r="CE45" s="407">
        <f t="shared" si="42"/>
        <v>-0.24999673000000003</v>
      </c>
      <c r="CF45" s="407">
        <f t="shared" si="42"/>
        <v>-0.37701579999999996</v>
      </c>
      <c r="CG45" s="407">
        <f t="shared" si="42"/>
        <v>-0.31559815999999996</v>
      </c>
      <c r="CH45" s="407">
        <f t="shared" si="42"/>
        <v>-0.22279241000000002</v>
      </c>
      <c r="CI45" s="407">
        <f t="shared" si="42"/>
        <v>-0.27152642000000005</v>
      </c>
      <c r="CJ45" s="407">
        <f t="shared" si="42"/>
        <v>-0.31032554000000012</v>
      </c>
      <c r="CK45" s="407">
        <f t="shared" si="42"/>
        <v>-0.47545711000000002</v>
      </c>
      <c r="CL45" s="407">
        <f t="shared" si="42"/>
        <v>-0.62305933000000002</v>
      </c>
      <c r="CM45" s="407">
        <f t="shared" si="42"/>
        <v>-0.67739818000000007</v>
      </c>
      <c r="CN45" s="407">
        <f t="shared" si="42"/>
        <v>-0.6395738700000001</v>
      </c>
      <c r="CO45" s="407">
        <f t="shared" si="42"/>
        <v>-0.68841118999999995</v>
      </c>
      <c r="CP45" s="407">
        <f t="shared" si="42"/>
        <v>-0.74407923000000009</v>
      </c>
      <c r="CQ45" s="407">
        <f t="shared" si="42"/>
        <v>-0.65384889999999996</v>
      </c>
      <c r="CR45" s="407">
        <f t="shared" si="42"/>
        <v>-0.50195575000000003</v>
      </c>
      <c r="CS45" s="407">
        <f t="shared" si="42"/>
        <v>-0.41933016000000001</v>
      </c>
      <c r="CT45" s="407">
        <f t="shared" si="42"/>
        <v>-0.42189746000000006</v>
      </c>
      <c r="CV45" s="407">
        <f t="shared" ref="CV45:DR45" si="43">(($AI$7*A33)+($AI$8*A34)+($AI$9*A35)+($AI$10*B33)+($AI$11*B34)+($AI$12*B35)+($AI$13*C33)+($AI$14*C34)+($AI$15*C35)+($AI$16*A36)+($AI$17*A37)+($AI$18*A38)+($AI$19*B36)+($AI$20*B37)+($AI$21*B38)+($AI$22*C36)+($AI$23*C37)+($AI$24*C38)+($AI$25*A39)+($AI$26*A40)+($AI$27*A41)+($AI$28*B39)+($AI$29*B40)+($AI$30*B41)+($AI$31*C39)+($AI$32*C40)+($AI$33*C41))+$AI$5</f>
        <v>-2.5061779299999948E-2</v>
      </c>
      <c r="CW45" s="407">
        <f t="shared" si="43"/>
        <v>-0.49685598320000002</v>
      </c>
      <c r="CX45" s="407">
        <f t="shared" si="43"/>
        <v>-0.63298365629999997</v>
      </c>
      <c r="CY45" s="407">
        <f t="shared" si="43"/>
        <v>-0.39199623279999996</v>
      </c>
      <c r="CZ45" s="407">
        <f t="shared" si="43"/>
        <v>0.15434103770000007</v>
      </c>
      <c r="DA45" s="407">
        <f t="shared" si="43"/>
        <v>0.44250443259999994</v>
      </c>
      <c r="DB45" s="407">
        <f t="shared" si="43"/>
        <v>0.13313144569999993</v>
      </c>
      <c r="DC45" s="407">
        <f t="shared" si="43"/>
        <v>-7.05556239999999E-2</v>
      </c>
      <c r="DD45" s="407">
        <f t="shared" si="43"/>
        <v>0.1531716291000001</v>
      </c>
      <c r="DE45" s="407">
        <f t="shared" si="43"/>
        <v>-7.0892322000000174E-3</v>
      </c>
      <c r="DF45" s="407">
        <f t="shared" si="43"/>
        <v>-0.16220551659999996</v>
      </c>
      <c r="DG45" s="407">
        <f t="shared" si="43"/>
        <v>-4.0605367000000031E-2</v>
      </c>
      <c r="DH45" s="407">
        <f t="shared" si="43"/>
        <v>-0.19875528970000003</v>
      </c>
      <c r="DI45" s="407">
        <f t="shared" si="43"/>
        <v>-0.44594744509999995</v>
      </c>
      <c r="DJ45" s="407">
        <f t="shared" si="43"/>
        <v>-0.31058575650000009</v>
      </c>
      <c r="DK45" s="407">
        <f t="shared" si="43"/>
        <v>-0.15072522739999997</v>
      </c>
      <c r="DL45" s="407">
        <f t="shared" si="43"/>
        <v>-0.24542446220000005</v>
      </c>
      <c r="DM45" s="407">
        <f t="shared" si="43"/>
        <v>-0.15406901560000005</v>
      </c>
      <c r="DN45" s="407">
        <f t="shared" si="43"/>
        <v>3.1214891800000005E-2</v>
      </c>
      <c r="DO45" s="407">
        <f t="shared" si="43"/>
        <v>1.1073056499999984E-2</v>
      </c>
      <c r="DP45" s="407">
        <f t="shared" si="43"/>
        <v>-7.2138298599999956E-2</v>
      </c>
      <c r="DQ45" s="407">
        <f t="shared" si="43"/>
        <v>-0.15376828029999992</v>
      </c>
      <c r="DR45" s="407">
        <f t="shared" si="43"/>
        <v>-5.9894704499999979E-2</v>
      </c>
    </row>
    <row r="46" spans="1:122" x14ac:dyDescent="0.25">
      <c r="A46" s="400">
        <f>'DETEKSI MATA IKAN'!A44</f>
        <v>0.34510000000000002</v>
      </c>
      <c r="B46" s="401">
        <f>'DETEKSI MATA IKAN'!B44</f>
        <v>0.3725</v>
      </c>
      <c r="C46" s="401">
        <f>'DETEKSI MATA IKAN'!C44</f>
        <v>0.6</v>
      </c>
      <c r="D46" s="401">
        <f>'DETEKSI MATA IKAN'!D44</f>
        <v>0.85099999999999998</v>
      </c>
      <c r="E46" s="401">
        <f>'DETEKSI MATA IKAN'!E44</f>
        <v>0.82350000000000001</v>
      </c>
      <c r="F46" s="401">
        <f>'DETEKSI MATA IKAN'!F44</f>
        <v>0.70199999999999996</v>
      </c>
      <c r="G46" s="401">
        <f>'DETEKSI MATA IKAN'!G44</f>
        <v>0.2235</v>
      </c>
      <c r="H46" s="401">
        <f>'DETEKSI MATA IKAN'!H44</f>
        <v>0.25490000000000002</v>
      </c>
      <c r="I46" s="401">
        <f>'DETEKSI MATA IKAN'!I44</f>
        <v>0.27839999999999998</v>
      </c>
      <c r="J46" s="401">
        <f>'DETEKSI MATA IKAN'!J44</f>
        <v>0.3765</v>
      </c>
      <c r="K46" s="401">
        <f>'DETEKSI MATA IKAN'!K44</f>
        <v>0.45490000000000003</v>
      </c>
      <c r="L46" s="401">
        <f>'DETEKSI MATA IKAN'!L44</f>
        <v>0.1961</v>
      </c>
      <c r="M46" s="401">
        <f>'DETEKSI MATA IKAN'!M44</f>
        <v>0.30590000000000001</v>
      </c>
      <c r="N46" s="401">
        <f>'DETEKSI MATA IKAN'!N44</f>
        <v>0.33329999999999999</v>
      </c>
      <c r="O46" s="401">
        <f>'DETEKSI MATA IKAN'!O44</f>
        <v>0.62350000000000005</v>
      </c>
      <c r="P46" s="401">
        <f>'DETEKSI MATA IKAN'!P44</f>
        <v>0.67449999999999999</v>
      </c>
      <c r="Q46" s="401">
        <f>'DETEKSI MATA IKAN'!Q44</f>
        <v>0.749</v>
      </c>
      <c r="R46" s="401">
        <f>'DETEKSI MATA IKAN'!R44</f>
        <v>0.65880000000000005</v>
      </c>
      <c r="S46" s="401">
        <f>'DETEKSI MATA IKAN'!S44</f>
        <v>0.57650000000000001</v>
      </c>
      <c r="T46" s="401">
        <f>'DETEKSI MATA IKAN'!T44</f>
        <v>0.21959999999999999</v>
      </c>
      <c r="U46" s="401">
        <f>'DETEKSI MATA IKAN'!U44</f>
        <v>0.2863</v>
      </c>
      <c r="V46" s="401">
        <f>'DETEKSI MATA IKAN'!V44</f>
        <v>0.21179999999999999</v>
      </c>
      <c r="W46" s="401">
        <f>'DETEKSI MATA IKAN'!W44</f>
        <v>0.38040000000000002</v>
      </c>
      <c r="X46" s="401">
        <f>'DETEKSI MATA IKAN'!X44</f>
        <v>0.3725</v>
      </c>
      <c r="Y46" s="402">
        <f>'DETEKSI MATA IKAN'!Y44</f>
        <v>0.34510000000000002</v>
      </c>
      <c r="AA46" s="319">
        <v>12</v>
      </c>
      <c r="AB46" s="407">
        <f t="shared" ref="AB46:AX46" si="44">(($AF$7*A36)+($AF$8*A37)+($AF$9*A38)+($AF$10*B36)+($AF$11*B37)+($AF$12*B38)+($AF$13*C36)+($AF$14*C37)+($AF$15*C38)+($AF$16*A39)+($AF$17*A40)+($AF$18*A41)+($AF$19*B39)+($AF$20*B40)+($AF$21*B41)+($AF$22*C39)+($AF$23*C40)+($AF$24*C41)+($AF$25*A42)+($AF$26*A43)+($AF$27*A44)+($AF$28*B42)+($AF$29*B43)+($AF$30*B44)+($AF$31*C42)+($AF$32*C43)+($AF$33*C44))+$AF$5</f>
        <v>0.49800228399999991</v>
      </c>
      <c r="AC46" s="407">
        <f t="shared" si="44"/>
        <v>0.57065885500000002</v>
      </c>
      <c r="AD46" s="407">
        <f t="shared" si="44"/>
        <v>0.58148831200000006</v>
      </c>
      <c r="AE46" s="407">
        <f t="shared" si="44"/>
        <v>0.54101941800000009</v>
      </c>
      <c r="AF46" s="407">
        <f t="shared" si="44"/>
        <v>0.39303800400000011</v>
      </c>
      <c r="AG46" s="407">
        <f t="shared" si="44"/>
        <v>0.45050721599999999</v>
      </c>
      <c r="AH46" s="407">
        <f t="shared" si="44"/>
        <v>0.278434026</v>
      </c>
      <c r="AI46" s="407">
        <f t="shared" si="44"/>
        <v>0.28777494100000006</v>
      </c>
      <c r="AJ46" s="407">
        <f t="shared" si="44"/>
        <v>0.36431261600000009</v>
      </c>
      <c r="AK46" s="407">
        <f t="shared" si="44"/>
        <v>0.40262114899999996</v>
      </c>
      <c r="AL46" s="407">
        <f t="shared" si="44"/>
        <v>0.31004184299999993</v>
      </c>
      <c r="AM46" s="407">
        <f t="shared" si="44"/>
        <v>0.32906523199999987</v>
      </c>
      <c r="AN46" s="407">
        <f t="shared" si="44"/>
        <v>0.50143123499999998</v>
      </c>
      <c r="AO46" s="407">
        <f t="shared" si="44"/>
        <v>0.59518568799999994</v>
      </c>
      <c r="AP46" s="407">
        <f t="shared" si="44"/>
        <v>0.66221217900000007</v>
      </c>
      <c r="AQ46" s="407">
        <f t="shared" si="44"/>
        <v>0.64480815899999988</v>
      </c>
      <c r="AR46" s="407">
        <f t="shared" si="44"/>
        <v>0.68334883999999996</v>
      </c>
      <c r="AS46" s="407">
        <f t="shared" si="44"/>
        <v>0.50972002000000005</v>
      </c>
      <c r="AT46" s="407">
        <f t="shared" si="44"/>
        <v>0.49235511999999992</v>
      </c>
      <c r="AU46" s="407">
        <f t="shared" si="44"/>
        <v>0.34741536900000003</v>
      </c>
      <c r="AV46" s="407">
        <f t="shared" si="44"/>
        <v>0.37597219000000004</v>
      </c>
      <c r="AW46" s="407">
        <f t="shared" si="44"/>
        <v>0.32512750400000001</v>
      </c>
      <c r="AX46" s="407">
        <f t="shared" si="44"/>
        <v>0.40376922700000001</v>
      </c>
      <c r="AZ46" s="407">
        <f t="shared" ref="AZ46:BV46" si="45">(($AG$7*A36)+($AG$8*A37)+($AG$9*A38)+($AG$10*B36)+($AG$11*B37)+($AG$12*B38)+($AG$13*C36)+($AG$14*C37)+($AG$15*C38)+($AG$16*A39)+($AG$17*A40)+($AG$18*A41)+($AG$19*B39)+($AG$20*B40)+($AG$21*B41)+($AG$22*C39)+($AG$23*C40)+($AG$24*C41)+($AG$25*A42)+($AG$26*A43)+($AG$27*A44)+($AG$28*B42)+($AG$29*B43)+($AG$30*B44)+($AG$31*C42)+($AG$32*C43)+($AG$33*C44))+$AG$5</f>
        <v>-0.43026089999999984</v>
      </c>
      <c r="BA46" s="407">
        <f t="shared" si="45"/>
        <v>-0.61279433999999999</v>
      </c>
      <c r="BB46" s="407">
        <f t="shared" si="45"/>
        <v>-0.75318462000000008</v>
      </c>
      <c r="BC46" s="407">
        <f t="shared" si="45"/>
        <v>-0.75574140000000001</v>
      </c>
      <c r="BD46" s="407">
        <f t="shared" si="45"/>
        <v>-0.51746294999999976</v>
      </c>
      <c r="BE46" s="407">
        <f t="shared" si="45"/>
        <v>-0.28707316999999999</v>
      </c>
      <c r="BF46" s="407">
        <f t="shared" si="45"/>
        <v>-0.28924479000000003</v>
      </c>
      <c r="BG46" s="407">
        <f t="shared" si="45"/>
        <v>-0.31953746</v>
      </c>
      <c r="BH46" s="407">
        <f t="shared" si="45"/>
        <v>-0.30859856000000002</v>
      </c>
      <c r="BI46" s="407">
        <f t="shared" si="45"/>
        <v>-0.28397223999999999</v>
      </c>
      <c r="BJ46" s="407">
        <f t="shared" si="45"/>
        <v>-0.26080365</v>
      </c>
      <c r="BK46" s="407">
        <f t="shared" si="45"/>
        <v>-0.35111817999999995</v>
      </c>
      <c r="BL46" s="407">
        <f t="shared" si="45"/>
        <v>-0.48820895999999997</v>
      </c>
      <c r="BM46" s="407">
        <f t="shared" si="45"/>
        <v>-0.58715662999999996</v>
      </c>
      <c r="BN46" s="407">
        <f t="shared" si="45"/>
        <v>-0.66924745000000008</v>
      </c>
      <c r="BO46" s="407">
        <f t="shared" si="45"/>
        <v>-0.71252035000000002</v>
      </c>
      <c r="BP46" s="407">
        <f t="shared" si="45"/>
        <v>-0.73187219999999997</v>
      </c>
      <c r="BQ46" s="407">
        <f t="shared" si="45"/>
        <v>-0.71284915999999998</v>
      </c>
      <c r="BR46" s="407">
        <f t="shared" si="45"/>
        <v>-0.55229737000000001</v>
      </c>
      <c r="BS46" s="407">
        <f t="shared" si="45"/>
        <v>-0.50359275999999986</v>
      </c>
      <c r="BT46" s="407">
        <f t="shared" si="45"/>
        <v>-0.43769082999999998</v>
      </c>
      <c r="BU46" s="407">
        <f t="shared" si="45"/>
        <v>-0.45767131</v>
      </c>
      <c r="BV46" s="407">
        <f t="shared" si="45"/>
        <v>-0.41872961000000009</v>
      </c>
      <c r="BX46" s="407">
        <f t="shared" ref="BX46:CT46" si="46">(($AH$7*A36)+($AH$8*A37)+($AH$9*A38)+($AH$10*B36)+($AH$11*B37)+($AH$12*B38)+($AH$13*C36)+($AH$14*C37)+($AH$15*C38)+($AH$16*A39)+($AH$17*A40)+($AH$18*A41)+($AH$19*B39)+($AH$20*B40)+($AH$21*B41)+($AH$22*C39)+($AH$23*C40)+($AH$24*C41)+($AH$25*A42)+($AH$26*A43)+($AH$27*A44)+($AH$28*B42)+($AH$29*B43)+($AH$30*B44)+($AH$31*C42)+($AH$32*C43)+($AH$33*C44))+$AH$5</f>
        <v>-0.27499143999999998</v>
      </c>
      <c r="BY46" s="407">
        <f t="shared" si="46"/>
        <v>-0.37236151000000001</v>
      </c>
      <c r="BZ46" s="407">
        <f t="shared" si="46"/>
        <v>-0.61728114000000001</v>
      </c>
      <c r="CA46" s="407">
        <f t="shared" si="46"/>
        <v>-0.78655911999999994</v>
      </c>
      <c r="CB46" s="407">
        <f t="shared" si="46"/>
        <v>-0.79700516000000021</v>
      </c>
      <c r="CC46" s="407">
        <f t="shared" si="46"/>
        <v>-0.51515947000000006</v>
      </c>
      <c r="CD46" s="407">
        <f t="shared" si="46"/>
        <v>-0.21564649000000002</v>
      </c>
      <c r="CE46" s="407">
        <f t="shared" si="46"/>
        <v>-0.21756786000000003</v>
      </c>
      <c r="CF46" s="407">
        <f t="shared" si="46"/>
        <v>-0.3477665499999999</v>
      </c>
      <c r="CG46" s="407">
        <f t="shared" si="46"/>
        <v>-0.35612244000000004</v>
      </c>
      <c r="CH46" s="407">
        <f t="shared" si="46"/>
        <v>-0.25242407</v>
      </c>
      <c r="CI46" s="407">
        <f t="shared" si="46"/>
        <v>-0.24199436000000005</v>
      </c>
      <c r="CJ46" s="407">
        <f t="shared" si="46"/>
        <v>-0.34408569999999994</v>
      </c>
      <c r="CK46" s="407">
        <f t="shared" si="46"/>
        <v>-0.49736062000000003</v>
      </c>
      <c r="CL46" s="407">
        <f t="shared" si="46"/>
        <v>-0.63084267000000005</v>
      </c>
      <c r="CM46" s="407">
        <f t="shared" si="46"/>
        <v>-0.68108916999999991</v>
      </c>
      <c r="CN46" s="407">
        <f t="shared" si="46"/>
        <v>-0.72384099999999996</v>
      </c>
      <c r="CO46" s="407">
        <f t="shared" si="46"/>
        <v>-0.78200299000000006</v>
      </c>
      <c r="CP46" s="407">
        <f t="shared" si="46"/>
        <v>-0.73808558000000002</v>
      </c>
      <c r="CQ46" s="407">
        <f t="shared" si="46"/>
        <v>-0.56824403999999995</v>
      </c>
      <c r="CR46" s="407">
        <f t="shared" si="46"/>
        <v>-0.4217225</v>
      </c>
      <c r="CS46" s="407">
        <f t="shared" si="46"/>
        <v>-0.37634283999999996</v>
      </c>
      <c r="CT46" s="407">
        <f t="shared" si="46"/>
        <v>-0.40105503999999992</v>
      </c>
      <c r="CV46" s="407">
        <f t="shared" ref="CV46:DR46" si="47">(($AI$7*A36)+($AI$8*A37)+($AI$9*A38)+($AI$10*B36)+($AI$11*B37)+($AI$12*B38)+($AI$13*C36)+($AI$14*C37)+($AI$15*C38)+($AI$16*A39)+($AI$17*A40)+($AI$18*A41)+($AI$19*B39)+($AI$20*B40)+($AI$21*B41)+($AI$22*C39)+($AI$23*C40)+($AI$24*C41)+($AI$25*A42)+($AI$26*A43)+($AI$27*A44)+($AI$28*B42)+($AI$29*B43)+($AI$30*B44)+($AI$31*C42)+($AI$32*C43)+($AI$33*C44))+$AI$5</f>
        <v>-0.21862598720000007</v>
      </c>
      <c r="CW46" s="407">
        <f t="shared" si="47"/>
        <v>-0.56983179680000007</v>
      </c>
      <c r="CX46" s="407">
        <f t="shared" si="47"/>
        <v>-0.59213339170000012</v>
      </c>
      <c r="CY46" s="407">
        <f t="shared" si="47"/>
        <v>-0.35405175239999986</v>
      </c>
      <c r="CZ46" s="407">
        <f t="shared" si="47"/>
        <v>0.25336712880000001</v>
      </c>
      <c r="DA46" s="407">
        <f t="shared" si="47"/>
        <v>0.59446452599999999</v>
      </c>
      <c r="DB46" s="407">
        <f t="shared" si="47"/>
        <v>0.15592926549999997</v>
      </c>
      <c r="DC46" s="407">
        <f t="shared" si="47"/>
        <v>-0.24687734189999996</v>
      </c>
      <c r="DD46" s="407">
        <f t="shared" si="47"/>
        <v>0.11360158090000003</v>
      </c>
      <c r="DE46" s="407">
        <f t="shared" si="47"/>
        <v>0.20729241599999998</v>
      </c>
      <c r="DF46" s="407">
        <f t="shared" si="47"/>
        <v>-1.6909823600000012E-2</v>
      </c>
      <c r="DG46" s="407">
        <f t="shared" si="47"/>
        <v>-8.1128764299999961E-2</v>
      </c>
      <c r="DH46" s="407">
        <f t="shared" si="47"/>
        <v>-0.24300671679999999</v>
      </c>
      <c r="DI46" s="407">
        <f t="shared" si="47"/>
        <v>-0.49606773290000017</v>
      </c>
      <c r="DJ46" s="407">
        <f t="shared" si="47"/>
        <v>-0.38540338129999996</v>
      </c>
      <c r="DK46" s="407">
        <f t="shared" si="47"/>
        <v>-0.28444355539999999</v>
      </c>
      <c r="DL46" s="407">
        <f t="shared" si="47"/>
        <v>-0.24554086070000011</v>
      </c>
      <c r="DM46" s="407">
        <f t="shared" si="47"/>
        <v>-0.25977732930000008</v>
      </c>
      <c r="DN46" s="407">
        <f t="shared" si="47"/>
        <v>-0.11701773369999999</v>
      </c>
      <c r="DO46" s="407">
        <f t="shared" si="47"/>
        <v>0.13163180899999999</v>
      </c>
      <c r="DP46" s="407">
        <f t="shared" si="47"/>
        <v>4.4486059500000064E-2</v>
      </c>
      <c r="DQ46" s="407">
        <f t="shared" si="47"/>
        <v>3.374866919999997E-2</v>
      </c>
      <c r="DR46" s="407">
        <f t="shared" si="47"/>
        <v>-1.9245316799999912E-2</v>
      </c>
    </row>
    <row r="47" spans="1:122" x14ac:dyDescent="0.25">
      <c r="A47" s="400">
        <f>'DETEKSI MATA IKAN'!A45</f>
        <v>0.25490000000000002</v>
      </c>
      <c r="B47" s="401">
        <f>'DETEKSI MATA IKAN'!B45</f>
        <v>0.2863</v>
      </c>
      <c r="C47" s="401">
        <f>'DETEKSI MATA IKAN'!C45</f>
        <v>0.5373</v>
      </c>
      <c r="D47" s="401">
        <f>'DETEKSI MATA IKAN'!D45</f>
        <v>0.80779999999999996</v>
      </c>
      <c r="E47" s="401">
        <f>'DETEKSI MATA IKAN'!E45</f>
        <v>0.81179999999999997</v>
      </c>
      <c r="F47" s="401">
        <f>'DETEKSI MATA IKAN'!F45</f>
        <v>0.70979999999999999</v>
      </c>
      <c r="G47" s="401">
        <f>'DETEKSI MATA IKAN'!G45</f>
        <v>0.25879999999999997</v>
      </c>
      <c r="H47" s="401">
        <f>'DETEKSI MATA IKAN'!H45</f>
        <v>0.30590000000000001</v>
      </c>
      <c r="I47" s="401">
        <f>'DETEKSI MATA IKAN'!I45</f>
        <v>0.32940000000000003</v>
      </c>
      <c r="J47" s="401">
        <f>'DETEKSI MATA IKAN'!J45</f>
        <v>0.43530000000000002</v>
      </c>
      <c r="K47" s="401">
        <f>'DETEKSI MATA IKAN'!K45</f>
        <v>0.502</v>
      </c>
      <c r="L47" s="401">
        <f>'DETEKSI MATA IKAN'!L45</f>
        <v>0.22750000000000001</v>
      </c>
      <c r="M47" s="401">
        <f>'DETEKSI MATA IKAN'!M45</f>
        <v>0.3216</v>
      </c>
      <c r="N47" s="401">
        <f>'DETEKSI MATA IKAN'!N45</f>
        <v>0.33729999999999999</v>
      </c>
      <c r="O47" s="401">
        <f>'DETEKSI MATA IKAN'!O45</f>
        <v>0.61570000000000003</v>
      </c>
      <c r="P47" s="401">
        <f>'DETEKSI MATA IKAN'!P45</f>
        <v>0.65880000000000005</v>
      </c>
      <c r="Q47" s="401">
        <f>'DETEKSI MATA IKAN'!Q45</f>
        <v>0.73729999999999996</v>
      </c>
      <c r="R47" s="401">
        <f>'DETEKSI MATA IKAN'!R45</f>
        <v>0.6431</v>
      </c>
      <c r="S47" s="401">
        <f>'DETEKSI MATA IKAN'!S45</f>
        <v>0.56079999999999997</v>
      </c>
      <c r="T47" s="401">
        <f>'DETEKSI MATA IKAN'!T45</f>
        <v>0.2157</v>
      </c>
      <c r="U47" s="401">
        <f>'DETEKSI MATA IKAN'!U45</f>
        <v>0.28239999999999998</v>
      </c>
      <c r="V47" s="401">
        <f>'DETEKSI MATA IKAN'!V45</f>
        <v>0.2039</v>
      </c>
      <c r="W47" s="401">
        <f>'DETEKSI MATA IKAN'!W45</f>
        <v>0.38040000000000002</v>
      </c>
      <c r="X47" s="401">
        <f>'DETEKSI MATA IKAN'!X45</f>
        <v>0.36859999999999998</v>
      </c>
      <c r="Y47" s="402">
        <f>'DETEKSI MATA IKAN'!Y45</f>
        <v>0.35289999999999999</v>
      </c>
      <c r="AA47" s="319">
        <v>13</v>
      </c>
      <c r="AB47" s="407">
        <f t="shared" ref="AB47:AX47" si="48">(($AF$7*A39)+($AF$8*A40)+($AF$9*A41)+($AF$10*B39)+($AF$11*B40)+($AF$12*B41)+($AF$13*C39)+($AF$14*C40)+($AF$15*C41)+($AF$16*A42)+($AF$17*A43)+($AF$18*A44)+($AF$19*B42)+($AF$20*B43)+($AF$21*B44)+($AF$22*C42)+($AF$23*C43)+($AF$24*C44)+($AF$25*A45)+($AF$26*A46)+($AF$27*A47)+($AF$28*B45)+($AF$29*B46)+($AF$30*B47)+($AF$31*C45)+($AF$32*C46)+($AF$33*C47))+$AF$5</f>
        <v>0.46536469999999996</v>
      </c>
      <c r="AC47" s="407">
        <f t="shared" si="48"/>
        <v>0.52332284500000004</v>
      </c>
      <c r="AD47" s="407">
        <f t="shared" si="48"/>
        <v>0.60882344300000002</v>
      </c>
      <c r="AE47" s="407">
        <f t="shared" si="48"/>
        <v>0.66571209299999978</v>
      </c>
      <c r="AF47" s="407">
        <f t="shared" si="48"/>
        <v>0.49343983899999999</v>
      </c>
      <c r="AG47" s="407">
        <f t="shared" si="48"/>
        <v>0.4934726439999999</v>
      </c>
      <c r="AH47" s="407">
        <f t="shared" si="48"/>
        <v>0.34142070800000002</v>
      </c>
      <c r="AI47" s="407">
        <f t="shared" si="48"/>
        <v>0.33284692300000007</v>
      </c>
      <c r="AJ47" s="407">
        <f t="shared" si="48"/>
        <v>0.40812221699999995</v>
      </c>
      <c r="AK47" s="407">
        <f t="shared" si="48"/>
        <v>0.45659611599999994</v>
      </c>
      <c r="AL47" s="407">
        <f t="shared" si="48"/>
        <v>0.471573197</v>
      </c>
      <c r="AM47" s="407">
        <f t="shared" si="48"/>
        <v>0.27410590100000004</v>
      </c>
      <c r="AN47" s="407">
        <f t="shared" si="48"/>
        <v>0.37644490500000005</v>
      </c>
      <c r="AO47" s="407">
        <f t="shared" si="48"/>
        <v>0.44216895200000017</v>
      </c>
      <c r="AP47" s="407">
        <f t="shared" si="48"/>
        <v>0.58617391099999983</v>
      </c>
      <c r="AQ47" s="407">
        <f t="shared" si="48"/>
        <v>0.55319634399999995</v>
      </c>
      <c r="AR47" s="407">
        <f t="shared" si="48"/>
        <v>0.4808882539999999</v>
      </c>
      <c r="AS47" s="407">
        <f t="shared" si="48"/>
        <v>0.25760001399999999</v>
      </c>
      <c r="AT47" s="407">
        <f t="shared" si="48"/>
        <v>0.21717897499999989</v>
      </c>
      <c r="AU47" s="407">
        <f t="shared" si="48"/>
        <v>8.8444903999999908E-2</v>
      </c>
      <c r="AV47" s="407">
        <f t="shared" si="48"/>
        <v>0.23444529000000006</v>
      </c>
      <c r="AW47" s="407">
        <f t="shared" si="48"/>
        <v>0.25238635000000004</v>
      </c>
      <c r="AX47" s="407">
        <f t="shared" si="48"/>
        <v>0.35509050199999992</v>
      </c>
      <c r="AZ47" s="407">
        <f t="shared" ref="AZ47:BV47" si="49">(($AG$7*A39)+($AG$8*A40)+($AG$9*A41)+($AG$10*B39)+($AG$11*B40)+($AG$12*B41)+($AG$13*C39)+($AG$14*C40)+($AG$15*C41)+($AG$16*A42)+($AG$17*A43)+($AG$18*A44)+($AG$19*B42)+($AG$20*B43)+($AG$21*B44)+($AG$22*C42)+($AG$23*C43)+($AG$24*C44)+($AG$25*A45)+($AG$26*A46)+($AG$27*A47)+($AG$28*B45)+($AG$29*B46)+($AG$30*B47)+($AG$31*C45)+($AG$32*C46)+($AG$33*C47))+$AG$5</f>
        <v>-0.46506781999999997</v>
      </c>
      <c r="BA47" s="407">
        <f t="shared" si="49"/>
        <v>-0.66187330000000011</v>
      </c>
      <c r="BB47" s="407">
        <f t="shared" si="49"/>
        <v>-0.76369751000000008</v>
      </c>
      <c r="BC47" s="407">
        <f t="shared" si="49"/>
        <v>-0.74573792000000017</v>
      </c>
      <c r="BD47" s="407">
        <f t="shared" si="49"/>
        <v>-0.49519329000000001</v>
      </c>
      <c r="BE47" s="407">
        <f t="shared" si="49"/>
        <v>-0.301875</v>
      </c>
      <c r="BF47" s="407">
        <f t="shared" si="49"/>
        <v>-0.25515252999999993</v>
      </c>
      <c r="BG47" s="407">
        <f t="shared" si="49"/>
        <v>-0.33944868</v>
      </c>
      <c r="BH47" s="407">
        <f t="shared" si="49"/>
        <v>-0.32803537000000005</v>
      </c>
      <c r="BI47" s="407">
        <f t="shared" si="49"/>
        <v>-0.30888429000000001</v>
      </c>
      <c r="BJ47" s="407">
        <f t="shared" si="49"/>
        <v>-0.24710757</v>
      </c>
      <c r="BK47" s="407">
        <f t="shared" si="49"/>
        <v>-0.38688381999999999</v>
      </c>
      <c r="BL47" s="407">
        <f t="shared" si="49"/>
        <v>-0.5219219799999999</v>
      </c>
      <c r="BM47" s="407">
        <f t="shared" si="49"/>
        <v>-0.6640142699999998</v>
      </c>
      <c r="BN47" s="407">
        <f t="shared" si="49"/>
        <v>-0.72432036</v>
      </c>
      <c r="BO47" s="407">
        <f t="shared" si="49"/>
        <v>-0.72886147000000001</v>
      </c>
      <c r="BP47" s="407">
        <f t="shared" si="49"/>
        <v>-0.72910332999999994</v>
      </c>
      <c r="BQ47" s="407">
        <f t="shared" si="49"/>
        <v>-0.61354994000000007</v>
      </c>
      <c r="BR47" s="407">
        <f t="shared" si="49"/>
        <v>-0.52505926999999997</v>
      </c>
      <c r="BS47" s="407">
        <f t="shared" si="49"/>
        <v>-0.46159571000000005</v>
      </c>
      <c r="BT47" s="407">
        <f t="shared" si="49"/>
        <v>-0.43380551000000017</v>
      </c>
      <c r="BU47" s="407">
        <f t="shared" si="49"/>
        <v>-0.41746026999999997</v>
      </c>
      <c r="BV47" s="407">
        <f t="shared" si="49"/>
        <v>-0.39749515000000002</v>
      </c>
      <c r="BX47" s="407">
        <f t="shared" ref="BX47:CT47" si="50">(($AH$7*A39)+($AH$8*A40)+($AH$9*A41)+($AH$10*B39)+($AH$11*B40)+($AH$12*B41)+($AH$13*C39)+($AH$14*C40)+($AH$15*C41)+($AH$16*A42)+($AH$17*A43)+($AH$18*A44)+($AH$19*B42)+($AH$20*B43)+($AH$21*B44)+($AH$22*C42)+($AH$23*C43)+($AH$24*C44)+($AH$25*A45)+($AH$26*A46)+($AH$27*A47)+($AH$28*B45)+($AH$29*B46)+($AH$30*B47)+($AH$31*C45)+($AH$32*C46)+($AH$33*C47))+$AH$5</f>
        <v>-0.28518751999999997</v>
      </c>
      <c r="BY47" s="407">
        <f t="shared" si="50"/>
        <v>-0.39935347000000004</v>
      </c>
      <c r="BZ47" s="407">
        <f t="shared" si="50"/>
        <v>-0.65182072999999996</v>
      </c>
      <c r="CA47" s="407">
        <f t="shared" si="50"/>
        <v>-0.78572651000000004</v>
      </c>
      <c r="CB47" s="407">
        <f t="shared" si="50"/>
        <v>-0.77439678999999995</v>
      </c>
      <c r="CC47" s="407">
        <f t="shared" si="50"/>
        <v>-0.49633475999999993</v>
      </c>
      <c r="CD47" s="407">
        <f t="shared" si="50"/>
        <v>-0.22747695000000001</v>
      </c>
      <c r="CE47" s="407">
        <f t="shared" si="50"/>
        <v>-0.23150892000000003</v>
      </c>
      <c r="CF47" s="407">
        <f t="shared" si="50"/>
        <v>-0.34867263000000004</v>
      </c>
      <c r="CG47" s="407">
        <f t="shared" si="50"/>
        <v>-0.41417965999999995</v>
      </c>
      <c r="CH47" s="407">
        <f t="shared" si="50"/>
        <v>-0.29977531999999996</v>
      </c>
      <c r="CI47" s="407">
        <f t="shared" si="50"/>
        <v>-0.24873263000000001</v>
      </c>
      <c r="CJ47" s="407">
        <f t="shared" si="50"/>
        <v>-0.34106297000000002</v>
      </c>
      <c r="CK47" s="407">
        <f t="shared" si="50"/>
        <v>-0.50399678999999997</v>
      </c>
      <c r="CL47" s="407">
        <f t="shared" si="50"/>
        <v>-0.66599253999999997</v>
      </c>
      <c r="CM47" s="407">
        <f t="shared" si="50"/>
        <v>-0.72564391000000006</v>
      </c>
      <c r="CN47" s="407">
        <f t="shared" si="50"/>
        <v>-0.73592573000000017</v>
      </c>
      <c r="CO47" s="407">
        <f t="shared" si="50"/>
        <v>-0.71127134000000014</v>
      </c>
      <c r="CP47" s="407">
        <f t="shared" si="50"/>
        <v>-0.54104638000000005</v>
      </c>
      <c r="CQ47" s="407">
        <f t="shared" si="50"/>
        <v>-0.38870994999999997</v>
      </c>
      <c r="CR47" s="407">
        <f t="shared" si="50"/>
        <v>-0.31164934999999994</v>
      </c>
      <c r="CS47" s="407">
        <f t="shared" si="50"/>
        <v>-0.3250450800000001</v>
      </c>
      <c r="CT47" s="407">
        <f t="shared" si="50"/>
        <v>-0.38595390000000002</v>
      </c>
      <c r="CV47" s="407">
        <f t="shared" ref="CV47:DR47" si="51">(($AI$7*A39)+($AI$8*A40)+($AI$9*A41)+($AI$10*B39)+($AI$11*B40)+($AI$12*B41)+($AI$13*C39)+($AI$14*C40)+($AI$15*C41)+($AI$16*A42)+($AI$17*A43)+($AI$18*A44)+($AI$19*B42)+($AI$20*B43)+($AI$21*B44)+($AI$22*C42)+($AI$23*C43)+($AI$24*C44)+($AI$25*A45)+($AI$26*A46)+($AI$27*A47)+($AI$28*B45)+($AI$29*B46)+($AI$30*B47)+($AI$31*C45)+($AI$32*C46)+($AI$33*C47))+$AI$5</f>
        <v>-0.30331028469999999</v>
      </c>
      <c r="CW47" s="407">
        <f t="shared" si="51"/>
        <v>-0.61339862289999991</v>
      </c>
      <c r="CX47" s="407">
        <f t="shared" si="51"/>
        <v>-0.54277274089999994</v>
      </c>
      <c r="CY47" s="407">
        <f t="shared" si="51"/>
        <v>-0.27138385240000007</v>
      </c>
      <c r="CZ47" s="407">
        <f t="shared" si="51"/>
        <v>0.32042714560000002</v>
      </c>
      <c r="DA47" s="407">
        <f t="shared" si="51"/>
        <v>0.54662851859999995</v>
      </c>
      <c r="DB47" s="407">
        <f t="shared" si="51"/>
        <v>0.12234340460000004</v>
      </c>
      <c r="DC47" s="407">
        <f t="shared" si="51"/>
        <v>-0.23283770270000018</v>
      </c>
      <c r="DD47" s="407">
        <f t="shared" si="51"/>
        <v>-6.0874831999999379E-3</v>
      </c>
      <c r="DE47" s="407">
        <f t="shared" si="51"/>
        <v>0.29798835509999994</v>
      </c>
      <c r="DF47" s="407">
        <f t="shared" si="51"/>
        <v>-2.3890618000000002E-2</v>
      </c>
      <c r="DG47" s="407">
        <f t="shared" si="51"/>
        <v>-0.18371490849999991</v>
      </c>
      <c r="DH47" s="407">
        <f t="shared" si="51"/>
        <v>-0.44056922279999999</v>
      </c>
      <c r="DI47" s="407">
        <f t="shared" si="51"/>
        <v>-0.38142509190000007</v>
      </c>
      <c r="DJ47" s="407">
        <f t="shared" si="51"/>
        <v>-0.30174663510000022</v>
      </c>
      <c r="DK47" s="407">
        <f t="shared" si="51"/>
        <v>-0.26837753140000009</v>
      </c>
      <c r="DL47" s="407">
        <f t="shared" si="51"/>
        <v>-0.30868785890000017</v>
      </c>
      <c r="DM47" s="407">
        <f t="shared" si="51"/>
        <v>-0.15017502429999988</v>
      </c>
      <c r="DN47" s="407">
        <f t="shared" si="51"/>
        <v>9.7589309599999952E-2</v>
      </c>
      <c r="DO47" s="407">
        <f t="shared" si="51"/>
        <v>0.3199534079000001</v>
      </c>
      <c r="DP47" s="407">
        <f t="shared" si="51"/>
        <v>0.13185686280000003</v>
      </c>
      <c r="DQ47" s="407">
        <f t="shared" si="51"/>
        <v>1.0018250299999948E-2</v>
      </c>
      <c r="DR47" s="407">
        <f t="shared" si="51"/>
        <v>1.8810369800000004E-2</v>
      </c>
    </row>
    <row r="48" spans="1:122" x14ac:dyDescent="0.25">
      <c r="A48" s="400">
        <f>'DETEKSI MATA IKAN'!A46</f>
        <v>0.38040000000000002</v>
      </c>
      <c r="B48" s="401">
        <f>'DETEKSI MATA IKAN'!B46</f>
        <v>0.4118</v>
      </c>
      <c r="C48" s="401">
        <f>'DETEKSI MATA IKAN'!C46</f>
        <v>0.58430000000000004</v>
      </c>
      <c r="D48" s="401">
        <f>'DETEKSI MATA IKAN'!D46</f>
        <v>0.78039999999999998</v>
      </c>
      <c r="E48" s="401">
        <f>'DETEKSI MATA IKAN'!E46</f>
        <v>0.80779999999999996</v>
      </c>
      <c r="F48" s="401">
        <f>'DETEKSI MATA IKAN'!F46</f>
        <v>0.78039999999999998</v>
      </c>
      <c r="G48" s="401">
        <f>'DETEKSI MATA IKAN'!G46</f>
        <v>0.24310000000000001</v>
      </c>
      <c r="H48" s="401">
        <f>'DETEKSI MATA IKAN'!H46</f>
        <v>0.1804</v>
      </c>
      <c r="I48" s="401">
        <f>'DETEKSI MATA IKAN'!I46</f>
        <v>0.25879999999999997</v>
      </c>
      <c r="J48" s="401">
        <f>'DETEKSI MATA IKAN'!J46</f>
        <v>0.27450000000000002</v>
      </c>
      <c r="K48" s="401">
        <f>'DETEKSI MATA IKAN'!K46</f>
        <v>0.30199999999999999</v>
      </c>
      <c r="L48" s="401">
        <f>'DETEKSI MATA IKAN'!L46</f>
        <v>0.251</v>
      </c>
      <c r="M48" s="401">
        <f>'DETEKSI MATA IKAN'!M46</f>
        <v>0.29799999999999999</v>
      </c>
      <c r="N48" s="401">
        <f>'DETEKSI MATA IKAN'!N46</f>
        <v>0.45490000000000003</v>
      </c>
      <c r="O48" s="401">
        <f>'DETEKSI MATA IKAN'!O46</f>
        <v>0.60389999999999999</v>
      </c>
      <c r="P48" s="401">
        <f>'DETEKSI MATA IKAN'!P46</f>
        <v>0.72550000000000003</v>
      </c>
      <c r="Q48" s="401">
        <f>'DETEKSI MATA IKAN'!Q46</f>
        <v>0.5333</v>
      </c>
      <c r="R48" s="401">
        <f>'DETEKSI MATA IKAN'!R46</f>
        <v>0.4667</v>
      </c>
      <c r="S48" s="401">
        <f>'DETEKSI MATA IKAN'!S46</f>
        <v>0.34899999999999998</v>
      </c>
      <c r="T48" s="401">
        <f>'DETEKSI MATA IKAN'!T46</f>
        <v>0.2039</v>
      </c>
      <c r="U48" s="401">
        <f>'DETEKSI MATA IKAN'!U46</f>
        <v>0.251</v>
      </c>
      <c r="V48" s="401">
        <f>'DETEKSI MATA IKAN'!V46</f>
        <v>0.2039</v>
      </c>
      <c r="W48" s="401">
        <f>'DETEKSI MATA IKAN'!W46</f>
        <v>0.26669999999999999</v>
      </c>
      <c r="X48" s="401">
        <f>'DETEKSI MATA IKAN'!X46</f>
        <v>0.34899999999999998</v>
      </c>
      <c r="Y48" s="402">
        <f>'DETEKSI MATA IKAN'!Y46</f>
        <v>0.2863</v>
      </c>
      <c r="AA48" s="319">
        <v>14</v>
      </c>
      <c r="AB48" s="407">
        <f t="shared" ref="AB48:AX48" si="52">(($AF$7*A42)+($AF$8*A43)+($AF$9*A44)+($AF$10*B42)+($AF$11*B43)+($AF$12*B44)+($AF$13*C42)+($AF$14*C43)+($AF$15*C44)+($AF$16*A45)+($AF$17*A46)+($AF$18*A47)+($AF$19*B45)+($AF$20*B46)+($AF$21*B47)+($AF$22*C45)+($AF$23*C46)+($AF$24*C47)+($AF$25*A48)+($AF$26*A49)+($AF$27*A50)+($AF$28*B48)+($AF$29*B49)+($AF$30*B50)+($AF$31*C48)+($AF$32*C49)+($AF$33*C50))+$AF$5</f>
        <v>0.44883860900000006</v>
      </c>
      <c r="AC48" s="407">
        <f t="shared" si="52"/>
        <v>0.44598784999999991</v>
      </c>
      <c r="AD48" s="407">
        <f t="shared" si="52"/>
        <v>0.5354331459999998</v>
      </c>
      <c r="AE48" s="407">
        <f t="shared" si="52"/>
        <v>0.71142503699999993</v>
      </c>
      <c r="AF48" s="407">
        <f t="shared" si="52"/>
        <v>0.63906094200000008</v>
      </c>
      <c r="AG48" s="407">
        <f t="shared" si="52"/>
        <v>0.603984407</v>
      </c>
      <c r="AH48" s="407">
        <f t="shared" si="52"/>
        <v>0.39155248099999995</v>
      </c>
      <c r="AI48" s="407">
        <f t="shared" si="52"/>
        <v>0.33137345199999996</v>
      </c>
      <c r="AJ48" s="407">
        <f t="shared" si="52"/>
        <v>0.28630768699999998</v>
      </c>
      <c r="AK48" s="407">
        <f t="shared" si="52"/>
        <v>0.38978750700000009</v>
      </c>
      <c r="AL48" s="407">
        <f t="shared" si="52"/>
        <v>0.44532348899999996</v>
      </c>
      <c r="AM48" s="407">
        <f t="shared" si="52"/>
        <v>0.40481856100000002</v>
      </c>
      <c r="AN48" s="407">
        <f t="shared" si="52"/>
        <v>0.36325444300000004</v>
      </c>
      <c r="AO48" s="407">
        <f t="shared" si="52"/>
        <v>0.40016925699999994</v>
      </c>
      <c r="AP48" s="407">
        <f t="shared" si="52"/>
        <v>0.39178022099999987</v>
      </c>
      <c r="AQ48" s="407">
        <f t="shared" si="52"/>
        <v>0.38006386199999997</v>
      </c>
      <c r="AR48" s="407">
        <f t="shared" si="52"/>
        <v>0.24189973400000003</v>
      </c>
      <c r="AS48" s="407">
        <f t="shared" si="52"/>
        <v>0.19276733900000004</v>
      </c>
      <c r="AT48" s="407">
        <f t="shared" si="52"/>
        <v>0.20128964799999999</v>
      </c>
      <c r="AU48" s="407">
        <f t="shared" si="52"/>
        <v>0.17069426299999996</v>
      </c>
      <c r="AV48" s="407">
        <f t="shared" si="52"/>
        <v>0.24946838399999999</v>
      </c>
      <c r="AW48" s="407">
        <f t="shared" si="52"/>
        <v>0.27918668999999985</v>
      </c>
      <c r="AX48" s="407">
        <f t="shared" si="52"/>
        <v>0.32572163300000001</v>
      </c>
      <c r="AZ48" s="407">
        <f t="shared" ref="AZ48:BV48" si="53">(($AG$7*A42)+($AG$8*A43)+($AG$9*A44)+($AG$10*B42)+($AG$11*B43)+($AG$12*B44)+($AG$13*C42)+($AG$14*C43)+($AG$15*C44)+($AG$16*A45)+($AG$17*A46)+($AG$18*A47)+($AG$19*B45)+($AG$20*B46)+($AG$21*B47)+($AG$22*C45)+($AG$23*C46)+($AG$24*C47)+($AG$25*A48)+($AG$26*A49)+($AG$27*A50)+($AG$28*B48)+($AG$29*B49)+($AG$30*B50)+($AG$31*C48)+($AG$32*C49)+($AG$33*C50))+$AG$5</f>
        <v>-0.52171100000000004</v>
      </c>
      <c r="BA48" s="407">
        <f t="shared" si="53"/>
        <v>-0.7070006900000001</v>
      </c>
      <c r="BB48" s="407">
        <f t="shared" si="53"/>
        <v>-0.79129905999999983</v>
      </c>
      <c r="BC48" s="407">
        <f t="shared" si="53"/>
        <v>-0.76379233999999996</v>
      </c>
      <c r="BD48" s="407">
        <f t="shared" si="53"/>
        <v>-0.48409576000000004</v>
      </c>
      <c r="BE48" s="407">
        <f t="shared" si="53"/>
        <v>-0.27846761999999997</v>
      </c>
      <c r="BF48" s="407">
        <f t="shared" si="53"/>
        <v>-0.20326833999999994</v>
      </c>
      <c r="BG48" s="407">
        <f t="shared" si="53"/>
        <v>-0.30438623999999997</v>
      </c>
      <c r="BH48" s="407">
        <f t="shared" si="53"/>
        <v>-0.32781965999999996</v>
      </c>
      <c r="BI48" s="407">
        <f t="shared" si="53"/>
        <v>-0.24941201999999996</v>
      </c>
      <c r="BJ48" s="407">
        <f t="shared" si="53"/>
        <v>-0.28642690999999998</v>
      </c>
      <c r="BK48" s="407">
        <f t="shared" si="53"/>
        <v>-0.33005891999999998</v>
      </c>
      <c r="BL48" s="407">
        <f t="shared" si="53"/>
        <v>-0.55811203999999992</v>
      </c>
      <c r="BM48" s="407">
        <f t="shared" si="53"/>
        <v>-0.65106776000000011</v>
      </c>
      <c r="BN48" s="407">
        <f t="shared" si="53"/>
        <v>-0.73980431000000002</v>
      </c>
      <c r="BO48" s="407">
        <f t="shared" si="53"/>
        <v>-0.65962588000000011</v>
      </c>
      <c r="BP48" s="407">
        <f t="shared" si="53"/>
        <v>-0.66285843999999983</v>
      </c>
      <c r="BQ48" s="407">
        <f t="shared" si="53"/>
        <v>-0.48597567000000008</v>
      </c>
      <c r="BR48" s="407">
        <f t="shared" si="53"/>
        <v>-0.45767710999999994</v>
      </c>
      <c r="BS48" s="407">
        <f t="shared" si="53"/>
        <v>-0.33124295000000004</v>
      </c>
      <c r="BT48" s="407">
        <f t="shared" si="53"/>
        <v>-0.36329642000000006</v>
      </c>
      <c r="BU48" s="407">
        <f t="shared" si="53"/>
        <v>-0.34623756</v>
      </c>
      <c r="BV48" s="407">
        <f t="shared" si="53"/>
        <v>-0.38928491000000004</v>
      </c>
      <c r="BX48" s="407">
        <f t="shared" ref="BX48:CT48" si="54">(($AH$7*A42)+($AH$8*A43)+($AH$9*A44)+($AH$10*B42)+($AH$11*B43)+($AH$12*B44)+($AH$13*C42)+($AH$14*C43)+($AH$15*C44)+($AH$16*A45)+($AH$17*A46)+($AH$18*A47)+($AH$19*B45)+($AH$20*B46)+($AH$21*B47)+($AH$22*C45)+($AH$23*C46)+($AH$24*C47)+($AH$25*A48)+($AH$26*A49)+($AH$27*A50)+($AH$28*B48)+($AH$29*B49)+($AH$30*B50)+($AH$31*C48)+($AH$32*C49)+($AH$33*C50))+$AH$5</f>
        <v>-0.31613274999999996</v>
      </c>
      <c r="BY48" s="407">
        <f t="shared" si="54"/>
        <v>-0.42852154000000009</v>
      </c>
      <c r="BZ48" s="407">
        <f t="shared" si="54"/>
        <v>-0.6666765400000001</v>
      </c>
      <c r="CA48" s="407">
        <f t="shared" si="54"/>
        <v>-0.80004666999999985</v>
      </c>
      <c r="CB48" s="407">
        <f t="shared" si="54"/>
        <v>-0.8241104199999999</v>
      </c>
      <c r="CC48" s="407">
        <f t="shared" si="54"/>
        <v>-0.54617313000000001</v>
      </c>
      <c r="CD48" s="407">
        <f t="shared" si="54"/>
        <v>-0.24752223999999995</v>
      </c>
      <c r="CE48" s="407">
        <f t="shared" si="54"/>
        <v>-0.24803802000000005</v>
      </c>
      <c r="CF48" s="407">
        <f t="shared" si="54"/>
        <v>-0.34020817999999997</v>
      </c>
      <c r="CG48" s="407">
        <f t="shared" si="54"/>
        <v>-0.38946510999999995</v>
      </c>
      <c r="CH48" s="407">
        <f t="shared" si="54"/>
        <v>-0.29335658999999992</v>
      </c>
      <c r="CI48" s="407">
        <f t="shared" si="54"/>
        <v>-0.24618292999999997</v>
      </c>
      <c r="CJ48" s="407">
        <f t="shared" si="54"/>
        <v>-0.32050140999999993</v>
      </c>
      <c r="CK48" s="407">
        <f t="shared" si="54"/>
        <v>-0.5102806299999999</v>
      </c>
      <c r="CL48" s="407">
        <f t="shared" si="54"/>
        <v>-0.66438894000000004</v>
      </c>
      <c r="CM48" s="407">
        <f t="shared" si="54"/>
        <v>-0.68484342999999992</v>
      </c>
      <c r="CN48" s="407">
        <f t="shared" si="54"/>
        <v>-0.60841450999999991</v>
      </c>
      <c r="CO48" s="407">
        <f t="shared" si="54"/>
        <v>-0.53703226000000015</v>
      </c>
      <c r="CP48" s="407">
        <f t="shared" si="54"/>
        <v>-0.36977198</v>
      </c>
      <c r="CQ48" s="407">
        <f t="shared" si="54"/>
        <v>-0.29082178999999997</v>
      </c>
      <c r="CR48" s="407">
        <f t="shared" si="54"/>
        <v>-0.26007090999999993</v>
      </c>
      <c r="CS48" s="407">
        <f t="shared" si="54"/>
        <v>-0.26778360000000001</v>
      </c>
      <c r="CT48" s="407">
        <f t="shared" si="54"/>
        <v>-0.34117544999999994</v>
      </c>
      <c r="CV48" s="407">
        <f t="shared" ref="CV48:DR48" si="55">(($AI$7*A42)+($AI$8*A43)+($AI$9*A44)+($AI$10*B42)+($AI$11*B43)+($AI$12*B44)+($AI$13*C42)+($AI$14*C43)+($AI$15*C44)+($AI$16*A45)+($AI$17*A46)+($AI$18*A47)+($AI$19*B45)+($AI$20*B46)+($AI$21*B47)+($AI$22*C45)+($AI$23*C46)+($AI$24*C47)+($AI$25*A48)+($AI$26*A49)+($AI$27*A50)+($AI$28*B48)+($AI$29*B49)+($AI$30*B50)+($AI$31*C48)+($AI$32*C49)+($AI$33*C50))+$AI$5</f>
        <v>-0.32150495599999995</v>
      </c>
      <c r="CW48" s="407">
        <f t="shared" si="55"/>
        <v>-0.65169252589999982</v>
      </c>
      <c r="CX48" s="407">
        <f t="shared" si="55"/>
        <v>-0.50940899190000011</v>
      </c>
      <c r="CY48" s="407">
        <f t="shared" si="55"/>
        <v>-0.14483144969999998</v>
      </c>
      <c r="CZ48" s="407">
        <f t="shared" si="55"/>
        <v>0.41115082390000013</v>
      </c>
      <c r="DA48" s="407">
        <f t="shared" si="55"/>
        <v>0.45878486349999992</v>
      </c>
      <c r="DB48" s="407">
        <f t="shared" si="55"/>
        <v>3.3729599900000018E-2</v>
      </c>
      <c r="DC48" s="407">
        <f t="shared" si="55"/>
        <v>-0.11651816340000001</v>
      </c>
      <c r="DD48" s="407">
        <f t="shared" si="55"/>
        <v>-0.12209480729999991</v>
      </c>
      <c r="DE48" s="407">
        <f t="shared" si="55"/>
        <v>0.24672319740000012</v>
      </c>
      <c r="DF48" s="407">
        <f t="shared" si="55"/>
        <v>0.12560848000000002</v>
      </c>
      <c r="DG48" s="407">
        <f t="shared" si="55"/>
        <v>-0.21327655309999996</v>
      </c>
      <c r="DH48" s="407">
        <f t="shared" si="55"/>
        <v>-0.44019611819999993</v>
      </c>
      <c r="DI48" s="407">
        <f t="shared" si="55"/>
        <v>-0.43869632340000009</v>
      </c>
      <c r="DJ48" s="407">
        <f t="shared" si="55"/>
        <v>-0.25919976789999999</v>
      </c>
      <c r="DK48" s="407">
        <f t="shared" si="55"/>
        <v>-0.24722160829999981</v>
      </c>
      <c r="DL48" s="407">
        <f t="shared" si="55"/>
        <v>-0.12737339019999991</v>
      </c>
      <c r="DM48" s="407">
        <f t="shared" si="55"/>
        <v>0.17998104289999992</v>
      </c>
      <c r="DN48" s="407">
        <f t="shared" si="55"/>
        <v>0.38063155869999987</v>
      </c>
      <c r="DO48" s="407">
        <f t="shared" si="55"/>
        <v>0.23440311289999999</v>
      </c>
      <c r="DP48" s="407">
        <f t="shared" si="55"/>
        <v>7.0381530899999961E-2</v>
      </c>
      <c r="DQ48" s="407">
        <f t="shared" si="55"/>
        <v>-0.12647329349999994</v>
      </c>
      <c r="DR48" s="407">
        <f t="shared" si="55"/>
        <v>3.1687364400000056E-2</v>
      </c>
    </row>
    <row r="49" spans="1:122" x14ac:dyDescent="0.25">
      <c r="A49" s="400">
        <f>'DETEKSI MATA IKAN'!A47</f>
        <v>0.39610000000000001</v>
      </c>
      <c r="B49" s="401">
        <f>'DETEKSI MATA IKAN'!B47</f>
        <v>0.42749999999999999</v>
      </c>
      <c r="C49" s="401">
        <f>'DETEKSI MATA IKAN'!C47</f>
        <v>0.6</v>
      </c>
      <c r="D49" s="401">
        <f>'DETEKSI MATA IKAN'!D47</f>
        <v>0.80389999999999995</v>
      </c>
      <c r="E49" s="401">
        <f>'DETEKSI MATA IKAN'!E47</f>
        <v>0.83140000000000003</v>
      </c>
      <c r="F49" s="401">
        <f>'DETEKSI MATA IKAN'!F47</f>
        <v>0.81179999999999997</v>
      </c>
      <c r="G49" s="401">
        <f>'DETEKSI MATA IKAN'!G47</f>
        <v>0.27839999999999998</v>
      </c>
      <c r="H49" s="401">
        <f>'DETEKSI MATA IKAN'!H47</f>
        <v>0.2039</v>
      </c>
      <c r="I49" s="401">
        <f>'DETEKSI MATA IKAN'!I47</f>
        <v>0.28239999999999998</v>
      </c>
      <c r="J49" s="401">
        <f>'DETEKSI MATA IKAN'!J47</f>
        <v>0.28239999999999998</v>
      </c>
      <c r="K49" s="401">
        <f>'DETEKSI MATA IKAN'!K47</f>
        <v>0.29409999999999997</v>
      </c>
      <c r="L49" s="401">
        <f>'DETEKSI MATA IKAN'!L47</f>
        <v>0.22750000000000001</v>
      </c>
      <c r="M49" s="401">
        <f>'DETEKSI MATA IKAN'!M47</f>
        <v>0.26269999999999999</v>
      </c>
      <c r="N49" s="401">
        <f>'DETEKSI MATA IKAN'!N47</f>
        <v>0.4078</v>
      </c>
      <c r="O49" s="401">
        <f>'DETEKSI MATA IKAN'!O47</f>
        <v>0.54510000000000003</v>
      </c>
      <c r="P49" s="401">
        <f>'DETEKSI MATA IKAN'!P47</f>
        <v>0.66669999999999996</v>
      </c>
      <c r="Q49" s="401">
        <f>'DETEKSI MATA IKAN'!Q47</f>
        <v>0.54120000000000001</v>
      </c>
      <c r="R49" s="401">
        <f>'DETEKSI MATA IKAN'!R47</f>
        <v>0.47449999999999998</v>
      </c>
      <c r="S49" s="401">
        <f>'DETEKSI MATA IKAN'!S47</f>
        <v>0.3569</v>
      </c>
      <c r="T49" s="401">
        <f>'DETEKSI MATA IKAN'!T47</f>
        <v>0.21959999999999999</v>
      </c>
      <c r="U49" s="401">
        <f>'DETEKSI MATA IKAN'!U47</f>
        <v>0.26669999999999999</v>
      </c>
      <c r="V49" s="401">
        <f>'DETEKSI MATA IKAN'!V47</f>
        <v>0.22750000000000001</v>
      </c>
      <c r="W49" s="401">
        <f>'DETEKSI MATA IKAN'!W47</f>
        <v>0.29020000000000001</v>
      </c>
      <c r="X49" s="401">
        <f>'DETEKSI MATA IKAN'!X47</f>
        <v>0.38040000000000002</v>
      </c>
      <c r="Y49" s="402">
        <f>'DETEKSI MATA IKAN'!Y47</f>
        <v>0.32550000000000001</v>
      </c>
      <c r="AA49" s="319">
        <v>15</v>
      </c>
      <c r="AB49" s="407">
        <f t="shared" ref="AB49:AX49" si="56">(($AF$7*A45)+($AF$8*A46)+($AF$9*A47)+($AF$10*B45)+($AF$11*B46)+($AF$12*B47)+($AF$13*C45)+($AF$14*C46)+($AF$15*C47)+($AF$16*A48)+($AF$17*A49)+($AF$18*A50)+($AF$19*B48)+($AF$20*B49)+($AF$21*B50)+($AF$22*C48)+($AF$23*C49)+($AF$24*C50)+($AF$25*A51)+($AF$26*A52)+($AF$27*A53)+($AF$28*B51)+($AF$29*B52)+($AF$30*B53)+($AF$31*C51)+($AF$32*C52)+($AF$33*C53))+$AF$5</f>
        <v>0.42770768299999995</v>
      </c>
      <c r="AC49" s="407">
        <f t="shared" si="56"/>
        <v>0.40382282800000002</v>
      </c>
      <c r="AD49" s="407">
        <f t="shared" si="56"/>
        <v>0.44422552499999984</v>
      </c>
      <c r="AE49" s="407">
        <f t="shared" si="56"/>
        <v>0.59080876400000004</v>
      </c>
      <c r="AF49" s="407">
        <f t="shared" si="56"/>
        <v>0.81962615599999999</v>
      </c>
      <c r="AG49" s="407">
        <f t="shared" si="56"/>
        <v>0.766573422</v>
      </c>
      <c r="AH49" s="407">
        <f t="shared" si="56"/>
        <v>0.44783882499999994</v>
      </c>
      <c r="AI49" s="407">
        <f t="shared" si="56"/>
        <v>0.24527504399999997</v>
      </c>
      <c r="AJ49" s="407">
        <f t="shared" si="56"/>
        <v>0.25614960600000003</v>
      </c>
      <c r="AK49" s="407">
        <f t="shared" si="56"/>
        <v>0.20087688900000003</v>
      </c>
      <c r="AL49" s="407">
        <f t="shared" si="56"/>
        <v>0.34275609499999993</v>
      </c>
      <c r="AM49" s="407">
        <f t="shared" si="56"/>
        <v>0.47567869299999999</v>
      </c>
      <c r="AN49" s="407">
        <f t="shared" si="56"/>
        <v>0.46566379599999996</v>
      </c>
      <c r="AO49" s="407">
        <f t="shared" si="56"/>
        <v>0.45910393299999996</v>
      </c>
      <c r="AP49" s="407">
        <f t="shared" si="56"/>
        <v>0.42817953299999989</v>
      </c>
      <c r="AQ49" s="407">
        <f t="shared" si="56"/>
        <v>0.3656987559999999</v>
      </c>
      <c r="AR49" s="407">
        <f t="shared" si="56"/>
        <v>0.16848026699999993</v>
      </c>
      <c r="AS49" s="407">
        <f t="shared" si="56"/>
        <v>0.18010092099999997</v>
      </c>
      <c r="AT49" s="407">
        <f t="shared" si="56"/>
        <v>0.210216918</v>
      </c>
      <c r="AU49" s="407">
        <f t="shared" si="56"/>
        <v>0.26178348300000004</v>
      </c>
      <c r="AV49" s="407">
        <f t="shared" si="56"/>
        <v>0.33925898899999996</v>
      </c>
      <c r="AW49" s="407">
        <f t="shared" si="56"/>
        <v>0.26700884000000008</v>
      </c>
      <c r="AX49" s="407">
        <f t="shared" si="56"/>
        <v>0.331483156</v>
      </c>
      <c r="AZ49" s="407">
        <f t="shared" ref="AZ49:BV49" si="57">(($AG$7*A45)+($AG$8*A46)+($AG$9*A47)+($AG$10*B45)+($AG$11*B46)+($AG$12*B47)+($AG$13*C45)+($AG$14*C46)+($AG$15*C47)+($AG$16*A48)+($AG$17*A49)+($AG$18*A50)+($AG$19*B48)+($AG$20*B49)+($AG$21*B50)+($AG$22*C48)+($AG$23*C49)+($AG$24*C50)+($AG$25*A51)+($AG$26*A52)+($AG$27*A53)+($AG$28*B51)+($AG$29*B52)+($AG$30*B53)+($AG$31*C51)+($AG$32*C52)+($AG$33*C53))+$AG$5</f>
        <v>-0.48691036999999987</v>
      </c>
      <c r="BA49" s="407">
        <f t="shared" si="57"/>
        <v>-0.67938153999999984</v>
      </c>
      <c r="BB49" s="407">
        <f t="shared" si="57"/>
        <v>-0.7967218800000001</v>
      </c>
      <c r="BC49" s="407">
        <f t="shared" si="57"/>
        <v>-0.81077162999999985</v>
      </c>
      <c r="BD49" s="407">
        <f t="shared" si="57"/>
        <v>-0.54540752999999997</v>
      </c>
      <c r="BE49" s="407">
        <f t="shared" si="57"/>
        <v>-0.43345412</v>
      </c>
      <c r="BF49" s="407">
        <f t="shared" si="57"/>
        <v>-0.26403870999999995</v>
      </c>
      <c r="BG49" s="407">
        <f t="shared" si="57"/>
        <v>-0.27715212</v>
      </c>
      <c r="BH49" s="407">
        <f t="shared" si="57"/>
        <v>-0.33997981999999999</v>
      </c>
      <c r="BI49" s="407">
        <f t="shared" si="57"/>
        <v>-0.33926596000000009</v>
      </c>
      <c r="BJ49" s="407">
        <f t="shared" si="57"/>
        <v>-0.31111670999999985</v>
      </c>
      <c r="BK49" s="407">
        <f t="shared" si="57"/>
        <v>-0.37893774000000013</v>
      </c>
      <c r="BL49" s="407">
        <f t="shared" si="57"/>
        <v>-0.57303758999999987</v>
      </c>
      <c r="BM49" s="407">
        <f t="shared" si="57"/>
        <v>-0.63691553999999995</v>
      </c>
      <c r="BN49" s="407">
        <f t="shared" si="57"/>
        <v>-0.64579656000000007</v>
      </c>
      <c r="BO49" s="407">
        <f t="shared" si="57"/>
        <v>-0.62464328000000013</v>
      </c>
      <c r="BP49" s="407">
        <f t="shared" si="57"/>
        <v>-0.52411816999999994</v>
      </c>
      <c r="BQ49" s="407">
        <f t="shared" si="57"/>
        <v>-0.33354874000000007</v>
      </c>
      <c r="BR49" s="407">
        <f t="shared" si="57"/>
        <v>-0.30645565000000002</v>
      </c>
      <c r="BS49" s="407">
        <f t="shared" si="57"/>
        <v>-0.22116197999999995</v>
      </c>
      <c r="BT49" s="407">
        <f t="shared" si="57"/>
        <v>-0.28643685999999996</v>
      </c>
      <c r="BU49" s="407">
        <f t="shared" si="57"/>
        <v>-0.34693916000000002</v>
      </c>
      <c r="BV49" s="407">
        <f t="shared" si="57"/>
        <v>-0.33227433000000006</v>
      </c>
      <c r="BX49" s="407">
        <f t="shared" ref="BX49:CT49" si="58">(($AH$7*A45)+($AH$8*A46)+($AH$9*A47)+($AH$10*B45)+($AH$11*B46)+($AH$12*B47)+($AH$13*C45)+($AH$14*C46)+($AH$15*C47)+($AH$16*A48)+($AH$17*A49)+($AH$18*A50)+($AH$19*B48)+($AH$20*B49)+($AH$21*B50)+($AH$22*C48)+($AH$23*C49)+($AH$24*C50)+($AH$25*A51)+($AH$26*A52)+($AH$27*A53)+($AH$28*B51)+($AH$29*B52)+($AH$30*B53)+($AH$31*C51)+($AH$32*C52)+($AH$33*C53))+$AH$5</f>
        <v>-0.33890337999999992</v>
      </c>
      <c r="BY49" s="407">
        <f t="shared" si="58"/>
        <v>-0.39810053000000001</v>
      </c>
      <c r="BZ49" s="407">
        <f t="shared" si="58"/>
        <v>-0.62275206999999999</v>
      </c>
      <c r="CA49" s="407">
        <f t="shared" si="58"/>
        <v>-0.77007218999999993</v>
      </c>
      <c r="CB49" s="407">
        <f t="shared" si="58"/>
        <v>-0.79195271</v>
      </c>
      <c r="CC49" s="407">
        <f t="shared" si="58"/>
        <v>-0.62757317999999995</v>
      </c>
      <c r="CD49" s="407">
        <f t="shared" si="58"/>
        <v>-0.40290434000000003</v>
      </c>
      <c r="CE49" s="407">
        <f t="shared" si="58"/>
        <v>-0.26981662999999995</v>
      </c>
      <c r="CF49" s="407">
        <f t="shared" si="58"/>
        <v>-0.22243290999999996</v>
      </c>
      <c r="CG49" s="407">
        <f t="shared" si="58"/>
        <v>-0.30487549999999997</v>
      </c>
      <c r="CH49" s="407">
        <f t="shared" si="58"/>
        <v>-0.29824768999999995</v>
      </c>
      <c r="CI49" s="407">
        <f t="shared" si="58"/>
        <v>-0.21381078000000001</v>
      </c>
      <c r="CJ49" s="407">
        <f t="shared" si="58"/>
        <v>-0.36453490000000005</v>
      </c>
      <c r="CK49" s="407">
        <f t="shared" si="58"/>
        <v>-0.54701263</v>
      </c>
      <c r="CL49" s="407">
        <f t="shared" si="58"/>
        <v>-0.61603246</v>
      </c>
      <c r="CM49" s="407">
        <f t="shared" si="58"/>
        <v>-0.58874758999999999</v>
      </c>
      <c r="CN49" s="407">
        <f t="shared" si="58"/>
        <v>-0.55486416000000016</v>
      </c>
      <c r="CO49" s="407">
        <f t="shared" si="58"/>
        <v>-0.41895058000000007</v>
      </c>
      <c r="CP49" s="407">
        <f t="shared" si="58"/>
        <v>-0.25090458000000004</v>
      </c>
      <c r="CQ49" s="407">
        <f t="shared" si="58"/>
        <v>-0.20515194999999997</v>
      </c>
      <c r="CR49" s="407">
        <f t="shared" si="58"/>
        <v>-0.19495644000000001</v>
      </c>
      <c r="CS49" s="407">
        <f t="shared" si="58"/>
        <v>-0.24964581999999994</v>
      </c>
      <c r="CT49" s="407">
        <f t="shared" si="58"/>
        <v>-0.33579457000000001</v>
      </c>
      <c r="CV49" s="407">
        <f t="shared" ref="CV49:DR49" si="59">(($AI$7*A45)+($AI$8*A46)+($AI$9*A47)+($AI$10*B45)+($AI$11*B46)+($AI$12*B47)+($AI$13*C45)+($AI$14*C46)+($AI$15*C47)+($AI$16*A48)+($AI$17*A49)+($AI$18*A50)+($AI$19*B48)+($AI$20*B49)+($AI$21*B50)+($AI$22*C48)+($AI$23*C49)+($AI$24*C50)+($AI$25*A51)+($AI$26*A52)+($AI$27*A53)+($AI$28*B51)+($AI$29*B52)+($AI$30*B53)+($AI$31*C51)+($AI$32*C52)+($AI$33*C53))+$AI$5</f>
        <v>-0.30592302360000001</v>
      </c>
      <c r="CW49" s="407">
        <f t="shared" si="59"/>
        <v>-0.62736669800000011</v>
      </c>
      <c r="CX49" s="407">
        <f t="shared" si="59"/>
        <v>-0.52039886479999997</v>
      </c>
      <c r="CY49" s="407">
        <f t="shared" si="59"/>
        <v>-0.21159509509999994</v>
      </c>
      <c r="CZ49" s="407">
        <f t="shared" si="59"/>
        <v>0.28591509190000008</v>
      </c>
      <c r="DA49" s="407">
        <f t="shared" si="59"/>
        <v>0.45129934630000013</v>
      </c>
      <c r="DB49" s="407">
        <f t="shared" si="59"/>
        <v>-1.3048043000000009E-2</v>
      </c>
      <c r="DC49" s="407">
        <f t="shared" si="59"/>
        <v>-3.0913482300000045E-2</v>
      </c>
      <c r="DD49" s="407">
        <f t="shared" si="59"/>
        <v>-0.11639739370000005</v>
      </c>
      <c r="DE49" s="407">
        <f t="shared" si="59"/>
        <v>0.17428363340000003</v>
      </c>
      <c r="DF49" s="407">
        <f t="shared" si="59"/>
        <v>0.20665541149999997</v>
      </c>
      <c r="DG49" s="407">
        <f t="shared" si="59"/>
        <v>-0.19838212169999994</v>
      </c>
      <c r="DH49" s="407">
        <f t="shared" si="59"/>
        <v>-0.35116672300000007</v>
      </c>
      <c r="DI49" s="407">
        <f t="shared" si="59"/>
        <v>-0.50877740140000016</v>
      </c>
      <c r="DJ49" s="407">
        <f t="shared" si="59"/>
        <v>-0.23935750669999997</v>
      </c>
      <c r="DK49" s="407">
        <f t="shared" si="59"/>
        <v>-8.1293476700000006E-2</v>
      </c>
      <c r="DL49" s="407">
        <f t="shared" si="59"/>
        <v>0.14154191670000002</v>
      </c>
      <c r="DM49" s="407">
        <f t="shared" si="59"/>
        <v>0.37218711360000006</v>
      </c>
      <c r="DN49" s="407">
        <f t="shared" si="59"/>
        <v>0.37297957550000005</v>
      </c>
      <c r="DO49" s="407">
        <f t="shared" si="59"/>
        <v>7.7358433200000021E-2</v>
      </c>
      <c r="DP49" s="407">
        <f t="shared" si="59"/>
        <v>8.7099727000000682E-3</v>
      </c>
      <c r="DQ49" s="407">
        <f t="shared" si="59"/>
        <v>-0.13244848709999987</v>
      </c>
      <c r="DR49" s="407">
        <f t="shared" si="59"/>
        <v>3.4985034799999981E-2</v>
      </c>
    </row>
    <row r="50" spans="1:122" x14ac:dyDescent="0.25">
      <c r="A50" s="400">
        <f>'DETEKSI MATA IKAN'!A48</f>
        <v>0.29799999999999999</v>
      </c>
      <c r="B50" s="401">
        <f>'DETEKSI MATA IKAN'!B48</f>
        <v>0.33729999999999999</v>
      </c>
      <c r="C50" s="401">
        <f>'DETEKSI MATA IKAN'!C48</f>
        <v>0.5333</v>
      </c>
      <c r="D50" s="401">
        <f>'DETEKSI MATA IKAN'!D48</f>
        <v>0.75690000000000002</v>
      </c>
      <c r="E50" s="401">
        <f>'DETEKSI MATA IKAN'!E48</f>
        <v>0.81569999999999998</v>
      </c>
      <c r="F50" s="401">
        <f>'DETEKSI MATA IKAN'!F48</f>
        <v>0.82350000000000001</v>
      </c>
      <c r="G50" s="401">
        <f>'DETEKSI MATA IKAN'!G48</f>
        <v>0.31369999999999998</v>
      </c>
      <c r="H50" s="401">
        <f>'DETEKSI MATA IKAN'!H48</f>
        <v>0.25879999999999997</v>
      </c>
      <c r="I50" s="401">
        <f>'DETEKSI MATA IKAN'!I48</f>
        <v>0.34510000000000002</v>
      </c>
      <c r="J50" s="401">
        <f>'DETEKSI MATA IKAN'!J48</f>
        <v>0.3412</v>
      </c>
      <c r="K50" s="401">
        <f>'DETEKSI MATA IKAN'!K48</f>
        <v>0.34899999999999998</v>
      </c>
      <c r="L50" s="401">
        <f>'DETEKSI MATA IKAN'!L48</f>
        <v>0.26669999999999999</v>
      </c>
      <c r="M50" s="401">
        <f>'DETEKSI MATA IKAN'!M48</f>
        <v>0.28239999999999998</v>
      </c>
      <c r="N50" s="401">
        <f>'DETEKSI MATA IKAN'!N48</f>
        <v>0.4078</v>
      </c>
      <c r="O50" s="401">
        <f>'DETEKSI MATA IKAN'!O48</f>
        <v>0.5333</v>
      </c>
      <c r="P50" s="401">
        <f>'DETEKSI MATA IKAN'!P48</f>
        <v>0.64710000000000001</v>
      </c>
      <c r="Q50" s="401">
        <f>'DETEKSI MATA IKAN'!Q48</f>
        <v>0.52939999999999998</v>
      </c>
      <c r="R50" s="401">
        <f>'DETEKSI MATA IKAN'!R48</f>
        <v>0.4627</v>
      </c>
      <c r="S50" s="401">
        <f>'DETEKSI MATA IKAN'!S48</f>
        <v>0.34510000000000002</v>
      </c>
      <c r="T50" s="401">
        <f>'DETEKSI MATA IKAN'!T48</f>
        <v>0.2157</v>
      </c>
      <c r="U50" s="401">
        <f>'DETEKSI MATA IKAN'!U48</f>
        <v>0.26269999999999999</v>
      </c>
      <c r="V50" s="401">
        <f>'DETEKSI MATA IKAN'!V48</f>
        <v>0.22750000000000001</v>
      </c>
      <c r="W50" s="401">
        <f>'DETEKSI MATA IKAN'!W48</f>
        <v>0.29020000000000001</v>
      </c>
      <c r="X50" s="401">
        <f>'DETEKSI MATA IKAN'!X48</f>
        <v>0.38819999999999999</v>
      </c>
      <c r="Y50" s="402">
        <f>'DETEKSI MATA IKAN'!Y48</f>
        <v>0.32940000000000003</v>
      </c>
      <c r="AA50" s="319">
        <v>16</v>
      </c>
      <c r="AB50" s="407">
        <f t="shared" ref="AB50:AX50" si="60">(($AF$7*A48)+($AF$8*A49)+($AF$9*A50)+($AF$10*B48)+($AF$11*B49)+($AF$12*B50)+($AF$13*C48)+($AF$14*C49)+($AF$15*C50)+($AF$16*A51)+($AF$17*A52)+($AF$18*A53)+($AF$19*B51)+($AF$20*B52)+($AF$21*B53)+($AF$22*C51)+($AF$23*C52)+($AF$24*C53)+($AF$25*A54)+($AF$26*A55)+($AF$27*A56)+($AF$28*B54)+($AF$29*B55)+($AF$30*B56)+($AF$31*C54)+($AF$32*C55)+($AF$33*C56))+$AF$5</f>
        <v>0.32437172299999995</v>
      </c>
      <c r="AC50" s="407">
        <f t="shared" si="60"/>
        <v>0.34442136300000004</v>
      </c>
      <c r="AD50" s="407">
        <f t="shared" si="60"/>
        <v>0.47669997299999989</v>
      </c>
      <c r="AE50" s="407">
        <f t="shared" si="60"/>
        <v>0.53711197200000016</v>
      </c>
      <c r="AF50" s="407">
        <f t="shared" si="60"/>
        <v>0.61840631000000013</v>
      </c>
      <c r="AG50" s="407">
        <f t="shared" si="60"/>
        <v>0.89282755099999989</v>
      </c>
      <c r="AH50" s="407">
        <f t="shared" si="60"/>
        <v>0.920456524</v>
      </c>
      <c r="AI50" s="407">
        <f t="shared" si="60"/>
        <v>0.69625391800000003</v>
      </c>
      <c r="AJ50" s="407">
        <f t="shared" si="60"/>
        <v>0.5643413169999999</v>
      </c>
      <c r="AK50" s="407">
        <f t="shared" si="60"/>
        <v>0.56527555500000004</v>
      </c>
      <c r="AL50" s="407">
        <f t="shared" si="60"/>
        <v>0.6813457690000001</v>
      </c>
      <c r="AM50" s="407">
        <f t="shared" si="60"/>
        <v>0.64204024399999993</v>
      </c>
      <c r="AN50" s="407">
        <f t="shared" si="60"/>
        <v>0.58271020799999995</v>
      </c>
      <c r="AO50" s="407">
        <f t="shared" si="60"/>
        <v>0.52084898800000001</v>
      </c>
      <c r="AP50" s="407">
        <f t="shared" si="60"/>
        <v>0.33481935299999999</v>
      </c>
      <c r="AQ50" s="407">
        <f t="shared" si="60"/>
        <v>0.28260955799999998</v>
      </c>
      <c r="AR50" s="407">
        <f t="shared" si="60"/>
        <v>0.29305104799999998</v>
      </c>
      <c r="AS50" s="407">
        <f t="shared" si="60"/>
        <v>0.26043267800000003</v>
      </c>
      <c r="AT50" s="407">
        <f t="shared" si="60"/>
        <v>0.20272807300000001</v>
      </c>
      <c r="AU50" s="407">
        <f t="shared" si="60"/>
        <v>0.245624488</v>
      </c>
      <c r="AV50" s="407">
        <f t="shared" si="60"/>
        <v>0.304501303</v>
      </c>
      <c r="AW50" s="407">
        <f t="shared" si="60"/>
        <v>0.34012194399999995</v>
      </c>
      <c r="AX50" s="407">
        <f t="shared" si="60"/>
        <v>0.39047500800000001</v>
      </c>
      <c r="AZ50" s="407">
        <f t="shared" ref="AZ50:BV50" si="61">(($AG$7*A48)+($AG$8*A49)+($AG$9*A50)+($AG$10*B48)+($AG$11*B49)+($AG$12*B50)+($AG$13*C48)+($AG$14*C49)+($AG$15*C50)+($AG$16*A51)+($AG$17*A52)+($AG$18*A53)+($AG$19*B51)+($AG$20*B52)+($AG$21*B53)+($AG$22*C51)+($AG$23*C52)+($AG$24*C53)+($AG$25*A54)+($AG$26*A55)+($AG$27*A56)+($AG$28*B54)+($AG$29*B55)+($AG$30*B56)+($AG$31*C54)+($AG$32*C55)+($AG$33*C56))+$AG$5</f>
        <v>-0.47898916000000002</v>
      </c>
      <c r="BA50" s="407">
        <f t="shared" si="61"/>
        <v>-0.64684798999999982</v>
      </c>
      <c r="BB50" s="407">
        <f t="shared" si="61"/>
        <v>-0.80672633999999999</v>
      </c>
      <c r="BC50" s="407">
        <f t="shared" si="61"/>
        <v>-0.8736306800000001</v>
      </c>
      <c r="BD50" s="407">
        <f t="shared" si="61"/>
        <v>-0.66839099000000002</v>
      </c>
      <c r="BE50" s="407">
        <f t="shared" si="61"/>
        <v>-0.44851929000000013</v>
      </c>
      <c r="BF50" s="407">
        <f t="shared" si="61"/>
        <v>-0.37642988999999993</v>
      </c>
      <c r="BG50" s="407">
        <f t="shared" si="61"/>
        <v>-0.36517731999999992</v>
      </c>
      <c r="BH50" s="407">
        <f t="shared" si="61"/>
        <v>-0.39710238000000003</v>
      </c>
      <c r="BI50" s="407">
        <f t="shared" si="61"/>
        <v>-0.34550633000000003</v>
      </c>
      <c r="BJ50" s="407">
        <f t="shared" si="61"/>
        <v>-0.38790283000000003</v>
      </c>
      <c r="BK50" s="407">
        <f t="shared" si="61"/>
        <v>-0.52727719999999989</v>
      </c>
      <c r="BL50" s="407">
        <f t="shared" si="61"/>
        <v>-0.56771621999999999</v>
      </c>
      <c r="BM50" s="407">
        <f t="shared" si="61"/>
        <v>-0.59397721000000003</v>
      </c>
      <c r="BN50" s="407">
        <f t="shared" si="61"/>
        <v>-0.56255982999999987</v>
      </c>
      <c r="BO50" s="407">
        <f t="shared" si="61"/>
        <v>-0.48054331999999994</v>
      </c>
      <c r="BP50" s="407">
        <f t="shared" si="61"/>
        <v>-0.33267905999999992</v>
      </c>
      <c r="BQ50" s="407">
        <f t="shared" si="61"/>
        <v>-0.28330251000000006</v>
      </c>
      <c r="BR50" s="407">
        <f t="shared" si="61"/>
        <v>-0.25036059999999999</v>
      </c>
      <c r="BS50" s="407">
        <f t="shared" si="61"/>
        <v>-0.21307948000000004</v>
      </c>
      <c r="BT50" s="407">
        <f t="shared" si="61"/>
        <v>-0.27776455999999994</v>
      </c>
      <c r="BU50" s="407">
        <f t="shared" si="61"/>
        <v>-0.31719834999999996</v>
      </c>
      <c r="BV50" s="407">
        <f t="shared" si="61"/>
        <v>-0.33734659</v>
      </c>
      <c r="BX50" s="407">
        <f t="shared" ref="BX50:CT50" si="62">(($AH$7*A48)+($AH$8*A49)+($AH$9*A50)+($AH$10*B48)+($AH$11*B49)+($AH$12*B50)+($AH$13*C48)+($AH$14*C49)+($AH$15*C50)+($AH$16*A51)+($AH$17*A52)+($AH$18*A53)+($AH$19*B51)+($AH$20*B52)+($AH$21*B53)+($AH$22*C51)+($AH$23*C52)+($AH$24*C53)+($AH$25*A54)+($AH$26*A55)+($AH$27*A56)+($AH$28*B54)+($AH$29*B55)+($AH$30*B56)+($AH$31*C54)+($AH$32*C55)+($AH$33*C56))+$AH$5</f>
        <v>-0.32407279000000005</v>
      </c>
      <c r="BY50" s="407">
        <f t="shared" si="62"/>
        <v>-0.34234117999999991</v>
      </c>
      <c r="BZ50" s="407">
        <f t="shared" si="62"/>
        <v>-0.53483462999999998</v>
      </c>
      <c r="CA50" s="407">
        <f t="shared" si="62"/>
        <v>-0.75666815000000009</v>
      </c>
      <c r="CB50" s="407">
        <f t="shared" si="62"/>
        <v>-0.84781134000000002</v>
      </c>
      <c r="CC50" s="407">
        <f t="shared" si="62"/>
        <v>-0.68003169000000008</v>
      </c>
      <c r="CD50" s="407">
        <f t="shared" si="62"/>
        <v>-0.42587836999999995</v>
      </c>
      <c r="CE50" s="407">
        <f t="shared" si="62"/>
        <v>-0.37546982999999995</v>
      </c>
      <c r="CF50" s="407">
        <f t="shared" si="62"/>
        <v>-0.36570520000000012</v>
      </c>
      <c r="CG50" s="407">
        <f t="shared" si="62"/>
        <v>-0.36828684</v>
      </c>
      <c r="CH50" s="407">
        <f t="shared" si="62"/>
        <v>-0.33382708000000005</v>
      </c>
      <c r="CI50" s="407">
        <f t="shared" si="62"/>
        <v>-0.36780457999999994</v>
      </c>
      <c r="CJ50" s="407">
        <f t="shared" si="62"/>
        <v>-0.55736873999999981</v>
      </c>
      <c r="CK50" s="407">
        <f t="shared" si="62"/>
        <v>-0.61665596999999983</v>
      </c>
      <c r="CL50" s="407">
        <f t="shared" si="62"/>
        <v>-0.57993907999999983</v>
      </c>
      <c r="CM50" s="407">
        <f t="shared" si="62"/>
        <v>-0.51751222000000008</v>
      </c>
      <c r="CN50" s="407">
        <f t="shared" si="62"/>
        <v>-0.39765736000000007</v>
      </c>
      <c r="CO50" s="407">
        <f t="shared" si="62"/>
        <v>-0.25882898000000004</v>
      </c>
      <c r="CP50" s="407">
        <f t="shared" si="62"/>
        <v>-0.19635104</v>
      </c>
      <c r="CQ50" s="407">
        <f t="shared" si="62"/>
        <v>-0.18243957999999996</v>
      </c>
      <c r="CR50" s="407">
        <f t="shared" si="62"/>
        <v>-0.17886765000000002</v>
      </c>
      <c r="CS50" s="407">
        <f t="shared" si="62"/>
        <v>-0.24751155999999999</v>
      </c>
      <c r="CT50" s="407">
        <f t="shared" si="62"/>
        <v>-0.31209212000000003</v>
      </c>
      <c r="CV50" s="407">
        <f t="shared" ref="CV50:DR50" si="63">(($AI$7*A48)+($AI$8*A49)+($AI$9*A50)+($AI$10*B48)+($AI$11*B49)+($AI$12*B50)+($AI$13*C48)+($AI$14*C49)+($AI$15*C50)+($AI$16*A51)+($AI$17*A52)+($AI$18*A53)+($AI$19*B51)+($AI$20*B52)+($AI$21*B53)+($AI$22*C51)+($AI$23*C52)+($AI$24*C53)+($AI$25*A54)+($AI$26*A55)+($AI$27*A56)+($AI$28*B54)+($AI$29*B55)+($AI$30*B56)+($AI$31*C54)+($AI$32*C55)+($AI$33*C56))+$AI$5</f>
        <v>-0.22856441280000009</v>
      </c>
      <c r="CW50" s="407">
        <f t="shared" si="63"/>
        <v>-0.52590018029999985</v>
      </c>
      <c r="CX50" s="407">
        <f t="shared" si="63"/>
        <v>-0.51697008779999998</v>
      </c>
      <c r="CY50" s="407">
        <f t="shared" si="63"/>
        <v>-0.32814370380000013</v>
      </c>
      <c r="CZ50" s="407">
        <f t="shared" si="63"/>
        <v>0.1189690219</v>
      </c>
      <c r="DA50" s="407">
        <f t="shared" si="63"/>
        <v>0.42664071729999986</v>
      </c>
      <c r="DB50" s="407">
        <f t="shared" si="63"/>
        <v>-2.1927514499999939E-2</v>
      </c>
      <c r="DC50" s="407">
        <f t="shared" si="63"/>
        <v>-0.10392685669999993</v>
      </c>
      <c r="DD50" s="407">
        <f t="shared" si="63"/>
        <v>-7.9166450800000038E-2</v>
      </c>
      <c r="DE50" s="407">
        <f t="shared" si="63"/>
        <v>-5.6494501999999613E-3</v>
      </c>
      <c r="DF50" s="407">
        <f t="shared" si="63"/>
        <v>-2.6782826299999979E-2</v>
      </c>
      <c r="DG50" s="407">
        <f t="shared" si="63"/>
        <v>-0.31408140780000005</v>
      </c>
      <c r="DH50" s="407">
        <f t="shared" si="63"/>
        <v>-0.40747090369999983</v>
      </c>
      <c r="DI50" s="407">
        <f t="shared" si="63"/>
        <v>-0.35802099899999995</v>
      </c>
      <c r="DJ50" s="407">
        <f t="shared" si="63"/>
        <v>-0.10910618789999996</v>
      </c>
      <c r="DK50" s="407">
        <f t="shared" si="63"/>
        <v>0.16485325449999993</v>
      </c>
      <c r="DL50" s="407">
        <f t="shared" si="63"/>
        <v>0.21776879380000005</v>
      </c>
      <c r="DM50" s="407">
        <f t="shared" si="63"/>
        <v>0.31169324870000009</v>
      </c>
      <c r="DN50" s="407">
        <f t="shared" si="63"/>
        <v>0.20897018649999999</v>
      </c>
      <c r="DO50" s="407">
        <f t="shared" si="63"/>
        <v>7.7236850099999976E-2</v>
      </c>
      <c r="DP50" s="407">
        <f t="shared" si="63"/>
        <v>3.4204893299999983E-2</v>
      </c>
      <c r="DQ50" s="407">
        <f t="shared" si="63"/>
        <v>-9.1324898699999907E-2</v>
      </c>
      <c r="DR50" s="407">
        <f t="shared" si="63"/>
        <v>-4.1270234300000014E-2</v>
      </c>
    </row>
    <row r="51" spans="1:122" x14ac:dyDescent="0.25">
      <c r="A51" s="400">
        <f>'DETEKSI MATA IKAN'!A49</f>
        <v>0.39219999999999999</v>
      </c>
      <c r="B51" s="401">
        <f>'DETEKSI MATA IKAN'!B49</f>
        <v>0.34899999999999998</v>
      </c>
      <c r="C51" s="401">
        <f>'DETEKSI MATA IKAN'!C49</f>
        <v>0.52159999999999995</v>
      </c>
      <c r="D51" s="401">
        <f>'DETEKSI MATA IKAN'!D49</f>
        <v>0.72160000000000002</v>
      </c>
      <c r="E51" s="401">
        <f>'DETEKSI MATA IKAN'!E49</f>
        <v>0.76859999999999995</v>
      </c>
      <c r="F51" s="401">
        <f>'DETEKSI MATA IKAN'!F49</f>
        <v>0.80779999999999996</v>
      </c>
      <c r="G51" s="401">
        <f>'DETEKSI MATA IKAN'!G49</f>
        <v>0.65100000000000002</v>
      </c>
      <c r="H51" s="401">
        <f>'DETEKSI MATA IKAN'!H49</f>
        <v>0.30590000000000001</v>
      </c>
      <c r="I51" s="401">
        <f>'DETEKSI MATA IKAN'!I49</f>
        <v>0.20780000000000001</v>
      </c>
      <c r="J51" s="401">
        <f>'DETEKSI MATA IKAN'!J49</f>
        <v>0.2</v>
      </c>
      <c r="K51" s="401">
        <f>'DETEKSI MATA IKAN'!K49</f>
        <v>0.3412</v>
      </c>
      <c r="L51" s="401">
        <f>'DETEKSI MATA IKAN'!L49</f>
        <v>0.2235</v>
      </c>
      <c r="M51" s="401">
        <f>'DETEKSI MATA IKAN'!M49</f>
        <v>0.30980000000000002</v>
      </c>
      <c r="N51" s="401">
        <f>'DETEKSI MATA IKAN'!N49</f>
        <v>0.62350000000000005</v>
      </c>
      <c r="O51" s="401">
        <f>'DETEKSI MATA IKAN'!O49</f>
        <v>0.61570000000000003</v>
      </c>
      <c r="P51" s="401">
        <f>'DETEKSI MATA IKAN'!P49</f>
        <v>0.61960000000000004</v>
      </c>
      <c r="Q51" s="401">
        <f>'DETEKSI MATA IKAN'!Q49</f>
        <v>0.5333</v>
      </c>
      <c r="R51" s="401">
        <f>'DETEKSI MATA IKAN'!R49</f>
        <v>0.39610000000000001</v>
      </c>
      <c r="S51" s="401">
        <f>'DETEKSI MATA IKAN'!S49</f>
        <v>0.16470000000000001</v>
      </c>
      <c r="T51" s="401">
        <f>'DETEKSI MATA IKAN'!T49</f>
        <v>0.14899999999999999</v>
      </c>
      <c r="U51" s="401">
        <f>'DETEKSI MATA IKAN'!U49</f>
        <v>0.17649999999999999</v>
      </c>
      <c r="V51" s="401">
        <f>'DETEKSI MATA IKAN'!V49</f>
        <v>0.18820000000000001</v>
      </c>
      <c r="W51" s="401">
        <f>'DETEKSI MATA IKAN'!W49</f>
        <v>0.30199999999999999</v>
      </c>
      <c r="X51" s="401">
        <f>'DETEKSI MATA IKAN'!X49</f>
        <v>0.2863</v>
      </c>
      <c r="Y51" s="402">
        <f>'DETEKSI MATA IKAN'!Y49</f>
        <v>0.30590000000000001</v>
      </c>
      <c r="AA51" s="319">
        <v>17</v>
      </c>
      <c r="AB51" s="407">
        <f t="shared" ref="AB51:AX51" si="64">(($AF$7*A51)+($AF$8*A52)+($AF$9*A53)+($AF$10*B51)+($AF$11*B52)+($AF$12*B53)+($AF$13*C51)+($AF$14*C52)+($AF$15*C53)+($AF$16*A54)+($AF$17*A55)+($AF$18*A56)+($AF$19*B54)+($AF$20*B55)+($AF$21*B56)+($AF$22*C54)+($AF$23*C55)+($AF$24*C56)+($AF$25*A57)+($AF$26*A58)+($AF$27*A59)+($AF$28*B57)+($AF$29*B58)+($AF$30*B59)+($AF$31*C57)+($AF$32*C58)+($AF$33*C59))+$AF$5</f>
        <v>0.262716173</v>
      </c>
      <c r="AC51" s="407">
        <f t="shared" si="64"/>
        <v>0.15773865300000001</v>
      </c>
      <c r="AD51" s="407">
        <f t="shared" si="64"/>
        <v>0.26108129799999996</v>
      </c>
      <c r="AE51" s="407">
        <f t="shared" si="64"/>
        <v>0.48940846599999988</v>
      </c>
      <c r="AF51" s="407">
        <f t="shared" si="64"/>
        <v>0.60942027600000015</v>
      </c>
      <c r="AG51" s="407">
        <f t="shared" si="64"/>
        <v>0.6869570559999999</v>
      </c>
      <c r="AH51" s="407">
        <f t="shared" si="64"/>
        <v>0.83866122900000006</v>
      </c>
      <c r="AI51" s="407">
        <f t="shared" si="64"/>
        <v>1.001644913</v>
      </c>
      <c r="AJ51" s="407">
        <f t="shared" si="64"/>
        <v>0.957824067</v>
      </c>
      <c r="AK51" s="407">
        <f t="shared" si="64"/>
        <v>0.87959729199999992</v>
      </c>
      <c r="AL51" s="407">
        <f t="shared" si="64"/>
        <v>0.85066489999999995</v>
      </c>
      <c r="AM51" s="407">
        <f t="shared" si="64"/>
        <v>0.69248378399999999</v>
      </c>
      <c r="AN51" s="407">
        <f t="shared" si="64"/>
        <v>0.51586404299999988</v>
      </c>
      <c r="AO51" s="407">
        <f t="shared" si="64"/>
        <v>0.38787799799999989</v>
      </c>
      <c r="AP51" s="407">
        <f t="shared" si="64"/>
        <v>0.21253170300000004</v>
      </c>
      <c r="AQ51" s="407">
        <f t="shared" si="64"/>
        <v>0.13569924899999997</v>
      </c>
      <c r="AR51" s="407">
        <f t="shared" si="64"/>
        <v>0.19892759400000004</v>
      </c>
      <c r="AS51" s="407">
        <f t="shared" si="64"/>
        <v>0.26692831299999997</v>
      </c>
      <c r="AT51" s="407">
        <f t="shared" si="64"/>
        <v>0.29824170799999999</v>
      </c>
      <c r="AU51" s="407">
        <f t="shared" si="64"/>
        <v>0.32029101900000001</v>
      </c>
      <c r="AV51" s="407">
        <f t="shared" si="64"/>
        <v>0.30888132799999996</v>
      </c>
      <c r="AW51" s="407">
        <f t="shared" si="64"/>
        <v>0.36599071300000008</v>
      </c>
      <c r="AX51" s="407">
        <f t="shared" si="64"/>
        <v>0.40307663800000004</v>
      </c>
      <c r="AZ51" s="407">
        <f t="shared" ref="AZ51:BV51" si="65">(($AG$7*A51)+($AG$8*A52)+($AG$9*A53)+($AG$10*B51)+($AG$11*B52)+($AG$12*B53)+($AG$13*C51)+($AG$14*C52)+($AG$15*C53)+($AG$16*A54)+($AG$17*A55)+($AG$18*A56)+($AG$19*B54)+($AG$20*B55)+($AG$21*B56)+($AG$22*C54)+($AG$23*C55)+($AG$24*C56)+($AG$25*A57)+($AG$26*A58)+($AG$27*A59)+($AG$28*B57)+($AG$29*B58)+($AG$30*B59)+($AG$31*C57)+($AG$32*C58)+($AG$33*C59))+$AG$5</f>
        <v>-0.43467853999999995</v>
      </c>
      <c r="BA51" s="407">
        <f t="shared" si="65"/>
        <v>-0.55714192000000007</v>
      </c>
      <c r="BB51" s="407">
        <f t="shared" si="65"/>
        <v>-0.70353461999999989</v>
      </c>
      <c r="BC51" s="407">
        <f t="shared" si="65"/>
        <v>-0.79765257999999994</v>
      </c>
      <c r="BD51" s="407">
        <f t="shared" si="65"/>
        <v>-0.75506984999999982</v>
      </c>
      <c r="BE51" s="407">
        <f t="shared" si="65"/>
        <v>-0.64045116999999996</v>
      </c>
      <c r="BF51" s="407">
        <f t="shared" si="65"/>
        <v>-0.53292572000000016</v>
      </c>
      <c r="BG51" s="407">
        <f t="shared" si="65"/>
        <v>-0.42500429000000001</v>
      </c>
      <c r="BH51" s="407">
        <f t="shared" si="65"/>
        <v>-0.44275757999999998</v>
      </c>
      <c r="BI51" s="407">
        <f t="shared" si="65"/>
        <v>-0.41738243000000008</v>
      </c>
      <c r="BJ51" s="407">
        <f t="shared" si="65"/>
        <v>-0.48283027000000012</v>
      </c>
      <c r="BK51" s="407">
        <f t="shared" si="65"/>
        <v>-0.5586743500000001</v>
      </c>
      <c r="BL51" s="407">
        <f t="shared" si="65"/>
        <v>-0.52286085999999987</v>
      </c>
      <c r="BM51" s="407">
        <f t="shared" si="65"/>
        <v>-0.53124994999999997</v>
      </c>
      <c r="BN51" s="407">
        <f t="shared" si="65"/>
        <v>-0.49110551999999996</v>
      </c>
      <c r="BO51" s="407">
        <f t="shared" si="65"/>
        <v>-0.38868340999999984</v>
      </c>
      <c r="BP51" s="407">
        <f t="shared" si="65"/>
        <v>-0.27711282000000004</v>
      </c>
      <c r="BQ51" s="407">
        <f t="shared" si="65"/>
        <v>-0.24350897000000005</v>
      </c>
      <c r="BR51" s="407">
        <f t="shared" si="65"/>
        <v>-0.18508653999999997</v>
      </c>
      <c r="BS51" s="407">
        <f t="shared" si="65"/>
        <v>-0.19055812000000003</v>
      </c>
      <c r="BT51" s="407">
        <f t="shared" si="65"/>
        <v>-0.28263356000000006</v>
      </c>
      <c r="BU51" s="407">
        <f t="shared" si="65"/>
        <v>-0.31315930000000003</v>
      </c>
      <c r="BV51" s="407">
        <f t="shared" si="65"/>
        <v>-0.3533767699999999</v>
      </c>
      <c r="BX51" s="407">
        <f t="shared" ref="BX51:CT51" si="66">(($AH$7*A51)+($AH$8*A52)+($AH$9*A53)+($AH$10*B51)+($AH$11*B52)+($AH$12*B53)+($AH$13*C51)+($AH$14*C52)+($AH$15*C53)+($AH$16*A54)+($AH$17*A55)+($AH$18*A56)+($AH$19*B54)+($AH$20*B55)+($AH$21*B56)+($AH$22*C54)+($AH$23*C55)+($AH$24*C56)+($AH$25*A57)+($AH$26*A58)+($AH$27*A59)+($AH$28*B57)+($AH$29*B58)+($AH$30*B59)+($AH$31*C57)+($AH$32*C58)+($AH$33*C59))+$AH$5</f>
        <v>-0.30410611999999998</v>
      </c>
      <c r="BY51" s="407">
        <f t="shared" si="66"/>
        <v>-0.32042121999999995</v>
      </c>
      <c r="BZ51" s="407">
        <f t="shared" si="66"/>
        <v>-0.43821644999999998</v>
      </c>
      <c r="CA51" s="407">
        <f t="shared" si="66"/>
        <v>-0.63131150000000003</v>
      </c>
      <c r="CB51" s="407">
        <f t="shared" si="66"/>
        <v>-0.74740096</v>
      </c>
      <c r="CC51" s="407">
        <f t="shared" si="66"/>
        <v>-0.72339167999999987</v>
      </c>
      <c r="CD51" s="407">
        <f t="shared" si="66"/>
        <v>-0.64535235000000002</v>
      </c>
      <c r="CE51" s="407">
        <f t="shared" si="66"/>
        <v>-0.58150923999999993</v>
      </c>
      <c r="CF51" s="407">
        <f t="shared" si="66"/>
        <v>-0.53986405000000015</v>
      </c>
      <c r="CG51" s="407">
        <f t="shared" si="66"/>
        <v>-0.53763355999999995</v>
      </c>
      <c r="CH51" s="407">
        <f t="shared" si="66"/>
        <v>-0.53398979999999996</v>
      </c>
      <c r="CI51" s="407">
        <f t="shared" si="66"/>
        <v>-0.56271411999999987</v>
      </c>
      <c r="CJ51" s="407">
        <f t="shared" si="66"/>
        <v>-0.62815359999999998</v>
      </c>
      <c r="CK51" s="407">
        <f t="shared" si="66"/>
        <v>-0.55688972000000003</v>
      </c>
      <c r="CL51" s="407">
        <f t="shared" si="66"/>
        <v>-0.45037226000000002</v>
      </c>
      <c r="CM51" s="407">
        <f t="shared" si="66"/>
        <v>-0.37900675000000011</v>
      </c>
      <c r="CN51" s="407">
        <f t="shared" si="66"/>
        <v>-0.27664589000000001</v>
      </c>
      <c r="CO51" s="407">
        <f t="shared" si="66"/>
        <v>-0.18889644000000003</v>
      </c>
      <c r="CP51" s="407">
        <f t="shared" si="66"/>
        <v>-0.18318679999999996</v>
      </c>
      <c r="CQ51" s="407">
        <f t="shared" si="66"/>
        <v>-0.16225415000000001</v>
      </c>
      <c r="CR51" s="407">
        <f t="shared" si="66"/>
        <v>-0.16246380000000005</v>
      </c>
      <c r="CS51" s="407">
        <f t="shared" si="66"/>
        <v>-0.25879097000000001</v>
      </c>
      <c r="CT51" s="407">
        <f t="shared" si="66"/>
        <v>-0.33762605999999995</v>
      </c>
      <c r="CV51" s="407">
        <f t="shared" ref="CV51:DR51" si="67">(($AI$7*A51)+($AI$8*A52)+($AI$9*A53)+($AI$10*B51)+($AI$11*B52)+($AI$12*B53)+($AI$13*C51)+($AI$14*C52)+($AI$15*C53)+($AI$16*A54)+($AI$17*A55)+($AI$18*A56)+($AI$19*B54)+($AI$20*B55)+($AI$21*B56)+($AI$22*C54)+($AI$23*C55)+($AI$24*C56)+($AI$25*A57)+($AI$26*A58)+($AI$27*A59)+($AI$28*B57)+($AI$29*B58)+($AI$30*B59)+($AI$31*C57)+($AI$32*C58)+($AI$33*C59))+$AI$5</f>
        <v>-7.814919649999999E-2</v>
      </c>
      <c r="CW51" s="407">
        <f t="shared" si="67"/>
        <v>-0.43345413180000014</v>
      </c>
      <c r="CX51" s="407">
        <f t="shared" si="67"/>
        <v>-0.49103137419999998</v>
      </c>
      <c r="CY51" s="407">
        <f t="shared" si="67"/>
        <v>-0.33983090099999991</v>
      </c>
      <c r="CZ51" s="407">
        <f t="shared" si="67"/>
        <v>-0.15907066230000008</v>
      </c>
      <c r="DA51" s="407">
        <f t="shared" si="67"/>
        <v>0.15087172150000006</v>
      </c>
      <c r="DB51" s="407">
        <f t="shared" si="67"/>
        <v>0.19175983950000006</v>
      </c>
      <c r="DC51" s="407">
        <f t="shared" si="67"/>
        <v>-6.9320007100000108E-2</v>
      </c>
      <c r="DD51" s="407">
        <f t="shared" si="67"/>
        <v>-0.23137560350000005</v>
      </c>
      <c r="DE51" s="407">
        <f t="shared" si="67"/>
        <v>-0.20436722439999996</v>
      </c>
      <c r="DF51" s="407">
        <f t="shared" si="67"/>
        <v>-0.13264331439999991</v>
      </c>
      <c r="DG51" s="407">
        <f t="shared" si="67"/>
        <v>-0.49019040440000006</v>
      </c>
      <c r="DH51" s="407">
        <f t="shared" si="67"/>
        <v>-0.41582441630000022</v>
      </c>
      <c r="DI51" s="407">
        <f t="shared" si="67"/>
        <v>-5.3793260899999945E-2</v>
      </c>
      <c r="DJ51" s="407">
        <f t="shared" si="67"/>
        <v>3.7941969999999992E-2</v>
      </c>
      <c r="DK51" s="407">
        <f t="shared" si="67"/>
        <v>0.2073619981</v>
      </c>
      <c r="DL51" s="407">
        <f t="shared" si="67"/>
        <v>0.37807736219999999</v>
      </c>
      <c r="DM51" s="407">
        <f t="shared" si="67"/>
        <v>0.33535102800000005</v>
      </c>
      <c r="DN51" s="407">
        <f t="shared" si="67"/>
        <v>0.12008882149999997</v>
      </c>
      <c r="DO51" s="407">
        <f t="shared" si="67"/>
        <v>6.1834287700000018E-2</v>
      </c>
      <c r="DP51" s="407">
        <f t="shared" si="67"/>
        <v>-5.3810257900000019E-2</v>
      </c>
      <c r="DQ51" s="407">
        <f t="shared" si="67"/>
        <v>-8.9770359099999947E-2</v>
      </c>
      <c r="DR51" s="407">
        <f t="shared" si="67"/>
        <v>2.5365931000000397E-3</v>
      </c>
    </row>
    <row r="52" spans="1:122" x14ac:dyDescent="0.25">
      <c r="A52" s="400">
        <f>'DETEKSI MATA IKAN'!A50</f>
        <v>0.4078</v>
      </c>
      <c r="B52" s="401">
        <f>'DETEKSI MATA IKAN'!B50</f>
        <v>0.36470000000000002</v>
      </c>
      <c r="C52" s="401">
        <f>'DETEKSI MATA IKAN'!C50</f>
        <v>0.5373</v>
      </c>
      <c r="D52" s="401">
        <f>'DETEKSI MATA IKAN'!D50</f>
        <v>0.73329999999999995</v>
      </c>
      <c r="E52" s="401">
        <f>'DETEKSI MATA IKAN'!E50</f>
        <v>0.78039999999999998</v>
      </c>
      <c r="F52" s="401">
        <f>'DETEKSI MATA IKAN'!F50</f>
        <v>0.81179999999999997</v>
      </c>
      <c r="G52" s="401">
        <f>'DETEKSI MATA IKAN'!G50</f>
        <v>0.65490000000000004</v>
      </c>
      <c r="H52" s="401">
        <f>'DETEKSI MATA IKAN'!H50</f>
        <v>0.29799999999999999</v>
      </c>
      <c r="I52" s="401">
        <f>'DETEKSI MATA IKAN'!I50</f>
        <v>0.2</v>
      </c>
      <c r="J52" s="401">
        <f>'DETEKSI MATA IKAN'!J50</f>
        <v>0.18429999999999999</v>
      </c>
      <c r="K52" s="401">
        <f>'DETEKSI MATA IKAN'!K50</f>
        <v>0.31369999999999998</v>
      </c>
      <c r="L52" s="401">
        <f>'DETEKSI MATA IKAN'!L50</f>
        <v>0.1961</v>
      </c>
      <c r="M52" s="401">
        <f>'DETEKSI MATA IKAN'!M50</f>
        <v>0.28239999999999998</v>
      </c>
      <c r="N52" s="401">
        <f>'DETEKSI MATA IKAN'!N50</f>
        <v>0.58819999999999995</v>
      </c>
      <c r="O52" s="401">
        <f>'DETEKSI MATA IKAN'!O50</f>
        <v>0.58040000000000003</v>
      </c>
      <c r="P52" s="401">
        <f>'DETEKSI MATA IKAN'!P50</f>
        <v>0.58430000000000004</v>
      </c>
      <c r="Q52" s="401">
        <f>'DETEKSI MATA IKAN'!Q50</f>
        <v>0.54900000000000004</v>
      </c>
      <c r="R52" s="401">
        <f>'DETEKSI MATA IKAN'!R50</f>
        <v>0.4118</v>
      </c>
      <c r="S52" s="401">
        <f>'DETEKSI MATA IKAN'!S50</f>
        <v>0.1804</v>
      </c>
      <c r="T52" s="401">
        <f>'DETEKSI MATA IKAN'!T50</f>
        <v>0.16470000000000001</v>
      </c>
      <c r="U52" s="401">
        <f>'DETEKSI MATA IKAN'!U50</f>
        <v>0.19220000000000001</v>
      </c>
      <c r="V52" s="401">
        <f>'DETEKSI MATA IKAN'!V50</f>
        <v>0.2039</v>
      </c>
      <c r="W52" s="401">
        <f>'DETEKSI MATA IKAN'!W50</f>
        <v>0.31759999999999999</v>
      </c>
      <c r="X52" s="401">
        <f>'DETEKSI MATA IKAN'!X50</f>
        <v>0.30199999999999999</v>
      </c>
      <c r="Y52" s="402">
        <f>'DETEKSI MATA IKAN'!Y50</f>
        <v>0.32940000000000003</v>
      </c>
      <c r="AA52" s="319">
        <v>18</v>
      </c>
      <c r="AB52" s="407">
        <f t="shared" ref="AB52:AX52" si="68">(($AF$7*A54)+($AF$8*A55)+($AF$9*A56)+($AF$10*B54)+($AF$11*B55)+($AF$12*B56)+($AF$13*C54)+($AF$14*C55)+($AF$15*C56)+($AF$16*A57)+($AF$17*A58)+($AF$18*A59)+($AF$19*B57)+($AF$20*B58)+($AF$21*B59)+($AF$22*C57)+($AF$23*C58)+($AF$24*C59)+($AF$25*A60)+($AF$26*A61)+($AF$27*A62)+($AF$28*B60)+($AF$29*B61)+($AF$30*B62)+($AF$31*C60)+($AF$32*C61)+($AF$33*C62))+$AF$5</f>
        <v>0.31275296299999999</v>
      </c>
      <c r="AC52" s="407">
        <f t="shared" si="68"/>
        <v>0.13461555300000005</v>
      </c>
      <c r="AD52" s="407">
        <f t="shared" si="68"/>
        <v>-5.4129116999999977E-2</v>
      </c>
      <c r="AE52" s="407">
        <f t="shared" si="68"/>
        <v>2.2416646999999928E-2</v>
      </c>
      <c r="AF52" s="407">
        <f t="shared" si="68"/>
        <v>0.28501156100000002</v>
      </c>
      <c r="AG52" s="407">
        <f t="shared" si="68"/>
        <v>0.40596345999999994</v>
      </c>
      <c r="AH52" s="407">
        <f t="shared" si="68"/>
        <v>0.4453814749999998</v>
      </c>
      <c r="AI52" s="407">
        <f t="shared" si="68"/>
        <v>0.58224749799999997</v>
      </c>
      <c r="AJ52" s="407">
        <f t="shared" si="68"/>
        <v>0.63440686599999985</v>
      </c>
      <c r="AK52" s="407">
        <f t="shared" si="68"/>
        <v>0.64597530699999994</v>
      </c>
      <c r="AL52" s="407">
        <f t="shared" si="68"/>
        <v>0.530481439</v>
      </c>
      <c r="AM52" s="407">
        <f t="shared" si="68"/>
        <v>0.3350946239999999</v>
      </c>
      <c r="AN52" s="407">
        <f t="shared" si="68"/>
        <v>0.20125715499999997</v>
      </c>
      <c r="AO52" s="407">
        <f t="shared" si="68"/>
        <v>0.14003830299999984</v>
      </c>
      <c r="AP52" s="407">
        <f t="shared" si="68"/>
        <v>0.14044939799999989</v>
      </c>
      <c r="AQ52" s="407">
        <f t="shared" si="68"/>
        <v>0.18762966200000006</v>
      </c>
      <c r="AR52" s="407">
        <f t="shared" si="68"/>
        <v>0.22626437600000004</v>
      </c>
      <c r="AS52" s="407">
        <f t="shared" si="68"/>
        <v>0.24329990200000001</v>
      </c>
      <c r="AT52" s="407">
        <f t="shared" si="68"/>
        <v>0.34435667199999997</v>
      </c>
      <c r="AU52" s="407">
        <f t="shared" si="68"/>
        <v>0.38282387600000001</v>
      </c>
      <c r="AV52" s="407">
        <f t="shared" si="68"/>
        <v>0.352193282</v>
      </c>
      <c r="AW52" s="407">
        <f t="shared" si="68"/>
        <v>0.424161966</v>
      </c>
      <c r="AX52" s="407">
        <f t="shared" si="68"/>
        <v>0.52971618099999995</v>
      </c>
      <c r="AZ52" s="407">
        <f t="shared" ref="AZ52:BV52" si="69">(($AG$7*A54)+($AG$8*A55)+($AG$9*A56)+($AG$10*B54)+($AG$11*B55)+($AG$12*B56)+($AG$13*C54)+($AG$14*C55)+($AG$15*C56)+($AG$16*A57)+($AG$17*A58)+($AG$18*A59)+($AG$19*B57)+($AG$20*B58)+($AG$21*B59)+($AG$22*C57)+($AG$23*C58)+($AG$24*C59)+($AG$25*A60)+($AG$26*A61)+($AG$27*A62)+($AG$28*B60)+($AG$29*B61)+($AG$30*B62)+($AG$31*C60)+($AG$32*C61)+($AG$33*C62))+$AG$5</f>
        <v>-0.36473009000000001</v>
      </c>
      <c r="BA52" s="407">
        <f t="shared" si="69"/>
        <v>-0.43996000000000002</v>
      </c>
      <c r="BB52" s="407">
        <f t="shared" si="69"/>
        <v>-0.60704355999999993</v>
      </c>
      <c r="BC52" s="407">
        <f t="shared" si="69"/>
        <v>-0.71740271999999994</v>
      </c>
      <c r="BD52" s="407">
        <f t="shared" si="69"/>
        <v>-0.70500370999999995</v>
      </c>
      <c r="BE52" s="407">
        <f t="shared" si="69"/>
        <v>-0.66615594000000011</v>
      </c>
      <c r="BF52" s="407">
        <f t="shared" si="69"/>
        <v>-0.62721980999999993</v>
      </c>
      <c r="BG52" s="407">
        <f t="shared" si="69"/>
        <v>-0.61874461000000003</v>
      </c>
      <c r="BH52" s="407">
        <f t="shared" si="69"/>
        <v>-0.61140731000000004</v>
      </c>
      <c r="BI52" s="407">
        <f t="shared" si="69"/>
        <v>-0.56498282000000011</v>
      </c>
      <c r="BJ52" s="407">
        <f t="shared" si="69"/>
        <v>-0.59396315000000011</v>
      </c>
      <c r="BK52" s="407">
        <f t="shared" si="69"/>
        <v>-0.5782606600000002</v>
      </c>
      <c r="BL52" s="407">
        <f t="shared" si="69"/>
        <v>-0.50247489999999995</v>
      </c>
      <c r="BM52" s="407">
        <f t="shared" si="69"/>
        <v>-0.47459993999999989</v>
      </c>
      <c r="BN52" s="407">
        <f t="shared" si="69"/>
        <v>-0.38671443999999994</v>
      </c>
      <c r="BO52" s="407">
        <f t="shared" si="69"/>
        <v>-0.27496641000000005</v>
      </c>
      <c r="BP52" s="407">
        <f t="shared" si="69"/>
        <v>-0.24159622000000003</v>
      </c>
      <c r="BQ52" s="407">
        <f t="shared" si="69"/>
        <v>-0.22237012999999997</v>
      </c>
      <c r="BR52" s="407">
        <f t="shared" si="69"/>
        <v>-0.17714206000000007</v>
      </c>
      <c r="BS52" s="407">
        <f t="shared" si="69"/>
        <v>-0.21872598000000001</v>
      </c>
      <c r="BT52" s="407">
        <f t="shared" si="69"/>
        <v>-0.29270633000000001</v>
      </c>
      <c r="BU52" s="407">
        <f t="shared" si="69"/>
        <v>-0.33470591</v>
      </c>
      <c r="BV52" s="407">
        <f t="shared" si="69"/>
        <v>-0.39459845000000005</v>
      </c>
      <c r="BX52" s="407">
        <f t="shared" ref="BX52:CT52" si="70">(($AH$7*A54)+($AH$8*A55)+($AH$9*A56)+($AH$10*B54)+($AH$11*B55)+($AH$12*B56)+($AH$13*C54)+($AH$14*C55)+($AH$15*C56)+($AH$16*A57)+($AH$17*A58)+($AH$18*A59)+($AH$19*B57)+($AH$20*B58)+($AH$21*B59)+($AH$22*C57)+($AH$23*C58)+($AH$24*C59)+($AH$25*A60)+($AH$26*A61)+($AH$27*A62)+($AH$28*B60)+($AH$29*B61)+($AH$30*B62)+($AH$31*C60)+($AH$32*C61)+($AH$33*C62))+$AH$5</f>
        <v>-0.30373378000000001</v>
      </c>
      <c r="BY52" s="407">
        <f t="shared" si="70"/>
        <v>-0.28160096000000007</v>
      </c>
      <c r="BZ52" s="407">
        <f t="shared" si="70"/>
        <v>-0.29352080000000003</v>
      </c>
      <c r="CA52" s="407">
        <f t="shared" si="70"/>
        <v>-0.45464123999999984</v>
      </c>
      <c r="CB52" s="407">
        <f t="shared" si="70"/>
        <v>-0.61073814000000015</v>
      </c>
      <c r="CC52" s="407">
        <f t="shared" si="70"/>
        <v>-0.6193956100000001</v>
      </c>
      <c r="CD52" s="407">
        <f t="shared" si="70"/>
        <v>-0.59258887999999976</v>
      </c>
      <c r="CE52" s="407">
        <f t="shared" si="70"/>
        <v>-0.59345844999999997</v>
      </c>
      <c r="CF52" s="407">
        <f t="shared" si="70"/>
        <v>-0.6274430299999999</v>
      </c>
      <c r="CG52" s="407">
        <f t="shared" si="70"/>
        <v>-0.62959182999999996</v>
      </c>
      <c r="CH52" s="407">
        <f t="shared" si="70"/>
        <v>-0.59302229999999989</v>
      </c>
      <c r="CI52" s="407">
        <f t="shared" si="70"/>
        <v>-0.58370747999999983</v>
      </c>
      <c r="CJ52" s="407">
        <f t="shared" si="70"/>
        <v>-0.51786997999999995</v>
      </c>
      <c r="CK52" s="407">
        <f t="shared" si="70"/>
        <v>-0.38093674999999999</v>
      </c>
      <c r="CL52" s="407">
        <f t="shared" si="70"/>
        <v>-0.30807985999999998</v>
      </c>
      <c r="CM52" s="407">
        <f t="shared" si="70"/>
        <v>-0.25509216999999995</v>
      </c>
      <c r="CN52" s="407">
        <f t="shared" si="70"/>
        <v>-0.18115770999999997</v>
      </c>
      <c r="CO52" s="407">
        <f t="shared" si="70"/>
        <v>-0.16145503000000003</v>
      </c>
      <c r="CP52" s="407">
        <f t="shared" si="70"/>
        <v>-0.18578160999999999</v>
      </c>
      <c r="CQ52" s="407">
        <f t="shared" si="70"/>
        <v>-0.16116681999999996</v>
      </c>
      <c r="CR52" s="407">
        <f t="shared" si="70"/>
        <v>-0.19636691000000003</v>
      </c>
      <c r="CS52" s="407">
        <f t="shared" si="70"/>
        <v>-0.27399605999999999</v>
      </c>
      <c r="CT52" s="407">
        <f t="shared" si="70"/>
        <v>-0.34047474000000005</v>
      </c>
      <c r="CV52" s="407">
        <f t="shared" ref="CV52:DR52" si="71">(($AI$7*A54)+($AI$8*A55)+($AI$9*A56)+($AI$10*B54)+($AI$11*B55)+($AI$12*B56)+($AI$13*C54)+($AI$14*C55)+($AI$15*C56)+($AI$16*A57)+($AI$17*A58)+($AI$18*A59)+($AI$19*B57)+($AI$20*B58)+($AI$21*B59)+($AI$22*C57)+($AI$23*C58)+($AI$24*C59)+($AI$25*A60)+($AI$26*A61)+($AI$27*A62)+($AI$28*B60)+($AI$29*B61)+($AI$30*B62)+($AI$31*C60)+($AI$32*C61)+($AI$33*C62))+$AI$5</f>
        <v>2.8519215899999978E-2</v>
      </c>
      <c r="CW52" s="407">
        <f t="shared" si="71"/>
        <v>-0.30480228279999999</v>
      </c>
      <c r="CX52" s="407">
        <f t="shared" si="71"/>
        <v>-0.5137334952999999</v>
      </c>
      <c r="CY52" s="407">
        <f t="shared" si="71"/>
        <v>-0.26211511759999984</v>
      </c>
      <c r="CZ52" s="407">
        <f t="shared" si="71"/>
        <v>1.656313660000025E-2</v>
      </c>
      <c r="DA52" s="407">
        <f t="shared" si="71"/>
        <v>-4.3444009399999844E-2</v>
      </c>
      <c r="DB52" s="407">
        <f t="shared" si="71"/>
        <v>-0.15249331920000006</v>
      </c>
      <c r="DC52" s="407">
        <f t="shared" si="71"/>
        <v>-0.12398590950000013</v>
      </c>
      <c r="DD52" s="407">
        <f t="shared" si="71"/>
        <v>-0.11326460349999987</v>
      </c>
      <c r="DE52" s="407">
        <f t="shared" si="71"/>
        <v>-0.18038587819999993</v>
      </c>
      <c r="DF52" s="407">
        <f t="shared" si="71"/>
        <v>-0.23224341499999998</v>
      </c>
      <c r="DG52" s="407">
        <f t="shared" si="71"/>
        <v>-0.30751394379999997</v>
      </c>
      <c r="DH52" s="407">
        <f t="shared" si="71"/>
        <v>-3.4969289699999989E-2</v>
      </c>
      <c r="DI52" s="407">
        <f t="shared" si="71"/>
        <v>0.25216440440000015</v>
      </c>
      <c r="DJ52" s="407">
        <f t="shared" si="71"/>
        <v>0.23046180029999988</v>
      </c>
      <c r="DK52" s="407">
        <f t="shared" si="71"/>
        <v>0.2874743931</v>
      </c>
      <c r="DL52" s="407">
        <f t="shared" si="71"/>
        <v>0.28233028100000007</v>
      </c>
      <c r="DM52" s="407">
        <f t="shared" si="71"/>
        <v>0.16221969040000001</v>
      </c>
      <c r="DN52" s="407">
        <f t="shared" si="71"/>
        <v>0.11942410350000003</v>
      </c>
      <c r="DO52" s="407">
        <f t="shared" si="71"/>
        <v>7.6631835499999995E-2</v>
      </c>
      <c r="DP52" s="407">
        <f t="shared" si="71"/>
        <v>-0.10834264619999992</v>
      </c>
      <c r="DQ52" s="407">
        <f t="shared" si="71"/>
        <v>-0.15486177250000002</v>
      </c>
      <c r="DR52" s="407">
        <f t="shared" si="71"/>
        <v>-6.3558453799999887E-2</v>
      </c>
    </row>
    <row r="53" spans="1:122" x14ac:dyDescent="0.25">
      <c r="A53" s="400">
        <f>'DETEKSI MATA IKAN'!A51</f>
        <v>0.3412</v>
      </c>
      <c r="B53" s="401">
        <f>'DETEKSI MATA IKAN'!B51</f>
        <v>0.29799999999999999</v>
      </c>
      <c r="C53" s="401">
        <f>'DETEKSI MATA IKAN'!C51</f>
        <v>0.47060000000000002</v>
      </c>
      <c r="D53" s="401">
        <f>'DETEKSI MATA IKAN'!D51</f>
        <v>0.66669999999999996</v>
      </c>
      <c r="E53" s="401">
        <f>'DETEKSI MATA IKAN'!E51</f>
        <v>0.7137</v>
      </c>
      <c r="F53" s="401">
        <f>'DETEKSI MATA IKAN'!F51</f>
        <v>0.75690000000000002</v>
      </c>
      <c r="G53" s="401">
        <f>'DETEKSI MATA IKAN'!G51</f>
        <v>0.6</v>
      </c>
      <c r="H53" s="401">
        <f>'DETEKSI MATA IKAN'!H51</f>
        <v>0.24709999999999999</v>
      </c>
      <c r="I53" s="401">
        <f>'DETEKSI MATA IKAN'!I51</f>
        <v>0.15290000000000001</v>
      </c>
      <c r="J53" s="401">
        <f>'DETEKSI MATA IKAN'!J51</f>
        <v>0.14119999999999999</v>
      </c>
      <c r="K53" s="401">
        <f>'DETEKSI MATA IKAN'!K51</f>
        <v>0.27450000000000002</v>
      </c>
      <c r="L53" s="401">
        <f>'DETEKSI MATA IKAN'!L51</f>
        <v>0.15690000000000001</v>
      </c>
      <c r="M53" s="401">
        <f>'DETEKSI MATA IKAN'!M51</f>
        <v>0.251</v>
      </c>
      <c r="N53" s="401">
        <f>'DETEKSI MATA IKAN'!N51</f>
        <v>0.56079999999999997</v>
      </c>
      <c r="O53" s="401">
        <f>'DETEKSI MATA IKAN'!O51</f>
        <v>0.55289999999999995</v>
      </c>
      <c r="P53" s="401">
        <f>'DETEKSI MATA IKAN'!P51</f>
        <v>0.55689999999999995</v>
      </c>
      <c r="Q53" s="401">
        <f>'DETEKSI MATA IKAN'!Q51</f>
        <v>0.54510000000000003</v>
      </c>
      <c r="R53" s="401">
        <f>'DETEKSI MATA IKAN'!R51</f>
        <v>0.4078</v>
      </c>
      <c r="S53" s="401">
        <f>'DETEKSI MATA IKAN'!S51</f>
        <v>0.17649999999999999</v>
      </c>
      <c r="T53" s="401">
        <f>'DETEKSI MATA IKAN'!T51</f>
        <v>0.1686</v>
      </c>
      <c r="U53" s="401">
        <f>'DETEKSI MATA IKAN'!U51</f>
        <v>0.1961</v>
      </c>
      <c r="V53" s="401">
        <f>'DETEKSI MATA IKAN'!V51</f>
        <v>0.2157</v>
      </c>
      <c r="W53" s="401">
        <f>'DETEKSI MATA IKAN'!W51</f>
        <v>0.32940000000000003</v>
      </c>
      <c r="X53" s="401">
        <f>'DETEKSI MATA IKAN'!X51</f>
        <v>0.31369999999999998</v>
      </c>
      <c r="Y53" s="402">
        <f>'DETEKSI MATA IKAN'!Y51</f>
        <v>0.32940000000000003</v>
      </c>
      <c r="AA53" s="319">
        <v>19</v>
      </c>
      <c r="AB53" s="407">
        <f t="shared" ref="AB53:AX53" si="72">(($AF$7*A57)+($AF$8*A58)+($AF$9*A59)+($AF$10*B57)+($AF$11*B58)+($AF$12*B59)+($AF$13*C57)+($AF$14*C58)+($AF$15*C59)+($AF$16*A60)+($AF$17*A61)+($AF$18*A62)+($AF$19*B60)+($AF$20*B61)+($AF$21*B62)+($AF$22*C60)+($AF$23*C61)+($AF$24*C62)+($AF$25*A63)+($AF$26*A64)+($AF$27*A65)+($AF$28*B63)+($AF$29*B64)+($AF$30*B65)+($AF$31*C63)+($AF$32*C64)+($AF$33*C65))+$AF$5</f>
        <v>0.39053034999999997</v>
      </c>
      <c r="AC53" s="407">
        <f t="shared" si="72"/>
        <v>0.37736129800000007</v>
      </c>
      <c r="AD53" s="407">
        <f t="shared" si="72"/>
        <v>9.9863447000000105E-2</v>
      </c>
      <c r="AE53" s="407">
        <f t="shared" si="72"/>
        <v>-0.17979026699999998</v>
      </c>
      <c r="AF53" s="407">
        <f t="shared" si="72"/>
        <v>-0.1567162329999999</v>
      </c>
      <c r="AG53" s="407">
        <f t="shared" si="72"/>
        <v>-2.6094898000000061E-2</v>
      </c>
      <c r="AH53" s="407">
        <f t="shared" si="72"/>
        <v>4.8786599999999847E-2</v>
      </c>
      <c r="AI53" s="407">
        <f t="shared" si="72"/>
        <v>0.13075629899999974</v>
      </c>
      <c r="AJ53" s="407">
        <f t="shared" si="72"/>
        <v>0.17328756399999989</v>
      </c>
      <c r="AK53" s="407">
        <f t="shared" si="72"/>
        <v>0.24349092599999994</v>
      </c>
      <c r="AL53" s="407">
        <f t="shared" si="72"/>
        <v>0.19150202700000013</v>
      </c>
      <c r="AM53" s="407">
        <f t="shared" si="72"/>
        <v>0.14934355999999996</v>
      </c>
      <c r="AN53" s="407">
        <f t="shared" si="72"/>
        <v>0.14723287499999987</v>
      </c>
      <c r="AO53" s="407">
        <f t="shared" si="72"/>
        <v>0.10755385099999999</v>
      </c>
      <c r="AP53" s="407">
        <f t="shared" si="72"/>
        <v>0.17136148299999993</v>
      </c>
      <c r="AQ53" s="407">
        <f t="shared" si="72"/>
        <v>0.26914693000000001</v>
      </c>
      <c r="AR53" s="407">
        <f t="shared" si="72"/>
        <v>0.29093598100000007</v>
      </c>
      <c r="AS53" s="407">
        <f t="shared" si="72"/>
        <v>0.27309620599999995</v>
      </c>
      <c r="AT53" s="407">
        <f t="shared" si="72"/>
        <v>0.37688375099999999</v>
      </c>
      <c r="AU53" s="407">
        <f t="shared" si="72"/>
        <v>0.446895496</v>
      </c>
      <c r="AV53" s="407">
        <f t="shared" si="72"/>
        <v>0.48086841000000002</v>
      </c>
      <c r="AW53" s="407">
        <f t="shared" si="72"/>
        <v>0.56523649999999992</v>
      </c>
      <c r="AX53" s="407">
        <f t="shared" si="72"/>
        <v>0.62084700500000001</v>
      </c>
      <c r="AZ53" s="407">
        <f t="shared" ref="AZ53:BV53" si="73">(($AG$7*A57)+($AG$8*A58)+($AG$9*A59)+($AG$10*B57)+($AG$11*B58)+($AG$12*B59)+($AG$13*C57)+($AG$14*C58)+($AG$15*C59)+($AG$16*A60)+($AG$17*A61)+($AG$18*A62)+($AG$19*B60)+($AG$20*B61)+($AG$21*B62)+($AG$22*C60)+($AG$23*C61)+($AG$24*C62)+($AG$25*A63)+($AG$26*A64)+($AG$27*A65)+($AG$28*B63)+($AG$29*B64)+($AG$30*B65)+($AG$31*C63)+($AG$32*C64)+($AG$33*C65))+$AG$5</f>
        <v>-0.29772541000000002</v>
      </c>
      <c r="BA53" s="407">
        <f t="shared" si="73"/>
        <v>-0.3241523</v>
      </c>
      <c r="BB53" s="407">
        <f t="shared" si="73"/>
        <v>-0.45722611999999996</v>
      </c>
      <c r="BC53" s="407">
        <f t="shared" si="73"/>
        <v>-0.53877889999999995</v>
      </c>
      <c r="BD53" s="407">
        <f t="shared" si="73"/>
        <v>-0.55386166000000014</v>
      </c>
      <c r="BE53" s="407">
        <f t="shared" si="73"/>
        <v>-0.57797054000000003</v>
      </c>
      <c r="BF53" s="407">
        <f t="shared" si="73"/>
        <v>-0.61193807999999983</v>
      </c>
      <c r="BG53" s="407">
        <f t="shared" si="73"/>
        <v>-0.67007611</v>
      </c>
      <c r="BH53" s="407">
        <f t="shared" si="73"/>
        <v>-0.64546738999999997</v>
      </c>
      <c r="BI53" s="407">
        <f t="shared" si="73"/>
        <v>-0.59581043999999994</v>
      </c>
      <c r="BJ53" s="407">
        <f t="shared" si="73"/>
        <v>-0.58406628000000005</v>
      </c>
      <c r="BK53" s="407">
        <f t="shared" si="73"/>
        <v>-0.51467531999999983</v>
      </c>
      <c r="BL53" s="407">
        <f t="shared" si="73"/>
        <v>-0.42876818999999994</v>
      </c>
      <c r="BM53" s="407">
        <f t="shared" si="73"/>
        <v>-0.37440124999999996</v>
      </c>
      <c r="BN53" s="407">
        <f t="shared" si="73"/>
        <v>-0.27752692000000001</v>
      </c>
      <c r="BO53" s="407">
        <f t="shared" si="73"/>
        <v>-0.20345250000000006</v>
      </c>
      <c r="BP53" s="407">
        <f t="shared" si="73"/>
        <v>-0.20942920000000001</v>
      </c>
      <c r="BQ53" s="407">
        <f t="shared" si="73"/>
        <v>-0.19605560999999999</v>
      </c>
      <c r="BR53" s="407">
        <f t="shared" si="73"/>
        <v>-0.20547186000000001</v>
      </c>
      <c r="BS53" s="407">
        <f t="shared" si="73"/>
        <v>-0.27859311000000003</v>
      </c>
      <c r="BT53" s="407">
        <f t="shared" si="73"/>
        <v>-0.32143581000000004</v>
      </c>
      <c r="BU53" s="407">
        <f t="shared" si="73"/>
        <v>-0.40279826999999996</v>
      </c>
      <c r="BV53" s="407">
        <f t="shared" si="73"/>
        <v>-0.48765021000000008</v>
      </c>
      <c r="BX53" s="407">
        <f t="shared" ref="BX53:CT53" si="74">(($AH$7*A57)+($AH$8*A58)+($AH$9*A59)+($AH$10*B57)+($AH$11*B58)+($AH$12*B59)+($AH$13*C57)+($AH$14*C58)+($AH$15*C59)+($AH$16*A60)+($AH$17*A61)+($AH$18*A62)+($AH$19*B60)+($AH$20*B61)+($AH$21*B62)+($AH$22*C60)+($AH$23*C61)+($AH$24*C62)+($AH$25*A63)+($AH$26*A64)+($AH$27*A65)+($AH$28*B63)+($AH$29*B64)+($AH$30*B65)+($AH$31*C63)+($AH$32*C64)+($AH$33*C65))+$AH$5</f>
        <v>-0.31278161999999993</v>
      </c>
      <c r="BY53" s="407">
        <f t="shared" si="74"/>
        <v>-0.25479803999999995</v>
      </c>
      <c r="BZ53" s="407">
        <f t="shared" si="74"/>
        <v>-0.22661501999999997</v>
      </c>
      <c r="CA53" s="407">
        <f t="shared" si="74"/>
        <v>-0.31734915000000002</v>
      </c>
      <c r="CB53" s="407">
        <f t="shared" si="74"/>
        <v>-0.38424700000000006</v>
      </c>
      <c r="CC53" s="407">
        <f t="shared" si="74"/>
        <v>-0.36228844000000004</v>
      </c>
      <c r="CD53" s="407">
        <f t="shared" si="74"/>
        <v>-0.37135297</v>
      </c>
      <c r="CE53" s="407">
        <f t="shared" si="74"/>
        <v>-0.44264721000000007</v>
      </c>
      <c r="CF53" s="407">
        <f t="shared" si="74"/>
        <v>-0.54470821999999997</v>
      </c>
      <c r="CG53" s="407">
        <f t="shared" si="74"/>
        <v>-0.53906098999999996</v>
      </c>
      <c r="CH53" s="407">
        <f t="shared" si="74"/>
        <v>-0.46041356999999999</v>
      </c>
      <c r="CI53" s="407">
        <f t="shared" si="74"/>
        <v>-0.44229009999999991</v>
      </c>
      <c r="CJ53" s="407">
        <f t="shared" si="74"/>
        <v>-0.36531679999999994</v>
      </c>
      <c r="CK53" s="407">
        <f t="shared" si="74"/>
        <v>-0.25839909</v>
      </c>
      <c r="CL53" s="407">
        <f t="shared" si="74"/>
        <v>-0.22074844999999996</v>
      </c>
      <c r="CM53" s="407">
        <f t="shared" si="74"/>
        <v>-0.18213393000000003</v>
      </c>
      <c r="CN53" s="407">
        <f t="shared" si="74"/>
        <v>-0.14586160999999997</v>
      </c>
      <c r="CO53" s="407">
        <f t="shared" si="74"/>
        <v>-0.15351775000000001</v>
      </c>
      <c r="CP53" s="407">
        <f t="shared" si="74"/>
        <v>-0.16805419000000005</v>
      </c>
      <c r="CQ53" s="407">
        <f t="shared" si="74"/>
        <v>-0.18552075999999998</v>
      </c>
      <c r="CR53" s="407">
        <f t="shared" si="74"/>
        <v>-0.26341538999999997</v>
      </c>
      <c r="CS53" s="407">
        <f t="shared" si="74"/>
        <v>-0.32083325999999995</v>
      </c>
      <c r="CT53" s="407">
        <f t="shared" si="74"/>
        <v>-0.4212562199999999</v>
      </c>
      <c r="CV53" s="407">
        <f t="shared" ref="CV53:DR53" si="75">(($AI$7*A57)+($AI$8*A58)+($AI$9*A59)+($AI$10*B57)+($AI$11*B58)+($AI$12*B59)+($AI$13*C57)+($AI$14*C58)+($AI$15*C59)+($AI$16*A60)+($AI$17*A61)+($AI$18*A62)+($AI$19*B60)+($AI$20*B61)+($AI$21*B62)+($AI$22*C60)+($AI$23*C61)+($AI$24*C62)+($AI$25*A63)+($AI$26*A64)+($AI$27*A65)+($AI$28*B63)+($AI$29*B64)+($AI$30*B65)+($AI$31*C63)+($AI$32*C64)+($AI$33*C65))+$AI$5</f>
        <v>5.7804672600000051E-2</v>
      </c>
      <c r="CW53" s="407">
        <f t="shared" si="75"/>
        <v>-7.0803170000000026E-3</v>
      </c>
      <c r="CX53" s="407">
        <f t="shared" si="75"/>
        <v>-0.33161519349999991</v>
      </c>
      <c r="CY53" s="407">
        <f t="shared" si="75"/>
        <v>-0.33097044249999996</v>
      </c>
      <c r="CZ53" s="407">
        <f t="shared" si="75"/>
        <v>1.5483342000000844E-3</v>
      </c>
      <c r="DA53" s="407">
        <f t="shared" si="75"/>
        <v>3.2589802799999928E-2</v>
      </c>
      <c r="DB53" s="407">
        <f t="shared" si="75"/>
        <v>-0.12415929510000009</v>
      </c>
      <c r="DC53" s="407">
        <f t="shared" si="75"/>
        <v>-0.1486451563</v>
      </c>
      <c r="DD53" s="407">
        <f t="shared" si="75"/>
        <v>-6.4199406199999837E-2</v>
      </c>
      <c r="DE53" s="407">
        <f t="shared" si="75"/>
        <v>-4.8588709299999949E-2</v>
      </c>
      <c r="DF53" s="407">
        <f t="shared" si="75"/>
        <v>-9.0259062800000039E-2</v>
      </c>
      <c r="DG53" s="407">
        <f t="shared" si="75"/>
        <v>6.1166791999999998E-2</v>
      </c>
      <c r="DH53" s="407">
        <f t="shared" si="75"/>
        <v>0.29052742900000017</v>
      </c>
      <c r="DI53" s="407">
        <f t="shared" si="75"/>
        <v>0.29062368429999991</v>
      </c>
      <c r="DJ53" s="407">
        <f t="shared" si="75"/>
        <v>0.22268947620000001</v>
      </c>
      <c r="DK53" s="407">
        <f t="shared" si="75"/>
        <v>0.29375077190000004</v>
      </c>
      <c r="DL53" s="407">
        <f t="shared" si="75"/>
        <v>0.17539741389999997</v>
      </c>
      <c r="DM53" s="407">
        <f t="shared" si="75"/>
        <v>2.3940329199999971E-2</v>
      </c>
      <c r="DN53" s="407">
        <f t="shared" si="75"/>
        <v>9.573993270000003E-2</v>
      </c>
      <c r="DO53" s="407">
        <f t="shared" si="75"/>
        <v>3.5804089700000041E-2</v>
      </c>
      <c r="DP53" s="407">
        <f t="shared" si="75"/>
        <v>-0.15758668419999997</v>
      </c>
      <c r="DQ53" s="407">
        <f t="shared" si="75"/>
        <v>-0.23102890449999999</v>
      </c>
      <c r="DR53" s="407">
        <f t="shared" si="75"/>
        <v>-0.16284710459999993</v>
      </c>
    </row>
    <row r="54" spans="1:122" x14ac:dyDescent="0.25">
      <c r="A54" s="400">
        <f>'DETEKSI MATA IKAN'!A52</f>
        <v>0.36859999999999998</v>
      </c>
      <c r="B54" s="401">
        <f>'DETEKSI MATA IKAN'!B52</f>
        <v>0.29020000000000001</v>
      </c>
      <c r="C54" s="401">
        <f>'DETEKSI MATA IKAN'!C52</f>
        <v>0.4118</v>
      </c>
      <c r="D54" s="401">
        <f>'DETEKSI MATA IKAN'!D52</f>
        <v>0.7137</v>
      </c>
      <c r="E54" s="401">
        <f>'DETEKSI MATA IKAN'!E52</f>
        <v>0.86270000000000002</v>
      </c>
      <c r="F54" s="401">
        <f>'DETEKSI MATA IKAN'!F52</f>
        <v>0.75290000000000001</v>
      </c>
      <c r="G54" s="401">
        <f>'DETEKSI MATA IKAN'!G52</f>
        <v>0.62749999999999995</v>
      </c>
      <c r="H54" s="401">
        <f>'DETEKSI MATA IKAN'!H52</f>
        <v>0.61180000000000001</v>
      </c>
      <c r="I54" s="401">
        <f>'DETEKSI MATA IKAN'!I52</f>
        <v>0.57250000000000001</v>
      </c>
      <c r="J54" s="401">
        <f>'DETEKSI MATA IKAN'!J52</f>
        <v>0.49020000000000002</v>
      </c>
      <c r="K54" s="401">
        <f>'DETEKSI MATA IKAN'!K52</f>
        <v>0.50590000000000002</v>
      </c>
      <c r="L54" s="401">
        <f>'DETEKSI MATA IKAN'!L52</f>
        <v>0.48630000000000001</v>
      </c>
      <c r="M54" s="401">
        <f>'DETEKSI MATA IKAN'!M52</f>
        <v>0.61960000000000004</v>
      </c>
      <c r="N54" s="401">
        <f>'DETEKSI MATA IKAN'!N52</f>
        <v>0.76080000000000003</v>
      </c>
      <c r="O54" s="401">
        <f>'DETEKSI MATA IKAN'!O52</f>
        <v>0.59609999999999996</v>
      </c>
      <c r="P54" s="401">
        <f>'DETEKSI MATA IKAN'!P52</f>
        <v>0.49020000000000002</v>
      </c>
      <c r="Q54" s="401">
        <f>'DETEKSI MATA IKAN'!Q52</f>
        <v>0.3765</v>
      </c>
      <c r="R54" s="401">
        <f>'DETEKSI MATA IKAN'!R52</f>
        <v>0.2392</v>
      </c>
      <c r="S54" s="401">
        <f>'DETEKSI MATA IKAN'!S52</f>
        <v>0.1608</v>
      </c>
      <c r="T54" s="401">
        <f>'DETEKSI MATA IKAN'!T52</f>
        <v>0.17249999999999999</v>
      </c>
      <c r="U54" s="401">
        <f>'DETEKSI MATA IKAN'!U52</f>
        <v>0.13730000000000001</v>
      </c>
      <c r="V54" s="401">
        <f>'DETEKSI MATA IKAN'!V52</f>
        <v>0.18429999999999999</v>
      </c>
      <c r="W54" s="401">
        <f>'DETEKSI MATA IKAN'!W52</f>
        <v>0.31759999999999999</v>
      </c>
      <c r="X54" s="401">
        <f>'DETEKSI MATA IKAN'!X52</f>
        <v>0.31369999999999998</v>
      </c>
      <c r="Y54" s="402">
        <f>'DETEKSI MATA IKAN'!Y52</f>
        <v>0.34510000000000002</v>
      </c>
      <c r="AA54" s="319">
        <v>20</v>
      </c>
      <c r="AB54" s="407">
        <f t="shared" ref="AB54:AX54" si="76">(($AF$7*A60)+($AF$8*A61)+($AF$9*A62)+($AF$10*B60)+($AF$11*B61)+($AF$12*B62)+($AF$13*C60)+($AF$14*C61)+($AF$15*C62)+($AF$16*A63)+($AF$17*A64)+($AF$18*A65)+($AF$19*B63)+($AF$20*B64)+($AF$21*B65)+($AF$22*C63)+($AF$23*C64)+($AF$24*C65)+($AF$25*A66)+($AF$26*A67)+($AF$27*A68)+($AF$28*B66)+($AF$29*B67)+($AF$30*B68)+($AF$31*C66)+($AF$32*C67)+($AF$33*C68))+$AF$5</f>
        <v>0.38873170899999998</v>
      </c>
      <c r="AC54" s="407">
        <f t="shared" si="76"/>
        <v>0.47493102399999998</v>
      </c>
      <c r="AD54" s="407">
        <f t="shared" si="76"/>
        <v>0.45848991900000002</v>
      </c>
      <c r="AE54" s="407">
        <f t="shared" si="76"/>
        <v>0.2655623230000001</v>
      </c>
      <c r="AF54" s="407">
        <f t="shared" si="76"/>
        <v>3.1715666999999864E-2</v>
      </c>
      <c r="AG54" s="407">
        <f t="shared" si="76"/>
        <v>-7.9606547999999916E-2</v>
      </c>
      <c r="AH54" s="407">
        <f t="shared" si="76"/>
        <v>-5.1616259999999942E-2</v>
      </c>
      <c r="AI54" s="407">
        <f t="shared" si="76"/>
        <v>-1.7674725000000058E-2</v>
      </c>
      <c r="AJ54" s="407">
        <f t="shared" si="76"/>
        <v>8.1806590000000068E-3</v>
      </c>
      <c r="AK54" s="407">
        <f t="shared" si="76"/>
        <v>7.8493423999999867E-2</v>
      </c>
      <c r="AL54" s="407">
        <f t="shared" si="76"/>
        <v>6.7313571999999849E-2</v>
      </c>
      <c r="AM54" s="407">
        <f t="shared" si="76"/>
        <v>0.14032712199999992</v>
      </c>
      <c r="AN54" s="407">
        <f t="shared" si="76"/>
        <v>0.261298961</v>
      </c>
      <c r="AO54" s="407">
        <f t="shared" si="76"/>
        <v>0.25812708499999998</v>
      </c>
      <c r="AP54" s="407">
        <f t="shared" si="76"/>
        <v>0.24576100600000006</v>
      </c>
      <c r="AQ54" s="407">
        <f t="shared" si="76"/>
        <v>0.27809946799999996</v>
      </c>
      <c r="AR54" s="407">
        <f t="shared" si="76"/>
        <v>0.30140771300000002</v>
      </c>
      <c r="AS54" s="407">
        <f t="shared" si="76"/>
        <v>0.327881808</v>
      </c>
      <c r="AT54" s="407">
        <f t="shared" si="76"/>
        <v>0.39444670300000007</v>
      </c>
      <c r="AU54" s="407">
        <f t="shared" si="76"/>
        <v>0.48251579</v>
      </c>
      <c r="AV54" s="407">
        <f t="shared" si="76"/>
        <v>0.61769107400000001</v>
      </c>
      <c r="AW54" s="407">
        <f t="shared" si="76"/>
        <v>0.72026998899999983</v>
      </c>
      <c r="AX54" s="407">
        <f t="shared" si="76"/>
        <v>0.82419943899999992</v>
      </c>
      <c r="AZ54" s="407">
        <f t="shared" ref="AZ54:BV54" si="77">(($AG$7*A60)+($AG$8*A61)+($AG$9*A62)+($AG$10*B60)+($AG$11*B61)+($AG$12*B62)+($AG$13*C60)+($AG$14*C61)+($AG$15*C62)+($AG$16*A63)+($AG$17*A64)+($AG$18*A65)+($AG$19*B63)+($AG$20*B64)+($AG$21*B65)+($AG$22*C63)+($AG$23*C64)+($AG$24*C65)+($AG$25*A66)+($AG$26*A67)+($AG$27*A68)+($AG$28*B66)+($AG$29*B67)+($AG$30*B68)+($AG$31*C66)+($AG$32*C67)+($AG$33*C68))+$AG$5</f>
        <v>-0.30124992</v>
      </c>
      <c r="BA54" s="407">
        <f t="shared" si="77"/>
        <v>-0.30281785999999999</v>
      </c>
      <c r="BB54" s="407">
        <f t="shared" si="77"/>
        <v>-0.30636132999999999</v>
      </c>
      <c r="BC54" s="407">
        <f t="shared" si="77"/>
        <v>-0.31648231999999998</v>
      </c>
      <c r="BD54" s="407">
        <f t="shared" si="77"/>
        <v>-0.37516545999999995</v>
      </c>
      <c r="BE54" s="407">
        <f t="shared" si="77"/>
        <v>-0.41870849999999993</v>
      </c>
      <c r="BF54" s="407">
        <f t="shared" si="77"/>
        <v>-0.43845050999999996</v>
      </c>
      <c r="BG54" s="407">
        <f t="shared" si="77"/>
        <v>-0.51648441999999994</v>
      </c>
      <c r="BH54" s="407">
        <f t="shared" si="77"/>
        <v>-0.50306150999999988</v>
      </c>
      <c r="BI54" s="407">
        <f t="shared" si="77"/>
        <v>-0.49170380999999996</v>
      </c>
      <c r="BJ54" s="407">
        <f t="shared" si="77"/>
        <v>-0.46897876999999993</v>
      </c>
      <c r="BK54" s="407">
        <f t="shared" si="77"/>
        <v>-0.37492410000000009</v>
      </c>
      <c r="BL54" s="407">
        <f t="shared" si="77"/>
        <v>-0.30234247000000003</v>
      </c>
      <c r="BM54" s="407">
        <f t="shared" si="77"/>
        <v>-0.25211233000000005</v>
      </c>
      <c r="BN54" s="407">
        <f t="shared" si="77"/>
        <v>-0.21236547000000006</v>
      </c>
      <c r="BO54" s="407">
        <f t="shared" si="77"/>
        <v>-0.18709680000000001</v>
      </c>
      <c r="BP54" s="407">
        <f t="shared" si="77"/>
        <v>-0.19859629999999998</v>
      </c>
      <c r="BQ54" s="407">
        <f t="shared" si="77"/>
        <v>-0.19792267000000002</v>
      </c>
      <c r="BR54" s="407">
        <f t="shared" si="77"/>
        <v>-0.26763910000000007</v>
      </c>
      <c r="BS54" s="407">
        <f t="shared" si="77"/>
        <v>-0.34231975000000003</v>
      </c>
      <c r="BT54" s="407">
        <f t="shared" si="77"/>
        <v>-0.39036785000000002</v>
      </c>
      <c r="BU54" s="407">
        <f t="shared" si="77"/>
        <v>-0.51777605999999998</v>
      </c>
      <c r="BV54" s="407">
        <f t="shared" si="77"/>
        <v>-0.62079886000000006</v>
      </c>
      <c r="BX54" s="407">
        <f t="shared" ref="BX54:CT54" si="78">(($AH$7*A60)+($AH$8*A61)+($AH$9*A62)+($AH$10*B60)+($AH$11*B61)+($AH$12*B62)+($AH$13*C60)+($AH$14*C61)+($AH$15*C62)+($AH$16*A63)+($AH$17*A64)+($AH$18*A65)+($AH$19*B63)+($AH$20*B64)+($AH$21*B65)+($AH$22*C63)+($AH$23*C64)+($AH$24*C65)+($AH$25*A66)+($AH$26*A67)+($AH$27*A68)+($AH$28*B66)+($AH$29*B67)+($AH$30*B68)+($AH$31*C66)+($AH$32*C67)+($AH$33*C68))+$AH$5</f>
        <v>-0.29243311999999999</v>
      </c>
      <c r="BY54" s="407">
        <f t="shared" si="78"/>
        <v>-0.28477487999999995</v>
      </c>
      <c r="BZ54" s="407">
        <f t="shared" si="78"/>
        <v>-0.28191686000000005</v>
      </c>
      <c r="CA54" s="407">
        <f t="shared" si="78"/>
        <v>-0.24925870000000003</v>
      </c>
      <c r="CB54" s="407">
        <f t="shared" si="78"/>
        <v>-0.21556598999999996</v>
      </c>
      <c r="CC54" s="407">
        <f t="shared" si="78"/>
        <v>-0.22065108999999997</v>
      </c>
      <c r="CD54" s="407">
        <f t="shared" si="78"/>
        <v>-0.22799399000000001</v>
      </c>
      <c r="CE54" s="407">
        <f t="shared" si="78"/>
        <v>-0.25765271000000001</v>
      </c>
      <c r="CF54" s="407">
        <f t="shared" si="78"/>
        <v>-0.35148319000000011</v>
      </c>
      <c r="CG54" s="407">
        <f t="shared" si="78"/>
        <v>-0.35509299999999999</v>
      </c>
      <c r="CH54" s="407">
        <f t="shared" si="78"/>
        <v>-0.30407655</v>
      </c>
      <c r="CI54" s="407">
        <f t="shared" si="78"/>
        <v>-0.31621016000000002</v>
      </c>
      <c r="CJ54" s="407">
        <f t="shared" si="78"/>
        <v>-0.25878952999999993</v>
      </c>
      <c r="CK54" s="407">
        <f t="shared" si="78"/>
        <v>-0.18669904999999998</v>
      </c>
      <c r="CL54" s="407">
        <f t="shared" si="78"/>
        <v>-0.17392143999999998</v>
      </c>
      <c r="CM54" s="407">
        <f t="shared" si="78"/>
        <v>-0.1496779</v>
      </c>
      <c r="CN54" s="407">
        <f t="shared" si="78"/>
        <v>-0.13118202000000001</v>
      </c>
      <c r="CO54" s="407">
        <f t="shared" si="78"/>
        <v>-0.14663080000000001</v>
      </c>
      <c r="CP54" s="407">
        <f t="shared" si="78"/>
        <v>-0.16732957999999998</v>
      </c>
      <c r="CQ54" s="407">
        <f t="shared" si="78"/>
        <v>-0.24104975999999995</v>
      </c>
      <c r="CR54" s="407">
        <f t="shared" si="78"/>
        <v>-0.34655663000000003</v>
      </c>
      <c r="CS54" s="407">
        <f t="shared" si="78"/>
        <v>-0.41194721000000006</v>
      </c>
      <c r="CT54" s="407">
        <f t="shared" si="78"/>
        <v>-0.53322824000000013</v>
      </c>
      <c r="CV54" s="407">
        <f t="shared" ref="CV54:DR54" si="79">(($AI$7*A60)+($AI$8*A61)+($AI$9*A62)+($AI$10*B60)+($AI$11*B61)+($AI$12*B62)+($AI$13*C60)+($AI$14*C61)+($AI$15*C62)+($AI$16*A63)+($AI$17*A64)+($AI$18*A65)+($AI$19*B63)+($AI$20*B64)+($AI$21*B65)+($AI$22*C63)+($AI$23*C64)+($AI$24*C65)+($AI$25*A66)+($AI$26*A67)+($AI$27*A68)+($AI$28*B66)+($AI$29*B67)+($AI$30*B68)+($AI$31*C66)+($AI$32*C67)+($AI$33*C68))+$AI$5</f>
        <v>3.7346536000000013E-2</v>
      </c>
      <c r="CW54" s="407">
        <f t="shared" si="79"/>
        <v>0.16628437999999995</v>
      </c>
      <c r="CX54" s="407">
        <f t="shared" si="79"/>
        <v>-3.6146758899999937E-2</v>
      </c>
      <c r="CY54" s="407">
        <f t="shared" si="79"/>
        <v>-0.2199992674999999</v>
      </c>
      <c r="CZ54" s="407">
        <f t="shared" si="79"/>
        <v>-4.5001691599999866E-2</v>
      </c>
      <c r="DA54" s="407">
        <f t="shared" si="79"/>
        <v>9.1528368800000037E-2</v>
      </c>
      <c r="DB54" s="407">
        <f t="shared" si="79"/>
        <v>-5.6356667999999943E-3</v>
      </c>
      <c r="DC54" s="407">
        <f t="shared" si="79"/>
        <v>-0.14926665600000014</v>
      </c>
      <c r="DD54" s="407">
        <f t="shared" si="79"/>
        <v>-3.7876636699999883E-2</v>
      </c>
      <c r="DE54" s="407">
        <f t="shared" si="79"/>
        <v>0.11561271970000007</v>
      </c>
      <c r="DF54" s="407">
        <f t="shared" si="79"/>
        <v>7.9941947900000004E-2</v>
      </c>
      <c r="DG54" s="407">
        <f t="shared" si="79"/>
        <v>0.26402951920000001</v>
      </c>
      <c r="DH54" s="407">
        <f t="shared" si="79"/>
        <v>0.3440935644</v>
      </c>
      <c r="DI54" s="407">
        <f t="shared" si="79"/>
        <v>0.1610005481</v>
      </c>
      <c r="DJ54" s="407">
        <f t="shared" si="79"/>
        <v>0.12906999110000006</v>
      </c>
      <c r="DK54" s="407">
        <f t="shared" si="79"/>
        <v>0.20949079800000006</v>
      </c>
      <c r="DL54" s="407">
        <f t="shared" si="79"/>
        <v>0.11431347080000004</v>
      </c>
      <c r="DM54" s="407">
        <f t="shared" si="79"/>
        <v>1.4387514900000009E-2</v>
      </c>
      <c r="DN54" s="407">
        <f t="shared" si="79"/>
        <v>2.3403007100000039E-2</v>
      </c>
      <c r="DO54" s="407">
        <f t="shared" si="79"/>
        <v>-0.10307814349999997</v>
      </c>
      <c r="DP54" s="407">
        <f t="shared" si="79"/>
        <v>-0.1975086643</v>
      </c>
      <c r="DQ54" s="407">
        <f t="shared" si="79"/>
        <v>-0.31387663139999999</v>
      </c>
      <c r="DR54" s="407">
        <f t="shared" si="79"/>
        <v>-0.43917171290000012</v>
      </c>
    </row>
    <row r="55" spans="1:122" x14ac:dyDescent="0.25">
      <c r="A55" s="400">
        <f>'DETEKSI MATA IKAN'!A53</f>
        <v>0.38429999999999997</v>
      </c>
      <c r="B55" s="401">
        <f>'DETEKSI MATA IKAN'!B53</f>
        <v>0.30590000000000001</v>
      </c>
      <c r="C55" s="401">
        <f>'DETEKSI MATA IKAN'!C53</f>
        <v>0.42749999999999999</v>
      </c>
      <c r="D55" s="401">
        <f>'DETEKSI MATA IKAN'!D53</f>
        <v>0.72940000000000005</v>
      </c>
      <c r="E55" s="401">
        <f>'DETEKSI MATA IKAN'!E53</f>
        <v>0.87060000000000004</v>
      </c>
      <c r="F55" s="401">
        <f>'DETEKSI MATA IKAN'!F53</f>
        <v>0.76080000000000003</v>
      </c>
      <c r="G55" s="401">
        <f>'DETEKSI MATA IKAN'!G53</f>
        <v>0.63139999999999996</v>
      </c>
      <c r="H55" s="401">
        <f>'DETEKSI MATA IKAN'!H53</f>
        <v>0.60389999999999999</v>
      </c>
      <c r="I55" s="401">
        <f>'DETEKSI MATA IKAN'!I53</f>
        <v>0.56469999999999998</v>
      </c>
      <c r="J55" s="401">
        <f>'DETEKSI MATA IKAN'!J53</f>
        <v>0.47449999999999998</v>
      </c>
      <c r="K55" s="401">
        <f>'DETEKSI MATA IKAN'!K53</f>
        <v>0.49020000000000002</v>
      </c>
      <c r="L55" s="401">
        <f>'DETEKSI MATA IKAN'!L53</f>
        <v>0.45879999999999999</v>
      </c>
      <c r="M55" s="401">
        <f>'DETEKSI MATA IKAN'!M53</f>
        <v>0.59219999999999995</v>
      </c>
      <c r="N55" s="401">
        <f>'DETEKSI MATA IKAN'!N53</f>
        <v>0.72550000000000003</v>
      </c>
      <c r="O55" s="401">
        <f>'DETEKSI MATA IKAN'!O53</f>
        <v>0.56079999999999997</v>
      </c>
      <c r="P55" s="401">
        <f>'DETEKSI MATA IKAN'!P53</f>
        <v>0.45490000000000003</v>
      </c>
      <c r="Q55" s="401">
        <f>'DETEKSI MATA IKAN'!Q53</f>
        <v>0.39610000000000001</v>
      </c>
      <c r="R55" s="401">
        <f>'DETEKSI MATA IKAN'!R53</f>
        <v>0.25879999999999997</v>
      </c>
      <c r="S55" s="401">
        <f>'DETEKSI MATA IKAN'!S53</f>
        <v>0.17649999999999999</v>
      </c>
      <c r="T55" s="401">
        <f>'DETEKSI MATA IKAN'!T53</f>
        <v>0.18820000000000001</v>
      </c>
      <c r="U55" s="401">
        <f>'DETEKSI MATA IKAN'!U53</f>
        <v>0.15290000000000001</v>
      </c>
      <c r="V55" s="401">
        <f>'DETEKSI MATA IKAN'!V53</f>
        <v>0.2</v>
      </c>
      <c r="W55" s="401">
        <f>'DETEKSI MATA IKAN'!W53</f>
        <v>0.33329999999999999</v>
      </c>
      <c r="X55" s="401">
        <f>'DETEKSI MATA IKAN'!X53</f>
        <v>0.32940000000000003</v>
      </c>
      <c r="Y55" s="402">
        <f>'DETEKSI MATA IKAN'!Y53</f>
        <v>0.36080000000000001</v>
      </c>
      <c r="AA55" s="319">
        <v>21</v>
      </c>
      <c r="AB55" s="407">
        <f t="shared" ref="AB55:AX55" si="80">(($AF$7*A63)+($AF$8*A64)+($AF$9*A65)+($AF$10*B63)+($AF$11*B64)+($AF$12*B65)+($AF$13*C63)+($AF$14*C64)+($AF$15*C65)+($AF$16*A66)+($AF$17*A67)+($AF$18*A68)+($AF$19*B66)+($AF$20*B67)+($AF$21*B68)+($AF$22*C66)+($AF$23*C67)+($AF$24*C68)+($AF$25*A69)+($AF$26*A70)+($AF$27*A71)+($AF$28*B69)+($AF$29*B70)+($AF$30*B71)+($AF$31*C69)+($AF$32*C70)+($AF$33*C71))+$AF$5</f>
        <v>0.31337690600000007</v>
      </c>
      <c r="AC55" s="407">
        <f t="shared" si="80"/>
        <v>0.34463130899999994</v>
      </c>
      <c r="AD55" s="407">
        <f t="shared" si="80"/>
        <v>0.47607595400000002</v>
      </c>
      <c r="AE55" s="407">
        <f t="shared" si="80"/>
        <v>0.56443623899999995</v>
      </c>
      <c r="AF55" s="407">
        <f t="shared" si="80"/>
        <v>0.49225574699999997</v>
      </c>
      <c r="AG55" s="407">
        <f t="shared" si="80"/>
        <v>0.340553143</v>
      </c>
      <c r="AH55" s="407">
        <f t="shared" si="80"/>
        <v>0.19756462599999997</v>
      </c>
      <c r="AI55" s="407">
        <f t="shared" si="80"/>
        <v>6.8085315000000035E-2</v>
      </c>
      <c r="AJ55" s="407">
        <f t="shared" si="80"/>
        <v>6.4664885000000033E-2</v>
      </c>
      <c r="AK55" s="407">
        <f t="shared" si="80"/>
        <v>0.13839321800000004</v>
      </c>
      <c r="AL55" s="407">
        <f t="shared" si="80"/>
        <v>0.13169502400000002</v>
      </c>
      <c r="AM55" s="407">
        <f t="shared" si="80"/>
        <v>0.16212878200000003</v>
      </c>
      <c r="AN55" s="407">
        <f t="shared" si="80"/>
        <v>0.23321906200000003</v>
      </c>
      <c r="AO55" s="407">
        <f t="shared" si="80"/>
        <v>0.26602023699999999</v>
      </c>
      <c r="AP55" s="407">
        <f t="shared" si="80"/>
        <v>0.28443858499999997</v>
      </c>
      <c r="AQ55" s="407">
        <f t="shared" si="80"/>
        <v>0.28440903699999998</v>
      </c>
      <c r="AR55" s="407">
        <f t="shared" si="80"/>
        <v>0.329007993</v>
      </c>
      <c r="AS55" s="407">
        <f t="shared" si="80"/>
        <v>0.42625516199999997</v>
      </c>
      <c r="AT55" s="407">
        <f t="shared" si="80"/>
        <v>0.44645155199999997</v>
      </c>
      <c r="AU55" s="407">
        <f t="shared" si="80"/>
        <v>0.49707419200000003</v>
      </c>
      <c r="AV55" s="407">
        <f t="shared" si="80"/>
        <v>0.65786657700000006</v>
      </c>
      <c r="AW55" s="407">
        <f t="shared" si="80"/>
        <v>0.75234831299999994</v>
      </c>
      <c r="AX55" s="407">
        <f t="shared" si="80"/>
        <v>0.80257459799999997</v>
      </c>
      <c r="AZ55" s="407">
        <f t="shared" ref="AZ55:BV55" si="81">(($AG$7*A63)+($AG$8*A64)+($AG$9*A65)+($AG$10*B63)+($AG$11*B64)+($AG$12*B65)+($AG$13*C63)+($AG$14*C64)+($AG$15*C65)+($AG$16*A66)+($AG$17*A67)+($AG$18*A68)+($AG$19*B66)+($AG$20*B67)+($AG$21*B68)+($AG$22*C66)+($AG$23*C67)+($AG$24*C68)+($AG$25*A69)+($AG$26*A70)+($AG$27*A71)+($AG$28*B69)+($AG$29*B70)+($AG$30*B71)+($AG$31*C69)+($AG$32*C70)+($AG$33*C71))+$AG$5</f>
        <v>-0.33270130999999997</v>
      </c>
      <c r="BA55" s="407">
        <f t="shared" si="81"/>
        <v>-0.33197836999999997</v>
      </c>
      <c r="BB55" s="407">
        <f t="shared" si="81"/>
        <v>-0.27562047000000006</v>
      </c>
      <c r="BC55" s="407">
        <f t="shared" si="81"/>
        <v>-0.24143697000000003</v>
      </c>
      <c r="BD55" s="407">
        <f t="shared" si="81"/>
        <v>-0.24263845000000009</v>
      </c>
      <c r="BE55" s="407">
        <f t="shared" si="81"/>
        <v>-0.22962106000000004</v>
      </c>
      <c r="BF55" s="407">
        <f t="shared" si="81"/>
        <v>-0.25763353999999999</v>
      </c>
      <c r="BG55" s="407">
        <f t="shared" si="81"/>
        <v>-0.33732224999999999</v>
      </c>
      <c r="BH55" s="407">
        <f t="shared" si="81"/>
        <v>-0.33264000999999993</v>
      </c>
      <c r="BI55" s="407">
        <f t="shared" si="81"/>
        <v>-0.34513277999999997</v>
      </c>
      <c r="BJ55" s="407">
        <f t="shared" si="81"/>
        <v>-0.32817778000000003</v>
      </c>
      <c r="BK55" s="407">
        <f t="shared" si="81"/>
        <v>-0.27126992000000005</v>
      </c>
      <c r="BL55" s="407">
        <f t="shared" si="81"/>
        <v>-0.24108398999999994</v>
      </c>
      <c r="BM55" s="407">
        <f t="shared" si="81"/>
        <v>-0.20430461</v>
      </c>
      <c r="BN55" s="407">
        <f t="shared" si="81"/>
        <v>-0.19057890999999999</v>
      </c>
      <c r="BO55" s="407">
        <f t="shared" si="81"/>
        <v>-0.19557078</v>
      </c>
      <c r="BP55" s="407">
        <f t="shared" si="81"/>
        <v>-0.21112213999999999</v>
      </c>
      <c r="BQ55" s="407">
        <f t="shared" si="81"/>
        <v>-0.24992562000000007</v>
      </c>
      <c r="BR55" s="407">
        <f t="shared" si="81"/>
        <v>-0.34650350000000002</v>
      </c>
      <c r="BS55" s="407">
        <f t="shared" si="81"/>
        <v>-0.40106586999999994</v>
      </c>
      <c r="BT55" s="407">
        <f t="shared" si="81"/>
        <v>-0.49647659</v>
      </c>
      <c r="BU55" s="407">
        <f t="shared" si="81"/>
        <v>-0.67344249999999994</v>
      </c>
      <c r="BV55" s="407">
        <f t="shared" si="81"/>
        <v>-0.7621762099999998</v>
      </c>
      <c r="BX55" s="407">
        <f t="shared" ref="BX55:CT55" si="82">(($AH$7*A63)+($AH$8*A64)+($AH$9*A65)+($AH$10*B63)+($AH$11*B64)+($AH$12*B65)+($AH$13*C63)+($AH$14*C64)+($AH$15*C65)+($AH$16*A66)+($AH$17*A67)+($AH$18*A68)+($AH$19*B66)+($AH$20*B67)+($AH$21*B68)+($AH$22*C66)+($AH$23*C67)+($AH$24*C68)+($AH$25*A69)+($AH$26*A70)+($AH$27*A71)+($AH$28*B69)+($AH$29*B70)+($AH$30*B71)+($AH$31*C69)+($AH$32*C70)+($AH$33*C71))+$AH$5</f>
        <v>-0.26391896999999992</v>
      </c>
      <c r="BY55" s="407">
        <f t="shared" si="82"/>
        <v>-0.29772087999999997</v>
      </c>
      <c r="BZ55" s="407">
        <f t="shared" si="82"/>
        <v>-0.32844633999999984</v>
      </c>
      <c r="CA55" s="407">
        <f t="shared" si="82"/>
        <v>-0.28657427000000002</v>
      </c>
      <c r="CB55" s="407">
        <f t="shared" si="82"/>
        <v>-0.23952519999999999</v>
      </c>
      <c r="CC55" s="407">
        <f t="shared" si="82"/>
        <v>-0.22729721999999997</v>
      </c>
      <c r="CD55" s="407">
        <f t="shared" si="82"/>
        <v>-0.18337499999999993</v>
      </c>
      <c r="CE55" s="407">
        <f t="shared" si="82"/>
        <v>-0.15751918999999998</v>
      </c>
      <c r="CF55" s="407">
        <f t="shared" si="82"/>
        <v>-0.21071729</v>
      </c>
      <c r="CG55" s="407">
        <f t="shared" si="82"/>
        <v>-0.21959593999999996</v>
      </c>
      <c r="CH55" s="407">
        <f t="shared" si="82"/>
        <v>-0.20398401999999996</v>
      </c>
      <c r="CI55" s="407">
        <f t="shared" si="82"/>
        <v>-0.21986542000000001</v>
      </c>
      <c r="CJ55" s="407">
        <f t="shared" si="82"/>
        <v>-0.18622600000000003</v>
      </c>
      <c r="CK55" s="407">
        <f t="shared" si="82"/>
        <v>-0.15111784999999997</v>
      </c>
      <c r="CL55" s="407">
        <f t="shared" si="82"/>
        <v>-0.14361901000000002</v>
      </c>
      <c r="CM55" s="407">
        <f t="shared" si="82"/>
        <v>-0.1282712</v>
      </c>
      <c r="CN55" s="407">
        <f t="shared" si="82"/>
        <v>-0.12601950000000003</v>
      </c>
      <c r="CO55" s="407">
        <f t="shared" si="82"/>
        <v>-0.15188791999999995</v>
      </c>
      <c r="CP55" s="407">
        <f t="shared" si="82"/>
        <v>-0.22552364999999994</v>
      </c>
      <c r="CQ55" s="407">
        <f t="shared" si="82"/>
        <v>-0.31847168000000003</v>
      </c>
      <c r="CR55" s="407">
        <f t="shared" si="82"/>
        <v>-0.40016586999999998</v>
      </c>
      <c r="CS55" s="407">
        <f t="shared" si="82"/>
        <v>-0.52378304999999992</v>
      </c>
      <c r="CT55" s="407">
        <f t="shared" si="82"/>
        <v>-0.70877556999999991</v>
      </c>
      <c r="CV55" s="407">
        <f t="shared" ref="CV55:DR55" si="83">(($AI$7*A63)+($AI$8*A64)+($AI$9*A65)+($AI$10*B63)+($AI$11*B64)+($AI$12*B65)+($AI$13*C63)+($AI$14*C64)+($AI$15*C65)+($AI$16*A66)+($AI$17*A67)+($AI$18*A68)+($AI$19*B66)+($AI$20*B67)+($AI$21*B68)+($AI$22*C66)+($AI$23*C67)+($AI$24*C68)+($AI$25*A69)+($AI$26*A70)+($AI$27*A71)+($AI$28*B69)+($AI$29*B70)+($AI$30*B71)+($AI$31*C69)+($AI$32*C70)+($AI$33*C71))+$AI$5</f>
        <v>4.2960226699999993E-2</v>
      </c>
      <c r="CW55" s="407">
        <f t="shared" si="83"/>
        <v>3.5922914299999997E-2</v>
      </c>
      <c r="CX55" s="407">
        <f t="shared" si="83"/>
        <v>9.3472302300000004E-2</v>
      </c>
      <c r="CY55" s="407">
        <f t="shared" si="83"/>
        <v>0.13670760640000001</v>
      </c>
      <c r="CZ55" s="407">
        <f t="shared" si="83"/>
        <v>8.3188018200000019E-2</v>
      </c>
      <c r="DA55" s="407">
        <f t="shared" si="83"/>
        <v>8.8391781999999919E-3</v>
      </c>
      <c r="DB55" s="407">
        <f t="shared" si="83"/>
        <v>-3.9100151699999891E-2</v>
      </c>
      <c r="DC55" s="407">
        <f t="shared" si="83"/>
        <v>-0.10145474779999999</v>
      </c>
      <c r="DD55" s="407">
        <f t="shared" si="83"/>
        <v>4.5766262999999974E-2</v>
      </c>
      <c r="DE55" s="407">
        <f t="shared" si="83"/>
        <v>0.21045831280000002</v>
      </c>
      <c r="DF55" s="407">
        <f t="shared" si="83"/>
        <v>9.0754440500000033E-2</v>
      </c>
      <c r="DG55" s="407">
        <f t="shared" si="83"/>
        <v>0.1870364781000001</v>
      </c>
      <c r="DH55" s="407">
        <f t="shared" si="83"/>
        <v>0.25531461490000007</v>
      </c>
      <c r="DI55" s="407">
        <f t="shared" si="83"/>
        <v>0.14757251980000005</v>
      </c>
      <c r="DJ55" s="407">
        <f t="shared" si="83"/>
        <v>0.14253352000000002</v>
      </c>
      <c r="DK55" s="407">
        <f t="shared" si="83"/>
        <v>0.12369285940000002</v>
      </c>
      <c r="DL55" s="407">
        <f t="shared" si="83"/>
        <v>6.9972586899999994E-2</v>
      </c>
      <c r="DM55" s="407">
        <f t="shared" si="83"/>
        <v>2.362702700000005E-2</v>
      </c>
      <c r="DN55" s="407">
        <f t="shared" si="83"/>
        <v>-9.3443892899999964E-2</v>
      </c>
      <c r="DO55" s="407">
        <f t="shared" si="83"/>
        <v>-0.27551112769999986</v>
      </c>
      <c r="DP55" s="407">
        <f t="shared" si="83"/>
        <v>-0.27853882739999991</v>
      </c>
      <c r="DQ55" s="407">
        <f t="shared" si="83"/>
        <v>-0.4170075285</v>
      </c>
      <c r="DR55" s="407">
        <f t="shared" si="83"/>
        <v>-0.60562549909999996</v>
      </c>
    </row>
    <row r="56" spans="1:122" x14ac:dyDescent="0.25">
      <c r="A56" s="400">
        <f>'DETEKSI MATA IKAN'!A54</f>
        <v>0.31759999999999999</v>
      </c>
      <c r="B56" s="401">
        <f>'DETEKSI MATA IKAN'!B54</f>
        <v>0.24709999999999999</v>
      </c>
      <c r="C56" s="401">
        <f>'DETEKSI MATA IKAN'!C54</f>
        <v>0.36859999999999998</v>
      </c>
      <c r="D56" s="401">
        <f>'DETEKSI MATA IKAN'!D54</f>
        <v>0.67059999999999997</v>
      </c>
      <c r="E56" s="401">
        <f>'DETEKSI MATA IKAN'!E54</f>
        <v>0.81569999999999998</v>
      </c>
      <c r="F56" s="401">
        <f>'DETEKSI MATA IKAN'!F54</f>
        <v>0.70589999999999997</v>
      </c>
      <c r="G56" s="401">
        <f>'DETEKSI MATA IKAN'!G54</f>
        <v>0.57650000000000001</v>
      </c>
      <c r="H56" s="401">
        <f>'DETEKSI MATA IKAN'!H54</f>
        <v>0.55289999999999995</v>
      </c>
      <c r="I56" s="401">
        <f>'DETEKSI MATA IKAN'!I54</f>
        <v>0.51759999999999995</v>
      </c>
      <c r="J56" s="401">
        <f>'DETEKSI MATA IKAN'!J54</f>
        <v>0.43140000000000001</v>
      </c>
      <c r="K56" s="401">
        <f>'DETEKSI MATA IKAN'!K54</f>
        <v>0.4471</v>
      </c>
      <c r="L56" s="401">
        <f>'DETEKSI MATA IKAN'!L54</f>
        <v>0.41959999999999997</v>
      </c>
      <c r="M56" s="401">
        <f>'DETEKSI MATA IKAN'!M54</f>
        <v>0.55289999999999995</v>
      </c>
      <c r="N56" s="401">
        <f>'DETEKSI MATA IKAN'!N54</f>
        <v>0.69799999999999995</v>
      </c>
      <c r="O56" s="401">
        <f>'DETEKSI MATA IKAN'!O54</f>
        <v>0.5333</v>
      </c>
      <c r="P56" s="401">
        <f>'DETEKSI MATA IKAN'!P54</f>
        <v>0.42749999999999999</v>
      </c>
      <c r="Q56" s="401">
        <f>'DETEKSI MATA IKAN'!Q54</f>
        <v>0.38040000000000002</v>
      </c>
      <c r="R56" s="401">
        <f>'DETEKSI MATA IKAN'!R54</f>
        <v>0.24310000000000001</v>
      </c>
      <c r="S56" s="401">
        <f>'DETEKSI MATA IKAN'!S54</f>
        <v>0.17249999999999999</v>
      </c>
      <c r="T56" s="401">
        <f>'DETEKSI MATA IKAN'!T54</f>
        <v>0.18429999999999999</v>
      </c>
      <c r="U56" s="401">
        <f>'DETEKSI MATA IKAN'!U54</f>
        <v>0.15690000000000001</v>
      </c>
      <c r="V56" s="401">
        <f>'DETEKSI MATA IKAN'!V54</f>
        <v>0.2039</v>
      </c>
      <c r="W56" s="401">
        <f>'DETEKSI MATA IKAN'!W54</f>
        <v>0.34510000000000002</v>
      </c>
      <c r="X56" s="401">
        <f>'DETEKSI MATA IKAN'!X54</f>
        <v>0.33329999999999999</v>
      </c>
      <c r="Y56" s="402">
        <f>'DETEKSI MATA IKAN'!Y54</f>
        <v>0.36470000000000002</v>
      </c>
      <c r="AA56" s="319">
        <v>22</v>
      </c>
      <c r="AB56" s="407">
        <f t="shared" ref="AB56:AX56" si="84">(($AF$7*A66)+($AF$8*A67)+($AF$9*A68)+($AF$10*B66)+($AF$11*B67)+($AF$12*B68)+($AF$13*C66)+($AF$14*C67)+($AF$15*C68)+($AF$16*A69)+($AF$17*A70)+($AF$18*A71)+($AF$19*B69)+($AF$20*B70)+($AF$21*B71)+($AF$22*C69)+($AF$23*C70)+($AF$24*C71)+($AF$25*A72)+($AF$26*A73)+($AF$27*A74)+($AF$28*B72)+($AF$29*B73)+($AF$30*B74)+($AF$31*C72)+($AF$32*C73)+($AF$33*C74))+$AF$5</f>
        <v>0.26782457500000001</v>
      </c>
      <c r="AC56" s="407">
        <f t="shared" si="84"/>
        <v>0.25598511400000007</v>
      </c>
      <c r="AD56" s="407">
        <f t="shared" si="84"/>
        <v>0.28925333900000005</v>
      </c>
      <c r="AE56" s="407">
        <f t="shared" si="84"/>
        <v>0.38009113899999991</v>
      </c>
      <c r="AF56" s="407">
        <f t="shared" si="84"/>
        <v>0.46952694900000003</v>
      </c>
      <c r="AG56" s="407">
        <f t="shared" si="84"/>
        <v>0.52925895199999995</v>
      </c>
      <c r="AH56" s="407">
        <f t="shared" si="84"/>
        <v>0.46006940100000004</v>
      </c>
      <c r="AI56" s="407">
        <f t="shared" si="84"/>
        <v>0.29921397599999999</v>
      </c>
      <c r="AJ56" s="407">
        <f t="shared" si="84"/>
        <v>0.21465488500000002</v>
      </c>
      <c r="AK56" s="407">
        <f t="shared" si="84"/>
        <v>0.223269205</v>
      </c>
      <c r="AL56" s="407">
        <f t="shared" si="84"/>
        <v>0.24144402899999995</v>
      </c>
      <c r="AM56" s="407">
        <f t="shared" si="84"/>
        <v>0.24572423899999996</v>
      </c>
      <c r="AN56" s="407">
        <f t="shared" si="84"/>
        <v>0.23065154200000001</v>
      </c>
      <c r="AO56" s="407">
        <f t="shared" si="84"/>
        <v>0.226167642</v>
      </c>
      <c r="AP56" s="407">
        <f t="shared" si="84"/>
        <v>0.27351817699999997</v>
      </c>
      <c r="AQ56" s="407">
        <f t="shared" si="84"/>
        <v>0.28902272900000003</v>
      </c>
      <c r="AR56" s="407">
        <f t="shared" si="84"/>
        <v>0.37495457999999998</v>
      </c>
      <c r="AS56" s="407">
        <f t="shared" si="84"/>
        <v>0.48654728899999988</v>
      </c>
      <c r="AT56" s="407">
        <f t="shared" si="84"/>
        <v>0.49933163000000003</v>
      </c>
      <c r="AU56" s="407">
        <f t="shared" si="84"/>
        <v>0.52226768599999995</v>
      </c>
      <c r="AV56" s="407">
        <f t="shared" si="84"/>
        <v>0.60010127499999999</v>
      </c>
      <c r="AW56" s="407">
        <f t="shared" si="84"/>
        <v>0.66658828199999987</v>
      </c>
      <c r="AX56" s="407">
        <f t="shared" si="84"/>
        <v>0.63679763700000003</v>
      </c>
      <c r="AZ56" s="407">
        <f t="shared" ref="AZ56:BV56" si="85">(($AG$7*A66)+($AG$8*A67)+($AG$9*A68)+($AG$10*B66)+($AG$11*B67)+($AG$12*B68)+($AG$13*C66)+($AG$14*C67)+($AG$15*C68)+($AG$16*A69)+($AG$17*A70)+($AG$18*A71)+($AG$19*B69)+($AG$20*B70)+($AG$21*B71)+($AG$22*C69)+($AG$23*C70)+($AG$24*C71)+($AG$25*A72)+($AG$26*A73)+($AG$27*A74)+($AG$28*B72)+($AG$29*B73)+($AG$30*B74)+($AG$31*C72)+($AG$32*C73)+($AG$33*C74))+$AG$5</f>
        <v>-0.30909306999999991</v>
      </c>
      <c r="BA56" s="407">
        <f t="shared" si="85"/>
        <v>-0.32979635000000002</v>
      </c>
      <c r="BB56" s="407">
        <f t="shared" si="85"/>
        <v>-0.32744075999999994</v>
      </c>
      <c r="BC56" s="407">
        <f t="shared" si="85"/>
        <v>-0.30432750000000003</v>
      </c>
      <c r="BD56" s="407">
        <f t="shared" si="85"/>
        <v>-0.23890145000000002</v>
      </c>
      <c r="BE56" s="407">
        <f t="shared" si="85"/>
        <v>-0.18294066</v>
      </c>
      <c r="BF56" s="407">
        <f t="shared" si="85"/>
        <v>-0.20748399000000003</v>
      </c>
      <c r="BG56" s="407">
        <f t="shared" si="85"/>
        <v>-0.23090254999999996</v>
      </c>
      <c r="BH56" s="407">
        <f t="shared" si="85"/>
        <v>-0.21660720000000003</v>
      </c>
      <c r="BI56" s="407">
        <f t="shared" si="85"/>
        <v>-0.23417713000000001</v>
      </c>
      <c r="BJ56" s="407">
        <f t="shared" si="85"/>
        <v>-0.23258501000000001</v>
      </c>
      <c r="BK56" s="407">
        <f t="shared" si="85"/>
        <v>-0.21732399000000002</v>
      </c>
      <c r="BL56" s="407">
        <f t="shared" si="85"/>
        <v>-0.21809104000000001</v>
      </c>
      <c r="BM56" s="407">
        <f t="shared" si="85"/>
        <v>-0.19218366999999997</v>
      </c>
      <c r="BN56" s="407">
        <f t="shared" si="85"/>
        <v>-0.18486240000000007</v>
      </c>
      <c r="BO56" s="407">
        <f t="shared" si="85"/>
        <v>-0.20597040000000003</v>
      </c>
      <c r="BP56" s="407">
        <f t="shared" si="85"/>
        <v>-0.23657140000000002</v>
      </c>
      <c r="BQ56" s="407">
        <f t="shared" si="85"/>
        <v>-0.32605464000000001</v>
      </c>
      <c r="BR56" s="407">
        <f t="shared" si="85"/>
        <v>-0.39887134000000002</v>
      </c>
      <c r="BS56" s="407">
        <f t="shared" si="85"/>
        <v>-0.44881653000000005</v>
      </c>
      <c r="BT56" s="407">
        <f t="shared" si="85"/>
        <v>-0.6179001300000001</v>
      </c>
      <c r="BU56" s="407">
        <f t="shared" si="85"/>
        <v>-0.79626007000000021</v>
      </c>
      <c r="BV56" s="407">
        <f t="shared" si="85"/>
        <v>-0.86818656999999999</v>
      </c>
      <c r="BX56" s="407">
        <f t="shared" ref="BX56:CT56" si="86">(($AH$7*A66)+($AH$8*A67)+($AH$9*A68)+($AH$10*B66)+($AH$11*B67)+($AH$12*B68)+($AH$13*C66)+($AH$14*C67)+($AH$15*C68)+($AH$16*A69)+($AH$17*A70)+($AH$18*A71)+($AH$19*B69)+($AH$20*B70)+($AH$21*B71)+($AH$22*C69)+($AH$23*C70)+($AH$24*C71)+($AH$25*A72)+($AH$26*A73)+($AH$27*A74)+($AH$28*B72)+($AH$29*B73)+($AH$30*B74)+($AH$31*C72)+($AH$32*C73)+($AH$33*C74))+$AH$5</f>
        <v>-0.24027087999999996</v>
      </c>
      <c r="BY56" s="407">
        <f t="shared" si="86"/>
        <v>-0.26327959000000001</v>
      </c>
      <c r="BZ56" s="407">
        <f t="shared" si="86"/>
        <v>-0.29863097999999993</v>
      </c>
      <c r="CA56" s="407">
        <f t="shared" si="86"/>
        <v>-0.32106645</v>
      </c>
      <c r="CB56" s="407">
        <f t="shared" si="86"/>
        <v>-0.30430764999999999</v>
      </c>
      <c r="CC56" s="407">
        <f t="shared" si="86"/>
        <v>-0.25179099999999999</v>
      </c>
      <c r="CD56" s="407">
        <f t="shared" si="86"/>
        <v>-0.20101592000000001</v>
      </c>
      <c r="CE56" s="407">
        <f t="shared" si="86"/>
        <v>-0.18499529999999997</v>
      </c>
      <c r="CF56" s="407">
        <f t="shared" si="86"/>
        <v>-0.18109501</v>
      </c>
      <c r="CG56" s="407">
        <f t="shared" si="86"/>
        <v>-0.15805837999999997</v>
      </c>
      <c r="CH56" s="407">
        <f t="shared" si="86"/>
        <v>-0.14847720999999997</v>
      </c>
      <c r="CI56" s="407">
        <f t="shared" si="86"/>
        <v>-0.16442175999999997</v>
      </c>
      <c r="CJ56" s="407">
        <f t="shared" si="86"/>
        <v>-0.15296934999999998</v>
      </c>
      <c r="CK56" s="407">
        <f t="shared" si="86"/>
        <v>-0.14008188000000002</v>
      </c>
      <c r="CL56" s="407">
        <f t="shared" si="86"/>
        <v>-0.12510139999999995</v>
      </c>
      <c r="CM56" s="407">
        <f t="shared" si="86"/>
        <v>-0.11644891999999997</v>
      </c>
      <c r="CN56" s="407">
        <f t="shared" si="86"/>
        <v>-0.13190334000000001</v>
      </c>
      <c r="CO56" s="407">
        <f t="shared" si="86"/>
        <v>-0.18638855000000004</v>
      </c>
      <c r="CP56" s="407">
        <f t="shared" si="86"/>
        <v>-0.32060164000000002</v>
      </c>
      <c r="CQ56" s="407">
        <f t="shared" si="86"/>
        <v>-0.38617990000000002</v>
      </c>
      <c r="CR56" s="407">
        <f t="shared" si="86"/>
        <v>-0.4137441200000001</v>
      </c>
      <c r="CS56" s="407">
        <f t="shared" si="86"/>
        <v>-0.61051205999999991</v>
      </c>
      <c r="CT56" s="407">
        <f t="shared" si="86"/>
        <v>-0.82774392999999979</v>
      </c>
      <c r="CV56" s="407">
        <f t="shared" ref="CV56:DR56" si="87">(($AI$7*A66)+($AI$8*A67)+($AI$9*A68)+($AI$10*B66)+($AI$11*B67)+($AI$12*B68)+($AI$13*C66)+($AI$14*C67)+($AI$15*C68)+($AI$16*A69)+($AI$17*A70)+($AI$18*A71)+($AI$19*B69)+($AI$20*B70)+($AI$21*B71)+($AI$22*C69)+($AI$23*C70)+($AI$24*C71)+($AI$25*A72)+($AI$26*A73)+($AI$27*A74)+($AI$28*B72)+($AI$29*B73)+($AI$30*B74)+($AI$31*C72)+($AI$32*C73)+($AI$33*C74))+$AI$5</f>
        <v>2.8800252499999984E-2</v>
      </c>
      <c r="CW56" s="407">
        <f t="shared" si="87"/>
        <v>-8.5996571700000107E-2</v>
      </c>
      <c r="CX56" s="407">
        <f t="shared" si="87"/>
        <v>6.0433881599999989E-2</v>
      </c>
      <c r="CY56" s="407">
        <f t="shared" si="87"/>
        <v>0.21203835790000006</v>
      </c>
      <c r="CZ56" s="407">
        <f t="shared" si="87"/>
        <v>0.14439466100000001</v>
      </c>
      <c r="DA56" s="407">
        <f t="shared" si="87"/>
        <v>9.0629579000000016E-2</v>
      </c>
      <c r="DB56" s="407">
        <f t="shared" si="87"/>
        <v>7.2850670899999997E-2</v>
      </c>
      <c r="DC56" s="407">
        <f t="shared" si="87"/>
        <v>-1.9178563000000037E-2</v>
      </c>
      <c r="DD56" s="407">
        <f t="shared" si="87"/>
        <v>6.1084061000000023E-2</v>
      </c>
      <c r="DE56" s="407">
        <f t="shared" si="87"/>
        <v>0.16944462089999995</v>
      </c>
      <c r="DF56" s="407">
        <f t="shared" si="87"/>
        <v>7.7191629000000012E-2</v>
      </c>
      <c r="DG56" s="407">
        <f t="shared" si="87"/>
        <v>0.12382152980000001</v>
      </c>
      <c r="DH56" s="407">
        <f t="shared" si="87"/>
        <v>0.17009136120000001</v>
      </c>
      <c r="DI56" s="407">
        <f t="shared" si="87"/>
        <v>0.13814631170000002</v>
      </c>
      <c r="DJ56" s="407">
        <f t="shared" si="87"/>
        <v>0.16420860380000002</v>
      </c>
      <c r="DK56" s="407">
        <f t="shared" si="87"/>
        <v>0.10938482890000004</v>
      </c>
      <c r="DL56" s="407">
        <f t="shared" si="87"/>
        <v>1.9764580000000698E-4</v>
      </c>
      <c r="DM56" s="407">
        <f t="shared" si="87"/>
        <v>-7.354260700000001E-2</v>
      </c>
      <c r="DN56" s="407">
        <f t="shared" si="87"/>
        <v>-0.18953112069999992</v>
      </c>
      <c r="DO56" s="407">
        <f t="shared" si="87"/>
        <v>-0.33727873650000018</v>
      </c>
      <c r="DP56" s="407">
        <f t="shared" si="87"/>
        <v>-0.41562173629999999</v>
      </c>
      <c r="DQ56" s="407">
        <f t="shared" si="87"/>
        <v>-0.54130708709999997</v>
      </c>
      <c r="DR56" s="407">
        <f t="shared" si="87"/>
        <v>-0.64739748380000006</v>
      </c>
    </row>
    <row r="57" spans="1:122" x14ac:dyDescent="0.25">
      <c r="A57" s="400">
        <f>'DETEKSI MATA IKAN'!A55</f>
        <v>0.31369999999999998</v>
      </c>
      <c r="B57" s="401">
        <f>'DETEKSI MATA IKAN'!B55</f>
        <v>0.30980000000000002</v>
      </c>
      <c r="C57" s="401">
        <f>'DETEKSI MATA IKAN'!C55</f>
        <v>0.27060000000000001</v>
      </c>
      <c r="D57" s="401">
        <f>'DETEKSI MATA IKAN'!D55</f>
        <v>0.43919999999999998</v>
      </c>
      <c r="E57" s="401">
        <f>'DETEKSI MATA IKAN'!E55</f>
        <v>0.73729999999999996</v>
      </c>
      <c r="F57" s="401">
        <f>'DETEKSI MATA IKAN'!F55</f>
        <v>0.76859999999999995</v>
      </c>
      <c r="G57" s="401">
        <f>'DETEKSI MATA IKAN'!G55</f>
        <v>0.67059999999999997</v>
      </c>
      <c r="H57" s="401">
        <f>'DETEKSI MATA IKAN'!H55</f>
        <v>0.7137</v>
      </c>
      <c r="I57" s="401">
        <f>'DETEKSI MATA IKAN'!I55</f>
        <v>0.72940000000000005</v>
      </c>
      <c r="J57" s="401">
        <f>'DETEKSI MATA IKAN'!J55</f>
        <v>0.71760000000000002</v>
      </c>
      <c r="K57" s="401">
        <f>'DETEKSI MATA IKAN'!K55</f>
        <v>0.67059999999999997</v>
      </c>
      <c r="L57" s="401">
        <f>'DETEKSI MATA IKAN'!L55</f>
        <v>0.67449999999999999</v>
      </c>
      <c r="M57" s="401">
        <f>'DETEKSI MATA IKAN'!M55</f>
        <v>0.70979999999999999</v>
      </c>
      <c r="N57" s="401">
        <f>'DETEKSI MATA IKAN'!N55</f>
        <v>0.6</v>
      </c>
      <c r="O57" s="401">
        <f>'DETEKSI MATA IKAN'!O55</f>
        <v>0.41959999999999997</v>
      </c>
      <c r="P57" s="401">
        <f>'DETEKSI MATA IKAN'!P55</f>
        <v>0.3569</v>
      </c>
      <c r="Q57" s="401">
        <f>'DETEKSI MATA IKAN'!Q55</f>
        <v>0.23139999999999999</v>
      </c>
      <c r="R57" s="401">
        <f>'DETEKSI MATA IKAN'!R55</f>
        <v>0.1137</v>
      </c>
      <c r="S57" s="401">
        <f>'DETEKSI MATA IKAN'!S55</f>
        <v>0.1804</v>
      </c>
      <c r="T57" s="401">
        <f>'DETEKSI MATA IKAN'!T55</f>
        <v>0.2</v>
      </c>
      <c r="U57" s="401">
        <f>'DETEKSI MATA IKAN'!U55</f>
        <v>0.1333</v>
      </c>
      <c r="V57" s="401">
        <f>'DETEKSI MATA IKAN'!V55</f>
        <v>0.21179999999999999</v>
      </c>
      <c r="W57" s="401">
        <f>'DETEKSI MATA IKAN'!W55</f>
        <v>0.32550000000000001</v>
      </c>
      <c r="X57" s="401">
        <f>'DETEKSI MATA IKAN'!X55</f>
        <v>0.36080000000000001</v>
      </c>
      <c r="Y57" s="402">
        <f>'DETEKSI MATA IKAN'!Y55</f>
        <v>0.32940000000000003</v>
      </c>
      <c r="AA57" s="319">
        <v>23</v>
      </c>
      <c r="AB57" s="407">
        <f t="shared" ref="AB57:AX57" si="88">(($AF$7*A69)+($AF$8*A70)+($AF$9*A71)+($AF$10*B69)+($AF$11*B70)+($AF$12*B71)+($AF$13*C69)+($AF$14*C70)+($AF$15*C71)+($AF$16*A72)+($AF$17*A73)+($AF$18*A74)+($AF$19*B72)+($AF$20*B73)+($AF$21*B74)+($AF$22*C72)+($AF$23*C73)+($AF$24*C74)+($AF$25*A75)+($AF$26*A76)+($AF$27*A77)+($AF$28*B75)+($AF$29*B76)+($AF$30*B77)+($AF$31*C75)+($AF$32*C76)+($AF$33*C77))+$AF$5</f>
        <v>0.20250165200000003</v>
      </c>
      <c r="AC57" s="407">
        <f t="shared" si="88"/>
        <v>0.19829653299999997</v>
      </c>
      <c r="AD57" s="407">
        <f t="shared" si="88"/>
        <v>0.17871177499999999</v>
      </c>
      <c r="AE57" s="407">
        <f t="shared" si="88"/>
        <v>0.19331290499999995</v>
      </c>
      <c r="AF57" s="407">
        <f t="shared" si="88"/>
        <v>0.23565265399999996</v>
      </c>
      <c r="AG57" s="407">
        <f t="shared" si="88"/>
        <v>0.28046362899999994</v>
      </c>
      <c r="AH57" s="407">
        <f t="shared" si="88"/>
        <v>0.34595078800000001</v>
      </c>
      <c r="AI57" s="407">
        <f t="shared" si="88"/>
        <v>0.38091929700000005</v>
      </c>
      <c r="AJ57" s="407">
        <f t="shared" si="88"/>
        <v>0.32323720099999997</v>
      </c>
      <c r="AK57" s="407">
        <f t="shared" si="88"/>
        <v>0.25636628</v>
      </c>
      <c r="AL57" s="407">
        <f t="shared" si="88"/>
        <v>0.244403231</v>
      </c>
      <c r="AM57" s="407">
        <f t="shared" si="88"/>
        <v>0.25243373400000002</v>
      </c>
      <c r="AN57" s="407">
        <f t="shared" si="88"/>
        <v>0.24570031899999997</v>
      </c>
      <c r="AO57" s="407">
        <f t="shared" si="88"/>
        <v>0.22414106299999997</v>
      </c>
      <c r="AP57" s="407">
        <f t="shared" si="88"/>
        <v>0.21613242299999996</v>
      </c>
      <c r="AQ57" s="407">
        <f t="shared" si="88"/>
        <v>0.42631945900000001</v>
      </c>
      <c r="AR57" s="407">
        <f t="shared" si="88"/>
        <v>0.52577200400000002</v>
      </c>
      <c r="AS57" s="407">
        <f t="shared" si="88"/>
        <v>0.67730798399999992</v>
      </c>
      <c r="AT57" s="407">
        <f t="shared" si="88"/>
        <v>0.77516538999999995</v>
      </c>
      <c r="AU57" s="407">
        <f t="shared" si="88"/>
        <v>0.83613875999999987</v>
      </c>
      <c r="AV57" s="407">
        <f t="shared" si="88"/>
        <v>0.63235393000000006</v>
      </c>
      <c r="AW57" s="407">
        <f t="shared" si="88"/>
        <v>0.39997181999999976</v>
      </c>
      <c r="AX57" s="407">
        <f t="shared" si="88"/>
        <v>0.26463622599999992</v>
      </c>
      <c r="AZ57" s="407">
        <f t="shared" ref="AZ57:BV57" si="89">(($AG$7*A69)+($AG$8*A70)+($AG$9*A71)+($AG$10*B69)+($AG$11*B70)+($AG$12*B71)+($AG$13*C69)+($AG$14*C70)+($AG$15*C71)+($AG$16*A72)+($AG$17*A73)+($AG$18*A74)+($AG$19*B72)+($AG$20*B73)+($AG$21*B74)+($AG$22*C72)+($AG$23*C73)+($AG$24*C74)+($AG$25*A75)+($AG$26*A76)+($AG$27*A77)+($AG$28*B75)+($AG$29*B76)+($AG$30*B77)+($AG$31*C75)+($AG$32*C76)+($AG$33*C77))+$AG$5</f>
        <v>-0.2442700500000001</v>
      </c>
      <c r="BA57" s="407">
        <f t="shared" si="89"/>
        <v>-0.27481156000000001</v>
      </c>
      <c r="BB57" s="407">
        <f t="shared" si="89"/>
        <v>-0.30674464999999995</v>
      </c>
      <c r="BC57" s="407">
        <f t="shared" si="89"/>
        <v>-0.30956292000000007</v>
      </c>
      <c r="BD57" s="407">
        <f t="shared" si="89"/>
        <v>-0.29180352000000004</v>
      </c>
      <c r="BE57" s="407">
        <f t="shared" si="89"/>
        <v>-0.26015208000000001</v>
      </c>
      <c r="BF57" s="407">
        <f t="shared" si="89"/>
        <v>-0.21042112000000002</v>
      </c>
      <c r="BG57" s="407">
        <f t="shared" si="89"/>
        <v>-0.17199181999999999</v>
      </c>
      <c r="BH57" s="407">
        <f t="shared" si="89"/>
        <v>-0.18163083000000008</v>
      </c>
      <c r="BI57" s="407">
        <f t="shared" si="89"/>
        <v>-0.19425674000000001</v>
      </c>
      <c r="BJ57" s="407">
        <f t="shared" si="89"/>
        <v>-0.18733417000000002</v>
      </c>
      <c r="BK57" s="407">
        <f t="shared" si="89"/>
        <v>-0.17900282000000001</v>
      </c>
      <c r="BL57" s="407">
        <f t="shared" si="89"/>
        <v>-0.16576953000000003</v>
      </c>
      <c r="BM57" s="407">
        <f t="shared" si="89"/>
        <v>-0.15493578000000002</v>
      </c>
      <c r="BN57" s="407">
        <f t="shared" si="89"/>
        <v>-0.18114517999999999</v>
      </c>
      <c r="BO57" s="407">
        <f t="shared" si="89"/>
        <v>-0.21530551000000003</v>
      </c>
      <c r="BP57" s="407">
        <f t="shared" si="89"/>
        <v>-0.37455461000000007</v>
      </c>
      <c r="BQ57" s="407">
        <f t="shared" si="89"/>
        <v>-0.45298842</v>
      </c>
      <c r="BR57" s="407">
        <f t="shared" si="89"/>
        <v>-0.49983173999999997</v>
      </c>
      <c r="BS57" s="407">
        <f t="shared" si="89"/>
        <v>-0.59368938000000004</v>
      </c>
      <c r="BT57" s="407">
        <f t="shared" si="89"/>
        <v>-0.75980381000000008</v>
      </c>
      <c r="BU57" s="407">
        <f t="shared" si="89"/>
        <v>-0.78697492999999996</v>
      </c>
      <c r="BV57" s="407">
        <f t="shared" si="89"/>
        <v>-0.74097885000000019</v>
      </c>
      <c r="BX57" s="407">
        <f t="shared" ref="BX57:CT57" si="90">(($AH$7*A69)+($AH$8*A70)+($AH$9*A71)+($AH$10*B69)+($AH$11*B70)+($AH$12*B71)+($AH$13*C69)+($AH$14*C70)+($AH$15*C71)+($AH$16*A72)+($AH$17*A73)+($AH$18*A74)+($AH$19*B72)+($AH$20*B73)+($AH$21*B74)+($AH$22*C72)+($AH$23*C73)+($AH$24*C74)+($AH$25*A75)+($AH$26*A76)+($AH$27*A77)+($AH$28*B75)+($AH$29*B76)+($AH$30*B77)+($AH$31*C75)+($AH$32*C76)+($AH$33*C77))+$AH$5</f>
        <v>-0.18663612999999998</v>
      </c>
      <c r="BY57" s="407">
        <f t="shared" si="90"/>
        <v>-0.19620148000000001</v>
      </c>
      <c r="BZ57" s="407">
        <f t="shared" si="90"/>
        <v>-0.22480190000000003</v>
      </c>
      <c r="CA57" s="407">
        <f t="shared" si="90"/>
        <v>-0.25266677000000004</v>
      </c>
      <c r="CB57" s="407">
        <f t="shared" si="90"/>
        <v>-0.25734336000000002</v>
      </c>
      <c r="CC57" s="407">
        <f t="shared" si="90"/>
        <v>-0.25880277000000002</v>
      </c>
      <c r="CD57" s="407">
        <f t="shared" si="90"/>
        <v>-0.23545039999999998</v>
      </c>
      <c r="CE57" s="407">
        <f t="shared" si="90"/>
        <v>-0.18803871999999996</v>
      </c>
      <c r="CF57" s="407">
        <f t="shared" si="90"/>
        <v>-0.15683749999999999</v>
      </c>
      <c r="CG57" s="407">
        <f t="shared" si="90"/>
        <v>-0.14360283999999998</v>
      </c>
      <c r="CH57" s="407">
        <f t="shared" si="90"/>
        <v>-0.14339690999999999</v>
      </c>
      <c r="CI57" s="407">
        <f t="shared" si="90"/>
        <v>-0.14333610000000002</v>
      </c>
      <c r="CJ57" s="407">
        <f t="shared" si="90"/>
        <v>-0.12840182999999999</v>
      </c>
      <c r="CK57" s="407">
        <f t="shared" si="90"/>
        <v>-0.10395261999999997</v>
      </c>
      <c r="CL57" s="407">
        <f t="shared" si="90"/>
        <v>-9.6077080000000023E-2</v>
      </c>
      <c r="CM57" s="407">
        <f t="shared" si="90"/>
        <v>-7.0190659999999988E-2</v>
      </c>
      <c r="CN57" s="407">
        <f t="shared" si="90"/>
        <v>-0.15203170999999999</v>
      </c>
      <c r="CO57" s="407">
        <f t="shared" si="90"/>
        <v>-0.32794471999999997</v>
      </c>
      <c r="CP57" s="407">
        <f t="shared" si="90"/>
        <v>-0.45184714000000004</v>
      </c>
      <c r="CQ57" s="407">
        <f t="shared" si="90"/>
        <v>-0.52072794999999994</v>
      </c>
      <c r="CR57" s="407">
        <f t="shared" si="90"/>
        <v>-0.59609237999999987</v>
      </c>
      <c r="CS57" s="407">
        <f t="shared" si="90"/>
        <v>-0.77675441000000001</v>
      </c>
      <c r="CT57" s="407">
        <f t="shared" si="90"/>
        <v>-0.79778103999999994</v>
      </c>
      <c r="CV57" s="407">
        <f t="shared" ref="CV57:DR57" si="91">(($AI$7*A69)+($AI$8*A70)+($AI$9*A71)+($AI$10*B69)+($AI$11*B70)+($AI$12*B71)+($AI$13*C69)+($AI$14*C70)+($AI$15*C71)+($AI$16*A72)+($AI$17*A73)+($AI$18*A74)+($AI$19*B72)+($AI$20*B73)+($AI$21*B74)+($AI$22*C72)+($AI$23*C73)+($AI$24*C74)+($AI$25*A75)+($AI$26*A76)+($AI$27*A77)+($AI$28*B75)+($AI$29*B76)+($AI$30*B77)+($AI$31*C75)+($AI$32*C76)+($AI$33*C77))+$AI$5</f>
        <v>4.4622879599999998E-2</v>
      </c>
      <c r="CW57" s="407">
        <f t="shared" si="91"/>
        <v>1.7264724999999925E-3</v>
      </c>
      <c r="CX57" s="407">
        <f t="shared" si="91"/>
        <v>3.3384297800000018E-2</v>
      </c>
      <c r="CY57" s="407">
        <f t="shared" si="91"/>
        <v>6.3008870000000022E-2</v>
      </c>
      <c r="CZ57" s="407">
        <f t="shared" si="91"/>
        <v>9.9702301300000018E-2</v>
      </c>
      <c r="DA57" s="407">
        <f t="shared" si="91"/>
        <v>0.20639852730000002</v>
      </c>
      <c r="DB57" s="407">
        <f t="shared" si="91"/>
        <v>0.21292041170000003</v>
      </c>
      <c r="DC57" s="407">
        <f t="shared" si="91"/>
        <v>0.10382111440000005</v>
      </c>
      <c r="DD57" s="407">
        <f t="shared" si="91"/>
        <v>9.1130405200000042E-2</v>
      </c>
      <c r="DE57" s="407">
        <f t="shared" si="91"/>
        <v>0.10560692840000002</v>
      </c>
      <c r="DF57" s="407">
        <f t="shared" si="91"/>
        <v>0.11002106860000004</v>
      </c>
      <c r="DG57" s="407">
        <f t="shared" si="91"/>
        <v>0.16017555200000005</v>
      </c>
      <c r="DH57" s="407">
        <f t="shared" si="91"/>
        <v>0.1529211137</v>
      </c>
      <c r="DI57" s="407">
        <f t="shared" si="91"/>
        <v>0.1314933402</v>
      </c>
      <c r="DJ57" s="407">
        <f t="shared" si="91"/>
        <v>0.13977014140000005</v>
      </c>
      <c r="DK57" s="407">
        <f t="shared" si="91"/>
        <v>2.6035298100000048E-2</v>
      </c>
      <c r="DL57" s="407">
        <f t="shared" si="91"/>
        <v>-0.10873829850000002</v>
      </c>
      <c r="DM57" s="407">
        <f t="shared" si="91"/>
        <v>-0.3129811737</v>
      </c>
      <c r="DN57" s="407">
        <f t="shared" si="91"/>
        <v>-0.30164983430000003</v>
      </c>
      <c r="DO57" s="407">
        <f t="shared" si="91"/>
        <v>-0.32241034249999989</v>
      </c>
      <c r="DP57" s="407">
        <f t="shared" si="91"/>
        <v>-0.56379537730000007</v>
      </c>
      <c r="DQ57" s="407">
        <f t="shared" si="91"/>
        <v>-0.58964383580000013</v>
      </c>
      <c r="DR57" s="407">
        <f t="shared" si="91"/>
        <v>-0.34806395059999995</v>
      </c>
    </row>
    <row r="58" spans="1:122" ht="18.75" x14ac:dyDescent="0.25">
      <c r="A58" s="400">
        <f>'DETEKSI MATA IKAN'!A56</f>
        <v>0.32940000000000003</v>
      </c>
      <c r="B58" s="401">
        <f>'DETEKSI MATA IKAN'!B56</f>
        <v>0.32550000000000001</v>
      </c>
      <c r="C58" s="401">
        <f>'DETEKSI MATA IKAN'!C56</f>
        <v>0.2863</v>
      </c>
      <c r="D58" s="401">
        <f>'DETEKSI MATA IKAN'!D56</f>
        <v>0.45490000000000003</v>
      </c>
      <c r="E58" s="401">
        <f>'DETEKSI MATA IKAN'!E56</f>
        <v>0.74509999999999998</v>
      </c>
      <c r="F58" s="401">
        <f>'DETEKSI MATA IKAN'!F56</f>
        <v>0.77649999999999997</v>
      </c>
      <c r="G58" s="401">
        <f>'DETEKSI MATA IKAN'!G56</f>
        <v>0.67059999999999997</v>
      </c>
      <c r="H58" s="401">
        <f>'DETEKSI MATA IKAN'!H56</f>
        <v>0.7137</v>
      </c>
      <c r="I58" s="401">
        <f>'DETEKSI MATA IKAN'!I56</f>
        <v>0.72160000000000002</v>
      </c>
      <c r="J58" s="401">
        <f>'DETEKSI MATA IKAN'!J56</f>
        <v>0.70199999999999996</v>
      </c>
      <c r="K58" s="401">
        <f>'DETEKSI MATA IKAN'!K56</f>
        <v>0.65490000000000004</v>
      </c>
      <c r="L58" s="401">
        <f>'DETEKSI MATA IKAN'!L56</f>
        <v>0.64710000000000001</v>
      </c>
      <c r="M58" s="401">
        <f>'DETEKSI MATA IKAN'!M56</f>
        <v>0.68240000000000001</v>
      </c>
      <c r="N58" s="401">
        <f>'DETEKSI MATA IKAN'!N56</f>
        <v>0.57250000000000001</v>
      </c>
      <c r="O58" s="401">
        <f>'DETEKSI MATA IKAN'!O56</f>
        <v>0.38429999999999997</v>
      </c>
      <c r="P58" s="401">
        <f>'DETEKSI MATA IKAN'!P56</f>
        <v>0.3216</v>
      </c>
      <c r="Q58" s="401">
        <f>'DETEKSI MATA IKAN'!Q56</f>
        <v>0.2392</v>
      </c>
      <c r="R58" s="401">
        <f>'DETEKSI MATA IKAN'!R56</f>
        <v>0.1216</v>
      </c>
      <c r="S58" s="401">
        <f>'DETEKSI MATA IKAN'!S56</f>
        <v>0.18820000000000001</v>
      </c>
      <c r="T58" s="401">
        <f>'DETEKSI MATA IKAN'!T56</f>
        <v>0.20780000000000001</v>
      </c>
      <c r="U58" s="401">
        <f>'DETEKSI MATA IKAN'!U56</f>
        <v>0.14119999999999999</v>
      </c>
      <c r="V58" s="401">
        <f>'DETEKSI MATA IKAN'!V56</f>
        <v>0.21959999999999999</v>
      </c>
      <c r="W58" s="401">
        <f>'DETEKSI MATA IKAN'!W56</f>
        <v>0.32940000000000003</v>
      </c>
      <c r="X58" s="401">
        <f>'DETEKSI MATA IKAN'!X56</f>
        <v>0.36470000000000002</v>
      </c>
      <c r="Y58" s="402">
        <f>'DETEKSI MATA IKAN'!Y56</f>
        <v>0.34510000000000002</v>
      </c>
      <c r="AB58" s="797" t="s">
        <v>48</v>
      </c>
      <c r="AC58" s="797"/>
      <c r="AD58" s="350"/>
      <c r="AE58" s="350"/>
      <c r="AF58" s="350"/>
      <c r="AG58" s="350"/>
      <c r="AH58" s="350"/>
      <c r="AI58" s="350"/>
      <c r="AJ58" s="350"/>
      <c r="AK58" s="350"/>
      <c r="AL58" s="350"/>
      <c r="AM58" s="350"/>
      <c r="AN58" s="350"/>
      <c r="AO58" s="350"/>
      <c r="AP58" s="350"/>
      <c r="AQ58" s="350"/>
      <c r="AR58" s="350"/>
      <c r="AS58" s="350"/>
      <c r="AT58" s="350"/>
      <c r="AU58" s="350"/>
      <c r="AV58" s="350"/>
      <c r="AW58" s="350"/>
      <c r="AX58" s="350"/>
      <c r="AY58" s="350"/>
      <c r="AZ58" s="797" t="s">
        <v>49</v>
      </c>
      <c r="BA58" s="797"/>
      <c r="BB58" s="350"/>
      <c r="BC58" s="350"/>
      <c r="BD58" s="350"/>
      <c r="BE58" s="350"/>
      <c r="BF58" s="350"/>
      <c r="BG58" s="350"/>
      <c r="BH58" s="350"/>
      <c r="BI58" s="350"/>
      <c r="BJ58" s="350"/>
      <c r="BK58" s="350"/>
      <c r="BL58" s="350"/>
      <c r="BM58" s="350"/>
      <c r="BN58" s="350"/>
      <c r="BO58" s="350"/>
      <c r="BP58" s="350"/>
      <c r="BQ58" s="350"/>
      <c r="BR58" s="350"/>
      <c r="BS58" s="350"/>
      <c r="BT58" s="350"/>
      <c r="BU58" s="350"/>
      <c r="BV58" s="350"/>
      <c r="BW58" s="350"/>
      <c r="BX58" s="797" t="s">
        <v>50</v>
      </c>
      <c r="BY58" s="797"/>
      <c r="BZ58" s="350"/>
      <c r="CA58" s="350"/>
      <c r="CB58" s="350"/>
      <c r="CC58" s="350"/>
      <c r="CD58" s="350"/>
      <c r="CE58" s="350"/>
      <c r="CF58" s="350"/>
      <c r="CG58" s="350"/>
      <c r="CH58" s="350"/>
      <c r="CI58" s="350"/>
      <c r="CJ58" s="350"/>
      <c r="CK58" s="350"/>
      <c r="CL58" s="350"/>
      <c r="CM58" s="350"/>
      <c r="CN58" s="350"/>
      <c r="CO58" s="350"/>
      <c r="CP58" s="350"/>
      <c r="CQ58" s="350"/>
      <c r="CR58" s="350"/>
      <c r="CS58" s="350"/>
      <c r="CT58" s="350"/>
      <c r="CU58" s="350"/>
      <c r="CV58" s="797" t="s">
        <v>51</v>
      </c>
      <c r="CW58" s="797"/>
      <c r="CX58" s="350"/>
      <c r="CY58" s="350"/>
      <c r="CZ58" s="350"/>
      <c r="DA58" s="350"/>
      <c r="DB58" s="350"/>
      <c r="DC58" s="350"/>
      <c r="DD58" s="350"/>
      <c r="DE58" s="350"/>
      <c r="DF58" s="350"/>
      <c r="DG58" s="350"/>
      <c r="DH58" s="350"/>
      <c r="DI58" s="350"/>
      <c r="DJ58" s="350"/>
      <c r="DK58" s="350"/>
      <c r="DL58" s="350"/>
      <c r="DM58" s="350"/>
      <c r="DN58" s="350"/>
      <c r="DO58" s="350"/>
      <c r="DP58" s="350"/>
      <c r="DQ58" s="350"/>
      <c r="DR58" s="350"/>
    </row>
    <row r="59" spans="1:122" x14ac:dyDescent="0.25">
      <c r="A59" s="400">
        <f>'DETEKSI MATA IKAN'!A57</f>
        <v>0.27450000000000002</v>
      </c>
      <c r="B59" s="401">
        <f>'DETEKSI MATA IKAN'!B57</f>
        <v>0.27060000000000001</v>
      </c>
      <c r="C59" s="401">
        <f>'DETEKSI MATA IKAN'!C57</f>
        <v>0.23139999999999999</v>
      </c>
      <c r="D59" s="401">
        <f>'DETEKSI MATA IKAN'!D57</f>
        <v>0.4</v>
      </c>
      <c r="E59" s="401">
        <f>'DETEKSI MATA IKAN'!E57</f>
        <v>0.69410000000000005</v>
      </c>
      <c r="F59" s="401">
        <f>'DETEKSI MATA IKAN'!F57</f>
        <v>0.72550000000000003</v>
      </c>
      <c r="G59" s="401">
        <f>'DETEKSI MATA IKAN'!G57</f>
        <v>0.62350000000000005</v>
      </c>
      <c r="H59" s="401">
        <f>'DETEKSI MATA IKAN'!H57</f>
        <v>0.66669999999999996</v>
      </c>
      <c r="I59" s="401">
        <f>'DETEKSI MATA IKAN'!I57</f>
        <v>0.67449999999999999</v>
      </c>
      <c r="J59" s="401">
        <f>'DETEKSI MATA IKAN'!J57</f>
        <v>0.65880000000000005</v>
      </c>
      <c r="K59" s="401">
        <f>'DETEKSI MATA IKAN'!K57</f>
        <v>0.61180000000000001</v>
      </c>
      <c r="L59" s="401">
        <f>'DETEKSI MATA IKAN'!L57</f>
        <v>0.60780000000000001</v>
      </c>
      <c r="M59" s="401">
        <f>'DETEKSI MATA IKAN'!M57</f>
        <v>0.6431</v>
      </c>
      <c r="N59" s="401">
        <f>'DETEKSI MATA IKAN'!N57</f>
        <v>0.5333</v>
      </c>
      <c r="O59" s="401">
        <f>'DETEKSI MATA IKAN'!O57</f>
        <v>0.34899999999999998</v>
      </c>
      <c r="P59" s="401">
        <f>'DETEKSI MATA IKAN'!P57</f>
        <v>0.2863</v>
      </c>
      <c r="Q59" s="401">
        <f>'DETEKSI MATA IKAN'!Q57</f>
        <v>0.21959999999999999</v>
      </c>
      <c r="R59" s="401">
        <f>'DETEKSI MATA IKAN'!R57</f>
        <v>0.10199999999999999</v>
      </c>
      <c r="S59" s="401">
        <f>'DETEKSI MATA IKAN'!S57</f>
        <v>0.17649999999999999</v>
      </c>
      <c r="T59" s="401">
        <f>'DETEKSI MATA IKAN'!T57</f>
        <v>0.1961</v>
      </c>
      <c r="U59" s="401">
        <f>'DETEKSI MATA IKAN'!U57</f>
        <v>0.13730000000000001</v>
      </c>
      <c r="V59" s="401">
        <f>'DETEKSI MATA IKAN'!V57</f>
        <v>0.2157</v>
      </c>
      <c r="W59" s="401">
        <f>'DETEKSI MATA IKAN'!W57</f>
        <v>0.33729999999999999</v>
      </c>
      <c r="X59" s="401">
        <f>'DETEKSI MATA IKAN'!X57</f>
        <v>0.3725</v>
      </c>
      <c r="Y59" s="402">
        <f>'DETEKSI MATA IKAN'!Y57</f>
        <v>0.3412</v>
      </c>
      <c r="AB59" s="395">
        <f>(ROUND((IF(AB35&lt;=0,0,AB35)),4))</f>
        <v>0.47639999999999999</v>
      </c>
      <c r="AC59" s="395">
        <f t="shared" ref="AC59:AX59" si="92">(ROUND((IF(AC35&lt;=0,0,AC35)),4))</f>
        <v>0.63770000000000004</v>
      </c>
      <c r="AD59" s="395">
        <f t="shared" si="92"/>
        <v>0.72589999999999999</v>
      </c>
      <c r="AE59" s="395">
        <f t="shared" si="92"/>
        <v>0.79779999999999995</v>
      </c>
      <c r="AF59" s="395">
        <f t="shared" si="92"/>
        <v>0.87890000000000001</v>
      </c>
      <c r="AG59" s="395">
        <f t="shared" si="92"/>
        <v>0.80810000000000004</v>
      </c>
      <c r="AH59" s="395">
        <f t="shared" si="92"/>
        <v>0.59079999999999999</v>
      </c>
      <c r="AI59" s="395">
        <f t="shared" si="92"/>
        <v>0.43509999999999999</v>
      </c>
      <c r="AJ59" s="395">
        <f t="shared" si="92"/>
        <v>0.34060000000000001</v>
      </c>
      <c r="AK59" s="395">
        <f t="shared" si="92"/>
        <v>0.2447</v>
      </c>
      <c r="AL59" s="395">
        <f t="shared" si="92"/>
        <v>0.15659999999999999</v>
      </c>
      <c r="AM59" s="395">
        <f t="shared" si="92"/>
        <v>3.4200000000000001E-2</v>
      </c>
      <c r="AN59" s="395">
        <f t="shared" si="92"/>
        <v>0</v>
      </c>
      <c r="AO59" s="395">
        <f t="shared" si="92"/>
        <v>0</v>
      </c>
      <c r="AP59" s="395">
        <f t="shared" si="92"/>
        <v>0</v>
      </c>
      <c r="AQ59" s="395">
        <f t="shared" si="92"/>
        <v>0</v>
      </c>
      <c r="AR59" s="395">
        <f t="shared" si="92"/>
        <v>1.55E-2</v>
      </c>
      <c r="AS59" s="395">
        <f t="shared" si="92"/>
        <v>0.21279999999999999</v>
      </c>
      <c r="AT59" s="395">
        <f t="shared" si="92"/>
        <v>0.3695</v>
      </c>
      <c r="AU59" s="395">
        <f t="shared" si="92"/>
        <v>0.58040000000000003</v>
      </c>
      <c r="AV59" s="395">
        <f t="shared" si="92"/>
        <v>0.66810000000000003</v>
      </c>
      <c r="AW59" s="395">
        <f t="shared" si="92"/>
        <v>0.6694</v>
      </c>
      <c r="AX59" s="395">
        <f t="shared" si="92"/>
        <v>0.6613</v>
      </c>
      <c r="AZ59" s="395">
        <f>(ROUND((IF(AZ35&lt;=0,0,AZ35)),4))</f>
        <v>0</v>
      </c>
      <c r="BA59" s="395">
        <f t="shared" ref="BA59:BV59" si="93">(ROUND((IF(BA35&lt;=0,0,BA35)),4))</f>
        <v>0</v>
      </c>
      <c r="BB59" s="395">
        <f t="shared" si="93"/>
        <v>0</v>
      </c>
      <c r="BC59" s="395">
        <f t="shared" si="93"/>
        <v>0</v>
      </c>
      <c r="BD59" s="395">
        <f t="shared" si="93"/>
        <v>0</v>
      </c>
      <c r="BE59" s="395">
        <f t="shared" si="93"/>
        <v>0</v>
      </c>
      <c r="BF59" s="395">
        <f t="shared" si="93"/>
        <v>0</v>
      </c>
      <c r="BG59" s="395">
        <f t="shared" si="93"/>
        <v>0</v>
      </c>
      <c r="BH59" s="395">
        <f t="shared" si="93"/>
        <v>0</v>
      </c>
      <c r="BI59" s="395">
        <f t="shared" si="93"/>
        <v>0</v>
      </c>
      <c r="BJ59" s="395">
        <f t="shared" si="93"/>
        <v>0</v>
      </c>
      <c r="BK59" s="395">
        <f t="shared" si="93"/>
        <v>0</v>
      </c>
      <c r="BL59" s="395">
        <f t="shared" si="93"/>
        <v>0</v>
      </c>
      <c r="BM59" s="395">
        <f t="shared" si="93"/>
        <v>0</v>
      </c>
      <c r="BN59" s="395">
        <f t="shared" si="93"/>
        <v>0</v>
      </c>
      <c r="BO59" s="395">
        <f t="shared" si="93"/>
        <v>0</v>
      </c>
      <c r="BP59" s="395">
        <f t="shared" si="93"/>
        <v>0</v>
      </c>
      <c r="BQ59" s="395">
        <f t="shared" si="93"/>
        <v>0</v>
      </c>
      <c r="BR59" s="395">
        <f t="shared" si="93"/>
        <v>0</v>
      </c>
      <c r="BS59" s="395">
        <f t="shared" si="93"/>
        <v>0</v>
      </c>
      <c r="BT59" s="395">
        <f t="shared" si="93"/>
        <v>0</v>
      </c>
      <c r="BU59" s="395">
        <f t="shared" si="93"/>
        <v>0</v>
      </c>
      <c r="BV59" s="395">
        <f t="shared" si="93"/>
        <v>0</v>
      </c>
      <c r="BX59" s="395">
        <f>(ROUND((IF(BX35&lt;=0,0,BX35)),4))</f>
        <v>0</v>
      </c>
      <c r="BY59" s="395">
        <f t="shared" ref="BY59:CT59" si="94">(ROUND((IF(BY35&lt;=0,0,BY35)),4))</f>
        <v>0</v>
      </c>
      <c r="BZ59" s="395">
        <f t="shared" si="94"/>
        <v>0</v>
      </c>
      <c r="CA59" s="395">
        <f t="shared" si="94"/>
        <v>0</v>
      </c>
      <c r="CB59" s="395">
        <f t="shared" si="94"/>
        <v>0</v>
      </c>
      <c r="CC59" s="395">
        <f t="shared" si="94"/>
        <v>0</v>
      </c>
      <c r="CD59" s="395">
        <f t="shared" si="94"/>
        <v>0</v>
      </c>
      <c r="CE59" s="395">
        <f t="shared" si="94"/>
        <v>0</v>
      </c>
      <c r="CF59" s="395">
        <f t="shared" si="94"/>
        <v>0</v>
      </c>
      <c r="CG59" s="395">
        <f t="shared" si="94"/>
        <v>0</v>
      </c>
      <c r="CH59" s="395">
        <f t="shared" si="94"/>
        <v>0</v>
      </c>
      <c r="CI59" s="395">
        <f t="shared" si="94"/>
        <v>0</v>
      </c>
      <c r="CJ59" s="395">
        <f t="shared" si="94"/>
        <v>0</v>
      </c>
      <c r="CK59" s="395">
        <f t="shared" si="94"/>
        <v>0</v>
      </c>
      <c r="CL59" s="395">
        <f t="shared" si="94"/>
        <v>0</v>
      </c>
      <c r="CM59" s="395">
        <f t="shared" si="94"/>
        <v>0</v>
      </c>
      <c r="CN59" s="395">
        <f t="shared" si="94"/>
        <v>0</v>
      </c>
      <c r="CO59" s="395">
        <f t="shared" si="94"/>
        <v>0</v>
      </c>
      <c r="CP59" s="395">
        <f t="shared" si="94"/>
        <v>0</v>
      </c>
      <c r="CQ59" s="395">
        <f t="shared" si="94"/>
        <v>0</v>
      </c>
      <c r="CR59" s="395">
        <f t="shared" si="94"/>
        <v>0</v>
      </c>
      <c r="CS59" s="395">
        <f t="shared" si="94"/>
        <v>0</v>
      </c>
      <c r="CT59" s="395">
        <f t="shared" si="94"/>
        <v>0</v>
      </c>
      <c r="CV59" s="395">
        <f>(ROUND((IF(CV35&lt;=0,0,CV35)),4))</f>
        <v>0</v>
      </c>
      <c r="CW59" s="395">
        <f t="shared" ref="CW59:DR59" si="95">(ROUND((IF(CW35&lt;=0,0,CW35)),4))</f>
        <v>0</v>
      </c>
      <c r="CX59" s="395">
        <f t="shared" si="95"/>
        <v>0</v>
      </c>
      <c r="CY59" s="395">
        <f t="shared" si="95"/>
        <v>0</v>
      </c>
      <c r="CZ59" s="395">
        <f t="shared" si="95"/>
        <v>0</v>
      </c>
      <c r="DA59" s="395">
        <f t="shared" si="95"/>
        <v>0</v>
      </c>
      <c r="DB59" s="395">
        <f t="shared" si="95"/>
        <v>0</v>
      </c>
      <c r="DC59" s="395">
        <f t="shared" si="95"/>
        <v>0</v>
      </c>
      <c r="DD59" s="395">
        <f t="shared" si="95"/>
        <v>0</v>
      </c>
      <c r="DE59" s="395">
        <f t="shared" si="95"/>
        <v>0</v>
      </c>
      <c r="DF59" s="395">
        <f t="shared" si="95"/>
        <v>3.5000000000000001E-3</v>
      </c>
      <c r="DG59" s="395">
        <f t="shared" si="95"/>
        <v>0</v>
      </c>
      <c r="DH59" s="395">
        <f t="shared" si="95"/>
        <v>0</v>
      </c>
      <c r="DI59" s="395">
        <f t="shared" si="95"/>
        <v>0</v>
      </c>
      <c r="DJ59" s="395">
        <f t="shared" si="95"/>
        <v>0</v>
      </c>
      <c r="DK59" s="395">
        <f t="shared" si="95"/>
        <v>0</v>
      </c>
      <c r="DL59" s="395">
        <f t="shared" si="95"/>
        <v>0</v>
      </c>
      <c r="DM59" s="395">
        <f t="shared" si="95"/>
        <v>0</v>
      </c>
      <c r="DN59" s="395">
        <f t="shared" si="95"/>
        <v>0</v>
      </c>
      <c r="DO59" s="395">
        <f t="shared" si="95"/>
        <v>0</v>
      </c>
      <c r="DP59" s="395">
        <f t="shared" si="95"/>
        <v>0</v>
      </c>
      <c r="DQ59" s="395">
        <f t="shared" si="95"/>
        <v>0</v>
      </c>
      <c r="DR59" s="395">
        <f t="shared" si="95"/>
        <v>0</v>
      </c>
    </row>
    <row r="60" spans="1:122" x14ac:dyDescent="0.25">
      <c r="A60" s="400">
        <f>'DETEKSI MATA IKAN'!A58</f>
        <v>0.29020000000000001</v>
      </c>
      <c r="B60" s="401">
        <f>'DETEKSI MATA IKAN'!B58</f>
        <v>0.34510000000000002</v>
      </c>
      <c r="C60" s="401">
        <f>'DETEKSI MATA IKAN'!C58</f>
        <v>0.22750000000000001</v>
      </c>
      <c r="D60" s="401">
        <f>'DETEKSI MATA IKAN'!D58</f>
        <v>0.17249999999999999</v>
      </c>
      <c r="E60" s="401">
        <f>'DETEKSI MATA IKAN'!E58</f>
        <v>0.39219999999999999</v>
      </c>
      <c r="F60" s="401">
        <f>'DETEKSI MATA IKAN'!F58</f>
        <v>0.54510000000000003</v>
      </c>
      <c r="G60" s="401">
        <f>'DETEKSI MATA IKAN'!G58</f>
        <v>0.52159999999999995</v>
      </c>
      <c r="H60" s="401">
        <f>'DETEKSI MATA IKAN'!H58</f>
        <v>0.52159999999999995</v>
      </c>
      <c r="I60" s="401">
        <f>'DETEKSI MATA IKAN'!I58</f>
        <v>0.58040000000000003</v>
      </c>
      <c r="J60" s="401">
        <f>'DETEKSI MATA IKAN'!J58</f>
        <v>0.68630000000000002</v>
      </c>
      <c r="K60" s="401">
        <f>'DETEKSI MATA IKAN'!K58</f>
        <v>0.60780000000000001</v>
      </c>
      <c r="L60" s="401">
        <f>'DETEKSI MATA IKAN'!L58</f>
        <v>0.58040000000000003</v>
      </c>
      <c r="M60" s="401">
        <f>'DETEKSI MATA IKAN'!M58</f>
        <v>0.52549999999999997</v>
      </c>
      <c r="N60" s="401">
        <f>'DETEKSI MATA IKAN'!N58</f>
        <v>0.30980000000000002</v>
      </c>
      <c r="O60" s="401">
        <f>'DETEKSI MATA IKAN'!O58</f>
        <v>0.22750000000000001</v>
      </c>
      <c r="P60" s="401">
        <f>'DETEKSI MATA IKAN'!P58</f>
        <v>0.25879999999999997</v>
      </c>
      <c r="Q60" s="401">
        <f>'DETEKSI MATA IKAN'!Q58</f>
        <v>0.1804</v>
      </c>
      <c r="R60" s="401">
        <f>'DETEKSI MATA IKAN'!R58</f>
        <v>0.10979999999999999</v>
      </c>
      <c r="S60" s="401">
        <f>'DETEKSI MATA IKAN'!S58</f>
        <v>0.1961</v>
      </c>
      <c r="T60" s="401">
        <f>'DETEKSI MATA IKAN'!T58</f>
        <v>0.19220000000000001</v>
      </c>
      <c r="U60" s="401">
        <f>'DETEKSI MATA IKAN'!U58</f>
        <v>0.1961</v>
      </c>
      <c r="V60" s="401">
        <f>'DETEKSI MATA IKAN'!V58</f>
        <v>0.28239999999999998</v>
      </c>
      <c r="W60" s="401">
        <f>'DETEKSI MATA IKAN'!W58</f>
        <v>0.32940000000000003</v>
      </c>
      <c r="X60" s="401">
        <f>'DETEKSI MATA IKAN'!X58</f>
        <v>0.4471</v>
      </c>
      <c r="Y60" s="402">
        <f>'DETEKSI MATA IKAN'!Y58</f>
        <v>0.51370000000000005</v>
      </c>
      <c r="AB60" s="395">
        <f t="shared" ref="AB60:AX71" si="96">(ROUND((IF(AB36&lt;=0,0,AB36)),4))</f>
        <v>0.64700000000000002</v>
      </c>
      <c r="AC60" s="395">
        <f t="shared" si="96"/>
        <v>0.81879999999999997</v>
      </c>
      <c r="AD60" s="395">
        <f t="shared" si="96"/>
        <v>0.93300000000000005</v>
      </c>
      <c r="AE60" s="395">
        <f t="shared" si="96"/>
        <v>0.89029999999999998</v>
      </c>
      <c r="AF60" s="395">
        <f t="shared" si="96"/>
        <v>0.65900000000000003</v>
      </c>
      <c r="AG60" s="395">
        <f t="shared" si="96"/>
        <v>0.4511</v>
      </c>
      <c r="AH60" s="395">
        <f t="shared" si="96"/>
        <v>0.29720000000000002</v>
      </c>
      <c r="AI60" s="395">
        <f t="shared" si="96"/>
        <v>0.1459</v>
      </c>
      <c r="AJ60" s="395">
        <f t="shared" si="96"/>
        <v>4.8500000000000001E-2</v>
      </c>
      <c r="AK60" s="395">
        <f t="shared" si="96"/>
        <v>6.1199999999999997E-2</v>
      </c>
      <c r="AL60" s="395">
        <f t="shared" si="96"/>
        <v>2.8299999999999999E-2</v>
      </c>
      <c r="AM60" s="395">
        <f t="shared" si="96"/>
        <v>0</v>
      </c>
      <c r="AN60" s="395">
        <f t="shared" si="96"/>
        <v>0</v>
      </c>
      <c r="AO60" s="395">
        <f t="shared" si="96"/>
        <v>3.0599999999999999E-2</v>
      </c>
      <c r="AP60" s="395">
        <f t="shared" si="96"/>
        <v>0</v>
      </c>
      <c r="AQ60" s="395">
        <f t="shared" si="96"/>
        <v>0</v>
      </c>
      <c r="AR60" s="395">
        <f t="shared" si="96"/>
        <v>0</v>
      </c>
      <c r="AS60" s="395">
        <f t="shared" si="96"/>
        <v>0</v>
      </c>
      <c r="AT60" s="395">
        <f t="shared" si="96"/>
        <v>7.7399999999999997E-2</v>
      </c>
      <c r="AU60" s="395">
        <f t="shared" si="96"/>
        <v>0.44500000000000001</v>
      </c>
      <c r="AV60" s="395">
        <f t="shared" si="96"/>
        <v>0.74829999999999997</v>
      </c>
      <c r="AW60" s="395">
        <f t="shared" si="96"/>
        <v>0.91659999999999997</v>
      </c>
      <c r="AX60" s="395">
        <f t="shared" si="96"/>
        <v>0.85860000000000003</v>
      </c>
      <c r="AZ60" s="395">
        <f t="shared" ref="AZ60:BV71" si="97">(ROUND((IF(AZ36&lt;=0,0,AZ36)),4))</f>
        <v>0</v>
      </c>
      <c r="BA60" s="395">
        <f t="shared" si="97"/>
        <v>0</v>
      </c>
      <c r="BB60" s="395">
        <f t="shared" si="97"/>
        <v>0</v>
      </c>
      <c r="BC60" s="395">
        <f t="shared" si="97"/>
        <v>0</v>
      </c>
      <c r="BD60" s="395">
        <f t="shared" si="97"/>
        <v>0</v>
      </c>
      <c r="BE60" s="395">
        <f t="shared" si="97"/>
        <v>0</v>
      </c>
      <c r="BF60" s="395">
        <f t="shared" si="97"/>
        <v>0</v>
      </c>
      <c r="BG60" s="395">
        <f t="shared" si="97"/>
        <v>0</v>
      </c>
      <c r="BH60" s="395">
        <f t="shared" si="97"/>
        <v>0</v>
      </c>
      <c r="BI60" s="395">
        <f t="shared" si="97"/>
        <v>0</v>
      </c>
      <c r="BJ60" s="395">
        <f t="shared" si="97"/>
        <v>0</v>
      </c>
      <c r="BK60" s="395">
        <f t="shared" si="97"/>
        <v>0</v>
      </c>
      <c r="BL60" s="395">
        <f t="shared" si="97"/>
        <v>0</v>
      </c>
      <c r="BM60" s="395">
        <f t="shared" si="97"/>
        <v>0</v>
      </c>
      <c r="BN60" s="395">
        <f t="shared" si="97"/>
        <v>0</v>
      </c>
      <c r="BO60" s="395">
        <f t="shared" si="97"/>
        <v>0</v>
      </c>
      <c r="BP60" s="395">
        <f t="shared" si="97"/>
        <v>0</v>
      </c>
      <c r="BQ60" s="395">
        <f t="shared" si="97"/>
        <v>0</v>
      </c>
      <c r="BR60" s="395">
        <f t="shared" si="97"/>
        <v>0</v>
      </c>
      <c r="BS60" s="395">
        <f t="shared" si="97"/>
        <v>0</v>
      </c>
      <c r="BT60" s="395">
        <f t="shared" si="97"/>
        <v>0</v>
      </c>
      <c r="BU60" s="395">
        <f t="shared" si="97"/>
        <v>0</v>
      </c>
      <c r="BV60" s="395">
        <f t="shared" si="97"/>
        <v>0</v>
      </c>
      <c r="BX60" s="395">
        <f t="shared" ref="BX60:CT71" si="98">(ROUND((IF(BX36&lt;=0,0,BX36)),4))</f>
        <v>0</v>
      </c>
      <c r="BY60" s="395">
        <f t="shared" si="98"/>
        <v>0</v>
      </c>
      <c r="BZ60" s="395">
        <f t="shared" si="98"/>
        <v>0</v>
      </c>
      <c r="CA60" s="395">
        <f t="shared" si="98"/>
        <v>0</v>
      </c>
      <c r="CB60" s="395">
        <f t="shared" si="98"/>
        <v>0</v>
      </c>
      <c r="CC60" s="395">
        <f t="shared" si="98"/>
        <v>0</v>
      </c>
      <c r="CD60" s="395">
        <f t="shared" si="98"/>
        <v>0</v>
      </c>
      <c r="CE60" s="395">
        <f t="shared" si="98"/>
        <v>0</v>
      </c>
      <c r="CF60" s="395">
        <f t="shared" si="98"/>
        <v>0</v>
      </c>
      <c r="CG60" s="395">
        <f t="shared" si="98"/>
        <v>0</v>
      </c>
      <c r="CH60" s="395">
        <f t="shared" si="98"/>
        <v>0</v>
      </c>
      <c r="CI60" s="395">
        <f t="shared" si="98"/>
        <v>0</v>
      </c>
      <c r="CJ60" s="395">
        <f t="shared" si="98"/>
        <v>0</v>
      </c>
      <c r="CK60" s="395">
        <f t="shared" si="98"/>
        <v>0</v>
      </c>
      <c r="CL60" s="395">
        <f t="shared" si="98"/>
        <v>0</v>
      </c>
      <c r="CM60" s="395">
        <f t="shared" si="98"/>
        <v>0</v>
      </c>
      <c r="CN60" s="395">
        <f t="shared" si="98"/>
        <v>0</v>
      </c>
      <c r="CO60" s="395">
        <f t="shared" si="98"/>
        <v>0</v>
      </c>
      <c r="CP60" s="395">
        <f t="shared" si="98"/>
        <v>0</v>
      </c>
      <c r="CQ60" s="395">
        <f t="shared" si="98"/>
        <v>0</v>
      </c>
      <c r="CR60" s="395">
        <f t="shared" si="98"/>
        <v>0</v>
      </c>
      <c r="CS60" s="395">
        <f t="shared" si="98"/>
        <v>0</v>
      </c>
      <c r="CT60" s="395">
        <f t="shared" si="98"/>
        <v>0</v>
      </c>
      <c r="CV60" s="395">
        <f t="shared" ref="CV60:DR71" si="99">(ROUND((IF(CV36&lt;=0,0,CV36)),4))</f>
        <v>0</v>
      </c>
      <c r="CW60" s="395">
        <f t="shared" si="99"/>
        <v>0</v>
      </c>
      <c r="CX60" s="395">
        <f t="shared" si="99"/>
        <v>0</v>
      </c>
      <c r="CY60" s="395">
        <f t="shared" si="99"/>
        <v>0</v>
      </c>
      <c r="CZ60" s="395">
        <f t="shared" si="99"/>
        <v>0</v>
      </c>
      <c r="DA60" s="395">
        <f t="shared" si="99"/>
        <v>0</v>
      </c>
      <c r="DB60" s="395">
        <f t="shared" si="99"/>
        <v>0.12770000000000001</v>
      </c>
      <c r="DC60" s="395">
        <f t="shared" si="99"/>
        <v>0</v>
      </c>
      <c r="DD60" s="395">
        <f t="shared" si="99"/>
        <v>0</v>
      </c>
      <c r="DE60" s="395">
        <f t="shared" si="99"/>
        <v>7.1099999999999997E-2</v>
      </c>
      <c r="DF60" s="395">
        <f t="shared" si="99"/>
        <v>0.2495</v>
      </c>
      <c r="DG60" s="395">
        <f t="shared" si="99"/>
        <v>0.1032</v>
      </c>
      <c r="DH60" s="395">
        <f t="shared" si="99"/>
        <v>8.3799999999999999E-2</v>
      </c>
      <c r="DI60" s="395">
        <f t="shared" si="99"/>
        <v>0.1181</v>
      </c>
      <c r="DJ60" s="395">
        <f t="shared" si="99"/>
        <v>0.1095</v>
      </c>
      <c r="DK60" s="395">
        <f t="shared" si="99"/>
        <v>0</v>
      </c>
      <c r="DL60" s="395">
        <f t="shared" si="99"/>
        <v>0</v>
      </c>
      <c r="DM60" s="395">
        <f t="shared" si="99"/>
        <v>0</v>
      </c>
      <c r="DN60" s="395">
        <f t="shared" si="99"/>
        <v>0</v>
      </c>
      <c r="DO60" s="395">
        <f t="shared" si="99"/>
        <v>0</v>
      </c>
      <c r="DP60" s="395">
        <f t="shared" si="99"/>
        <v>0</v>
      </c>
      <c r="DQ60" s="395">
        <f t="shared" si="99"/>
        <v>0</v>
      </c>
      <c r="DR60" s="395">
        <f t="shared" si="99"/>
        <v>0</v>
      </c>
    </row>
    <row r="61" spans="1:122" x14ac:dyDescent="0.25">
      <c r="A61" s="400">
        <f>'DETEKSI MATA IKAN'!A59</f>
        <v>0.31369999999999998</v>
      </c>
      <c r="B61" s="401">
        <f>'DETEKSI MATA IKAN'!B59</f>
        <v>0.36859999999999998</v>
      </c>
      <c r="C61" s="401">
        <f>'DETEKSI MATA IKAN'!C59</f>
        <v>0.2392</v>
      </c>
      <c r="D61" s="401">
        <f>'DETEKSI MATA IKAN'!D59</f>
        <v>0.18429999999999999</v>
      </c>
      <c r="E61" s="401">
        <f>'DETEKSI MATA IKAN'!E59</f>
        <v>0.40389999999999998</v>
      </c>
      <c r="F61" s="401">
        <f>'DETEKSI MATA IKAN'!F59</f>
        <v>0.55289999999999995</v>
      </c>
      <c r="G61" s="401">
        <f>'DETEKSI MATA IKAN'!G59</f>
        <v>0.52939999999999998</v>
      </c>
      <c r="H61" s="401">
        <f>'DETEKSI MATA IKAN'!H59</f>
        <v>0.52159999999999995</v>
      </c>
      <c r="I61" s="401">
        <f>'DETEKSI MATA IKAN'!I59</f>
        <v>0.57250000000000001</v>
      </c>
      <c r="J61" s="401">
        <f>'DETEKSI MATA IKAN'!J59</f>
        <v>0.6784</v>
      </c>
      <c r="K61" s="401">
        <f>'DETEKSI MATA IKAN'!K59</f>
        <v>0.59219999999999995</v>
      </c>
      <c r="L61" s="401">
        <f>'DETEKSI MATA IKAN'!L59</f>
        <v>0.56469999999999998</v>
      </c>
      <c r="M61" s="401">
        <f>'DETEKSI MATA IKAN'!M59</f>
        <v>0.502</v>
      </c>
      <c r="N61" s="401">
        <f>'DETEKSI MATA IKAN'!N59</f>
        <v>0.2863</v>
      </c>
      <c r="O61" s="401">
        <f>'DETEKSI MATA IKAN'!O59</f>
        <v>0.2039</v>
      </c>
      <c r="P61" s="401">
        <f>'DETEKSI MATA IKAN'!P59</f>
        <v>0.22750000000000001</v>
      </c>
      <c r="Q61" s="401">
        <f>'DETEKSI MATA IKAN'!Q59</f>
        <v>0.1804</v>
      </c>
      <c r="R61" s="401">
        <f>'DETEKSI MATA IKAN'!R59</f>
        <v>0.1137</v>
      </c>
      <c r="S61" s="401">
        <f>'DETEKSI MATA IKAN'!S59</f>
        <v>0.2</v>
      </c>
      <c r="T61" s="401">
        <f>'DETEKSI MATA IKAN'!T59</f>
        <v>0.1961</v>
      </c>
      <c r="U61" s="401">
        <f>'DETEKSI MATA IKAN'!U59</f>
        <v>0.2</v>
      </c>
      <c r="V61" s="401">
        <f>'DETEKSI MATA IKAN'!V59</f>
        <v>0.28239999999999998</v>
      </c>
      <c r="W61" s="401">
        <f>'DETEKSI MATA IKAN'!W59</f>
        <v>0.32940000000000003</v>
      </c>
      <c r="X61" s="401">
        <f>'DETEKSI MATA IKAN'!X59</f>
        <v>0.4471</v>
      </c>
      <c r="Y61" s="402">
        <f>'DETEKSI MATA IKAN'!Y59</f>
        <v>0.52159999999999995</v>
      </c>
      <c r="AB61" s="395">
        <f t="shared" si="96"/>
        <v>0.68740000000000001</v>
      </c>
      <c r="AC61" s="395">
        <f t="shared" si="96"/>
        <v>0.84970000000000001</v>
      </c>
      <c r="AD61" s="395">
        <f t="shared" si="96"/>
        <v>0.88570000000000004</v>
      </c>
      <c r="AE61" s="395">
        <f t="shared" si="96"/>
        <v>0.68049999999999999</v>
      </c>
      <c r="AF61" s="395">
        <f t="shared" si="96"/>
        <v>0.4158</v>
      </c>
      <c r="AG61" s="395">
        <f t="shared" si="96"/>
        <v>0.2346</v>
      </c>
      <c r="AH61" s="395">
        <f t="shared" si="96"/>
        <v>0.33989999999999998</v>
      </c>
      <c r="AI61" s="395">
        <f t="shared" si="96"/>
        <v>0.2334</v>
      </c>
      <c r="AJ61" s="395">
        <f t="shared" si="96"/>
        <v>0.26440000000000002</v>
      </c>
      <c r="AK61" s="395">
        <f t="shared" si="96"/>
        <v>0.37769999999999998</v>
      </c>
      <c r="AL61" s="395">
        <f t="shared" si="96"/>
        <v>0.4486</v>
      </c>
      <c r="AM61" s="395">
        <f t="shared" si="96"/>
        <v>0.38829999999999998</v>
      </c>
      <c r="AN61" s="395">
        <f t="shared" si="96"/>
        <v>0.33119999999999999</v>
      </c>
      <c r="AO61" s="395">
        <f t="shared" si="96"/>
        <v>0.31430000000000002</v>
      </c>
      <c r="AP61" s="395">
        <f t="shared" si="96"/>
        <v>0.29809999999999998</v>
      </c>
      <c r="AQ61" s="395">
        <f t="shared" si="96"/>
        <v>0.25109999999999999</v>
      </c>
      <c r="AR61" s="395">
        <f t="shared" si="96"/>
        <v>0.1613</v>
      </c>
      <c r="AS61" s="395">
        <f t="shared" si="96"/>
        <v>8.2500000000000004E-2</v>
      </c>
      <c r="AT61" s="395">
        <f t="shared" si="96"/>
        <v>0</v>
      </c>
      <c r="AU61" s="395">
        <f t="shared" si="96"/>
        <v>0.1047</v>
      </c>
      <c r="AV61" s="395">
        <f t="shared" si="96"/>
        <v>0.41720000000000002</v>
      </c>
      <c r="AW61" s="395">
        <f t="shared" si="96"/>
        <v>0.76060000000000005</v>
      </c>
      <c r="AX61" s="395">
        <f t="shared" si="96"/>
        <v>0.84530000000000005</v>
      </c>
      <c r="AZ61" s="395">
        <f t="shared" si="97"/>
        <v>0</v>
      </c>
      <c r="BA61" s="395">
        <f t="shared" si="97"/>
        <v>0</v>
      </c>
      <c r="BB61" s="395">
        <f t="shared" si="97"/>
        <v>0</v>
      </c>
      <c r="BC61" s="395">
        <f t="shared" si="97"/>
        <v>0</v>
      </c>
      <c r="BD61" s="395">
        <f t="shared" si="97"/>
        <v>0</v>
      </c>
      <c r="BE61" s="395">
        <f t="shared" si="97"/>
        <v>0</v>
      </c>
      <c r="BF61" s="395">
        <f t="shared" si="97"/>
        <v>0</v>
      </c>
      <c r="BG61" s="395">
        <f t="shared" si="97"/>
        <v>0</v>
      </c>
      <c r="BH61" s="395">
        <f t="shared" si="97"/>
        <v>0</v>
      </c>
      <c r="BI61" s="395">
        <f t="shared" si="97"/>
        <v>0</v>
      </c>
      <c r="BJ61" s="395">
        <f t="shared" si="97"/>
        <v>0</v>
      </c>
      <c r="BK61" s="395">
        <f t="shared" si="97"/>
        <v>0</v>
      </c>
      <c r="BL61" s="395">
        <f t="shared" si="97"/>
        <v>0</v>
      </c>
      <c r="BM61" s="395">
        <f t="shared" si="97"/>
        <v>0</v>
      </c>
      <c r="BN61" s="395">
        <f t="shared" si="97"/>
        <v>0</v>
      </c>
      <c r="BO61" s="395">
        <f t="shared" si="97"/>
        <v>0</v>
      </c>
      <c r="BP61" s="395">
        <f t="shared" si="97"/>
        <v>0</v>
      </c>
      <c r="BQ61" s="395">
        <f t="shared" si="97"/>
        <v>0</v>
      </c>
      <c r="BR61" s="395">
        <f t="shared" si="97"/>
        <v>0</v>
      </c>
      <c r="BS61" s="395">
        <f t="shared" si="97"/>
        <v>0</v>
      </c>
      <c r="BT61" s="395">
        <f t="shared" si="97"/>
        <v>0</v>
      </c>
      <c r="BU61" s="395">
        <f t="shared" si="97"/>
        <v>0</v>
      </c>
      <c r="BV61" s="395">
        <f t="shared" si="97"/>
        <v>0</v>
      </c>
      <c r="BX61" s="395">
        <f t="shared" si="98"/>
        <v>0</v>
      </c>
      <c r="BY61" s="395">
        <f t="shared" si="98"/>
        <v>0</v>
      </c>
      <c r="BZ61" s="395">
        <f t="shared" si="98"/>
        <v>0</v>
      </c>
      <c r="CA61" s="395">
        <f t="shared" si="98"/>
        <v>0</v>
      </c>
      <c r="CB61" s="395">
        <f t="shared" si="98"/>
        <v>0</v>
      </c>
      <c r="CC61" s="395">
        <f t="shared" si="98"/>
        <v>0</v>
      </c>
      <c r="CD61" s="395">
        <f t="shared" si="98"/>
        <v>0</v>
      </c>
      <c r="CE61" s="395">
        <f t="shared" si="98"/>
        <v>0</v>
      </c>
      <c r="CF61" s="395">
        <f t="shared" si="98"/>
        <v>0</v>
      </c>
      <c r="CG61" s="395">
        <f t="shared" si="98"/>
        <v>0</v>
      </c>
      <c r="CH61" s="395">
        <f t="shared" si="98"/>
        <v>0</v>
      </c>
      <c r="CI61" s="395">
        <f t="shared" si="98"/>
        <v>0</v>
      </c>
      <c r="CJ61" s="395">
        <f t="shared" si="98"/>
        <v>0</v>
      </c>
      <c r="CK61" s="395">
        <f t="shared" si="98"/>
        <v>0</v>
      </c>
      <c r="CL61" s="395">
        <f t="shared" si="98"/>
        <v>0</v>
      </c>
      <c r="CM61" s="395">
        <f t="shared" si="98"/>
        <v>0</v>
      </c>
      <c r="CN61" s="395">
        <f t="shared" si="98"/>
        <v>0</v>
      </c>
      <c r="CO61" s="395">
        <f t="shared" si="98"/>
        <v>0</v>
      </c>
      <c r="CP61" s="395">
        <f t="shared" si="98"/>
        <v>0</v>
      </c>
      <c r="CQ61" s="395">
        <f t="shared" si="98"/>
        <v>0</v>
      </c>
      <c r="CR61" s="395">
        <f t="shared" si="98"/>
        <v>0</v>
      </c>
      <c r="CS61" s="395">
        <f t="shared" si="98"/>
        <v>0</v>
      </c>
      <c r="CT61" s="395">
        <f t="shared" si="98"/>
        <v>0</v>
      </c>
      <c r="CV61" s="395">
        <f t="shared" si="99"/>
        <v>0</v>
      </c>
      <c r="CW61" s="395">
        <f t="shared" si="99"/>
        <v>0</v>
      </c>
      <c r="CX61" s="395">
        <f t="shared" si="99"/>
        <v>0</v>
      </c>
      <c r="CY61" s="395">
        <f t="shared" si="99"/>
        <v>0</v>
      </c>
      <c r="CZ61" s="395">
        <f t="shared" si="99"/>
        <v>0</v>
      </c>
      <c r="DA61" s="395">
        <f t="shared" si="99"/>
        <v>5.2499999999999998E-2</v>
      </c>
      <c r="DB61" s="395">
        <f t="shared" si="99"/>
        <v>0.2233</v>
      </c>
      <c r="DC61" s="395">
        <f t="shared" si="99"/>
        <v>0</v>
      </c>
      <c r="DD61" s="395">
        <f t="shared" si="99"/>
        <v>0</v>
      </c>
      <c r="DE61" s="395">
        <f t="shared" si="99"/>
        <v>0.2949</v>
      </c>
      <c r="DF61" s="395">
        <f t="shared" si="99"/>
        <v>0.3201</v>
      </c>
      <c r="DG61" s="395">
        <f t="shared" si="99"/>
        <v>4.9799999999999997E-2</v>
      </c>
      <c r="DH61" s="395">
        <f t="shared" si="99"/>
        <v>0.1186</v>
      </c>
      <c r="DI61" s="395">
        <f t="shared" si="99"/>
        <v>0.1462</v>
      </c>
      <c r="DJ61" s="395">
        <f t="shared" si="99"/>
        <v>3.9100000000000003E-2</v>
      </c>
      <c r="DK61" s="395">
        <f t="shared" si="99"/>
        <v>0</v>
      </c>
      <c r="DL61" s="395">
        <f t="shared" si="99"/>
        <v>0</v>
      </c>
      <c r="DM61" s="395">
        <f t="shared" si="99"/>
        <v>0</v>
      </c>
      <c r="DN61" s="395">
        <f t="shared" si="99"/>
        <v>0</v>
      </c>
      <c r="DO61" s="395">
        <f t="shared" si="99"/>
        <v>0</v>
      </c>
      <c r="DP61" s="395">
        <f t="shared" si="99"/>
        <v>0</v>
      </c>
      <c r="DQ61" s="395">
        <f t="shared" si="99"/>
        <v>0</v>
      </c>
      <c r="DR61" s="395">
        <f t="shared" si="99"/>
        <v>0</v>
      </c>
    </row>
    <row r="62" spans="1:122" x14ac:dyDescent="0.25">
      <c r="A62" s="400">
        <f>'DETEKSI MATA IKAN'!A60</f>
        <v>0.26669999999999999</v>
      </c>
      <c r="B62" s="401">
        <f>'DETEKSI MATA IKAN'!B60</f>
        <v>0.3216</v>
      </c>
      <c r="C62" s="401">
        <f>'DETEKSI MATA IKAN'!C60</f>
        <v>0.1961</v>
      </c>
      <c r="D62" s="401">
        <f>'DETEKSI MATA IKAN'!D60</f>
        <v>0.14119999999999999</v>
      </c>
      <c r="E62" s="401">
        <f>'DETEKSI MATA IKAN'!E60</f>
        <v>0.36080000000000001</v>
      </c>
      <c r="F62" s="401">
        <f>'DETEKSI MATA IKAN'!F60</f>
        <v>0.50980000000000003</v>
      </c>
      <c r="G62" s="401">
        <f>'DETEKSI MATA IKAN'!G60</f>
        <v>0.47839999999999999</v>
      </c>
      <c r="H62" s="401">
        <f>'DETEKSI MATA IKAN'!H60</f>
        <v>0.47449999999999998</v>
      </c>
      <c r="I62" s="401">
        <f>'DETEKSI MATA IKAN'!I60</f>
        <v>0.52549999999999997</v>
      </c>
      <c r="J62" s="401">
        <f>'DETEKSI MATA IKAN'!J60</f>
        <v>0.63139999999999996</v>
      </c>
      <c r="K62" s="401">
        <f>'DETEKSI MATA IKAN'!K60</f>
        <v>0.54900000000000004</v>
      </c>
      <c r="L62" s="401">
        <f>'DETEKSI MATA IKAN'!L60</f>
        <v>0.52159999999999995</v>
      </c>
      <c r="M62" s="401">
        <f>'DETEKSI MATA IKAN'!M60</f>
        <v>0.45490000000000003</v>
      </c>
      <c r="N62" s="401">
        <f>'DETEKSI MATA IKAN'!N60</f>
        <v>0.2392</v>
      </c>
      <c r="O62" s="401">
        <f>'DETEKSI MATA IKAN'!O60</f>
        <v>0.15690000000000001</v>
      </c>
      <c r="P62" s="401">
        <f>'DETEKSI MATA IKAN'!P60</f>
        <v>0.18429999999999999</v>
      </c>
      <c r="Q62" s="401">
        <f>'DETEKSI MATA IKAN'!Q60</f>
        <v>0.14899999999999999</v>
      </c>
      <c r="R62" s="401">
        <f>'DETEKSI MATA IKAN'!R60</f>
        <v>9.0200000000000002E-2</v>
      </c>
      <c r="S62" s="401">
        <f>'DETEKSI MATA IKAN'!S60</f>
        <v>0.17649999999999999</v>
      </c>
      <c r="T62" s="401">
        <f>'DETEKSI MATA IKAN'!T60</f>
        <v>0.17649999999999999</v>
      </c>
      <c r="U62" s="401">
        <f>'DETEKSI MATA IKAN'!U60</f>
        <v>0.1804</v>
      </c>
      <c r="V62" s="401">
        <f>'DETEKSI MATA IKAN'!V60</f>
        <v>0.27450000000000002</v>
      </c>
      <c r="W62" s="401">
        <f>'DETEKSI MATA IKAN'!W60</f>
        <v>0.3216</v>
      </c>
      <c r="X62" s="401">
        <f>'DETEKSI MATA IKAN'!X60</f>
        <v>0.43919999999999998</v>
      </c>
      <c r="Y62" s="402">
        <f>'DETEKSI MATA IKAN'!Y60</f>
        <v>0.50980000000000003</v>
      </c>
      <c r="AB62" s="395">
        <f t="shared" si="96"/>
        <v>0.74519999999999997</v>
      </c>
      <c r="AC62" s="395">
        <f t="shared" si="96"/>
        <v>0.67069999999999996</v>
      </c>
      <c r="AD62" s="395">
        <f t="shared" si="96"/>
        <v>0.47699999999999998</v>
      </c>
      <c r="AE62" s="395">
        <f t="shared" si="96"/>
        <v>0.28170000000000001</v>
      </c>
      <c r="AF62" s="395">
        <f t="shared" si="96"/>
        <v>0.24299999999999999</v>
      </c>
      <c r="AG62" s="395">
        <f t="shared" si="96"/>
        <v>0.35239999999999999</v>
      </c>
      <c r="AH62" s="395">
        <f t="shared" si="96"/>
        <v>0.47789999999999999</v>
      </c>
      <c r="AI62" s="395">
        <f t="shared" si="96"/>
        <v>0.58789999999999998</v>
      </c>
      <c r="AJ62" s="395">
        <f t="shared" si="96"/>
        <v>0.70520000000000005</v>
      </c>
      <c r="AK62" s="395">
        <f t="shared" si="96"/>
        <v>0.74829999999999997</v>
      </c>
      <c r="AL62" s="395">
        <f t="shared" si="96"/>
        <v>0.90849999999999997</v>
      </c>
      <c r="AM62" s="395">
        <f t="shared" si="96"/>
        <v>0.9425</v>
      </c>
      <c r="AN62" s="395">
        <f t="shared" si="96"/>
        <v>0.79449999999999998</v>
      </c>
      <c r="AO62" s="395">
        <f t="shared" si="96"/>
        <v>0.61799999999999999</v>
      </c>
      <c r="AP62" s="395">
        <f t="shared" si="96"/>
        <v>0.48909999999999998</v>
      </c>
      <c r="AQ62" s="395">
        <f t="shared" si="96"/>
        <v>0.43380000000000002</v>
      </c>
      <c r="AR62" s="395">
        <f t="shared" si="96"/>
        <v>0.35020000000000001</v>
      </c>
      <c r="AS62" s="395">
        <f t="shared" si="96"/>
        <v>0.33400000000000002</v>
      </c>
      <c r="AT62" s="395">
        <f t="shared" si="96"/>
        <v>0.2084</v>
      </c>
      <c r="AU62" s="395">
        <f t="shared" si="96"/>
        <v>6.7000000000000004E-2</v>
      </c>
      <c r="AV62" s="395">
        <f t="shared" si="96"/>
        <v>0.19819999999999999</v>
      </c>
      <c r="AW62" s="395">
        <f t="shared" si="96"/>
        <v>0.49890000000000001</v>
      </c>
      <c r="AX62" s="395">
        <f t="shared" si="96"/>
        <v>0.58550000000000002</v>
      </c>
      <c r="AZ62" s="395">
        <f t="shared" si="97"/>
        <v>0</v>
      </c>
      <c r="BA62" s="395">
        <f t="shared" si="97"/>
        <v>0</v>
      </c>
      <c r="BB62" s="395">
        <f t="shared" si="97"/>
        <v>0</v>
      </c>
      <c r="BC62" s="395">
        <f t="shared" si="97"/>
        <v>0</v>
      </c>
      <c r="BD62" s="395">
        <f t="shared" si="97"/>
        <v>0</v>
      </c>
      <c r="BE62" s="395">
        <f t="shared" si="97"/>
        <v>0</v>
      </c>
      <c r="BF62" s="395">
        <f t="shared" si="97"/>
        <v>0</v>
      </c>
      <c r="BG62" s="395">
        <f t="shared" si="97"/>
        <v>0</v>
      </c>
      <c r="BH62" s="395">
        <f t="shared" si="97"/>
        <v>0</v>
      </c>
      <c r="BI62" s="395">
        <f t="shared" si="97"/>
        <v>0</v>
      </c>
      <c r="BJ62" s="395">
        <f t="shared" si="97"/>
        <v>0</v>
      </c>
      <c r="BK62" s="395">
        <f t="shared" si="97"/>
        <v>0</v>
      </c>
      <c r="BL62" s="395">
        <f t="shared" si="97"/>
        <v>0</v>
      </c>
      <c r="BM62" s="395">
        <f t="shared" si="97"/>
        <v>0</v>
      </c>
      <c r="BN62" s="395">
        <f t="shared" si="97"/>
        <v>0</v>
      </c>
      <c r="BO62" s="395">
        <f t="shared" si="97"/>
        <v>0</v>
      </c>
      <c r="BP62" s="395">
        <f t="shared" si="97"/>
        <v>0</v>
      </c>
      <c r="BQ62" s="395">
        <f t="shared" si="97"/>
        <v>0</v>
      </c>
      <c r="BR62" s="395">
        <f t="shared" si="97"/>
        <v>0</v>
      </c>
      <c r="BS62" s="395">
        <f t="shared" si="97"/>
        <v>0</v>
      </c>
      <c r="BT62" s="395">
        <f t="shared" si="97"/>
        <v>0</v>
      </c>
      <c r="BU62" s="395">
        <f t="shared" si="97"/>
        <v>0</v>
      </c>
      <c r="BV62" s="395">
        <f t="shared" si="97"/>
        <v>0</v>
      </c>
      <c r="BX62" s="395">
        <f t="shared" si="98"/>
        <v>0</v>
      </c>
      <c r="BY62" s="395">
        <f t="shared" si="98"/>
        <v>0</v>
      </c>
      <c r="BZ62" s="395">
        <f t="shared" si="98"/>
        <v>0</v>
      </c>
      <c r="CA62" s="395">
        <f t="shared" si="98"/>
        <v>0</v>
      </c>
      <c r="CB62" s="395">
        <f t="shared" si="98"/>
        <v>0</v>
      </c>
      <c r="CC62" s="395">
        <f t="shared" si="98"/>
        <v>0</v>
      </c>
      <c r="CD62" s="395">
        <f t="shared" si="98"/>
        <v>0</v>
      </c>
      <c r="CE62" s="395">
        <f t="shared" si="98"/>
        <v>0</v>
      </c>
      <c r="CF62" s="395">
        <f t="shared" si="98"/>
        <v>0</v>
      </c>
      <c r="CG62" s="395">
        <f t="shared" si="98"/>
        <v>0</v>
      </c>
      <c r="CH62" s="395">
        <f t="shared" si="98"/>
        <v>0</v>
      </c>
      <c r="CI62" s="395">
        <f t="shared" si="98"/>
        <v>0</v>
      </c>
      <c r="CJ62" s="395">
        <f t="shared" si="98"/>
        <v>0</v>
      </c>
      <c r="CK62" s="395">
        <f t="shared" si="98"/>
        <v>0</v>
      </c>
      <c r="CL62" s="395">
        <f t="shared" si="98"/>
        <v>0</v>
      </c>
      <c r="CM62" s="395">
        <f t="shared" si="98"/>
        <v>0</v>
      </c>
      <c r="CN62" s="395">
        <f t="shared" si="98"/>
        <v>0</v>
      </c>
      <c r="CO62" s="395">
        <f t="shared" si="98"/>
        <v>0</v>
      </c>
      <c r="CP62" s="395">
        <f t="shared" si="98"/>
        <v>0</v>
      </c>
      <c r="CQ62" s="395">
        <f t="shared" si="98"/>
        <v>0</v>
      </c>
      <c r="CR62" s="395">
        <f t="shared" si="98"/>
        <v>0</v>
      </c>
      <c r="CS62" s="395">
        <f t="shared" si="98"/>
        <v>0</v>
      </c>
      <c r="CT62" s="395">
        <f t="shared" si="98"/>
        <v>0</v>
      </c>
      <c r="CV62" s="395">
        <f t="shared" si="99"/>
        <v>0</v>
      </c>
      <c r="CW62" s="395">
        <f t="shared" si="99"/>
        <v>0</v>
      </c>
      <c r="CX62" s="395">
        <f t="shared" si="99"/>
        <v>0</v>
      </c>
      <c r="CY62" s="395">
        <f t="shared" si="99"/>
        <v>0</v>
      </c>
      <c r="CZ62" s="395">
        <f t="shared" si="99"/>
        <v>7.8600000000000003E-2</v>
      </c>
      <c r="DA62" s="395">
        <f t="shared" si="99"/>
        <v>0.26179999999999998</v>
      </c>
      <c r="DB62" s="395">
        <f t="shared" si="99"/>
        <v>0.26429999999999998</v>
      </c>
      <c r="DC62" s="395">
        <f t="shared" si="99"/>
        <v>0.03</v>
      </c>
      <c r="DD62" s="395">
        <f t="shared" si="99"/>
        <v>0</v>
      </c>
      <c r="DE62" s="395">
        <f t="shared" si="99"/>
        <v>0</v>
      </c>
      <c r="DF62" s="395">
        <f t="shared" si="99"/>
        <v>1.7399999999999999E-2</v>
      </c>
      <c r="DG62" s="395">
        <f t="shared" si="99"/>
        <v>0</v>
      </c>
      <c r="DH62" s="395">
        <f t="shared" si="99"/>
        <v>0</v>
      </c>
      <c r="DI62" s="395">
        <f t="shared" si="99"/>
        <v>2.3400000000000001E-2</v>
      </c>
      <c r="DJ62" s="395">
        <f t="shared" si="99"/>
        <v>1.5E-3</v>
      </c>
      <c r="DK62" s="395">
        <f t="shared" si="99"/>
        <v>7.5800000000000006E-2</v>
      </c>
      <c r="DL62" s="395">
        <f t="shared" si="99"/>
        <v>2.58E-2</v>
      </c>
      <c r="DM62" s="395">
        <f t="shared" si="99"/>
        <v>0</v>
      </c>
      <c r="DN62" s="395">
        <f t="shared" si="99"/>
        <v>0</v>
      </c>
      <c r="DO62" s="395">
        <f t="shared" si="99"/>
        <v>0</v>
      </c>
      <c r="DP62" s="395">
        <f t="shared" si="99"/>
        <v>0</v>
      </c>
      <c r="DQ62" s="395">
        <f t="shared" si="99"/>
        <v>0</v>
      </c>
      <c r="DR62" s="395">
        <f t="shared" si="99"/>
        <v>0</v>
      </c>
    </row>
    <row r="63" spans="1:122" x14ac:dyDescent="0.25">
      <c r="A63" s="400">
        <f>'DETEKSI MATA IKAN'!A61</f>
        <v>0.31759999999999999</v>
      </c>
      <c r="B63" s="401">
        <f>'DETEKSI MATA IKAN'!B61</f>
        <v>0.30590000000000001</v>
      </c>
      <c r="C63" s="401">
        <f>'DETEKSI MATA IKAN'!C61</f>
        <v>0.28239999999999998</v>
      </c>
      <c r="D63" s="401">
        <f>'DETEKSI MATA IKAN'!D61</f>
        <v>0.24310000000000001</v>
      </c>
      <c r="E63" s="401">
        <f>'DETEKSI MATA IKAN'!E61</f>
        <v>0.19220000000000001</v>
      </c>
      <c r="F63" s="401">
        <f>'DETEKSI MATA IKAN'!F61</f>
        <v>0.15290000000000001</v>
      </c>
      <c r="G63" s="401">
        <f>'DETEKSI MATA IKAN'!G61</f>
        <v>0.2</v>
      </c>
      <c r="H63" s="401">
        <f>'DETEKSI MATA IKAN'!H61</f>
        <v>0.28239999999999998</v>
      </c>
      <c r="I63" s="401">
        <f>'DETEKSI MATA IKAN'!I61</f>
        <v>0.3765</v>
      </c>
      <c r="J63" s="401">
        <f>'DETEKSI MATA IKAN'!J61</f>
        <v>0.502</v>
      </c>
      <c r="K63" s="401">
        <f>'DETEKSI MATA IKAN'!K61</f>
        <v>0.3765</v>
      </c>
      <c r="L63" s="401">
        <f>'DETEKSI MATA IKAN'!L61</f>
        <v>0.36470000000000002</v>
      </c>
      <c r="M63" s="401">
        <f>'DETEKSI MATA IKAN'!M61</f>
        <v>0.36470000000000002</v>
      </c>
      <c r="N63" s="401">
        <f>'DETEKSI MATA IKAN'!N61</f>
        <v>0.22750000000000001</v>
      </c>
      <c r="O63" s="401">
        <f>'DETEKSI MATA IKAN'!O61</f>
        <v>0.2</v>
      </c>
      <c r="P63" s="401">
        <f>'DETEKSI MATA IKAN'!P61</f>
        <v>0.19220000000000001</v>
      </c>
      <c r="Q63" s="401">
        <f>'DETEKSI MATA IKAN'!Q61</f>
        <v>0.1686</v>
      </c>
      <c r="R63" s="401">
        <f>'DETEKSI MATA IKAN'!R61</f>
        <v>0.16470000000000001</v>
      </c>
      <c r="S63" s="401">
        <f>'DETEKSI MATA IKAN'!S61</f>
        <v>0.19220000000000001</v>
      </c>
      <c r="T63" s="401">
        <f>'DETEKSI MATA IKAN'!T61</f>
        <v>0.18429999999999999</v>
      </c>
      <c r="U63" s="401">
        <f>'DETEKSI MATA IKAN'!U61</f>
        <v>0.30199999999999999</v>
      </c>
      <c r="V63" s="401">
        <f>'DETEKSI MATA IKAN'!V61</f>
        <v>0.39610000000000001</v>
      </c>
      <c r="W63" s="401">
        <f>'DETEKSI MATA IKAN'!W61</f>
        <v>0.4078</v>
      </c>
      <c r="X63" s="401">
        <f>'DETEKSI MATA IKAN'!X61</f>
        <v>0.6</v>
      </c>
      <c r="Y63" s="402">
        <f>'DETEKSI MATA IKAN'!Y61</f>
        <v>0.67059999999999997</v>
      </c>
      <c r="AB63" s="395">
        <f t="shared" si="96"/>
        <v>0.70250000000000001</v>
      </c>
      <c r="AC63" s="395">
        <f t="shared" si="96"/>
        <v>0.3977</v>
      </c>
      <c r="AD63" s="395">
        <f t="shared" si="96"/>
        <v>0.12330000000000001</v>
      </c>
      <c r="AE63" s="395">
        <f t="shared" si="96"/>
        <v>0.15240000000000001</v>
      </c>
      <c r="AF63" s="395">
        <f t="shared" si="96"/>
        <v>0.36320000000000002</v>
      </c>
      <c r="AG63" s="395">
        <f t="shared" si="96"/>
        <v>0.56889999999999996</v>
      </c>
      <c r="AH63" s="395">
        <f t="shared" si="96"/>
        <v>0.77229999999999999</v>
      </c>
      <c r="AI63" s="395">
        <f t="shared" si="96"/>
        <v>0.89319999999999999</v>
      </c>
      <c r="AJ63" s="395">
        <f t="shared" si="96"/>
        <v>0.88560000000000005</v>
      </c>
      <c r="AK63" s="395">
        <f t="shared" si="96"/>
        <v>0.87029999999999996</v>
      </c>
      <c r="AL63" s="395">
        <f t="shared" si="96"/>
        <v>1.0406</v>
      </c>
      <c r="AM63" s="395">
        <f t="shared" si="96"/>
        <v>1.2096</v>
      </c>
      <c r="AN63" s="395">
        <f t="shared" si="96"/>
        <v>1.1637999999999999</v>
      </c>
      <c r="AO63" s="395">
        <f t="shared" si="96"/>
        <v>0.99880000000000002</v>
      </c>
      <c r="AP63" s="395">
        <f t="shared" si="96"/>
        <v>0.78180000000000005</v>
      </c>
      <c r="AQ63" s="395">
        <f t="shared" si="96"/>
        <v>0.5454</v>
      </c>
      <c r="AR63" s="395">
        <f t="shared" si="96"/>
        <v>0.42180000000000001</v>
      </c>
      <c r="AS63" s="395">
        <f t="shared" si="96"/>
        <v>0.35299999999999998</v>
      </c>
      <c r="AT63" s="395">
        <f t="shared" si="96"/>
        <v>0.30709999999999998</v>
      </c>
      <c r="AU63" s="395">
        <f t="shared" si="96"/>
        <v>0.21060000000000001</v>
      </c>
      <c r="AV63" s="395">
        <f t="shared" si="96"/>
        <v>0.1386</v>
      </c>
      <c r="AW63" s="395">
        <f t="shared" si="96"/>
        <v>0.3</v>
      </c>
      <c r="AX63" s="395">
        <f t="shared" si="96"/>
        <v>0.53720000000000001</v>
      </c>
      <c r="AZ63" s="395">
        <f t="shared" si="97"/>
        <v>0</v>
      </c>
      <c r="BA63" s="395">
        <f t="shared" si="97"/>
        <v>0</v>
      </c>
      <c r="BB63" s="395">
        <f t="shared" si="97"/>
        <v>0</v>
      </c>
      <c r="BC63" s="395">
        <f t="shared" si="97"/>
        <v>0</v>
      </c>
      <c r="BD63" s="395">
        <f t="shared" si="97"/>
        <v>0</v>
      </c>
      <c r="BE63" s="395">
        <f t="shared" si="97"/>
        <v>0</v>
      </c>
      <c r="BF63" s="395">
        <f t="shared" si="97"/>
        <v>0</v>
      </c>
      <c r="BG63" s="395">
        <f t="shared" si="97"/>
        <v>0</v>
      </c>
      <c r="BH63" s="395">
        <f t="shared" si="97"/>
        <v>0</v>
      </c>
      <c r="BI63" s="395">
        <f t="shared" si="97"/>
        <v>0</v>
      </c>
      <c r="BJ63" s="395">
        <f t="shared" si="97"/>
        <v>0</v>
      </c>
      <c r="BK63" s="395">
        <f t="shared" si="97"/>
        <v>0</v>
      </c>
      <c r="BL63" s="395">
        <f t="shared" si="97"/>
        <v>0</v>
      </c>
      <c r="BM63" s="395">
        <f t="shared" si="97"/>
        <v>0</v>
      </c>
      <c r="BN63" s="395">
        <f t="shared" si="97"/>
        <v>0</v>
      </c>
      <c r="BO63" s="395">
        <f t="shared" si="97"/>
        <v>0</v>
      </c>
      <c r="BP63" s="395">
        <f t="shared" si="97"/>
        <v>0</v>
      </c>
      <c r="BQ63" s="395">
        <f t="shared" si="97"/>
        <v>0</v>
      </c>
      <c r="BR63" s="395">
        <f t="shared" si="97"/>
        <v>0</v>
      </c>
      <c r="BS63" s="395">
        <f t="shared" si="97"/>
        <v>0</v>
      </c>
      <c r="BT63" s="395">
        <f t="shared" si="97"/>
        <v>0</v>
      </c>
      <c r="BU63" s="395">
        <f t="shared" si="97"/>
        <v>0</v>
      </c>
      <c r="BV63" s="395">
        <f t="shared" si="97"/>
        <v>0</v>
      </c>
      <c r="BX63" s="395">
        <f t="shared" si="98"/>
        <v>0</v>
      </c>
      <c r="BY63" s="395">
        <f t="shared" si="98"/>
        <v>0</v>
      </c>
      <c r="BZ63" s="395">
        <f t="shared" si="98"/>
        <v>0</v>
      </c>
      <c r="CA63" s="395">
        <f t="shared" si="98"/>
        <v>0</v>
      </c>
      <c r="CB63" s="395">
        <f t="shared" si="98"/>
        <v>0</v>
      </c>
      <c r="CC63" s="395">
        <f t="shared" si="98"/>
        <v>0</v>
      </c>
      <c r="CD63" s="395">
        <f t="shared" si="98"/>
        <v>0</v>
      </c>
      <c r="CE63" s="395">
        <f t="shared" si="98"/>
        <v>0</v>
      </c>
      <c r="CF63" s="395">
        <f t="shared" si="98"/>
        <v>0</v>
      </c>
      <c r="CG63" s="395">
        <f t="shared" si="98"/>
        <v>0</v>
      </c>
      <c r="CH63" s="395">
        <f t="shared" si="98"/>
        <v>0</v>
      </c>
      <c r="CI63" s="395">
        <f t="shared" si="98"/>
        <v>0</v>
      </c>
      <c r="CJ63" s="395">
        <f t="shared" si="98"/>
        <v>0</v>
      </c>
      <c r="CK63" s="395">
        <f t="shared" si="98"/>
        <v>0</v>
      </c>
      <c r="CL63" s="395">
        <f t="shared" si="98"/>
        <v>0</v>
      </c>
      <c r="CM63" s="395">
        <f t="shared" si="98"/>
        <v>0</v>
      </c>
      <c r="CN63" s="395">
        <f t="shared" si="98"/>
        <v>0</v>
      </c>
      <c r="CO63" s="395">
        <f t="shared" si="98"/>
        <v>0</v>
      </c>
      <c r="CP63" s="395">
        <f t="shared" si="98"/>
        <v>0</v>
      </c>
      <c r="CQ63" s="395">
        <f t="shared" si="98"/>
        <v>0</v>
      </c>
      <c r="CR63" s="395">
        <f t="shared" si="98"/>
        <v>0</v>
      </c>
      <c r="CS63" s="395">
        <f t="shared" si="98"/>
        <v>0</v>
      </c>
      <c r="CT63" s="395">
        <f t="shared" si="98"/>
        <v>0</v>
      </c>
      <c r="CV63" s="395">
        <f t="shared" si="99"/>
        <v>0</v>
      </c>
      <c r="CW63" s="395">
        <f t="shared" si="99"/>
        <v>0</v>
      </c>
      <c r="CX63" s="395">
        <f t="shared" si="99"/>
        <v>0</v>
      </c>
      <c r="CY63" s="395">
        <f t="shared" si="99"/>
        <v>0.152</v>
      </c>
      <c r="CZ63" s="395">
        <f t="shared" si="99"/>
        <v>0.373</v>
      </c>
      <c r="DA63" s="395">
        <f t="shared" si="99"/>
        <v>0.1067</v>
      </c>
      <c r="DB63" s="395">
        <f t="shared" si="99"/>
        <v>0</v>
      </c>
      <c r="DC63" s="395">
        <f t="shared" si="99"/>
        <v>0</v>
      </c>
      <c r="DD63" s="395">
        <f t="shared" si="99"/>
        <v>0</v>
      </c>
      <c r="DE63" s="395">
        <f t="shared" si="99"/>
        <v>0</v>
      </c>
      <c r="DF63" s="395">
        <f t="shared" si="99"/>
        <v>0</v>
      </c>
      <c r="DG63" s="395">
        <f t="shared" si="99"/>
        <v>0</v>
      </c>
      <c r="DH63" s="395">
        <f t="shared" si="99"/>
        <v>0</v>
      </c>
      <c r="DI63" s="395">
        <f t="shared" si="99"/>
        <v>0</v>
      </c>
      <c r="DJ63" s="395">
        <f t="shared" si="99"/>
        <v>0</v>
      </c>
      <c r="DK63" s="395">
        <f t="shared" si="99"/>
        <v>4.7899999999999998E-2</v>
      </c>
      <c r="DL63" s="395">
        <f t="shared" si="99"/>
        <v>4.4200000000000003E-2</v>
      </c>
      <c r="DM63" s="395">
        <f t="shared" si="99"/>
        <v>1.8100000000000002E-2</v>
      </c>
      <c r="DN63" s="395">
        <f t="shared" si="99"/>
        <v>0</v>
      </c>
      <c r="DO63" s="395">
        <f t="shared" si="99"/>
        <v>0</v>
      </c>
      <c r="DP63" s="395">
        <f t="shared" si="99"/>
        <v>0</v>
      </c>
      <c r="DQ63" s="395">
        <f t="shared" si="99"/>
        <v>0</v>
      </c>
      <c r="DR63" s="395">
        <f t="shared" si="99"/>
        <v>0</v>
      </c>
    </row>
    <row r="64" spans="1:122" x14ac:dyDescent="0.25">
      <c r="A64" s="400">
        <f>'DETEKSI MATA IKAN'!A62</f>
        <v>0.33729999999999999</v>
      </c>
      <c r="B64" s="401">
        <f>'DETEKSI MATA IKAN'!B62</f>
        <v>0.32550000000000001</v>
      </c>
      <c r="C64" s="401">
        <f>'DETEKSI MATA IKAN'!C62</f>
        <v>0.30199999999999999</v>
      </c>
      <c r="D64" s="401">
        <f>'DETEKSI MATA IKAN'!D62</f>
        <v>0.26669999999999999</v>
      </c>
      <c r="E64" s="401">
        <f>'DETEKSI MATA IKAN'!E62</f>
        <v>0.2039</v>
      </c>
      <c r="F64" s="401">
        <f>'DETEKSI MATA IKAN'!F62</f>
        <v>0.16470000000000001</v>
      </c>
      <c r="G64" s="401">
        <f>'DETEKSI MATA IKAN'!G62</f>
        <v>0.20780000000000001</v>
      </c>
      <c r="H64" s="401">
        <f>'DETEKSI MATA IKAN'!H62</f>
        <v>0.28239999999999998</v>
      </c>
      <c r="I64" s="401">
        <f>'DETEKSI MATA IKAN'!I62</f>
        <v>0.3765</v>
      </c>
      <c r="J64" s="401">
        <f>'DETEKSI MATA IKAN'!J62</f>
        <v>0.49409999999999998</v>
      </c>
      <c r="K64" s="401">
        <f>'DETEKSI MATA IKAN'!K62</f>
        <v>0.36859999999999998</v>
      </c>
      <c r="L64" s="401">
        <f>'DETEKSI MATA IKAN'!L62</f>
        <v>0.34899999999999998</v>
      </c>
      <c r="M64" s="401">
        <f>'DETEKSI MATA IKAN'!M62</f>
        <v>0.34899999999999998</v>
      </c>
      <c r="N64" s="401">
        <f>'DETEKSI MATA IKAN'!N62</f>
        <v>0.2039</v>
      </c>
      <c r="O64" s="401">
        <f>'DETEKSI MATA IKAN'!O62</f>
        <v>0.17649999999999999</v>
      </c>
      <c r="P64" s="401">
        <f>'DETEKSI MATA IKAN'!P62</f>
        <v>0.1686</v>
      </c>
      <c r="Q64" s="401">
        <f>'DETEKSI MATA IKAN'!Q62</f>
        <v>0.1608</v>
      </c>
      <c r="R64" s="401">
        <f>'DETEKSI MATA IKAN'!R62</f>
        <v>0.15290000000000001</v>
      </c>
      <c r="S64" s="401">
        <f>'DETEKSI MATA IKAN'!S62</f>
        <v>0.1804</v>
      </c>
      <c r="T64" s="401">
        <f>'DETEKSI MATA IKAN'!T62</f>
        <v>0.17249999999999999</v>
      </c>
      <c r="U64" s="401">
        <f>'DETEKSI MATA IKAN'!U62</f>
        <v>0.29799999999999999</v>
      </c>
      <c r="V64" s="401">
        <f>'DETEKSI MATA IKAN'!V62</f>
        <v>0.39219999999999999</v>
      </c>
      <c r="W64" s="401">
        <f>'DETEKSI MATA IKAN'!W62</f>
        <v>0.40389999999999998</v>
      </c>
      <c r="X64" s="401">
        <f>'DETEKSI MATA IKAN'!X62</f>
        <v>0.59609999999999996</v>
      </c>
      <c r="Y64" s="402">
        <f>'DETEKSI MATA IKAN'!Y62</f>
        <v>0.67449999999999999</v>
      </c>
      <c r="AB64" s="395">
        <f t="shared" si="96"/>
        <v>0.40260000000000001</v>
      </c>
      <c r="AC64" s="395">
        <f t="shared" si="96"/>
        <v>0.24590000000000001</v>
      </c>
      <c r="AD64" s="395">
        <f t="shared" si="96"/>
        <v>0.1636</v>
      </c>
      <c r="AE64" s="395">
        <f t="shared" si="96"/>
        <v>0.32629999999999998</v>
      </c>
      <c r="AF64" s="395">
        <f t="shared" si="96"/>
        <v>0.64349999999999996</v>
      </c>
      <c r="AG64" s="395">
        <f t="shared" si="96"/>
        <v>0.81159999999999999</v>
      </c>
      <c r="AH64" s="395">
        <f t="shared" si="96"/>
        <v>0.84389999999999998</v>
      </c>
      <c r="AI64" s="395">
        <f t="shared" si="96"/>
        <v>0.87539999999999996</v>
      </c>
      <c r="AJ64" s="395">
        <f t="shared" si="96"/>
        <v>0.92169999999999996</v>
      </c>
      <c r="AK64" s="395">
        <f t="shared" si="96"/>
        <v>0.85160000000000002</v>
      </c>
      <c r="AL64" s="395">
        <f t="shared" si="96"/>
        <v>0.8196</v>
      </c>
      <c r="AM64" s="395">
        <f t="shared" si="96"/>
        <v>0.86850000000000005</v>
      </c>
      <c r="AN64" s="395">
        <f t="shared" si="96"/>
        <v>0.92090000000000005</v>
      </c>
      <c r="AO64" s="395">
        <f t="shared" si="96"/>
        <v>0.9708</v>
      </c>
      <c r="AP64" s="395">
        <f t="shared" si="96"/>
        <v>0.93289999999999995</v>
      </c>
      <c r="AQ64" s="395">
        <f t="shared" si="96"/>
        <v>0.70909999999999995</v>
      </c>
      <c r="AR64" s="395">
        <f t="shared" si="96"/>
        <v>0.63629999999999998</v>
      </c>
      <c r="AS64" s="395">
        <f t="shared" si="96"/>
        <v>0.43859999999999999</v>
      </c>
      <c r="AT64" s="395">
        <f t="shared" si="96"/>
        <v>0.38059999999999999</v>
      </c>
      <c r="AU64" s="395">
        <f t="shared" si="96"/>
        <v>0.28839999999999999</v>
      </c>
      <c r="AV64" s="395">
        <f t="shared" si="96"/>
        <v>0.14860000000000001</v>
      </c>
      <c r="AW64" s="395">
        <f t="shared" si="96"/>
        <v>0.21840000000000001</v>
      </c>
      <c r="AX64" s="395">
        <f t="shared" si="96"/>
        <v>0.46029999999999999</v>
      </c>
      <c r="AZ64" s="395">
        <f t="shared" si="97"/>
        <v>0</v>
      </c>
      <c r="BA64" s="395">
        <f t="shared" si="97"/>
        <v>0</v>
      </c>
      <c r="BB64" s="395">
        <f t="shared" si="97"/>
        <v>0</v>
      </c>
      <c r="BC64" s="395">
        <f t="shared" si="97"/>
        <v>0</v>
      </c>
      <c r="BD64" s="395">
        <f t="shared" si="97"/>
        <v>0</v>
      </c>
      <c r="BE64" s="395">
        <f t="shared" si="97"/>
        <v>0</v>
      </c>
      <c r="BF64" s="395">
        <f t="shared" si="97"/>
        <v>0</v>
      </c>
      <c r="BG64" s="395">
        <f t="shared" si="97"/>
        <v>0</v>
      </c>
      <c r="BH64" s="395">
        <f t="shared" si="97"/>
        <v>0</v>
      </c>
      <c r="BI64" s="395">
        <f t="shared" si="97"/>
        <v>0</v>
      </c>
      <c r="BJ64" s="395">
        <f t="shared" si="97"/>
        <v>0</v>
      </c>
      <c r="BK64" s="395">
        <f t="shared" si="97"/>
        <v>0</v>
      </c>
      <c r="BL64" s="395">
        <f t="shared" si="97"/>
        <v>0</v>
      </c>
      <c r="BM64" s="395">
        <f t="shared" si="97"/>
        <v>0</v>
      </c>
      <c r="BN64" s="395">
        <f t="shared" si="97"/>
        <v>0</v>
      </c>
      <c r="BO64" s="395">
        <f t="shared" si="97"/>
        <v>0</v>
      </c>
      <c r="BP64" s="395">
        <f t="shared" si="97"/>
        <v>0</v>
      </c>
      <c r="BQ64" s="395">
        <f t="shared" si="97"/>
        <v>0</v>
      </c>
      <c r="BR64" s="395">
        <f t="shared" si="97"/>
        <v>0</v>
      </c>
      <c r="BS64" s="395">
        <f t="shared" si="97"/>
        <v>0</v>
      </c>
      <c r="BT64" s="395">
        <f t="shared" si="97"/>
        <v>0</v>
      </c>
      <c r="BU64" s="395">
        <f t="shared" si="97"/>
        <v>0</v>
      </c>
      <c r="BV64" s="395">
        <f t="shared" si="97"/>
        <v>0</v>
      </c>
      <c r="BX64" s="395">
        <f t="shared" si="98"/>
        <v>0</v>
      </c>
      <c r="BY64" s="395">
        <f t="shared" si="98"/>
        <v>0</v>
      </c>
      <c r="BZ64" s="395">
        <f t="shared" si="98"/>
        <v>0</v>
      </c>
      <c r="CA64" s="395">
        <f t="shared" si="98"/>
        <v>0</v>
      </c>
      <c r="CB64" s="395">
        <f t="shared" si="98"/>
        <v>0</v>
      </c>
      <c r="CC64" s="395">
        <f t="shared" si="98"/>
        <v>0</v>
      </c>
      <c r="CD64" s="395">
        <f t="shared" si="98"/>
        <v>0</v>
      </c>
      <c r="CE64" s="395">
        <f t="shared" si="98"/>
        <v>0</v>
      </c>
      <c r="CF64" s="395">
        <f t="shared" si="98"/>
        <v>0</v>
      </c>
      <c r="CG64" s="395">
        <f t="shared" si="98"/>
        <v>0</v>
      </c>
      <c r="CH64" s="395">
        <f t="shared" si="98"/>
        <v>0</v>
      </c>
      <c r="CI64" s="395">
        <f t="shared" si="98"/>
        <v>0</v>
      </c>
      <c r="CJ64" s="395">
        <f t="shared" si="98"/>
        <v>0</v>
      </c>
      <c r="CK64" s="395">
        <f t="shared" si="98"/>
        <v>0</v>
      </c>
      <c r="CL64" s="395">
        <f t="shared" si="98"/>
        <v>0</v>
      </c>
      <c r="CM64" s="395">
        <f t="shared" si="98"/>
        <v>0</v>
      </c>
      <c r="CN64" s="395">
        <f t="shared" si="98"/>
        <v>0</v>
      </c>
      <c r="CO64" s="395">
        <f t="shared" si="98"/>
        <v>0</v>
      </c>
      <c r="CP64" s="395">
        <f t="shared" si="98"/>
        <v>0</v>
      </c>
      <c r="CQ64" s="395">
        <f t="shared" si="98"/>
        <v>0</v>
      </c>
      <c r="CR64" s="395">
        <f t="shared" si="98"/>
        <v>0</v>
      </c>
      <c r="CS64" s="395">
        <f t="shared" si="98"/>
        <v>0</v>
      </c>
      <c r="CT64" s="395">
        <f t="shared" si="98"/>
        <v>0</v>
      </c>
      <c r="CV64" s="395">
        <f t="shared" si="99"/>
        <v>0</v>
      </c>
      <c r="CW64" s="395">
        <f t="shared" si="99"/>
        <v>0</v>
      </c>
      <c r="CX64" s="395">
        <f t="shared" si="99"/>
        <v>0.1084</v>
      </c>
      <c r="CY64" s="395">
        <f t="shared" si="99"/>
        <v>0.33360000000000001</v>
      </c>
      <c r="CZ64" s="395">
        <f t="shared" si="99"/>
        <v>8.9599999999999999E-2</v>
      </c>
      <c r="DA64" s="395">
        <f t="shared" si="99"/>
        <v>0</v>
      </c>
      <c r="DB64" s="395">
        <f t="shared" si="99"/>
        <v>0</v>
      </c>
      <c r="DC64" s="395">
        <f t="shared" si="99"/>
        <v>0</v>
      </c>
      <c r="DD64" s="395">
        <f t="shared" si="99"/>
        <v>0</v>
      </c>
      <c r="DE64" s="395">
        <f t="shared" si="99"/>
        <v>0</v>
      </c>
      <c r="DF64" s="395">
        <f t="shared" si="99"/>
        <v>0</v>
      </c>
      <c r="DG64" s="395">
        <f t="shared" si="99"/>
        <v>0</v>
      </c>
      <c r="DH64" s="395">
        <f t="shared" si="99"/>
        <v>0</v>
      </c>
      <c r="DI64" s="395">
        <f t="shared" si="99"/>
        <v>1.23E-2</v>
      </c>
      <c r="DJ64" s="395">
        <f t="shared" si="99"/>
        <v>3.6999999999999998E-2</v>
      </c>
      <c r="DK64" s="395">
        <f t="shared" si="99"/>
        <v>2.4400000000000002E-2</v>
      </c>
      <c r="DL64" s="395">
        <f t="shared" si="99"/>
        <v>3.4500000000000003E-2</v>
      </c>
      <c r="DM64" s="395">
        <f t="shared" si="99"/>
        <v>7.3099999999999998E-2</v>
      </c>
      <c r="DN64" s="395">
        <f t="shared" si="99"/>
        <v>0</v>
      </c>
      <c r="DO64" s="395">
        <f t="shared" si="99"/>
        <v>0</v>
      </c>
      <c r="DP64" s="395">
        <f t="shared" si="99"/>
        <v>0</v>
      </c>
      <c r="DQ64" s="395">
        <f t="shared" si="99"/>
        <v>0</v>
      </c>
      <c r="DR64" s="395">
        <f t="shared" si="99"/>
        <v>0</v>
      </c>
    </row>
    <row r="65" spans="1:122" x14ac:dyDescent="0.25">
      <c r="A65" s="400">
        <f>'DETEKSI MATA IKAN'!A63</f>
        <v>0.30980000000000002</v>
      </c>
      <c r="B65" s="401">
        <f>'DETEKSI MATA IKAN'!B63</f>
        <v>0.29799999999999999</v>
      </c>
      <c r="C65" s="401">
        <f>'DETEKSI MATA IKAN'!C63</f>
        <v>0.27450000000000002</v>
      </c>
      <c r="D65" s="401">
        <f>'DETEKSI MATA IKAN'!D63</f>
        <v>0.22750000000000001</v>
      </c>
      <c r="E65" s="401">
        <f>'DETEKSI MATA IKAN'!E63</f>
        <v>0.1686</v>
      </c>
      <c r="F65" s="401">
        <f>'DETEKSI MATA IKAN'!F63</f>
        <v>0.12939999999999999</v>
      </c>
      <c r="G65" s="401">
        <f>'DETEKSI MATA IKAN'!G63</f>
        <v>0.16470000000000001</v>
      </c>
      <c r="H65" s="401">
        <f>'DETEKSI MATA IKAN'!H63</f>
        <v>0.24310000000000001</v>
      </c>
      <c r="I65" s="401">
        <f>'DETEKSI MATA IKAN'!I63</f>
        <v>0.32940000000000003</v>
      </c>
      <c r="J65" s="401">
        <f>'DETEKSI MATA IKAN'!J63</f>
        <v>0.4471</v>
      </c>
      <c r="K65" s="401">
        <f>'DETEKSI MATA IKAN'!K63</f>
        <v>0.3216</v>
      </c>
      <c r="L65" s="401">
        <f>'DETEKSI MATA IKAN'!L63</f>
        <v>0.30199999999999999</v>
      </c>
      <c r="M65" s="401">
        <f>'DETEKSI MATA IKAN'!M63</f>
        <v>0.30199999999999999</v>
      </c>
      <c r="N65" s="401">
        <f>'DETEKSI MATA IKAN'!N63</f>
        <v>0.15690000000000001</v>
      </c>
      <c r="O65" s="401">
        <f>'DETEKSI MATA IKAN'!O63</f>
        <v>0.1216</v>
      </c>
      <c r="P65" s="401">
        <f>'DETEKSI MATA IKAN'!P63</f>
        <v>0.1137</v>
      </c>
      <c r="Q65" s="401">
        <f>'DETEKSI MATA IKAN'!Q63</f>
        <v>0.1137</v>
      </c>
      <c r="R65" s="401">
        <f>'DETEKSI MATA IKAN'!R63</f>
        <v>0.1176</v>
      </c>
      <c r="S65" s="401">
        <f>'DETEKSI MATA IKAN'!S63</f>
        <v>0.14510000000000001</v>
      </c>
      <c r="T65" s="401">
        <f>'DETEKSI MATA IKAN'!T63</f>
        <v>0.14510000000000001</v>
      </c>
      <c r="U65" s="401">
        <f>'DETEKSI MATA IKAN'!U63</f>
        <v>0.27839999999999998</v>
      </c>
      <c r="V65" s="401">
        <f>'DETEKSI MATA IKAN'!V63</f>
        <v>0.3725</v>
      </c>
      <c r="W65" s="401">
        <f>'DETEKSI MATA IKAN'!W63</f>
        <v>0.38819999999999999</v>
      </c>
      <c r="X65" s="401">
        <f>'DETEKSI MATA IKAN'!X63</f>
        <v>0.58040000000000003</v>
      </c>
      <c r="Y65" s="402">
        <f>'DETEKSI MATA IKAN'!Y63</f>
        <v>0.65490000000000004</v>
      </c>
      <c r="AB65" s="395">
        <f t="shared" si="96"/>
        <v>0.31740000000000002</v>
      </c>
      <c r="AC65" s="395">
        <f t="shared" si="96"/>
        <v>0.2117</v>
      </c>
      <c r="AD65" s="395">
        <f t="shared" si="96"/>
        <v>0.38819999999999999</v>
      </c>
      <c r="AE65" s="395">
        <f t="shared" si="96"/>
        <v>0.65269999999999995</v>
      </c>
      <c r="AF65" s="395">
        <f t="shared" si="96"/>
        <v>0.75229999999999997</v>
      </c>
      <c r="AG65" s="395">
        <f t="shared" si="96"/>
        <v>0.70350000000000001</v>
      </c>
      <c r="AH65" s="395">
        <f t="shared" si="96"/>
        <v>0.60219999999999996</v>
      </c>
      <c r="AI65" s="395">
        <f t="shared" si="96"/>
        <v>0.48199999999999998</v>
      </c>
      <c r="AJ65" s="395">
        <f t="shared" si="96"/>
        <v>0.54720000000000002</v>
      </c>
      <c r="AK65" s="395">
        <f t="shared" si="96"/>
        <v>0.57079999999999997</v>
      </c>
      <c r="AL65" s="395">
        <f t="shared" si="96"/>
        <v>0.46589999999999998</v>
      </c>
      <c r="AM65" s="395">
        <f t="shared" si="96"/>
        <v>0.33700000000000002</v>
      </c>
      <c r="AN65" s="395">
        <f t="shared" si="96"/>
        <v>0.31690000000000002</v>
      </c>
      <c r="AO65" s="395">
        <f t="shared" si="96"/>
        <v>0.48170000000000002</v>
      </c>
      <c r="AP65" s="395">
        <f t="shared" si="96"/>
        <v>0.66010000000000002</v>
      </c>
      <c r="AQ65" s="395">
        <f t="shared" si="96"/>
        <v>0.77010000000000001</v>
      </c>
      <c r="AR65" s="395">
        <f t="shared" si="96"/>
        <v>0.70269999999999999</v>
      </c>
      <c r="AS65" s="395">
        <f t="shared" si="96"/>
        <v>0.61699999999999999</v>
      </c>
      <c r="AT65" s="395">
        <f t="shared" si="96"/>
        <v>0.46729999999999999</v>
      </c>
      <c r="AU65" s="395">
        <f t="shared" si="96"/>
        <v>0.40010000000000001</v>
      </c>
      <c r="AV65" s="395">
        <f t="shared" si="96"/>
        <v>0.2772</v>
      </c>
      <c r="AW65" s="395">
        <f t="shared" si="96"/>
        <v>0.1721</v>
      </c>
      <c r="AX65" s="395">
        <f t="shared" si="96"/>
        <v>0.23930000000000001</v>
      </c>
      <c r="AZ65" s="395">
        <f t="shared" si="97"/>
        <v>0</v>
      </c>
      <c r="BA65" s="395">
        <f t="shared" si="97"/>
        <v>0</v>
      </c>
      <c r="BB65" s="395">
        <f t="shared" si="97"/>
        <v>0</v>
      </c>
      <c r="BC65" s="395">
        <f t="shared" si="97"/>
        <v>0</v>
      </c>
      <c r="BD65" s="395">
        <f t="shared" si="97"/>
        <v>0</v>
      </c>
      <c r="BE65" s="395">
        <f t="shared" si="97"/>
        <v>0</v>
      </c>
      <c r="BF65" s="395">
        <f t="shared" si="97"/>
        <v>0</v>
      </c>
      <c r="BG65" s="395">
        <f t="shared" si="97"/>
        <v>0</v>
      </c>
      <c r="BH65" s="395">
        <f t="shared" si="97"/>
        <v>0</v>
      </c>
      <c r="BI65" s="395">
        <f t="shared" si="97"/>
        <v>0</v>
      </c>
      <c r="BJ65" s="395">
        <f t="shared" si="97"/>
        <v>0</v>
      </c>
      <c r="BK65" s="395">
        <f t="shared" si="97"/>
        <v>0</v>
      </c>
      <c r="BL65" s="395">
        <f t="shared" si="97"/>
        <v>0</v>
      </c>
      <c r="BM65" s="395">
        <f t="shared" si="97"/>
        <v>0</v>
      </c>
      <c r="BN65" s="395">
        <f t="shared" si="97"/>
        <v>0</v>
      </c>
      <c r="BO65" s="395">
        <f t="shared" si="97"/>
        <v>0</v>
      </c>
      <c r="BP65" s="395">
        <f t="shared" si="97"/>
        <v>0</v>
      </c>
      <c r="BQ65" s="395">
        <f t="shared" si="97"/>
        <v>0</v>
      </c>
      <c r="BR65" s="395">
        <f t="shared" si="97"/>
        <v>0</v>
      </c>
      <c r="BS65" s="395">
        <f t="shared" si="97"/>
        <v>0</v>
      </c>
      <c r="BT65" s="395">
        <f t="shared" si="97"/>
        <v>0</v>
      </c>
      <c r="BU65" s="395">
        <f t="shared" si="97"/>
        <v>0</v>
      </c>
      <c r="BV65" s="395">
        <f t="shared" si="97"/>
        <v>0</v>
      </c>
      <c r="BX65" s="395">
        <f t="shared" si="98"/>
        <v>0</v>
      </c>
      <c r="BY65" s="395">
        <f t="shared" si="98"/>
        <v>0</v>
      </c>
      <c r="BZ65" s="395">
        <f t="shared" si="98"/>
        <v>0</v>
      </c>
      <c r="CA65" s="395">
        <f t="shared" si="98"/>
        <v>0</v>
      </c>
      <c r="CB65" s="395">
        <f t="shared" si="98"/>
        <v>0</v>
      </c>
      <c r="CC65" s="395">
        <f t="shared" si="98"/>
        <v>0</v>
      </c>
      <c r="CD65" s="395">
        <f t="shared" si="98"/>
        <v>0</v>
      </c>
      <c r="CE65" s="395">
        <f t="shared" si="98"/>
        <v>0</v>
      </c>
      <c r="CF65" s="395">
        <f t="shared" si="98"/>
        <v>0</v>
      </c>
      <c r="CG65" s="395">
        <f t="shared" si="98"/>
        <v>0</v>
      </c>
      <c r="CH65" s="395">
        <f t="shared" si="98"/>
        <v>0</v>
      </c>
      <c r="CI65" s="395">
        <f t="shared" si="98"/>
        <v>0</v>
      </c>
      <c r="CJ65" s="395">
        <f t="shared" si="98"/>
        <v>0</v>
      </c>
      <c r="CK65" s="395">
        <f t="shared" si="98"/>
        <v>0</v>
      </c>
      <c r="CL65" s="395">
        <f t="shared" si="98"/>
        <v>0</v>
      </c>
      <c r="CM65" s="395">
        <f t="shared" si="98"/>
        <v>0</v>
      </c>
      <c r="CN65" s="395">
        <f t="shared" si="98"/>
        <v>0</v>
      </c>
      <c r="CO65" s="395">
        <f t="shared" si="98"/>
        <v>0</v>
      </c>
      <c r="CP65" s="395">
        <f t="shared" si="98"/>
        <v>0</v>
      </c>
      <c r="CQ65" s="395">
        <f t="shared" si="98"/>
        <v>0</v>
      </c>
      <c r="CR65" s="395">
        <f t="shared" si="98"/>
        <v>0</v>
      </c>
      <c r="CS65" s="395">
        <f t="shared" si="98"/>
        <v>0</v>
      </c>
      <c r="CT65" s="395">
        <f t="shared" si="98"/>
        <v>0</v>
      </c>
      <c r="CV65" s="395">
        <f t="shared" si="99"/>
        <v>0</v>
      </c>
      <c r="CW65" s="395">
        <f t="shared" si="99"/>
        <v>0.34499999999999997</v>
      </c>
      <c r="CX65" s="395">
        <f t="shared" si="99"/>
        <v>0.3221</v>
      </c>
      <c r="CY65" s="395">
        <f t="shared" si="99"/>
        <v>0</v>
      </c>
      <c r="CZ65" s="395">
        <f t="shared" si="99"/>
        <v>0</v>
      </c>
      <c r="DA65" s="395">
        <f t="shared" si="99"/>
        <v>0</v>
      </c>
      <c r="DB65" s="395">
        <f t="shared" si="99"/>
        <v>0</v>
      </c>
      <c r="DC65" s="395">
        <f t="shared" si="99"/>
        <v>0</v>
      </c>
      <c r="DD65" s="395">
        <f t="shared" si="99"/>
        <v>0</v>
      </c>
      <c r="DE65" s="395">
        <f t="shared" si="99"/>
        <v>0</v>
      </c>
      <c r="DF65" s="395">
        <f t="shared" si="99"/>
        <v>0</v>
      </c>
      <c r="DG65" s="395">
        <f t="shared" si="99"/>
        <v>0</v>
      </c>
      <c r="DH65" s="395">
        <f t="shared" si="99"/>
        <v>0</v>
      </c>
      <c r="DI65" s="395">
        <f t="shared" si="99"/>
        <v>0.1424</v>
      </c>
      <c r="DJ65" s="395">
        <f t="shared" si="99"/>
        <v>0.1152</v>
      </c>
      <c r="DK65" s="395">
        <f t="shared" si="99"/>
        <v>0.05</v>
      </c>
      <c r="DL65" s="395">
        <f t="shared" si="99"/>
        <v>0.13120000000000001</v>
      </c>
      <c r="DM65" s="395">
        <f t="shared" si="99"/>
        <v>6.6500000000000004E-2</v>
      </c>
      <c r="DN65" s="395">
        <f t="shared" si="99"/>
        <v>0</v>
      </c>
      <c r="DO65" s="395">
        <f t="shared" si="99"/>
        <v>0</v>
      </c>
      <c r="DP65" s="395">
        <f t="shared" si="99"/>
        <v>0</v>
      </c>
      <c r="DQ65" s="395">
        <f t="shared" si="99"/>
        <v>0</v>
      </c>
      <c r="DR65" s="395">
        <f t="shared" si="99"/>
        <v>0</v>
      </c>
    </row>
    <row r="66" spans="1:122" x14ac:dyDescent="0.25">
      <c r="A66" s="400">
        <f>'DETEKSI MATA IKAN'!A64</f>
        <v>0.29409999999999997</v>
      </c>
      <c r="B66" s="401">
        <f>'DETEKSI MATA IKAN'!B64</f>
        <v>0.251</v>
      </c>
      <c r="C66" s="401">
        <f>'DETEKSI MATA IKAN'!C64</f>
        <v>0.33729999999999999</v>
      </c>
      <c r="D66" s="401">
        <f>'DETEKSI MATA IKAN'!D64</f>
        <v>0.38040000000000002</v>
      </c>
      <c r="E66" s="401">
        <f>'DETEKSI MATA IKAN'!E64</f>
        <v>0.24709999999999999</v>
      </c>
      <c r="F66" s="401">
        <f>'DETEKSI MATA IKAN'!F64</f>
        <v>0.14510000000000001</v>
      </c>
      <c r="G66" s="401">
        <f>'DETEKSI MATA IKAN'!G64</f>
        <v>0.14119999999999999</v>
      </c>
      <c r="H66" s="401">
        <f>'DETEKSI MATA IKAN'!H64</f>
        <v>0.1333</v>
      </c>
      <c r="I66" s="401">
        <f>'DETEKSI MATA IKAN'!I64</f>
        <v>0.1961</v>
      </c>
      <c r="J66" s="401">
        <f>'DETEKSI MATA IKAN'!J64</f>
        <v>0.29409999999999997</v>
      </c>
      <c r="K66" s="401">
        <f>'DETEKSI MATA IKAN'!K64</f>
        <v>0.21959999999999999</v>
      </c>
      <c r="L66" s="401">
        <f>'DETEKSI MATA IKAN'!L64</f>
        <v>0.22750000000000001</v>
      </c>
      <c r="M66" s="401">
        <f>'DETEKSI MATA IKAN'!M64</f>
        <v>0.26269999999999999</v>
      </c>
      <c r="N66" s="401">
        <f>'DETEKSI MATA IKAN'!N64</f>
        <v>0.2039</v>
      </c>
      <c r="O66" s="401">
        <f>'DETEKSI MATA IKAN'!O64</f>
        <v>0.20780000000000001</v>
      </c>
      <c r="P66" s="401">
        <f>'DETEKSI MATA IKAN'!P64</f>
        <v>0.1804</v>
      </c>
      <c r="Q66" s="401">
        <f>'DETEKSI MATA IKAN'!Q64</f>
        <v>0.14899999999999999</v>
      </c>
      <c r="R66" s="401">
        <f>'DETEKSI MATA IKAN'!R64</f>
        <v>0.18429999999999999</v>
      </c>
      <c r="S66" s="401">
        <f>'DETEKSI MATA IKAN'!S64</f>
        <v>0.1961</v>
      </c>
      <c r="T66" s="401">
        <f>'DETEKSI MATA IKAN'!T64</f>
        <v>0.23530000000000001</v>
      </c>
      <c r="U66" s="401">
        <f>'DETEKSI MATA IKAN'!U64</f>
        <v>0.39610000000000001</v>
      </c>
      <c r="V66" s="401">
        <f>'DETEKSI MATA IKAN'!V64</f>
        <v>0.498</v>
      </c>
      <c r="W66" s="401">
        <f>'DETEKSI MATA IKAN'!W64</f>
        <v>0.57650000000000001</v>
      </c>
      <c r="X66" s="401">
        <f>'DETEKSI MATA IKAN'!X64</f>
        <v>0.78039999999999998</v>
      </c>
      <c r="Y66" s="402">
        <f>'DETEKSI MATA IKAN'!Y64</f>
        <v>0.93730000000000002</v>
      </c>
      <c r="AB66" s="395">
        <f t="shared" si="96"/>
        <v>0.22409999999999999</v>
      </c>
      <c r="AC66" s="395">
        <f t="shared" si="96"/>
        <v>0.35389999999999999</v>
      </c>
      <c r="AD66" s="395">
        <f t="shared" si="96"/>
        <v>0.54300000000000004</v>
      </c>
      <c r="AE66" s="395">
        <f t="shared" si="96"/>
        <v>0.65190000000000003</v>
      </c>
      <c r="AF66" s="395">
        <f t="shared" si="96"/>
        <v>0.62190000000000001</v>
      </c>
      <c r="AG66" s="395">
        <f t="shared" si="96"/>
        <v>0.50819999999999999</v>
      </c>
      <c r="AH66" s="395">
        <f t="shared" si="96"/>
        <v>0.2382</v>
      </c>
      <c r="AI66" s="395">
        <f t="shared" si="96"/>
        <v>0.1011</v>
      </c>
      <c r="AJ66" s="395">
        <f t="shared" si="96"/>
        <v>0</v>
      </c>
      <c r="AK66" s="395">
        <f t="shared" si="96"/>
        <v>3.7000000000000002E-3</v>
      </c>
      <c r="AL66" s="395">
        <f t="shared" si="96"/>
        <v>0.107</v>
      </c>
      <c r="AM66" s="395">
        <f t="shared" si="96"/>
        <v>0.30549999999999999</v>
      </c>
      <c r="AN66" s="395">
        <f t="shared" si="96"/>
        <v>0.22770000000000001</v>
      </c>
      <c r="AO66" s="395">
        <f t="shared" si="96"/>
        <v>0.36980000000000002</v>
      </c>
      <c r="AP66" s="395">
        <f t="shared" si="96"/>
        <v>0.42199999999999999</v>
      </c>
      <c r="AQ66" s="395">
        <f t="shared" si="96"/>
        <v>0.55589999999999995</v>
      </c>
      <c r="AR66" s="395">
        <f t="shared" si="96"/>
        <v>0.72929999999999995</v>
      </c>
      <c r="AS66" s="395">
        <f t="shared" si="96"/>
        <v>0.65439999999999998</v>
      </c>
      <c r="AT66" s="395">
        <f t="shared" si="96"/>
        <v>0.52380000000000004</v>
      </c>
      <c r="AU66" s="395">
        <f t="shared" si="96"/>
        <v>0.36259999999999998</v>
      </c>
      <c r="AV66" s="395">
        <f t="shared" si="96"/>
        <v>0.34250000000000003</v>
      </c>
      <c r="AW66" s="395">
        <f t="shared" si="96"/>
        <v>0.27210000000000001</v>
      </c>
      <c r="AX66" s="395">
        <f t="shared" si="96"/>
        <v>0.12709999999999999</v>
      </c>
      <c r="AZ66" s="395">
        <f t="shared" si="97"/>
        <v>0</v>
      </c>
      <c r="BA66" s="395">
        <f t="shared" si="97"/>
        <v>0</v>
      </c>
      <c r="BB66" s="395">
        <f t="shared" si="97"/>
        <v>0</v>
      </c>
      <c r="BC66" s="395">
        <f t="shared" si="97"/>
        <v>0</v>
      </c>
      <c r="BD66" s="395">
        <f t="shared" si="97"/>
        <v>0</v>
      </c>
      <c r="BE66" s="395">
        <f t="shared" si="97"/>
        <v>0</v>
      </c>
      <c r="BF66" s="395">
        <f t="shared" si="97"/>
        <v>0</v>
      </c>
      <c r="BG66" s="395">
        <f t="shared" si="97"/>
        <v>0</v>
      </c>
      <c r="BH66" s="395">
        <f t="shared" si="97"/>
        <v>0</v>
      </c>
      <c r="BI66" s="395">
        <f t="shared" si="97"/>
        <v>0</v>
      </c>
      <c r="BJ66" s="395">
        <f t="shared" si="97"/>
        <v>0</v>
      </c>
      <c r="BK66" s="395">
        <f t="shared" si="97"/>
        <v>0</v>
      </c>
      <c r="BL66" s="395">
        <f t="shared" si="97"/>
        <v>0</v>
      </c>
      <c r="BM66" s="395">
        <f t="shared" si="97"/>
        <v>0</v>
      </c>
      <c r="BN66" s="395">
        <f t="shared" si="97"/>
        <v>0</v>
      </c>
      <c r="BO66" s="395">
        <f t="shared" si="97"/>
        <v>0</v>
      </c>
      <c r="BP66" s="395">
        <f t="shared" si="97"/>
        <v>0</v>
      </c>
      <c r="BQ66" s="395">
        <f t="shared" si="97"/>
        <v>0</v>
      </c>
      <c r="BR66" s="395">
        <f t="shared" si="97"/>
        <v>0</v>
      </c>
      <c r="BS66" s="395">
        <f t="shared" si="97"/>
        <v>0</v>
      </c>
      <c r="BT66" s="395">
        <f t="shared" si="97"/>
        <v>0</v>
      </c>
      <c r="BU66" s="395">
        <f t="shared" si="97"/>
        <v>0</v>
      </c>
      <c r="BV66" s="395">
        <f t="shared" si="97"/>
        <v>0</v>
      </c>
      <c r="BX66" s="395">
        <f t="shared" si="98"/>
        <v>0</v>
      </c>
      <c r="BY66" s="395">
        <f t="shared" si="98"/>
        <v>0</v>
      </c>
      <c r="BZ66" s="395">
        <f t="shared" si="98"/>
        <v>0</v>
      </c>
      <c r="CA66" s="395">
        <f t="shared" si="98"/>
        <v>0</v>
      </c>
      <c r="CB66" s="395">
        <f t="shared" si="98"/>
        <v>0</v>
      </c>
      <c r="CC66" s="395">
        <f t="shared" si="98"/>
        <v>0</v>
      </c>
      <c r="CD66" s="395">
        <f t="shared" si="98"/>
        <v>0</v>
      </c>
      <c r="CE66" s="395">
        <f t="shared" si="98"/>
        <v>0</v>
      </c>
      <c r="CF66" s="395">
        <f t="shared" si="98"/>
        <v>0</v>
      </c>
      <c r="CG66" s="395">
        <f t="shared" si="98"/>
        <v>0</v>
      </c>
      <c r="CH66" s="395">
        <f t="shared" si="98"/>
        <v>0</v>
      </c>
      <c r="CI66" s="395">
        <f t="shared" si="98"/>
        <v>0</v>
      </c>
      <c r="CJ66" s="395">
        <f t="shared" si="98"/>
        <v>0</v>
      </c>
      <c r="CK66" s="395">
        <f t="shared" si="98"/>
        <v>0</v>
      </c>
      <c r="CL66" s="395">
        <f t="shared" si="98"/>
        <v>0</v>
      </c>
      <c r="CM66" s="395">
        <f t="shared" si="98"/>
        <v>0</v>
      </c>
      <c r="CN66" s="395">
        <f t="shared" si="98"/>
        <v>0</v>
      </c>
      <c r="CO66" s="395">
        <f t="shared" si="98"/>
        <v>0</v>
      </c>
      <c r="CP66" s="395">
        <f t="shared" si="98"/>
        <v>0</v>
      </c>
      <c r="CQ66" s="395">
        <f t="shared" si="98"/>
        <v>0</v>
      </c>
      <c r="CR66" s="395">
        <f t="shared" si="98"/>
        <v>0</v>
      </c>
      <c r="CS66" s="395">
        <f t="shared" si="98"/>
        <v>0</v>
      </c>
      <c r="CT66" s="395">
        <f t="shared" si="98"/>
        <v>0</v>
      </c>
      <c r="CV66" s="395">
        <f t="shared" si="99"/>
        <v>0.48399999999999999</v>
      </c>
      <c r="CW66" s="395">
        <f t="shared" si="99"/>
        <v>0.35610000000000003</v>
      </c>
      <c r="CX66" s="395">
        <f t="shared" si="99"/>
        <v>0</v>
      </c>
      <c r="CY66" s="395">
        <f t="shared" si="99"/>
        <v>0</v>
      </c>
      <c r="CZ66" s="395">
        <f t="shared" si="99"/>
        <v>0</v>
      </c>
      <c r="DA66" s="395">
        <f t="shared" si="99"/>
        <v>0</v>
      </c>
      <c r="DB66" s="395">
        <f t="shared" si="99"/>
        <v>0</v>
      </c>
      <c r="DC66" s="395">
        <f t="shared" si="99"/>
        <v>0</v>
      </c>
      <c r="DD66" s="395">
        <f t="shared" si="99"/>
        <v>0</v>
      </c>
      <c r="DE66" s="395">
        <f t="shared" si="99"/>
        <v>0</v>
      </c>
      <c r="DF66" s="395">
        <f t="shared" si="99"/>
        <v>0</v>
      </c>
      <c r="DG66" s="395">
        <f t="shared" si="99"/>
        <v>0</v>
      </c>
      <c r="DH66" s="395">
        <f t="shared" si="99"/>
        <v>0</v>
      </c>
      <c r="DI66" s="395">
        <f t="shared" si="99"/>
        <v>0</v>
      </c>
      <c r="DJ66" s="395">
        <f t="shared" si="99"/>
        <v>0</v>
      </c>
      <c r="DK66" s="395">
        <f t="shared" si="99"/>
        <v>0</v>
      </c>
      <c r="DL66" s="395">
        <f t="shared" si="99"/>
        <v>0.12559999999999999</v>
      </c>
      <c r="DM66" s="395">
        <f t="shared" si="99"/>
        <v>6.1199999999999997E-2</v>
      </c>
      <c r="DN66" s="395">
        <f t="shared" si="99"/>
        <v>7.0900000000000005E-2</v>
      </c>
      <c r="DO66" s="395">
        <f t="shared" si="99"/>
        <v>0</v>
      </c>
      <c r="DP66" s="395">
        <f t="shared" si="99"/>
        <v>0</v>
      </c>
      <c r="DQ66" s="395">
        <f t="shared" si="99"/>
        <v>0</v>
      </c>
      <c r="DR66" s="395">
        <f t="shared" si="99"/>
        <v>0</v>
      </c>
    </row>
    <row r="67" spans="1:122" x14ac:dyDescent="0.25">
      <c r="A67" s="400">
        <f>'DETEKSI MATA IKAN'!A65</f>
        <v>0.31759999999999999</v>
      </c>
      <c r="B67" s="401">
        <f>'DETEKSI MATA IKAN'!B65</f>
        <v>0.27839999999999998</v>
      </c>
      <c r="C67" s="401">
        <f>'DETEKSI MATA IKAN'!C65</f>
        <v>0.3569</v>
      </c>
      <c r="D67" s="401">
        <f>'DETEKSI MATA IKAN'!D65</f>
        <v>0.4</v>
      </c>
      <c r="E67" s="401">
        <f>'DETEKSI MATA IKAN'!E65</f>
        <v>0.26669999999999999</v>
      </c>
      <c r="F67" s="401">
        <f>'DETEKSI MATA IKAN'!F65</f>
        <v>0.15690000000000001</v>
      </c>
      <c r="G67" s="401">
        <f>'DETEKSI MATA IKAN'!G65</f>
        <v>0.15290000000000001</v>
      </c>
      <c r="H67" s="401">
        <f>'DETEKSI MATA IKAN'!H65</f>
        <v>0.14119999999999999</v>
      </c>
      <c r="I67" s="401">
        <f>'DETEKSI MATA IKAN'!I65</f>
        <v>0.1961</v>
      </c>
      <c r="J67" s="401">
        <f>'DETEKSI MATA IKAN'!J65</f>
        <v>0.29409999999999997</v>
      </c>
      <c r="K67" s="401">
        <f>'DETEKSI MATA IKAN'!K65</f>
        <v>0.21179999999999999</v>
      </c>
      <c r="L67" s="401">
        <f>'DETEKSI MATA IKAN'!L65</f>
        <v>0.21959999999999999</v>
      </c>
      <c r="M67" s="401">
        <f>'DETEKSI MATA IKAN'!M65</f>
        <v>0.251</v>
      </c>
      <c r="N67" s="401">
        <f>'DETEKSI MATA IKAN'!N65</f>
        <v>0.19220000000000001</v>
      </c>
      <c r="O67" s="401">
        <f>'DETEKSI MATA IKAN'!O65</f>
        <v>0.1961</v>
      </c>
      <c r="P67" s="401">
        <f>'DETEKSI MATA IKAN'!P65</f>
        <v>0.15690000000000001</v>
      </c>
      <c r="Q67" s="401">
        <f>'DETEKSI MATA IKAN'!Q65</f>
        <v>0.13730000000000001</v>
      </c>
      <c r="R67" s="401">
        <f>'DETEKSI MATA IKAN'!R65</f>
        <v>0.17249999999999999</v>
      </c>
      <c r="S67" s="401">
        <f>'DETEKSI MATA IKAN'!S65</f>
        <v>0.1804</v>
      </c>
      <c r="T67" s="401">
        <f>'DETEKSI MATA IKAN'!T65</f>
        <v>0.21959999999999999</v>
      </c>
      <c r="U67" s="401">
        <f>'DETEKSI MATA IKAN'!U65</f>
        <v>0.38040000000000002</v>
      </c>
      <c r="V67" s="401">
        <f>'DETEKSI MATA IKAN'!V65</f>
        <v>0.48630000000000001</v>
      </c>
      <c r="W67" s="401">
        <f>'DETEKSI MATA IKAN'!W65</f>
        <v>0.56469999999999998</v>
      </c>
      <c r="X67" s="401">
        <f>'DETEKSI MATA IKAN'!X65</f>
        <v>0.76859999999999995</v>
      </c>
      <c r="Y67" s="402">
        <f>'DETEKSI MATA IKAN'!Y65</f>
        <v>0.93330000000000002</v>
      </c>
      <c r="AB67" s="395">
        <f t="shared" si="96"/>
        <v>0.32279999999999998</v>
      </c>
      <c r="AC67" s="395">
        <f t="shared" si="96"/>
        <v>0.47370000000000001</v>
      </c>
      <c r="AD67" s="395">
        <f t="shared" si="96"/>
        <v>0.5968</v>
      </c>
      <c r="AE67" s="395">
        <f t="shared" si="96"/>
        <v>0.58979999999999999</v>
      </c>
      <c r="AF67" s="395">
        <f t="shared" si="96"/>
        <v>0.38490000000000002</v>
      </c>
      <c r="AG67" s="395">
        <f t="shared" si="96"/>
        <v>0.20580000000000001</v>
      </c>
      <c r="AH67" s="395">
        <f t="shared" si="96"/>
        <v>0.2412</v>
      </c>
      <c r="AI67" s="395">
        <f t="shared" si="96"/>
        <v>0.16769999999999999</v>
      </c>
      <c r="AJ67" s="395">
        <f t="shared" si="96"/>
        <v>3.6299999999999999E-2</v>
      </c>
      <c r="AK67" s="395">
        <f t="shared" si="96"/>
        <v>0</v>
      </c>
      <c r="AL67" s="395">
        <f t="shared" si="96"/>
        <v>2.46E-2</v>
      </c>
      <c r="AM67" s="395">
        <f t="shared" si="96"/>
        <v>0.21110000000000001</v>
      </c>
      <c r="AN67" s="395">
        <f t="shared" si="96"/>
        <v>0.34710000000000002</v>
      </c>
      <c r="AO67" s="395">
        <f t="shared" si="96"/>
        <v>0.47720000000000001</v>
      </c>
      <c r="AP67" s="395">
        <f t="shared" si="96"/>
        <v>0.53600000000000003</v>
      </c>
      <c r="AQ67" s="395">
        <f t="shared" si="96"/>
        <v>0.57079999999999997</v>
      </c>
      <c r="AR67" s="395">
        <f t="shared" si="96"/>
        <v>0.5907</v>
      </c>
      <c r="AS67" s="395">
        <f t="shared" si="96"/>
        <v>0.66920000000000002</v>
      </c>
      <c r="AT67" s="395">
        <f t="shared" si="96"/>
        <v>0.67559999999999998</v>
      </c>
      <c r="AU67" s="395">
        <f t="shared" si="96"/>
        <v>0.50639999999999996</v>
      </c>
      <c r="AV67" s="395">
        <f t="shared" si="96"/>
        <v>0.43099999999999999</v>
      </c>
      <c r="AW67" s="395">
        <f t="shared" si="96"/>
        <v>0.30309999999999998</v>
      </c>
      <c r="AX67" s="395">
        <f t="shared" si="96"/>
        <v>0.33040000000000003</v>
      </c>
      <c r="AZ67" s="395">
        <f t="shared" si="97"/>
        <v>0</v>
      </c>
      <c r="BA67" s="395">
        <f t="shared" si="97"/>
        <v>0</v>
      </c>
      <c r="BB67" s="395">
        <f t="shared" si="97"/>
        <v>0</v>
      </c>
      <c r="BC67" s="395">
        <f t="shared" si="97"/>
        <v>0</v>
      </c>
      <c r="BD67" s="395">
        <f t="shared" si="97"/>
        <v>0</v>
      </c>
      <c r="BE67" s="395">
        <f t="shared" si="97"/>
        <v>0</v>
      </c>
      <c r="BF67" s="395">
        <f t="shared" si="97"/>
        <v>0</v>
      </c>
      <c r="BG67" s="395">
        <f t="shared" si="97"/>
        <v>0</v>
      </c>
      <c r="BH67" s="395">
        <f t="shared" si="97"/>
        <v>0</v>
      </c>
      <c r="BI67" s="395">
        <f t="shared" si="97"/>
        <v>0</v>
      </c>
      <c r="BJ67" s="395">
        <f t="shared" si="97"/>
        <v>0</v>
      </c>
      <c r="BK67" s="395">
        <f t="shared" si="97"/>
        <v>0</v>
      </c>
      <c r="BL67" s="395">
        <f t="shared" si="97"/>
        <v>0</v>
      </c>
      <c r="BM67" s="395">
        <f t="shared" si="97"/>
        <v>0</v>
      </c>
      <c r="BN67" s="395">
        <f t="shared" si="97"/>
        <v>0</v>
      </c>
      <c r="BO67" s="395">
        <f t="shared" si="97"/>
        <v>0</v>
      </c>
      <c r="BP67" s="395">
        <f t="shared" si="97"/>
        <v>0</v>
      </c>
      <c r="BQ67" s="395">
        <f t="shared" si="97"/>
        <v>0</v>
      </c>
      <c r="BR67" s="395">
        <f t="shared" si="97"/>
        <v>0</v>
      </c>
      <c r="BS67" s="395">
        <f t="shared" si="97"/>
        <v>0</v>
      </c>
      <c r="BT67" s="395">
        <f t="shared" si="97"/>
        <v>0</v>
      </c>
      <c r="BU67" s="395">
        <f t="shared" si="97"/>
        <v>0</v>
      </c>
      <c r="BV67" s="395">
        <f t="shared" si="97"/>
        <v>0</v>
      </c>
      <c r="BX67" s="395">
        <f t="shared" si="98"/>
        <v>0</v>
      </c>
      <c r="BY67" s="395">
        <f t="shared" si="98"/>
        <v>0</v>
      </c>
      <c r="BZ67" s="395">
        <f t="shared" si="98"/>
        <v>0</v>
      </c>
      <c r="CA67" s="395">
        <f t="shared" si="98"/>
        <v>0</v>
      </c>
      <c r="CB67" s="395">
        <f t="shared" si="98"/>
        <v>0</v>
      </c>
      <c r="CC67" s="395">
        <f t="shared" si="98"/>
        <v>0</v>
      </c>
      <c r="CD67" s="395">
        <f t="shared" si="98"/>
        <v>0</v>
      </c>
      <c r="CE67" s="395">
        <f t="shared" si="98"/>
        <v>0</v>
      </c>
      <c r="CF67" s="395">
        <f t="shared" si="98"/>
        <v>0</v>
      </c>
      <c r="CG67" s="395">
        <f t="shared" si="98"/>
        <v>0</v>
      </c>
      <c r="CH67" s="395">
        <f t="shared" si="98"/>
        <v>0</v>
      </c>
      <c r="CI67" s="395">
        <f t="shared" si="98"/>
        <v>0</v>
      </c>
      <c r="CJ67" s="395">
        <f t="shared" si="98"/>
        <v>0</v>
      </c>
      <c r="CK67" s="395">
        <f t="shared" si="98"/>
        <v>0</v>
      </c>
      <c r="CL67" s="395">
        <f t="shared" si="98"/>
        <v>0</v>
      </c>
      <c r="CM67" s="395">
        <f t="shared" si="98"/>
        <v>0</v>
      </c>
      <c r="CN67" s="395">
        <f t="shared" si="98"/>
        <v>0</v>
      </c>
      <c r="CO67" s="395">
        <f t="shared" si="98"/>
        <v>0</v>
      </c>
      <c r="CP67" s="395">
        <f t="shared" si="98"/>
        <v>0</v>
      </c>
      <c r="CQ67" s="395">
        <f t="shared" si="98"/>
        <v>0</v>
      </c>
      <c r="CR67" s="395">
        <f t="shared" si="98"/>
        <v>0</v>
      </c>
      <c r="CS67" s="395">
        <f t="shared" si="98"/>
        <v>0</v>
      </c>
      <c r="CT67" s="395">
        <f t="shared" si="98"/>
        <v>0</v>
      </c>
      <c r="CV67" s="395">
        <f t="shared" si="99"/>
        <v>0.43819999999999998</v>
      </c>
      <c r="CW67" s="395">
        <f t="shared" si="99"/>
        <v>1.1299999999999999E-2</v>
      </c>
      <c r="CX67" s="395">
        <f t="shared" si="99"/>
        <v>0</v>
      </c>
      <c r="CY67" s="395">
        <f t="shared" si="99"/>
        <v>0</v>
      </c>
      <c r="CZ67" s="395">
        <f t="shared" si="99"/>
        <v>0</v>
      </c>
      <c r="DA67" s="395">
        <f t="shared" si="99"/>
        <v>0</v>
      </c>
      <c r="DB67" s="395">
        <f t="shared" si="99"/>
        <v>0.1497</v>
      </c>
      <c r="DC67" s="395">
        <f t="shared" si="99"/>
        <v>7.3499999999999996E-2</v>
      </c>
      <c r="DD67" s="395">
        <f t="shared" si="99"/>
        <v>0</v>
      </c>
      <c r="DE67" s="395">
        <f t="shared" si="99"/>
        <v>0</v>
      </c>
      <c r="DF67" s="395">
        <f t="shared" si="99"/>
        <v>3.3399999999999999E-2</v>
      </c>
      <c r="DG67" s="395">
        <f t="shared" si="99"/>
        <v>9.5600000000000004E-2</v>
      </c>
      <c r="DH67" s="395">
        <f t="shared" si="99"/>
        <v>0</v>
      </c>
      <c r="DI67" s="395">
        <f t="shared" si="99"/>
        <v>0</v>
      </c>
      <c r="DJ67" s="395">
        <f t="shared" si="99"/>
        <v>0</v>
      </c>
      <c r="DK67" s="395">
        <f t="shared" si="99"/>
        <v>0</v>
      </c>
      <c r="DL67" s="395">
        <f t="shared" si="99"/>
        <v>0</v>
      </c>
      <c r="DM67" s="395">
        <f t="shared" si="99"/>
        <v>0.1303</v>
      </c>
      <c r="DN67" s="395">
        <f t="shared" si="99"/>
        <v>5.5899999999999998E-2</v>
      </c>
      <c r="DO67" s="395">
        <f t="shared" si="99"/>
        <v>4.8000000000000001E-2</v>
      </c>
      <c r="DP67" s="395">
        <f t="shared" si="99"/>
        <v>0</v>
      </c>
      <c r="DQ67" s="395">
        <f t="shared" si="99"/>
        <v>0</v>
      </c>
      <c r="DR67" s="395">
        <f t="shared" si="99"/>
        <v>0</v>
      </c>
    </row>
    <row r="68" spans="1:122" x14ac:dyDescent="0.25">
      <c r="A68" s="400">
        <f>'DETEKSI MATA IKAN'!A66</f>
        <v>0.30199999999999999</v>
      </c>
      <c r="B68" s="401">
        <f>'DETEKSI MATA IKAN'!B66</f>
        <v>0.251</v>
      </c>
      <c r="C68" s="401">
        <f>'DETEKSI MATA IKAN'!C66</f>
        <v>0.33329999999999999</v>
      </c>
      <c r="D68" s="401">
        <f>'DETEKSI MATA IKAN'!D66</f>
        <v>0.3765</v>
      </c>
      <c r="E68" s="401">
        <f>'DETEKSI MATA IKAN'!E66</f>
        <v>0.2392</v>
      </c>
      <c r="F68" s="401">
        <f>'DETEKSI MATA IKAN'!F66</f>
        <v>0.12939999999999999</v>
      </c>
      <c r="G68" s="401">
        <f>'DETEKSI MATA IKAN'!G66</f>
        <v>0.1176</v>
      </c>
      <c r="H68" s="401">
        <f>'DETEKSI MATA IKAN'!H66</f>
        <v>9.8000000000000004E-2</v>
      </c>
      <c r="I68" s="401">
        <f>'DETEKSI MATA IKAN'!I66</f>
        <v>0.15690000000000001</v>
      </c>
      <c r="J68" s="401">
        <f>'DETEKSI MATA IKAN'!J66</f>
        <v>0.24709999999999999</v>
      </c>
      <c r="K68" s="401">
        <f>'DETEKSI MATA IKAN'!K66</f>
        <v>0.16470000000000001</v>
      </c>
      <c r="L68" s="401">
        <f>'DETEKSI MATA IKAN'!L66</f>
        <v>0.1686</v>
      </c>
      <c r="M68" s="401">
        <f>'DETEKSI MATA IKAN'!M66</f>
        <v>0.19220000000000001</v>
      </c>
      <c r="N68" s="401">
        <f>'DETEKSI MATA IKAN'!N66</f>
        <v>0.1333</v>
      </c>
      <c r="O68" s="401">
        <f>'DETEKSI MATA IKAN'!O66</f>
        <v>0.13730000000000001</v>
      </c>
      <c r="P68" s="401">
        <f>'DETEKSI MATA IKAN'!P66</f>
        <v>0.10199999999999999</v>
      </c>
      <c r="Q68" s="401">
        <f>'DETEKSI MATA IKAN'!Q66</f>
        <v>7.8399999999999997E-2</v>
      </c>
      <c r="R68" s="401">
        <f>'DETEKSI MATA IKAN'!R66</f>
        <v>0.1137</v>
      </c>
      <c r="S68" s="401">
        <f>'DETEKSI MATA IKAN'!S66</f>
        <v>0.1333</v>
      </c>
      <c r="T68" s="401">
        <f>'DETEKSI MATA IKAN'!T66</f>
        <v>0.17649999999999999</v>
      </c>
      <c r="U68" s="401">
        <f>'DETEKSI MATA IKAN'!U66</f>
        <v>0.34510000000000002</v>
      </c>
      <c r="V68" s="401">
        <f>'DETEKSI MATA IKAN'!V66</f>
        <v>0.45879999999999999</v>
      </c>
      <c r="W68" s="401">
        <f>'DETEKSI MATA IKAN'!W66</f>
        <v>0.5373</v>
      </c>
      <c r="X68" s="401">
        <f>'DETEKSI MATA IKAN'!X66</f>
        <v>0.749</v>
      </c>
      <c r="Y68" s="402">
        <f>'DETEKSI MATA IKAN'!Y66</f>
        <v>0.91369999999999996</v>
      </c>
      <c r="AB68" s="395">
        <f t="shared" si="96"/>
        <v>0.41689999999999999</v>
      </c>
      <c r="AC68" s="395">
        <f t="shared" si="96"/>
        <v>0.51319999999999999</v>
      </c>
      <c r="AD68" s="395">
        <f t="shared" si="96"/>
        <v>0.5978</v>
      </c>
      <c r="AE68" s="395">
        <f t="shared" si="96"/>
        <v>0.64080000000000004</v>
      </c>
      <c r="AF68" s="395">
        <f t="shared" si="96"/>
        <v>0.47310000000000002</v>
      </c>
      <c r="AG68" s="395">
        <f t="shared" si="96"/>
        <v>0.26440000000000002</v>
      </c>
      <c r="AH68" s="395">
        <f t="shared" si="96"/>
        <v>0.19370000000000001</v>
      </c>
      <c r="AI68" s="395">
        <f t="shared" si="96"/>
        <v>0.28520000000000001</v>
      </c>
      <c r="AJ68" s="395">
        <f t="shared" si="96"/>
        <v>0.41560000000000002</v>
      </c>
      <c r="AK68" s="395">
        <f t="shared" si="96"/>
        <v>0.28029999999999999</v>
      </c>
      <c r="AL68" s="395">
        <f t="shared" si="96"/>
        <v>0.18590000000000001</v>
      </c>
      <c r="AM68" s="395">
        <f t="shared" si="96"/>
        <v>0.1817</v>
      </c>
      <c r="AN68" s="395">
        <f t="shared" si="96"/>
        <v>0.29759999999999998</v>
      </c>
      <c r="AO68" s="395">
        <f t="shared" si="96"/>
        <v>0.29749999999999999</v>
      </c>
      <c r="AP68" s="395">
        <f t="shared" si="96"/>
        <v>0.52310000000000001</v>
      </c>
      <c r="AQ68" s="395">
        <f t="shared" si="96"/>
        <v>0.57599999999999996</v>
      </c>
      <c r="AR68" s="395">
        <f t="shared" si="96"/>
        <v>0.56979999999999997</v>
      </c>
      <c r="AS68" s="395">
        <f t="shared" si="96"/>
        <v>0.66500000000000004</v>
      </c>
      <c r="AT68" s="395">
        <f t="shared" si="96"/>
        <v>0.73119999999999996</v>
      </c>
      <c r="AU68" s="395">
        <f t="shared" si="96"/>
        <v>0.73740000000000006</v>
      </c>
      <c r="AV68" s="395">
        <f t="shared" si="96"/>
        <v>0.60880000000000001</v>
      </c>
      <c r="AW68" s="395">
        <f t="shared" si="96"/>
        <v>0.46350000000000002</v>
      </c>
      <c r="AX68" s="395">
        <f t="shared" si="96"/>
        <v>0.39860000000000001</v>
      </c>
      <c r="AZ68" s="395">
        <f t="shared" si="97"/>
        <v>0</v>
      </c>
      <c r="BA68" s="395">
        <f t="shared" si="97"/>
        <v>0</v>
      </c>
      <c r="BB68" s="395">
        <f t="shared" si="97"/>
        <v>0</v>
      </c>
      <c r="BC68" s="395">
        <f t="shared" si="97"/>
        <v>0</v>
      </c>
      <c r="BD68" s="395">
        <f t="shared" si="97"/>
        <v>0</v>
      </c>
      <c r="BE68" s="395">
        <f t="shared" si="97"/>
        <v>0</v>
      </c>
      <c r="BF68" s="395">
        <f t="shared" si="97"/>
        <v>0</v>
      </c>
      <c r="BG68" s="395">
        <f t="shared" si="97"/>
        <v>0</v>
      </c>
      <c r="BH68" s="395">
        <f t="shared" si="97"/>
        <v>0</v>
      </c>
      <c r="BI68" s="395">
        <f t="shared" si="97"/>
        <v>0</v>
      </c>
      <c r="BJ68" s="395">
        <f t="shared" si="97"/>
        <v>0</v>
      </c>
      <c r="BK68" s="395">
        <f t="shared" si="97"/>
        <v>0</v>
      </c>
      <c r="BL68" s="395">
        <f t="shared" si="97"/>
        <v>0</v>
      </c>
      <c r="BM68" s="395">
        <f t="shared" si="97"/>
        <v>0</v>
      </c>
      <c r="BN68" s="395">
        <f t="shared" si="97"/>
        <v>0</v>
      </c>
      <c r="BO68" s="395">
        <f t="shared" si="97"/>
        <v>0</v>
      </c>
      <c r="BP68" s="395">
        <f t="shared" si="97"/>
        <v>0</v>
      </c>
      <c r="BQ68" s="395">
        <f t="shared" si="97"/>
        <v>0</v>
      </c>
      <c r="BR68" s="395">
        <f t="shared" si="97"/>
        <v>0</v>
      </c>
      <c r="BS68" s="395">
        <f t="shared" si="97"/>
        <v>0</v>
      </c>
      <c r="BT68" s="395">
        <f t="shared" si="97"/>
        <v>0</v>
      </c>
      <c r="BU68" s="395">
        <f t="shared" si="97"/>
        <v>0</v>
      </c>
      <c r="BV68" s="395">
        <f t="shared" si="97"/>
        <v>0</v>
      </c>
      <c r="BX68" s="395">
        <f t="shared" si="98"/>
        <v>0</v>
      </c>
      <c r="BY68" s="395">
        <f t="shared" si="98"/>
        <v>0</v>
      </c>
      <c r="BZ68" s="395">
        <f t="shared" si="98"/>
        <v>0</v>
      </c>
      <c r="CA68" s="395">
        <f t="shared" si="98"/>
        <v>0</v>
      </c>
      <c r="CB68" s="395">
        <f t="shared" si="98"/>
        <v>0</v>
      </c>
      <c r="CC68" s="395">
        <f t="shared" si="98"/>
        <v>0</v>
      </c>
      <c r="CD68" s="395">
        <f t="shared" si="98"/>
        <v>0</v>
      </c>
      <c r="CE68" s="395">
        <f t="shared" si="98"/>
        <v>0</v>
      </c>
      <c r="CF68" s="395">
        <f t="shared" si="98"/>
        <v>0</v>
      </c>
      <c r="CG68" s="395">
        <f t="shared" si="98"/>
        <v>0</v>
      </c>
      <c r="CH68" s="395">
        <f t="shared" si="98"/>
        <v>0</v>
      </c>
      <c r="CI68" s="395">
        <f t="shared" si="98"/>
        <v>0</v>
      </c>
      <c r="CJ68" s="395">
        <f t="shared" si="98"/>
        <v>0</v>
      </c>
      <c r="CK68" s="395">
        <f t="shared" si="98"/>
        <v>0</v>
      </c>
      <c r="CL68" s="395">
        <f t="shared" si="98"/>
        <v>0</v>
      </c>
      <c r="CM68" s="395">
        <f t="shared" si="98"/>
        <v>0</v>
      </c>
      <c r="CN68" s="395">
        <f t="shared" si="98"/>
        <v>0</v>
      </c>
      <c r="CO68" s="395">
        <f t="shared" si="98"/>
        <v>0</v>
      </c>
      <c r="CP68" s="395">
        <f t="shared" si="98"/>
        <v>0</v>
      </c>
      <c r="CQ68" s="395">
        <f t="shared" si="98"/>
        <v>0</v>
      </c>
      <c r="CR68" s="395">
        <f t="shared" si="98"/>
        <v>0</v>
      </c>
      <c r="CS68" s="395">
        <f t="shared" si="98"/>
        <v>0</v>
      </c>
      <c r="CT68" s="395">
        <f t="shared" si="98"/>
        <v>0</v>
      </c>
      <c r="CV68" s="395">
        <f t="shared" si="99"/>
        <v>0.20660000000000001</v>
      </c>
      <c r="CW68" s="395">
        <f t="shared" si="99"/>
        <v>0</v>
      </c>
      <c r="CX68" s="395">
        <f t="shared" si="99"/>
        <v>0</v>
      </c>
      <c r="CY68" s="395">
        <f t="shared" si="99"/>
        <v>0</v>
      </c>
      <c r="CZ68" s="395">
        <f t="shared" si="99"/>
        <v>0</v>
      </c>
      <c r="DA68" s="395">
        <f t="shared" si="99"/>
        <v>0.1787</v>
      </c>
      <c r="DB68" s="395">
        <f t="shared" si="99"/>
        <v>0.27060000000000001</v>
      </c>
      <c r="DC68" s="395">
        <f t="shared" si="99"/>
        <v>0.28220000000000001</v>
      </c>
      <c r="DD68" s="395">
        <f t="shared" si="99"/>
        <v>8.4400000000000003E-2</v>
      </c>
      <c r="DE68" s="395">
        <f t="shared" si="99"/>
        <v>0</v>
      </c>
      <c r="DF68" s="395">
        <f t="shared" si="99"/>
        <v>0</v>
      </c>
      <c r="DG68" s="395">
        <f t="shared" si="99"/>
        <v>1.9900000000000001E-2</v>
      </c>
      <c r="DH68" s="395">
        <f t="shared" si="99"/>
        <v>0</v>
      </c>
      <c r="DI68" s="395">
        <f t="shared" si="99"/>
        <v>0</v>
      </c>
      <c r="DJ68" s="395">
        <f t="shared" si="99"/>
        <v>0</v>
      </c>
      <c r="DK68" s="395">
        <f t="shared" si="99"/>
        <v>0</v>
      </c>
      <c r="DL68" s="395">
        <f t="shared" si="99"/>
        <v>0</v>
      </c>
      <c r="DM68" s="395">
        <f t="shared" si="99"/>
        <v>0</v>
      </c>
      <c r="DN68" s="395">
        <f t="shared" si="99"/>
        <v>0.1686</v>
      </c>
      <c r="DO68" s="395">
        <f t="shared" si="99"/>
        <v>5.16E-2</v>
      </c>
      <c r="DP68" s="395">
        <f t="shared" si="99"/>
        <v>0</v>
      </c>
      <c r="DQ68" s="395">
        <f t="shared" si="99"/>
        <v>0</v>
      </c>
      <c r="DR68" s="395">
        <f t="shared" si="99"/>
        <v>0</v>
      </c>
    </row>
    <row r="69" spans="1:122" x14ac:dyDescent="0.25">
      <c r="A69" s="400">
        <f>'DETEKSI MATA IKAN'!A67</f>
        <v>0.23139999999999999</v>
      </c>
      <c r="B69" s="401">
        <f>'DETEKSI MATA IKAN'!B67</f>
        <v>0.2392</v>
      </c>
      <c r="C69" s="401">
        <f>'DETEKSI MATA IKAN'!C67</f>
        <v>0.29799999999999999</v>
      </c>
      <c r="D69" s="401">
        <f>'DETEKSI MATA IKAN'!D67</f>
        <v>0.33329999999999999</v>
      </c>
      <c r="E69" s="401">
        <f>'DETEKSI MATA IKAN'!E67</f>
        <v>0.32550000000000001</v>
      </c>
      <c r="F69" s="401">
        <f>'DETEKSI MATA IKAN'!F67</f>
        <v>0.32550000000000001</v>
      </c>
      <c r="G69" s="401">
        <f>'DETEKSI MATA IKAN'!G67</f>
        <v>0.27060000000000001</v>
      </c>
      <c r="H69" s="401">
        <f>'DETEKSI MATA IKAN'!H67</f>
        <v>0.14899999999999999</v>
      </c>
      <c r="I69" s="401">
        <f>'DETEKSI MATA IKAN'!I67</f>
        <v>0.1333</v>
      </c>
      <c r="J69" s="401">
        <f>'DETEKSI MATA IKAN'!J67</f>
        <v>0.17649999999999999</v>
      </c>
      <c r="K69" s="401">
        <f>'DETEKSI MATA IKAN'!K67</f>
        <v>0.17249999999999999</v>
      </c>
      <c r="L69" s="401">
        <f>'DETEKSI MATA IKAN'!L67</f>
        <v>0.19220000000000001</v>
      </c>
      <c r="M69" s="401">
        <f>'DETEKSI MATA IKAN'!M67</f>
        <v>0.1804</v>
      </c>
      <c r="N69" s="401">
        <f>'DETEKSI MATA IKAN'!N67</f>
        <v>0.15290000000000001</v>
      </c>
      <c r="O69" s="401">
        <f>'DETEKSI MATA IKAN'!O67</f>
        <v>0.17249999999999999</v>
      </c>
      <c r="P69" s="401">
        <f>'DETEKSI MATA IKAN'!P67</f>
        <v>0.1686</v>
      </c>
      <c r="Q69" s="401">
        <f>'DETEKSI MATA IKAN'!Q67</f>
        <v>0.16470000000000001</v>
      </c>
      <c r="R69" s="401">
        <f>'DETEKSI MATA IKAN'!R67</f>
        <v>0.1961</v>
      </c>
      <c r="S69" s="401">
        <f>'DETEKSI MATA IKAN'!S67</f>
        <v>0.27450000000000002</v>
      </c>
      <c r="T69" s="401">
        <f>'DETEKSI MATA IKAN'!T67</f>
        <v>0.38429999999999997</v>
      </c>
      <c r="U69" s="401">
        <f>'DETEKSI MATA IKAN'!U67</f>
        <v>0.43140000000000001</v>
      </c>
      <c r="V69" s="401">
        <f>'DETEKSI MATA IKAN'!V67</f>
        <v>0.54120000000000001</v>
      </c>
      <c r="W69" s="401">
        <f>'DETEKSI MATA IKAN'!W67</f>
        <v>0.76470000000000005</v>
      </c>
      <c r="X69" s="401">
        <f>'DETEKSI MATA IKAN'!X67</f>
        <v>0.89019999999999999</v>
      </c>
      <c r="Y69" s="402">
        <f>'DETEKSI MATA IKAN'!Y67</f>
        <v>0.95689999999999997</v>
      </c>
      <c r="AB69" s="395">
        <f t="shared" si="96"/>
        <v>0.43319999999999997</v>
      </c>
      <c r="AC69" s="395">
        <f t="shared" si="96"/>
        <v>0.51080000000000003</v>
      </c>
      <c r="AD69" s="395">
        <f t="shared" si="96"/>
        <v>0.54279999999999995</v>
      </c>
      <c r="AE69" s="395">
        <f t="shared" si="96"/>
        <v>0.58220000000000005</v>
      </c>
      <c r="AF69" s="395">
        <f t="shared" si="96"/>
        <v>0.50119999999999998</v>
      </c>
      <c r="AG69" s="395">
        <f t="shared" si="96"/>
        <v>0.4889</v>
      </c>
      <c r="AH69" s="395">
        <f t="shared" si="96"/>
        <v>0.30399999999999999</v>
      </c>
      <c r="AI69" s="395">
        <f t="shared" si="96"/>
        <v>0.32750000000000001</v>
      </c>
      <c r="AJ69" s="395">
        <f t="shared" si="96"/>
        <v>0.38669999999999999</v>
      </c>
      <c r="AK69" s="395">
        <f t="shared" si="96"/>
        <v>0.40960000000000002</v>
      </c>
      <c r="AL69" s="395">
        <f t="shared" si="96"/>
        <v>0.22489999999999999</v>
      </c>
      <c r="AM69" s="395">
        <f t="shared" si="96"/>
        <v>0.33460000000000001</v>
      </c>
      <c r="AN69" s="395">
        <f t="shared" si="96"/>
        <v>0.42699999999999999</v>
      </c>
      <c r="AO69" s="395">
        <f t="shared" si="96"/>
        <v>0.42580000000000001</v>
      </c>
      <c r="AP69" s="395">
        <f t="shared" si="96"/>
        <v>0.47870000000000001</v>
      </c>
      <c r="AQ69" s="395">
        <f t="shared" si="96"/>
        <v>0.56310000000000004</v>
      </c>
      <c r="AR69" s="395">
        <f t="shared" si="96"/>
        <v>0.67020000000000002</v>
      </c>
      <c r="AS69" s="395">
        <f t="shared" si="96"/>
        <v>0.67169999999999996</v>
      </c>
      <c r="AT69" s="395">
        <f t="shared" si="96"/>
        <v>0.71050000000000002</v>
      </c>
      <c r="AU69" s="395">
        <f t="shared" si="96"/>
        <v>0.69069999999999998</v>
      </c>
      <c r="AV69" s="395">
        <f t="shared" si="96"/>
        <v>0.58099999999999996</v>
      </c>
      <c r="AW69" s="395">
        <f t="shared" si="96"/>
        <v>0.47289999999999999</v>
      </c>
      <c r="AX69" s="395">
        <f t="shared" si="96"/>
        <v>0.38179999999999997</v>
      </c>
      <c r="AZ69" s="395">
        <f t="shared" si="97"/>
        <v>0</v>
      </c>
      <c r="BA69" s="395">
        <f t="shared" si="97"/>
        <v>0</v>
      </c>
      <c r="BB69" s="395">
        <f t="shared" si="97"/>
        <v>0</v>
      </c>
      <c r="BC69" s="395">
        <f t="shared" si="97"/>
        <v>0</v>
      </c>
      <c r="BD69" s="395">
        <f t="shared" si="97"/>
        <v>0</v>
      </c>
      <c r="BE69" s="395">
        <f t="shared" si="97"/>
        <v>0</v>
      </c>
      <c r="BF69" s="395">
        <f t="shared" si="97"/>
        <v>0</v>
      </c>
      <c r="BG69" s="395">
        <f t="shared" si="97"/>
        <v>0</v>
      </c>
      <c r="BH69" s="395">
        <f t="shared" si="97"/>
        <v>0</v>
      </c>
      <c r="BI69" s="395">
        <f t="shared" si="97"/>
        <v>0</v>
      </c>
      <c r="BJ69" s="395">
        <f t="shared" si="97"/>
        <v>0</v>
      </c>
      <c r="BK69" s="395">
        <f t="shared" si="97"/>
        <v>0</v>
      </c>
      <c r="BL69" s="395">
        <f t="shared" si="97"/>
        <v>0</v>
      </c>
      <c r="BM69" s="395">
        <f t="shared" si="97"/>
        <v>0</v>
      </c>
      <c r="BN69" s="395">
        <f t="shared" si="97"/>
        <v>0</v>
      </c>
      <c r="BO69" s="395">
        <f t="shared" si="97"/>
        <v>0</v>
      </c>
      <c r="BP69" s="395">
        <f t="shared" si="97"/>
        <v>0</v>
      </c>
      <c r="BQ69" s="395">
        <f t="shared" si="97"/>
        <v>0</v>
      </c>
      <c r="BR69" s="395">
        <f t="shared" si="97"/>
        <v>0</v>
      </c>
      <c r="BS69" s="395">
        <f t="shared" si="97"/>
        <v>0</v>
      </c>
      <c r="BT69" s="395">
        <f t="shared" si="97"/>
        <v>0</v>
      </c>
      <c r="BU69" s="395">
        <f t="shared" si="97"/>
        <v>0</v>
      </c>
      <c r="BV69" s="395">
        <f t="shared" si="97"/>
        <v>0</v>
      </c>
      <c r="BX69" s="395">
        <f t="shared" si="98"/>
        <v>0</v>
      </c>
      <c r="BY69" s="395">
        <f t="shared" si="98"/>
        <v>0</v>
      </c>
      <c r="BZ69" s="395">
        <f t="shared" si="98"/>
        <v>0</v>
      </c>
      <c r="CA69" s="395">
        <f t="shared" si="98"/>
        <v>0</v>
      </c>
      <c r="CB69" s="395">
        <f t="shared" si="98"/>
        <v>0</v>
      </c>
      <c r="CC69" s="395">
        <f t="shared" si="98"/>
        <v>0</v>
      </c>
      <c r="CD69" s="395">
        <f t="shared" si="98"/>
        <v>0</v>
      </c>
      <c r="CE69" s="395">
        <f t="shared" si="98"/>
        <v>0</v>
      </c>
      <c r="CF69" s="395">
        <f t="shared" si="98"/>
        <v>0</v>
      </c>
      <c r="CG69" s="395">
        <f t="shared" si="98"/>
        <v>0</v>
      </c>
      <c r="CH69" s="395">
        <f t="shared" si="98"/>
        <v>0</v>
      </c>
      <c r="CI69" s="395">
        <f t="shared" si="98"/>
        <v>0</v>
      </c>
      <c r="CJ69" s="395">
        <f t="shared" si="98"/>
        <v>0</v>
      </c>
      <c r="CK69" s="395">
        <f t="shared" si="98"/>
        <v>0</v>
      </c>
      <c r="CL69" s="395">
        <f t="shared" si="98"/>
        <v>0</v>
      </c>
      <c r="CM69" s="395">
        <f t="shared" si="98"/>
        <v>0</v>
      </c>
      <c r="CN69" s="395">
        <f t="shared" si="98"/>
        <v>0</v>
      </c>
      <c r="CO69" s="395">
        <f t="shared" si="98"/>
        <v>0</v>
      </c>
      <c r="CP69" s="395">
        <f t="shared" si="98"/>
        <v>0</v>
      </c>
      <c r="CQ69" s="395">
        <f t="shared" si="98"/>
        <v>0</v>
      </c>
      <c r="CR69" s="395">
        <f t="shared" si="98"/>
        <v>0</v>
      </c>
      <c r="CS69" s="395">
        <f t="shared" si="98"/>
        <v>0</v>
      </c>
      <c r="CT69" s="395">
        <f t="shared" si="98"/>
        <v>0</v>
      </c>
      <c r="CV69" s="395">
        <f t="shared" si="99"/>
        <v>0</v>
      </c>
      <c r="CW69" s="395">
        <f t="shared" si="99"/>
        <v>0</v>
      </c>
      <c r="CX69" s="395">
        <f t="shared" si="99"/>
        <v>0</v>
      </c>
      <c r="CY69" s="395">
        <f t="shared" si="99"/>
        <v>0</v>
      </c>
      <c r="CZ69" s="395">
        <f t="shared" si="99"/>
        <v>0.15429999999999999</v>
      </c>
      <c r="DA69" s="395">
        <f t="shared" si="99"/>
        <v>0.4425</v>
      </c>
      <c r="DB69" s="395">
        <f t="shared" si="99"/>
        <v>0.1331</v>
      </c>
      <c r="DC69" s="395">
        <f t="shared" si="99"/>
        <v>0</v>
      </c>
      <c r="DD69" s="395">
        <f t="shared" si="99"/>
        <v>0.1532</v>
      </c>
      <c r="DE69" s="395">
        <f t="shared" si="99"/>
        <v>0</v>
      </c>
      <c r="DF69" s="395">
        <f t="shared" si="99"/>
        <v>0</v>
      </c>
      <c r="DG69" s="395">
        <f t="shared" si="99"/>
        <v>0</v>
      </c>
      <c r="DH69" s="395">
        <f t="shared" si="99"/>
        <v>0</v>
      </c>
      <c r="DI69" s="395">
        <f t="shared" si="99"/>
        <v>0</v>
      </c>
      <c r="DJ69" s="395">
        <f t="shared" si="99"/>
        <v>0</v>
      </c>
      <c r="DK69" s="395">
        <f t="shared" si="99"/>
        <v>0</v>
      </c>
      <c r="DL69" s="395">
        <f t="shared" si="99"/>
        <v>0</v>
      </c>
      <c r="DM69" s="395">
        <f t="shared" si="99"/>
        <v>0</v>
      </c>
      <c r="DN69" s="395">
        <f t="shared" si="99"/>
        <v>3.1199999999999999E-2</v>
      </c>
      <c r="DO69" s="395">
        <f t="shared" si="99"/>
        <v>1.11E-2</v>
      </c>
      <c r="DP69" s="395">
        <f t="shared" si="99"/>
        <v>0</v>
      </c>
      <c r="DQ69" s="395">
        <f t="shared" si="99"/>
        <v>0</v>
      </c>
      <c r="DR69" s="395">
        <f t="shared" si="99"/>
        <v>0</v>
      </c>
    </row>
    <row r="70" spans="1:122" x14ac:dyDescent="0.25">
      <c r="A70" s="400">
        <f>'DETEKSI MATA IKAN'!A68</f>
        <v>0.25490000000000002</v>
      </c>
      <c r="B70" s="401">
        <f>'DETEKSI MATA IKAN'!B68</f>
        <v>0.26269999999999999</v>
      </c>
      <c r="C70" s="401">
        <f>'DETEKSI MATA IKAN'!C68</f>
        <v>0.3216</v>
      </c>
      <c r="D70" s="401">
        <f>'DETEKSI MATA IKAN'!D68</f>
        <v>0.3569</v>
      </c>
      <c r="E70" s="401">
        <f>'DETEKSI MATA IKAN'!E68</f>
        <v>0.34510000000000002</v>
      </c>
      <c r="F70" s="401">
        <f>'DETEKSI MATA IKAN'!F68</f>
        <v>0.34510000000000002</v>
      </c>
      <c r="G70" s="401">
        <f>'DETEKSI MATA IKAN'!G68</f>
        <v>0.28239999999999998</v>
      </c>
      <c r="H70" s="401">
        <f>'DETEKSI MATA IKAN'!H68</f>
        <v>0.15290000000000001</v>
      </c>
      <c r="I70" s="401">
        <f>'DETEKSI MATA IKAN'!I68</f>
        <v>0.14119999999999999</v>
      </c>
      <c r="J70" s="401">
        <f>'DETEKSI MATA IKAN'!J68</f>
        <v>0.17649999999999999</v>
      </c>
      <c r="K70" s="401">
        <f>'DETEKSI MATA IKAN'!K68</f>
        <v>0.17249999999999999</v>
      </c>
      <c r="L70" s="401">
        <f>'DETEKSI MATA IKAN'!L68</f>
        <v>0.18429999999999999</v>
      </c>
      <c r="M70" s="401">
        <f>'DETEKSI MATA IKAN'!M68</f>
        <v>0.17249999999999999</v>
      </c>
      <c r="N70" s="401">
        <f>'DETEKSI MATA IKAN'!N68</f>
        <v>0.14119999999999999</v>
      </c>
      <c r="O70" s="401">
        <f>'DETEKSI MATA IKAN'!O68</f>
        <v>0.1608</v>
      </c>
      <c r="P70" s="401">
        <f>'DETEKSI MATA IKAN'!P68</f>
        <v>0.15690000000000001</v>
      </c>
      <c r="Q70" s="401">
        <f>'DETEKSI MATA IKAN'!Q68</f>
        <v>0.13730000000000001</v>
      </c>
      <c r="R70" s="401">
        <f>'DETEKSI MATA IKAN'!R68</f>
        <v>0.1686</v>
      </c>
      <c r="S70" s="401">
        <f>'DETEKSI MATA IKAN'!S68</f>
        <v>0.24709999999999999</v>
      </c>
      <c r="T70" s="401">
        <f>'DETEKSI MATA IKAN'!T68</f>
        <v>0.36080000000000001</v>
      </c>
      <c r="U70" s="401">
        <f>'DETEKSI MATA IKAN'!U68</f>
        <v>0.4078</v>
      </c>
      <c r="V70" s="401">
        <f>'DETEKSI MATA IKAN'!V68</f>
        <v>0.51370000000000005</v>
      </c>
      <c r="W70" s="401">
        <f>'DETEKSI MATA IKAN'!W68</f>
        <v>0.749</v>
      </c>
      <c r="X70" s="401">
        <f>'DETEKSI MATA IKAN'!X68</f>
        <v>0.87450000000000006</v>
      </c>
      <c r="Y70" s="402">
        <f>'DETEKSI MATA IKAN'!Y68</f>
        <v>0.94510000000000005</v>
      </c>
      <c r="AB70" s="395">
        <f t="shared" si="96"/>
        <v>0.498</v>
      </c>
      <c r="AC70" s="395">
        <f t="shared" si="96"/>
        <v>0.57069999999999999</v>
      </c>
      <c r="AD70" s="395">
        <f t="shared" si="96"/>
        <v>0.58150000000000002</v>
      </c>
      <c r="AE70" s="395">
        <f t="shared" si="96"/>
        <v>0.54100000000000004</v>
      </c>
      <c r="AF70" s="395">
        <f t="shared" si="96"/>
        <v>0.39300000000000002</v>
      </c>
      <c r="AG70" s="395">
        <f t="shared" si="96"/>
        <v>0.45050000000000001</v>
      </c>
      <c r="AH70" s="395">
        <f t="shared" si="96"/>
        <v>0.27839999999999998</v>
      </c>
      <c r="AI70" s="395">
        <f t="shared" si="96"/>
        <v>0.2878</v>
      </c>
      <c r="AJ70" s="395">
        <f t="shared" si="96"/>
        <v>0.36430000000000001</v>
      </c>
      <c r="AK70" s="395">
        <f t="shared" si="96"/>
        <v>0.40260000000000001</v>
      </c>
      <c r="AL70" s="395">
        <f t="shared" si="96"/>
        <v>0.31</v>
      </c>
      <c r="AM70" s="395">
        <f t="shared" si="96"/>
        <v>0.3291</v>
      </c>
      <c r="AN70" s="395">
        <f t="shared" si="96"/>
        <v>0.50139999999999996</v>
      </c>
      <c r="AO70" s="395">
        <f t="shared" si="96"/>
        <v>0.59519999999999995</v>
      </c>
      <c r="AP70" s="395">
        <f t="shared" si="96"/>
        <v>0.66220000000000001</v>
      </c>
      <c r="AQ70" s="395">
        <f t="shared" si="96"/>
        <v>0.64480000000000004</v>
      </c>
      <c r="AR70" s="395">
        <f t="shared" si="96"/>
        <v>0.68330000000000002</v>
      </c>
      <c r="AS70" s="395">
        <f t="shared" si="96"/>
        <v>0.50970000000000004</v>
      </c>
      <c r="AT70" s="395">
        <f t="shared" si="96"/>
        <v>0.4924</v>
      </c>
      <c r="AU70" s="395">
        <f t="shared" si="96"/>
        <v>0.34739999999999999</v>
      </c>
      <c r="AV70" s="395">
        <f t="shared" si="96"/>
        <v>0.376</v>
      </c>
      <c r="AW70" s="395">
        <f t="shared" si="96"/>
        <v>0.3251</v>
      </c>
      <c r="AX70" s="395">
        <f t="shared" si="96"/>
        <v>0.40379999999999999</v>
      </c>
      <c r="AZ70" s="395">
        <f t="shared" si="97"/>
        <v>0</v>
      </c>
      <c r="BA70" s="395">
        <f t="shared" si="97"/>
        <v>0</v>
      </c>
      <c r="BB70" s="395">
        <f t="shared" si="97"/>
        <v>0</v>
      </c>
      <c r="BC70" s="395">
        <f t="shared" si="97"/>
        <v>0</v>
      </c>
      <c r="BD70" s="395">
        <f t="shared" si="97"/>
        <v>0</v>
      </c>
      <c r="BE70" s="395">
        <f t="shared" si="97"/>
        <v>0</v>
      </c>
      <c r="BF70" s="395">
        <f t="shared" si="97"/>
        <v>0</v>
      </c>
      <c r="BG70" s="395">
        <f t="shared" si="97"/>
        <v>0</v>
      </c>
      <c r="BH70" s="395">
        <f t="shared" si="97"/>
        <v>0</v>
      </c>
      <c r="BI70" s="395">
        <f t="shared" si="97"/>
        <v>0</v>
      </c>
      <c r="BJ70" s="395">
        <f t="shared" si="97"/>
        <v>0</v>
      </c>
      <c r="BK70" s="395">
        <f t="shared" si="97"/>
        <v>0</v>
      </c>
      <c r="BL70" s="395">
        <f t="shared" si="97"/>
        <v>0</v>
      </c>
      <c r="BM70" s="395">
        <f t="shared" si="97"/>
        <v>0</v>
      </c>
      <c r="BN70" s="395">
        <f t="shared" si="97"/>
        <v>0</v>
      </c>
      <c r="BO70" s="395">
        <f t="shared" si="97"/>
        <v>0</v>
      </c>
      <c r="BP70" s="395">
        <f t="shared" si="97"/>
        <v>0</v>
      </c>
      <c r="BQ70" s="395">
        <f t="shared" si="97"/>
        <v>0</v>
      </c>
      <c r="BR70" s="395">
        <f t="shared" si="97"/>
        <v>0</v>
      </c>
      <c r="BS70" s="395">
        <f t="shared" si="97"/>
        <v>0</v>
      </c>
      <c r="BT70" s="395">
        <f t="shared" si="97"/>
        <v>0</v>
      </c>
      <c r="BU70" s="395">
        <f t="shared" si="97"/>
        <v>0</v>
      </c>
      <c r="BV70" s="395">
        <f t="shared" si="97"/>
        <v>0</v>
      </c>
      <c r="BX70" s="395">
        <f t="shared" si="98"/>
        <v>0</v>
      </c>
      <c r="BY70" s="395">
        <f t="shared" si="98"/>
        <v>0</v>
      </c>
      <c r="BZ70" s="395">
        <f t="shared" si="98"/>
        <v>0</v>
      </c>
      <c r="CA70" s="395">
        <f t="shared" si="98"/>
        <v>0</v>
      </c>
      <c r="CB70" s="395">
        <f t="shared" si="98"/>
        <v>0</v>
      </c>
      <c r="CC70" s="395">
        <f t="shared" si="98"/>
        <v>0</v>
      </c>
      <c r="CD70" s="395">
        <f t="shared" si="98"/>
        <v>0</v>
      </c>
      <c r="CE70" s="395">
        <f t="shared" si="98"/>
        <v>0</v>
      </c>
      <c r="CF70" s="395">
        <f t="shared" si="98"/>
        <v>0</v>
      </c>
      <c r="CG70" s="395">
        <f t="shared" si="98"/>
        <v>0</v>
      </c>
      <c r="CH70" s="395">
        <f t="shared" si="98"/>
        <v>0</v>
      </c>
      <c r="CI70" s="395">
        <f t="shared" si="98"/>
        <v>0</v>
      </c>
      <c r="CJ70" s="395">
        <f t="shared" si="98"/>
        <v>0</v>
      </c>
      <c r="CK70" s="395">
        <f t="shared" si="98"/>
        <v>0</v>
      </c>
      <c r="CL70" s="395">
        <f t="shared" si="98"/>
        <v>0</v>
      </c>
      <c r="CM70" s="395">
        <f t="shared" si="98"/>
        <v>0</v>
      </c>
      <c r="CN70" s="395">
        <f t="shared" si="98"/>
        <v>0</v>
      </c>
      <c r="CO70" s="395">
        <f t="shared" si="98"/>
        <v>0</v>
      </c>
      <c r="CP70" s="395">
        <f t="shared" si="98"/>
        <v>0</v>
      </c>
      <c r="CQ70" s="395">
        <f t="shared" si="98"/>
        <v>0</v>
      </c>
      <c r="CR70" s="395">
        <f t="shared" si="98"/>
        <v>0</v>
      </c>
      <c r="CS70" s="395">
        <f t="shared" si="98"/>
        <v>0</v>
      </c>
      <c r="CT70" s="395">
        <f t="shared" si="98"/>
        <v>0</v>
      </c>
      <c r="CV70" s="395">
        <f t="shared" si="99"/>
        <v>0</v>
      </c>
      <c r="CW70" s="395">
        <f t="shared" si="99"/>
        <v>0</v>
      </c>
      <c r="CX70" s="395">
        <f t="shared" si="99"/>
        <v>0</v>
      </c>
      <c r="CY70" s="395">
        <f t="shared" si="99"/>
        <v>0</v>
      </c>
      <c r="CZ70" s="395">
        <f t="shared" si="99"/>
        <v>0.25340000000000001</v>
      </c>
      <c r="DA70" s="395">
        <f t="shared" si="99"/>
        <v>0.59450000000000003</v>
      </c>
      <c r="DB70" s="395">
        <f t="shared" si="99"/>
        <v>0.15590000000000001</v>
      </c>
      <c r="DC70" s="395">
        <f t="shared" si="99"/>
        <v>0</v>
      </c>
      <c r="DD70" s="395">
        <f t="shared" si="99"/>
        <v>0.11360000000000001</v>
      </c>
      <c r="DE70" s="395">
        <f t="shared" si="99"/>
        <v>0.20730000000000001</v>
      </c>
      <c r="DF70" s="395">
        <f t="shared" si="99"/>
        <v>0</v>
      </c>
      <c r="DG70" s="395">
        <f t="shared" si="99"/>
        <v>0</v>
      </c>
      <c r="DH70" s="395">
        <f t="shared" si="99"/>
        <v>0</v>
      </c>
      <c r="DI70" s="395">
        <f t="shared" si="99"/>
        <v>0</v>
      </c>
      <c r="DJ70" s="395">
        <f t="shared" si="99"/>
        <v>0</v>
      </c>
      <c r="DK70" s="395">
        <f t="shared" si="99"/>
        <v>0</v>
      </c>
      <c r="DL70" s="395">
        <f t="shared" si="99"/>
        <v>0</v>
      </c>
      <c r="DM70" s="395">
        <f t="shared" si="99"/>
        <v>0</v>
      </c>
      <c r="DN70" s="395">
        <f t="shared" si="99"/>
        <v>0</v>
      </c>
      <c r="DO70" s="395">
        <f t="shared" si="99"/>
        <v>0.13159999999999999</v>
      </c>
      <c r="DP70" s="395">
        <f t="shared" si="99"/>
        <v>4.4499999999999998E-2</v>
      </c>
      <c r="DQ70" s="395">
        <f t="shared" si="99"/>
        <v>3.3700000000000001E-2</v>
      </c>
      <c r="DR70" s="395">
        <f t="shared" si="99"/>
        <v>0</v>
      </c>
    </row>
    <row r="71" spans="1:122" x14ac:dyDescent="0.25">
      <c r="A71" s="400">
        <f>'DETEKSI MATA IKAN'!A69</f>
        <v>0.24709999999999999</v>
      </c>
      <c r="B71" s="401">
        <f>'DETEKSI MATA IKAN'!B69</f>
        <v>0.25490000000000002</v>
      </c>
      <c r="C71" s="401">
        <f>'DETEKSI MATA IKAN'!C69</f>
        <v>0.30590000000000001</v>
      </c>
      <c r="D71" s="401">
        <f>'DETEKSI MATA IKAN'!D69</f>
        <v>0.3412</v>
      </c>
      <c r="E71" s="401">
        <f>'DETEKSI MATA IKAN'!E69</f>
        <v>0.3216</v>
      </c>
      <c r="F71" s="401">
        <f>'DETEKSI MATA IKAN'!F69</f>
        <v>0.3216</v>
      </c>
      <c r="G71" s="401">
        <f>'DETEKSI MATA IKAN'!G69</f>
        <v>0.25490000000000002</v>
      </c>
      <c r="H71" s="401">
        <f>'DETEKSI MATA IKAN'!H69</f>
        <v>0.1216</v>
      </c>
      <c r="I71" s="401">
        <f>'DETEKSI MATA IKAN'!I69</f>
        <v>9.8000000000000004E-2</v>
      </c>
      <c r="J71" s="401">
        <f>'DETEKSI MATA IKAN'!J69</f>
        <v>0.12939999999999999</v>
      </c>
      <c r="K71" s="401">
        <f>'DETEKSI MATA IKAN'!K69</f>
        <v>0.1255</v>
      </c>
      <c r="L71" s="401">
        <f>'DETEKSI MATA IKAN'!L69</f>
        <v>0.1333</v>
      </c>
      <c r="M71" s="401">
        <f>'DETEKSI MATA IKAN'!M69</f>
        <v>0.1137</v>
      </c>
      <c r="N71" s="401">
        <f>'DETEKSI MATA IKAN'!N69</f>
        <v>8.2400000000000001E-2</v>
      </c>
      <c r="O71" s="401">
        <f>'DETEKSI MATA IKAN'!O69</f>
        <v>0.10199999999999999</v>
      </c>
      <c r="P71" s="401">
        <f>'DETEKSI MATA IKAN'!P69</f>
        <v>9.0200000000000002E-2</v>
      </c>
      <c r="Q71" s="401">
        <f>'DETEKSI MATA IKAN'!Q69</f>
        <v>6.6699999999999995E-2</v>
      </c>
      <c r="R71" s="401">
        <f>'DETEKSI MATA IKAN'!R69</f>
        <v>9.8000000000000004E-2</v>
      </c>
      <c r="S71" s="401">
        <f>'DETEKSI MATA IKAN'!S69</f>
        <v>0.18429999999999999</v>
      </c>
      <c r="T71" s="401">
        <f>'DETEKSI MATA IKAN'!T69</f>
        <v>0.30590000000000001</v>
      </c>
      <c r="U71" s="401">
        <f>'DETEKSI MATA IKAN'!U69</f>
        <v>0.36080000000000001</v>
      </c>
      <c r="V71" s="401">
        <f>'DETEKSI MATA IKAN'!V69</f>
        <v>0.47449999999999998</v>
      </c>
      <c r="W71" s="401">
        <f>'DETEKSI MATA IKAN'!W69</f>
        <v>0.7137</v>
      </c>
      <c r="X71" s="401">
        <f>'DETEKSI MATA IKAN'!X69</f>
        <v>0.83919999999999995</v>
      </c>
      <c r="Y71" s="402">
        <f>'DETEKSI MATA IKAN'!Y69</f>
        <v>0.91759999999999997</v>
      </c>
      <c r="AB71" s="395">
        <f t="shared" si="96"/>
        <v>0.46539999999999998</v>
      </c>
      <c r="AC71" s="395">
        <f t="shared" si="96"/>
        <v>0.52329999999999999</v>
      </c>
      <c r="AD71" s="395">
        <f t="shared" ref="AD71:AX71" si="100">(ROUND((IF(AD47&lt;=0,0,AD47)),4))</f>
        <v>0.60880000000000001</v>
      </c>
      <c r="AE71" s="395">
        <f t="shared" si="100"/>
        <v>0.66569999999999996</v>
      </c>
      <c r="AF71" s="395">
        <f t="shared" si="100"/>
        <v>0.49340000000000001</v>
      </c>
      <c r="AG71" s="395">
        <f t="shared" si="100"/>
        <v>0.49349999999999999</v>
      </c>
      <c r="AH71" s="395">
        <f t="shared" si="100"/>
        <v>0.34139999999999998</v>
      </c>
      <c r="AI71" s="395">
        <f t="shared" si="100"/>
        <v>0.33279999999999998</v>
      </c>
      <c r="AJ71" s="395">
        <f t="shared" si="100"/>
        <v>0.40810000000000002</v>
      </c>
      <c r="AK71" s="395">
        <f t="shared" si="100"/>
        <v>0.45660000000000001</v>
      </c>
      <c r="AL71" s="395">
        <f t="shared" si="100"/>
        <v>0.47160000000000002</v>
      </c>
      <c r="AM71" s="395">
        <f t="shared" si="100"/>
        <v>0.27410000000000001</v>
      </c>
      <c r="AN71" s="395">
        <f t="shared" si="100"/>
        <v>0.37640000000000001</v>
      </c>
      <c r="AO71" s="395">
        <f t="shared" si="100"/>
        <v>0.44219999999999998</v>
      </c>
      <c r="AP71" s="395">
        <f t="shared" si="100"/>
        <v>0.58620000000000005</v>
      </c>
      <c r="AQ71" s="395">
        <f t="shared" si="100"/>
        <v>0.55320000000000003</v>
      </c>
      <c r="AR71" s="395">
        <f t="shared" si="100"/>
        <v>0.48089999999999999</v>
      </c>
      <c r="AS71" s="395">
        <f t="shared" si="100"/>
        <v>0.2576</v>
      </c>
      <c r="AT71" s="395">
        <f t="shared" si="100"/>
        <v>0.2172</v>
      </c>
      <c r="AU71" s="395">
        <f t="shared" si="100"/>
        <v>8.8400000000000006E-2</v>
      </c>
      <c r="AV71" s="395">
        <f t="shared" si="100"/>
        <v>0.2344</v>
      </c>
      <c r="AW71" s="395">
        <f t="shared" si="100"/>
        <v>0.25240000000000001</v>
      </c>
      <c r="AX71" s="395">
        <f t="shared" si="100"/>
        <v>0.35510000000000003</v>
      </c>
      <c r="AZ71" s="395">
        <f t="shared" si="97"/>
        <v>0</v>
      </c>
      <c r="BA71" s="395">
        <f t="shared" si="97"/>
        <v>0</v>
      </c>
      <c r="BB71" s="395">
        <f t="shared" ref="BB71:BV71" si="101">(ROUND((IF(BB47&lt;=0,0,BB47)),4))</f>
        <v>0</v>
      </c>
      <c r="BC71" s="395">
        <f t="shared" si="101"/>
        <v>0</v>
      </c>
      <c r="BD71" s="395">
        <f t="shared" si="101"/>
        <v>0</v>
      </c>
      <c r="BE71" s="395">
        <f t="shared" si="101"/>
        <v>0</v>
      </c>
      <c r="BF71" s="395">
        <f t="shared" si="101"/>
        <v>0</v>
      </c>
      <c r="BG71" s="395">
        <f t="shared" si="101"/>
        <v>0</v>
      </c>
      <c r="BH71" s="395">
        <f t="shared" si="101"/>
        <v>0</v>
      </c>
      <c r="BI71" s="395">
        <f t="shared" si="101"/>
        <v>0</v>
      </c>
      <c r="BJ71" s="395">
        <f t="shared" si="101"/>
        <v>0</v>
      </c>
      <c r="BK71" s="395">
        <f t="shared" si="101"/>
        <v>0</v>
      </c>
      <c r="BL71" s="395">
        <f t="shared" si="101"/>
        <v>0</v>
      </c>
      <c r="BM71" s="395">
        <f t="shared" si="101"/>
        <v>0</v>
      </c>
      <c r="BN71" s="395">
        <f t="shared" si="101"/>
        <v>0</v>
      </c>
      <c r="BO71" s="395">
        <f t="shared" si="101"/>
        <v>0</v>
      </c>
      <c r="BP71" s="395">
        <f t="shared" si="101"/>
        <v>0</v>
      </c>
      <c r="BQ71" s="395">
        <f t="shared" si="101"/>
        <v>0</v>
      </c>
      <c r="BR71" s="395">
        <f t="shared" si="101"/>
        <v>0</v>
      </c>
      <c r="BS71" s="395">
        <f t="shared" si="101"/>
        <v>0</v>
      </c>
      <c r="BT71" s="395">
        <f t="shared" si="101"/>
        <v>0</v>
      </c>
      <c r="BU71" s="395">
        <f t="shared" si="101"/>
        <v>0</v>
      </c>
      <c r="BV71" s="395">
        <f t="shared" si="101"/>
        <v>0</v>
      </c>
      <c r="BX71" s="395">
        <f t="shared" si="98"/>
        <v>0</v>
      </c>
      <c r="BY71" s="395">
        <f t="shared" si="98"/>
        <v>0</v>
      </c>
      <c r="BZ71" s="395">
        <f t="shared" ref="BZ71:CT71" si="102">(ROUND((IF(BZ47&lt;=0,0,BZ47)),4))</f>
        <v>0</v>
      </c>
      <c r="CA71" s="395">
        <f t="shared" si="102"/>
        <v>0</v>
      </c>
      <c r="CB71" s="395">
        <f t="shared" si="102"/>
        <v>0</v>
      </c>
      <c r="CC71" s="395">
        <f t="shared" si="102"/>
        <v>0</v>
      </c>
      <c r="CD71" s="395">
        <f t="shared" si="102"/>
        <v>0</v>
      </c>
      <c r="CE71" s="395">
        <f t="shared" si="102"/>
        <v>0</v>
      </c>
      <c r="CF71" s="395">
        <f t="shared" si="102"/>
        <v>0</v>
      </c>
      <c r="CG71" s="395">
        <f t="shared" si="102"/>
        <v>0</v>
      </c>
      <c r="CH71" s="395">
        <f t="shared" si="102"/>
        <v>0</v>
      </c>
      <c r="CI71" s="395">
        <f t="shared" si="102"/>
        <v>0</v>
      </c>
      <c r="CJ71" s="395">
        <f t="shared" si="102"/>
        <v>0</v>
      </c>
      <c r="CK71" s="395">
        <f t="shared" si="102"/>
        <v>0</v>
      </c>
      <c r="CL71" s="395">
        <f t="shared" si="102"/>
        <v>0</v>
      </c>
      <c r="CM71" s="395">
        <f t="shared" si="102"/>
        <v>0</v>
      </c>
      <c r="CN71" s="395">
        <f t="shared" si="102"/>
        <v>0</v>
      </c>
      <c r="CO71" s="395">
        <f t="shared" si="102"/>
        <v>0</v>
      </c>
      <c r="CP71" s="395">
        <f t="shared" si="102"/>
        <v>0</v>
      </c>
      <c r="CQ71" s="395">
        <f t="shared" si="102"/>
        <v>0</v>
      </c>
      <c r="CR71" s="395">
        <f t="shared" si="102"/>
        <v>0</v>
      </c>
      <c r="CS71" s="395">
        <f t="shared" si="102"/>
        <v>0</v>
      </c>
      <c r="CT71" s="395">
        <f t="shared" si="102"/>
        <v>0</v>
      </c>
      <c r="CV71" s="395">
        <f t="shared" si="99"/>
        <v>0</v>
      </c>
      <c r="CW71" s="395">
        <f t="shared" si="99"/>
        <v>0</v>
      </c>
      <c r="CX71" s="395">
        <f t="shared" ref="CX71:DR71" si="103">(ROUND((IF(CX47&lt;=0,0,CX47)),4))</f>
        <v>0</v>
      </c>
      <c r="CY71" s="395">
        <f t="shared" si="103"/>
        <v>0</v>
      </c>
      <c r="CZ71" s="395">
        <f t="shared" si="103"/>
        <v>0.32040000000000002</v>
      </c>
      <c r="DA71" s="395">
        <f t="shared" si="103"/>
        <v>0.54659999999999997</v>
      </c>
      <c r="DB71" s="395">
        <f t="shared" si="103"/>
        <v>0.12230000000000001</v>
      </c>
      <c r="DC71" s="395">
        <f t="shared" si="103"/>
        <v>0</v>
      </c>
      <c r="DD71" s="395">
        <f t="shared" si="103"/>
        <v>0</v>
      </c>
      <c r="DE71" s="395">
        <f t="shared" si="103"/>
        <v>0.29799999999999999</v>
      </c>
      <c r="DF71" s="395">
        <f t="shared" si="103"/>
        <v>0</v>
      </c>
      <c r="DG71" s="395">
        <f t="shared" si="103"/>
        <v>0</v>
      </c>
      <c r="DH71" s="395">
        <f t="shared" si="103"/>
        <v>0</v>
      </c>
      <c r="DI71" s="395">
        <f t="shared" si="103"/>
        <v>0</v>
      </c>
      <c r="DJ71" s="395">
        <f t="shared" si="103"/>
        <v>0</v>
      </c>
      <c r="DK71" s="395">
        <f t="shared" si="103"/>
        <v>0</v>
      </c>
      <c r="DL71" s="395">
        <f t="shared" si="103"/>
        <v>0</v>
      </c>
      <c r="DM71" s="395">
        <f t="shared" si="103"/>
        <v>0</v>
      </c>
      <c r="DN71" s="395">
        <f t="shared" si="103"/>
        <v>9.7600000000000006E-2</v>
      </c>
      <c r="DO71" s="395">
        <f t="shared" si="103"/>
        <v>0.32</v>
      </c>
      <c r="DP71" s="395">
        <f t="shared" si="103"/>
        <v>0.13189999999999999</v>
      </c>
      <c r="DQ71" s="395">
        <f t="shared" si="103"/>
        <v>0.01</v>
      </c>
      <c r="DR71" s="395">
        <f t="shared" si="103"/>
        <v>1.8800000000000001E-2</v>
      </c>
    </row>
    <row r="72" spans="1:122" x14ac:dyDescent="0.25">
      <c r="A72" s="400">
        <f>'DETEKSI MATA IKAN'!A70</f>
        <v>0.19220000000000001</v>
      </c>
      <c r="B72" s="401">
        <f>'DETEKSI MATA IKAN'!B70</f>
        <v>0.2235</v>
      </c>
      <c r="C72" s="401">
        <f>'DETEKSI MATA IKAN'!C70</f>
        <v>0.22750000000000001</v>
      </c>
      <c r="D72" s="401">
        <f>'DETEKSI MATA IKAN'!D70</f>
        <v>0.251</v>
      </c>
      <c r="E72" s="401">
        <f>'DETEKSI MATA IKAN'!E70</f>
        <v>0.29020000000000001</v>
      </c>
      <c r="F72" s="401">
        <f>'DETEKSI MATA IKAN'!F70</f>
        <v>0.29799999999999999</v>
      </c>
      <c r="G72" s="401">
        <f>'DETEKSI MATA IKAN'!G70</f>
        <v>0.26669999999999999</v>
      </c>
      <c r="H72" s="401">
        <f>'DETEKSI MATA IKAN'!H70</f>
        <v>0.26669999999999999</v>
      </c>
      <c r="I72" s="401">
        <f>'DETEKSI MATA IKAN'!I70</f>
        <v>0.2235</v>
      </c>
      <c r="J72" s="401">
        <f>'DETEKSI MATA IKAN'!J70</f>
        <v>0.14899999999999999</v>
      </c>
      <c r="K72" s="401">
        <f>'DETEKSI MATA IKAN'!K70</f>
        <v>0.14899999999999999</v>
      </c>
      <c r="L72" s="401">
        <f>'DETEKSI MATA IKAN'!L70</f>
        <v>0.1804</v>
      </c>
      <c r="M72" s="401">
        <f>'DETEKSI MATA IKAN'!M70</f>
        <v>0.17649999999999999</v>
      </c>
      <c r="N72" s="401">
        <f>'DETEKSI MATA IKAN'!N70</f>
        <v>0.1608</v>
      </c>
      <c r="O72" s="401">
        <f>'DETEKSI MATA IKAN'!O70</f>
        <v>0.14510000000000001</v>
      </c>
      <c r="P72" s="401">
        <f>'DETEKSI MATA IKAN'!P70</f>
        <v>0.1333</v>
      </c>
      <c r="Q72" s="401">
        <f>'DETEKSI MATA IKAN'!Q70</f>
        <v>0.1961</v>
      </c>
      <c r="R72" s="401">
        <f>'DETEKSI MATA IKAN'!R70</f>
        <v>0.21179999999999999</v>
      </c>
      <c r="S72" s="401">
        <f>'DETEKSI MATA IKAN'!S70</f>
        <v>0.36080000000000001</v>
      </c>
      <c r="T72" s="401">
        <f>'DETEKSI MATA IKAN'!T70</f>
        <v>0.52549999999999997</v>
      </c>
      <c r="U72" s="401">
        <f>'DETEKSI MATA IKAN'!U70</f>
        <v>0.43530000000000002</v>
      </c>
      <c r="V72" s="401">
        <f>'DETEKSI MATA IKAN'!V70</f>
        <v>0.5333</v>
      </c>
      <c r="W72" s="401">
        <f>'DETEKSI MATA IKAN'!W70</f>
        <v>0.88629999999999998</v>
      </c>
      <c r="X72" s="401">
        <f>'DETEKSI MATA IKAN'!X70</f>
        <v>0.91759999999999997</v>
      </c>
      <c r="Y72" s="402">
        <f>'DETEKSI MATA IKAN'!Y70</f>
        <v>0.76470000000000005</v>
      </c>
      <c r="AB72" s="395">
        <f t="shared" ref="AB72:AX81" si="104">(ROUND((IF(AB48&lt;=0,0,AB48)),4))</f>
        <v>0.44879999999999998</v>
      </c>
      <c r="AC72" s="395">
        <f t="shared" si="104"/>
        <v>0.44600000000000001</v>
      </c>
      <c r="AD72" s="395">
        <f t="shared" si="104"/>
        <v>0.53539999999999999</v>
      </c>
      <c r="AE72" s="395">
        <f t="shared" si="104"/>
        <v>0.71140000000000003</v>
      </c>
      <c r="AF72" s="395">
        <f t="shared" si="104"/>
        <v>0.6391</v>
      </c>
      <c r="AG72" s="395">
        <f t="shared" si="104"/>
        <v>0.60399999999999998</v>
      </c>
      <c r="AH72" s="395">
        <f t="shared" si="104"/>
        <v>0.3916</v>
      </c>
      <c r="AI72" s="395">
        <f t="shared" si="104"/>
        <v>0.33139999999999997</v>
      </c>
      <c r="AJ72" s="395">
        <f t="shared" si="104"/>
        <v>0.2863</v>
      </c>
      <c r="AK72" s="395">
        <f t="shared" si="104"/>
        <v>0.38979999999999998</v>
      </c>
      <c r="AL72" s="395">
        <f t="shared" si="104"/>
        <v>0.44529999999999997</v>
      </c>
      <c r="AM72" s="395">
        <f t="shared" si="104"/>
        <v>0.40479999999999999</v>
      </c>
      <c r="AN72" s="395">
        <f t="shared" si="104"/>
        <v>0.36330000000000001</v>
      </c>
      <c r="AO72" s="395">
        <f t="shared" si="104"/>
        <v>0.4002</v>
      </c>
      <c r="AP72" s="395">
        <f t="shared" si="104"/>
        <v>0.39179999999999998</v>
      </c>
      <c r="AQ72" s="395">
        <f t="shared" si="104"/>
        <v>0.38009999999999999</v>
      </c>
      <c r="AR72" s="395">
        <f t="shared" si="104"/>
        <v>0.2419</v>
      </c>
      <c r="AS72" s="395">
        <f t="shared" si="104"/>
        <v>0.1928</v>
      </c>
      <c r="AT72" s="395">
        <f t="shared" si="104"/>
        <v>0.20130000000000001</v>
      </c>
      <c r="AU72" s="395">
        <f t="shared" si="104"/>
        <v>0.17069999999999999</v>
      </c>
      <c r="AV72" s="395">
        <f t="shared" si="104"/>
        <v>0.2495</v>
      </c>
      <c r="AW72" s="395">
        <f t="shared" si="104"/>
        <v>0.2792</v>
      </c>
      <c r="AX72" s="395">
        <f t="shared" si="104"/>
        <v>0.32569999999999999</v>
      </c>
      <c r="AZ72" s="395">
        <f t="shared" ref="AZ72:BV81" si="105">(ROUND((IF(AZ48&lt;=0,0,AZ48)),4))</f>
        <v>0</v>
      </c>
      <c r="BA72" s="395">
        <f t="shared" si="105"/>
        <v>0</v>
      </c>
      <c r="BB72" s="395">
        <f t="shared" si="105"/>
        <v>0</v>
      </c>
      <c r="BC72" s="395">
        <f t="shared" si="105"/>
        <v>0</v>
      </c>
      <c r="BD72" s="395">
        <f t="shared" si="105"/>
        <v>0</v>
      </c>
      <c r="BE72" s="395">
        <f t="shared" si="105"/>
        <v>0</v>
      </c>
      <c r="BF72" s="395">
        <f t="shared" si="105"/>
        <v>0</v>
      </c>
      <c r="BG72" s="395">
        <f t="shared" si="105"/>
        <v>0</v>
      </c>
      <c r="BH72" s="395">
        <f t="shared" si="105"/>
        <v>0</v>
      </c>
      <c r="BI72" s="395">
        <f t="shared" si="105"/>
        <v>0</v>
      </c>
      <c r="BJ72" s="395">
        <f t="shared" si="105"/>
        <v>0</v>
      </c>
      <c r="BK72" s="395">
        <f t="shared" si="105"/>
        <v>0</v>
      </c>
      <c r="BL72" s="395">
        <f t="shared" si="105"/>
        <v>0</v>
      </c>
      <c r="BM72" s="395">
        <f t="shared" si="105"/>
        <v>0</v>
      </c>
      <c r="BN72" s="395">
        <f t="shared" si="105"/>
        <v>0</v>
      </c>
      <c r="BO72" s="395">
        <f t="shared" si="105"/>
        <v>0</v>
      </c>
      <c r="BP72" s="395">
        <f t="shared" si="105"/>
        <v>0</v>
      </c>
      <c r="BQ72" s="395">
        <f t="shared" si="105"/>
        <v>0</v>
      </c>
      <c r="BR72" s="395">
        <f t="shared" si="105"/>
        <v>0</v>
      </c>
      <c r="BS72" s="395">
        <f t="shared" si="105"/>
        <v>0</v>
      </c>
      <c r="BT72" s="395">
        <f t="shared" si="105"/>
        <v>0</v>
      </c>
      <c r="BU72" s="395">
        <f t="shared" si="105"/>
        <v>0</v>
      </c>
      <c r="BV72" s="395">
        <f t="shared" si="105"/>
        <v>0</v>
      </c>
      <c r="BX72" s="395">
        <f t="shared" ref="BX72:CT81" si="106">(ROUND((IF(BX48&lt;=0,0,BX48)),4))</f>
        <v>0</v>
      </c>
      <c r="BY72" s="395">
        <f t="shared" si="106"/>
        <v>0</v>
      </c>
      <c r="BZ72" s="395">
        <f t="shared" si="106"/>
        <v>0</v>
      </c>
      <c r="CA72" s="395">
        <f t="shared" si="106"/>
        <v>0</v>
      </c>
      <c r="CB72" s="395">
        <f t="shared" si="106"/>
        <v>0</v>
      </c>
      <c r="CC72" s="395">
        <f t="shared" si="106"/>
        <v>0</v>
      </c>
      <c r="CD72" s="395">
        <f t="shared" si="106"/>
        <v>0</v>
      </c>
      <c r="CE72" s="395">
        <f t="shared" si="106"/>
        <v>0</v>
      </c>
      <c r="CF72" s="395">
        <f t="shared" si="106"/>
        <v>0</v>
      </c>
      <c r="CG72" s="395">
        <f t="shared" si="106"/>
        <v>0</v>
      </c>
      <c r="CH72" s="395">
        <f t="shared" si="106"/>
        <v>0</v>
      </c>
      <c r="CI72" s="395">
        <f t="shared" si="106"/>
        <v>0</v>
      </c>
      <c r="CJ72" s="395">
        <f t="shared" si="106"/>
        <v>0</v>
      </c>
      <c r="CK72" s="395">
        <f t="shared" si="106"/>
        <v>0</v>
      </c>
      <c r="CL72" s="395">
        <f t="shared" si="106"/>
        <v>0</v>
      </c>
      <c r="CM72" s="395">
        <f t="shared" si="106"/>
        <v>0</v>
      </c>
      <c r="CN72" s="395">
        <f t="shared" si="106"/>
        <v>0</v>
      </c>
      <c r="CO72" s="395">
        <f t="shared" si="106"/>
        <v>0</v>
      </c>
      <c r="CP72" s="395">
        <f t="shared" si="106"/>
        <v>0</v>
      </c>
      <c r="CQ72" s="395">
        <f t="shared" si="106"/>
        <v>0</v>
      </c>
      <c r="CR72" s="395">
        <f t="shared" si="106"/>
        <v>0</v>
      </c>
      <c r="CS72" s="395">
        <f t="shared" si="106"/>
        <v>0</v>
      </c>
      <c r="CT72" s="395">
        <f t="shared" si="106"/>
        <v>0</v>
      </c>
      <c r="CV72" s="395">
        <f t="shared" ref="CV72:DR81" si="107">(ROUND((IF(CV48&lt;=0,0,CV48)),4))</f>
        <v>0</v>
      </c>
      <c r="CW72" s="395">
        <f t="shared" si="107"/>
        <v>0</v>
      </c>
      <c r="CX72" s="395">
        <f t="shared" si="107"/>
        <v>0</v>
      </c>
      <c r="CY72" s="395">
        <f t="shared" si="107"/>
        <v>0</v>
      </c>
      <c r="CZ72" s="395">
        <f t="shared" si="107"/>
        <v>0.41120000000000001</v>
      </c>
      <c r="DA72" s="395">
        <f t="shared" si="107"/>
        <v>0.45879999999999999</v>
      </c>
      <c r="DB72" s="395">
        <f t="shared" si="107"/>
        <v>3.3700000000000001E-2</v>
      </c>
      <c r="DC72" s="395">
        <f t="shared" si="107"/>
        <v>0</v>
      </c>
      <c r="DD72" s="395">
        <f t="shared" si="107"/>
        <v>0</v>
      </c>
      <c r="DE72" s="395">
        <f t="shared" si="107"/>
        <v>0.2467</v>
      </c>
      <c r="DF72" s="395">
        <f t="shared" si="107"/>
        <v>0.12559999999999999</v>
      </c>
      <c r="DG72" s="395">
        <f t="shared" si="107"/>
        <v>0</v>
      </c>
      <c r="DH72" s="395">
        <f t="shared" si="107"/>
        <v>0</v>
      </c>
      <c r="DI72" s="395">
        <f t="shared" si="107"/>
        <v>0</v>
      </c>
      <c r="DJ72" s="395">
        <f t="shared" si="107"/>
        <v>0</v>
      </c>
      <c r="DK72" s="395">
        <f t="shared" si="107"/>
        <v>0</v>
      </c>
      <c r="DL72" s="395">
        <f t="shared" si="107"/>
        <v>0</v>
      </c>
      <c r="DM72" s="395">
        <f t="shared" si="107"/>
        <v>0.18</v>
      </c>
      <c r="DN72" s="395">
        <f t="shared" si="107"/>
        <v>0.38059999999999999</v>
      </c>
      <c r="DO72" s="395">
        <f t="shared" si="107"/>
        <v>0.2344</v>
      </c>
      <c r="DP72" s="395">
        <f t="shared" si="107"/>
        <v>7.0400000000000004E-2</v>
      </c>
      <c r="DQ72" s="395">
        <f t="shared" si="107"/>
        <v>0</v>
      </c>
      <c r="DR72" s="395">
        <f t="shared" si="107"/>
        <v>3.1699999999999999E-2</v>
      </c>
    </row>
    <row r="73" spans="1:122" x14ac:dyDescent="0.25">
      <c r="A73" s="400">
        <f>'DETEKSI MATA IKAN'!A71</f>
        <v>0.22750000000000001</v>
      </c>
      <c r="B73" s="401">
        <f>'DETEKSI MATA IKAN'!B71</f>
        <v>0.25879999999999997</v>
      </c>
      <c r="C73" s="401">
        <f>'DETEKSI MATA IKAN'!C71</f>
        <v>0.26269999999999999</v>
      </c>
      <c r="D73" s="401">
        <f>'DETEKSI MATA IKAN'!D71</f>
        <v>0.27450000000000002</v>
      </c>
      <c r="E73" s="401">
        <f>'DETEKSI MATA IKAN'!E71</f>
        <v>0.31369999999999998</v>
      </c>
      <c r="F73" s="401">
        <f>'DETEKSI MATA IKAN'!F71</f>
        <v>0.31759999999999999</v>
      </c>
      <c r="G73" s="401">
        <f>'DETEKSI MATA IKAN'!G71</f>
        <v>0.2863</v>
      </c>
      <c r="H73" s="401">
        <f>'DETEKSI MATA IKAN'!H71</f>
        <v>0.27839999999999998</v>
      </c>
      <c r="I73" s="401">
        <f>'DETEKSI MATA IKAN'!I71</f>
        <v>0.23530000000000001</v>
      </c>
      <c r="J73" s="401">
        <f>'DETEKSI MATA IKAN'!J71</f>
        <v>0.15690000000000001</v>
      </c>
      <c r="K73" s="401">
        <f>'DETEKSI MATA IKAN'!K71</f>
        <v>0.14899999999999999</v>
      </c>
      <c r="L73" s="401">
        <f>'DETEKSI MATA IKAN'!L71</f>
        <v>0.18429999999999999</v>
      </c>
      <c r="M73" s="401">
        <f>'DETEKSI MATA IKAN'!M71</f>
        <v>0.1686</v>
      </c>
      <c r="N73" s="401">
        <f>'DETEKSI MATA IKAN'!N71</f>
        <v>0.15290000000000001</v>
      </c>
      <c r="O73" s="401">
        <f>'DETEKSI MATA IKAN'!O71</f>
        <v>0.13730000000000001</v>
      </c>
      <c r="P73" s="401">
        <f>'DETEKSI MATA IKAN'!P71</f>
        <v>0.1255</v>
      </c>
      <c r="Q73" s="401">
        <f>'DETEKSI MATA IKAN'!Q71</f>
        <v>0.16470000000000001</v>
      </c>
      <c r="R73" s="401">
        <f>'DETEKSI MATA IKAN'!R71</f>
        <v>0.1804</v>
      </c>
      <c r="S73" s="401">
        <f>'DETEKSI MATA IKAN'!S71</f>
        <v>0.32940000000000003</v>
      </c>
      <c r="T73" s="401">
        <f>'DETEKSI MATA IKAN'!T71</f>
        <v>0.498</v>
      </c>
      <c r="U73" s="401">
        <f>'DETEKSI MATA IKAN'!U71</f>
        <v>0.4078</v>
      </c>
      <c r="V73" s="401">
        <f>'DETEKSI MATA IKAN'!V71</f>
        <v>0.50980000000000003</v>
      </c>
      <c r="W73" s="401">
        <f>'DETEKSI MATA IKAN'!W71</f>
        <v>0.85880000000000001</v>
      </c>
      <c r="X73" s="401">
        <f>'DETEKSI MATA IKAN'!X71</f>
        <v>0.90200000000000002</v>
      </c>
      <c r="Y73" s="402">
        <f>'DETEKSI MATA IKAN'!Y71</f>
        <v>0.749</v>
      </c>
      <c r="AB73" s="395">
        <f t="shared" si="104"/>
        <v>0.42770000000000002</v>
      </c>
      <c r="AC73" s="395">
        <f t="shared" si="104"/>
        <v>0.40379999999999999</v>
      </c>
      <c r="AD73" s="395">
        <f t="shared" si="104"/>
        <v>0.44419999999999998</v>
      </c>
      <c r="AE73" s="395">
        <f t="shared" si="104"/>
        <v>0.59079999999999999</v>
      </c>
      <c r="AF73" s="395">
        <f t="shared" si="104"/>
        <v>0.8196</v>
      </c>
      <c r="AG73" s="395">
        <f t="shared" si="104"/>
        <v>0.76659999999999995</v>
      </c>
      <c r="AH73" s="395">
        <f t="shared" si="104"/>
        <v>0.44779999999999998</v>
      </c>
      <c r="AI73" s="395">
        <f t="shared" si="104"/>
        <v>0.24529999999999999</v>
      </c>
      <c r="AJ73" s="395">
        <f t="shared" si="104"/>
        <v>0.25609999999999999</v>
      </c>
      <c r="AK73" s="395">
        <f t="shared" si="104"/>
        <v>0.2009</v>
      </c>
      <c r="AL73" s="395">
        <f t="shared" si="104"/>
        <v>0.34279999999999999</v>
      </c>
      <c r="AM73" s="395">
        <f t="shared" si="104"/>
        <v>0.47570000000000001</v>
      </c>
      <c r="AN73" s="395">
        <f t="shared" si="104"/>
        <v>0.4657</v>
      </c>
      <c r="AO73" s="395">
        <f t="shared" si="104"/>
        <v>0.45910000000000001</v>
      </c>
      <c r="AP73" s="395">
        <f t="shared" si="104"/>
        <v>0.42820000000000003</v>
      </c>
      <c r="AQ73" s="395">
        <f t="shared" si="104"/>
        <v>0.36570000000000003</v>
      </c>
      <c r="AR73" s="395">
        <f t="shared" si="104"/>
        <v>0.16850000000000001</v>
      </c>
      <c r="AS73" s="395">
        <f t="shared" si="104"/>
        <v>0.18010000000000001</v>
      </c>
      <c r="AT73" s="395">
        <f t="shared" si="104"/>
        <v>0.2102</v>
      </c>
      <c r="AU73" s="395">
        <f t="shared" si="104"/>
        <v>0.26179999999999998</v>
      </c>
      <c r="AV73" s="395">
        <f t="shared" si="104"/>
        <v>0.33929999999999999</v>
      </c>
      <c r="AW73" s="395">
        <f t="shared" si="104"/>
        <v>0.26700000000000002</v>
      </c>
      <c r="AX73" s="395">
        <f t="shared" si="104"/>
        <v>0.33150000000000002</v>
      </c>
      <c r="AZ73" s="395">
        <f t="shared" si="105"/>
        <v>0</v>
      </c>
      <c r="BA73" s="395">
        <f t="shared" si="105"/>
        <v>0</v>
      </c>
      <c r="BB73" s="395">
        <f t="shared" si="105"/>
        <v>0</v>
      </c>
      <c r="BC73" s="395">
        <f t="shared" si="105"/>
        <v>0</v>
      </c>
      <c r="BD73" s="395">
        <f t="shared" si="105"/>
        <v>0</v>
      </c>
      <c r="BE73" s="395">
        <f t="shared" si="105"/>
        <v>0</v>
      </c>
      <c r="BF73" s="395">
        <f t="shared" si="105"/>
        <v>0</v>
      </c>
      <c r="BG73" s="395">
        <f t="shared" si="105"/>
        <v>0</v>
      </c>
      <c r="BH73" s="395">
        <f t="shared" si="105"/>
        <v>0</v>
      </c>
      <c r="BI73" s="395">
        <f t="shared" si="105"/>
        <v>0</v>
      </c>
      <c r="BJ73" s="395">
        <f t="shared" si="105"/>
        <v>0</v>
      </c>
      <c r="BK73" s="395">
        <f t="shared" si="105"/>
        <v>0</v>
      </c>
      <c r="BL73" s="395">
        <f t="shared" si="105"/>
        <v>0</v>
      </c>
      <c r="BM73" s="395">
        <f t="shared" si="105"/>
        <v>0</v>
      </c>
      <c r="BN73" s="395">
        <f t="shared" si="105"/>
        <v>0</v>
      </c>
      <c r="BO73" s="395">
        <f t="shared" si="105"/>
        <v>0</v>
      </c>
      <c r="BP73" s="395">
        <f t="shared" si="105"/>
        <v>0</v>
      </c>
      <c r="BQ73" s="395">
        <f t="shared" si="105"/>
        <v>0</v>
      </c>
      <c r="BR73" s="395">
        <f t="shared" si="105"/>
        <v>0</v>
      </c>
      <c r="BS73" s="395">
        <f t="shared" si="105"/>
        <v>0</v>
      </c>
      <c r="BT73" s="395">
        <f t="shared" si="105"/>
        <v>0</v>
      </c>
      <c r="BU73" s="395">
        <f t="shared" si="105"/>
        <v>0</v>
      </c>
      <c r="BV73" s="395">
        <f t="shared" si="105"/>
        <v>0</v>
      </c>
      <c r="BX73" s="395">
        <f t="shared" si="106"/>
        <v>0</v>
      </c>
      <c r="BY73" s="395">
        <f t="shared" si="106"/>
        <v>0</v>
      </c>
      <c r="BZ73" s="395">
        <f t="shared" si="106"/>
        <v>0</v>
      </c>
      <c r="CA73" s="395">
        <f t="shared" si="106"/>
        <v>0</v>
      </c>
      <c r="CB73" s="395">
        <f t="shared" si="106"/>
        <v>0</v>
      </c>
      <c r="CC73" s="395">
        <f t="shared" si="106"/>
        <v>0</v>
      </c>
      <c r="CD73" s="395">
        <f t="shared" si="106"/>
        <v>0</v>
      </c>
      <c r="CE73" s="395">
        <f t="shared" si="106"/>
        <v>0</v>
      </c>
      <c r="CF73" s="395">
        <f t="shared" si="106"/>
        <v>0</v>
      </c>
      <c r="CG73" s="395">
        <f t="shared" si="106"/>
        <v>0</v>
      </c>
      <c r="CH73" s="395">
        <f t="shared" si="106"/>
        <v>0</v>
      </c>
      <c r="CI73" s="395">
        <f t="shared" si="106"/>
        <v>0</v>
      </c>
      <c r="CJ73" s="395">
        <f t="shared" si="106"/>
        <v>0</v>
      </c>
      <c r="CK73" s="395">
        <f t="shared" si="106"/>
        <v>0</v>
      </c>
      <c r="CL73" s="395">
        <f t="shared" si="106"/>
        <v>0</v>
      </c>
      <c r="CM73" s="395">
        <f t="shared" si="106"/>
        <v>0</v>
      </c>
      <c r="CN73" s="395">
        <f t="shared" si="106"/>
        <v>0</v>
      </c>
      <c r="CO73" s="395">
        <f t="shared" si="106"/>
        <v>0</v>
      </c>
      <c r="CP73" s="395">
        <f t="shared" si="106"/>
        <v>0</v>
      </c>
      <c r="CQ73" s="395">
        <f t="shared" si="106"/>
        <v>0</v>
      </c>
      <c r="CR73" s="395">
        <f t="shared" si="106"/>
        <v>0</v>
      </c>
      <c r="CS73" s="395">
        <f t="shared" si="106"/>
        <v>0</v>
      </c>
      <c r="CT73" s="395">
        <f t="shared" si="106"/>
        <v>0</v>
      </c>
      <c r="CV73" s="395">
        <f t="shared" si="107"/>
        <v>0</v>
      </c>
      <c r="CW73" s="395">
        <f t="shared" si="107"/>
        <v>0</v>
      </c>
      <c r="CX73" s="395">
        <f t="shared" si="107"/>
        <v>0</v>
      </c>
      <c r="CY73" s="395">
        <f t="shared" si="107"/>
        <v>0</v>
      </c>
      <c r="CZ73" s="395">
        <f t="shared" si="107"/>
        <v>0.28589999999999999</v>
      </c>
      <c r="DA73" s="395">
        <f t="shared" si="107"/>
        <v>0.45129999999999998</v>
      </c>
      <c r="DB73" s="395">
        <f t="shared" si="107"/>
        <v>0</v>
      </c>
      <c r="DC73" s="395">
        <f t="shared" si="107"/>
        <v>0</v>
      </c>
      <c r="DD73" s="395">
        <f t="shared" si="107"/>
        <v>0</v>
      </c>
      <c r="DE73" s="395">
        <f t="shared" si="107"/>
        <v>0.17430000000000001</v>
      </c>
      <c r="DF73" s="395">
        <f t="shared" si="107"/>
        <v>0.20669999999999999</v>
      </c>
      <c r="DG73" s="395">
        <f t="shared" si="107"/>
        <v>0</v>
      </c>
      <c r="DH73" s="395">
        <f t="shared" si="107"/>
        <v>0</v>
      </c>
      <c r="DI73" s="395">
        <f t="shared" si="107"/>
        <v>0</v>
      </c>
      <c r="DJ73" s="395">
        <f t="shared" si="107"/>
        <v>0</v>
      </c>
      <c r="DK73" s="395">
        <f t="shared" si="107"/>
        <v>0</v>
      </c>
      <c r="DL73" s="395">
        <f t="shared" si="107"/>
        <v>0.14149999999999999</v>
      </c>
      <c r="DM73" s="395">
        <f t="shared" si="107"/>
        <v>0.37219999999999998</v>
      </c>
      <c r="DN73" s="395">
        <f t="shared" si="107"/>
        <v>0.373</v>
      </c>
      <c r="DO73" s="395">
        <f t="shared" si="107"/>
        <v>7.7399999999999997E-2</v>
      </c>
      <c r="DP73" s="395">
        <f t="shared" si="107"/>
        <v>8.6999999999999994E-3</v>
      </c>
      <c r="DQ73" s="395">
        <f t="shared" si="107"/>
        <v>0</v>
      </c>
      <c r="DR73" s="395">
        <f t="shared" si="107"/>
        <v>3.5000000000000003E-2</v>
      </c>
    </row>
    <row r="74" spans="1:122" x14ac:dyDescent="0.25">
      <c r="A74" s="400">
        <f>'DETEKSI MATA IKAN'!A72</f>
        <v>0.2235</v>
      </c>
      <c r="B74" s="401">
        <f>'DETEKSI MATA IKAN'!B72</f>
        <v>0.25490000000000002</v>
      </c>
      <c r="C74" s="401">
        <f>'DETEKSI MATA IKAN'!C72</f>
        <v>0.25879999999999997</v>
      </c>
      <c r="D74" s="401">
        <f>'DETEKSI MATA IKAN'!D72</f>
        <v>0.26669999999999999</v>
      </c>
      <c r="E74" s="401">
        <f>'DETEKSI MATA IKAN'!E72</f>
        <v>0.29799999999999999</v>
      </c>
      <c r="F74" s="401">
        <f>'DETEKSI MATA IKAN'!F72</f>
        <v>0.30199999999999999</v>
      </c>
      <c r="G74" s="401">
        <f>'DETEKSI MATA IKAN'!G72</f>
        <v>0.26269999999999999</v>
      </c>
      <c r="H74" s="401">
        <f>'DETEKSI MATA IKAN'!H72</f>
        <v>0.251</v>
      </c>
      <c r="I74" s="401">
        <f>'DETEKSI MATA IKAN'!I72</f>
        <v>0.2</v>
      </c>
      <c r="J74" s="401">
        <f>'DETEKSI MATA IKAN'!J72</f>
        <v>0.1137</v>
      </c>
      <c r="K74" s="401">
        <f>'DETEKSI MATA IKAN'!K72</f>
        <v>0.10199999999999999</v>
      </c>
      <c r="L74" s="401">
        <f>'DETEKSI MATA IKAN'!L72</f>
        <v>0.12939999999999999</v>
      </c>
      <c r="M74" s="401">
        <f>'DETEKSI MATA IKAN'!M72</f>
        <v>0.1176</v>
      </c>
      <c r="N74" s="401">
        <f>'DETEKSI MATA IKAN'!N72</f>
        <v>9.4100000000000003E-2</v>
      </c>
      <c r="O74" s="401">
        <f>'DETEKSI MATA IKAN'!O72</f>
        <v>7.8399999999999997E-2</v>
      </c>
      <c r="P74" s="401">
        <f>'DETEKSI MATA IKAN'!P72</f>
        <v>6.6699999999999995E-2</v>
      </c>
      <c r="Q74" s="401">
        <f>'DETEKSI MATA IKAN'!Q72</f>
        <v>8.2400000000000001E-2</v>
      </c>
      <c r="R74" s="401">
        <f>'DETEKSI MATA IKAN'!R72</f>
        <v>9.8000000000000004E-2</v>
      </c>
      <c r="S74" s="401">
        <f>'DETEKSI MATA IKAN'!S72</f>
        <v>0.25490000000000002</v>
      </c>
      <c r="T74" s="401">
        <f>'DETEKSI MATA IKAN'!T72</f>
        <v>0.42749999999999999</v>
      </c>
      <c r="U74" s="401">
        <f>'DETEKSI MATA IKAN'!U72</f>
        <v>0.34510000000000002</v>
      </c>
      <c r="V74" s="401">
        <f>'DETEKSI MATA IKAN'!V72</f>
        <v>0.4627</v>
      </c>
      <c r="W74" s="401">
        <f>'DETEKSI MATA IKAN'!W72</f>
        <v>0.8196</v>
      </c>
      <c r="X74" s="401">
        <f>'DETEKSI MATA IKAN'!X72</f>
        <v>0.85880000000000001</v>
      </c>
      <c r="Y74" s="402">
        <f>'DETEKSI MATA IKAN'!Y72</f>
        <v>0.7137</v>
      </c>
      <c r="AB74" s="395">
        <f t="shared" si="104"/>
        <v>0.32440000000000002</v>
      </c>
      <c r="AC74" s="395">
        <f t="shared" si="104"/>
        <v>0.34439999999999998</v>
      </c>
      <c r="AD74" s="395">
        <f t="shared" si="104"/>
        <v>0.47670000000000001</v>
      </c>
      <c r="AE74" s="395">
        <f t="shared" si="104"/>
        <v>0.53710000000000002</v>
      </c>
      <c r="AF74" s="395">
        <f t="shared" si="104"/>
        <v>0.61839999999999995</v>
      </c>
      <c r="AG74" s="395">
        <f t="shared" si="104"/>
        <v>0.89280000000000004</v>
      </c>
      <c r="AH74" s="395">
        <f t="shared" si="104"/>
        <v>0.92049999999999998</v>
      </c>
      <c r="AI74" s="395">
        <f t="shared" si="104"/>
        <v>0.69630000000000003</v>
      </c>
      <c r="AJ74" s="395">
        <f t="shared" si="104"/>
        <v>0.56430000000000002</v>
      </c>
      <c r="AK74" s="395">
        <f t="shared" si="104"/>
        <v>0.56530000000000002</v>
      </c>
      <c r="AL74" s="395">
        <f t="shared" si="104"/>
        <v>0.68130000000000002</v>
      </c>
      <c r="AM74" s="395">
        <f t="shared" si="104"/>
        <v>0.64200000000000002</v>
      </c>
      <c r="AN74" s="395">
        <f t="shared" si="104"/>
        <v>0.5827</v>
      </c>
      <c r="AO74" s="395">
        <f t="shared" si="104"/>
        <v>0.52080000000000004</v>
      </c>
      <c r="AP74" s="395">
        <f t="shared" si="104"/>
        <v>0.33479999999999999</v>
      </c>
      <c r="AQ74" s="395">
        <f t="shared" si="104"/>
        <v>0.28260000000000002</v>
      </c>
      <c r="AR74" s="395">
        <f t="shared" si="104"/>
        <v>0.29310000000000003</v>
      </c>
      <c r="AS74" s="395">
        <f t="shared" si="104"/>
        <v>0.26040000000000002</v>
      </c>
      <c r="AT74" s="395">
        <f t="shared" si="104"/>
        <v>0.20269999999999999</v>
      </c>
      <c r="AU74" s="395">
        <f t="shared" si="104"/>
        <v>0.24560000000000001</v>
      </c>
      <c r="AV74" s="395">
        <f t="shared" si="104"/>
        <v>0.30449999999999999</v>
      </c>
      <c r="AW74" s="395">
        <f t="shared" si="104"/>
        <v>0.34010000000000001</v>
      </c>
      <c r="AX74" s="395">
        <f t="shared" si="104"/>
        <v>0.39050000000000001</v>
      </c>
      <c r="AZ74" s="395">
        <f t="shared" si="105"/>
        <v>0</v>
      </c>
      <c r="BA74" s="395">
        <f t="shared" si="105"/>
        <v>0</v>
      </c>
      <c r="BB74" s="395">
        <f t="shared" si="105"/>
        <v>0</v>
      </c>
      <c r="BC74" s="395">
        <f t="shared" si="105"/>
        <v>0</v>
      </c>
      <c r="BD74" s="395">
        <f t="shared" si="105"/>
        <v>0</v>
      </c>
      <c r="BE74" s="395">
        <f t="shared" si="105"/>
        <v>0</v>
      </c>
      <c r="BF74" s="395">
        <f t="shared" si="105"/>
        <v>0</v>
      </c>
      <c r="BG74" s="395">
        <f t="shared" si="105"/>
        <v>0</v>
      </c>
      <c r="BH74" s="395">
        <f t="shared" si="105"/>
        <v>0</v>
      </c>
      <c r="BI74" s="395">
        <f t="shared" si="105"/>
        <v>0</v>
      </c>
      <c r="BJ74" s="395">
        <f t="shared" si="105"/>
        <v>0</v>
      </c>
      <c r="BK74" s="395">
        <f t="shared" si="105"/>
        <v>0</v>
      </c>
      <c r="BL74" s="395">
        <f t="shared" si="105"/>
        <v>0</v>
      </c>
      <c r="BM74" s="395">
        <f t="shared" si="105"/>
        <v>0</v>
      </c>
      <c r="BN74" s="395">
        <f t="shared" si="105"/>
        <v>0</v>
      </c>
      <c r="BO74" s="395">
        <f t="shared" si="105"/>
        <v>0</v>
      </c>
      <c r="BP74" s="395">
        <f t="shared" si="105"/>
        <v>0</v>
      </c>
      <c r="BQ74" s="395">
        <f t="shared" si="105"/>
        <v>0</v>
      </c>
      <c r="BR74" s="395">
        <f t="shared" si="105"/>
        <v>0</v>
      </c>
      <c r="BS74" s="395">
        <f t="shared" si="105"/>
        <v>0</v>
      </c>
      <c r="BT74" s="395">
        <f t="shared" si="105"/>
        <v>0</v>
      </c>
      <c r="BU74" s="395">
        <f t="shared" si="105"/>
        <v>0</v>
      </c>
      <c r="BV74" s="395">
        <f t="shared" si="105"/>
        <v>0</v>
      </c>
      <c r="BX74" s="395">
        <f t="shared" si="106"/>
        <v>0</v>
      </c>
      <c r="BY74" s="395">
        <f t="shared" si="106"/>
        <v>0</v>
      </c>
      <c r="BZ74" s="395">
        <f t="shared" si="106"/>
        <v>0</v>
      </c>
      <c r="CA74" s="395">
        <f t="shared" si="106"/>
        <v>0</v>
      </c>
      <c r="CB74" s="395">
        <f t="shared" si="106"/>
        <v>0</v>
      </c>
      <c r="CC74" s="395">
        <f t="shared" si="106"/>
        <v>0</v>
      </c>
      <c r="CD74" s="395">
        <f t="shared" si="106"/>
        <v>0</v>
      </c>
      <c r="CE74" s="395">
        <f t="shared" si="106"/>
        <v>0</v>
      </c>
      <c r="CF74" s="395">
        <f t="shared" si="106"/>
        <v>0</v>
      </c>
      <c r="CG74" s="395">
        <f t="shared" si="106"/>
        <v>0</v>
      </c>
      <c r="CH74" s="395">
        <f t="shared" si="106"/>
        <v>0</v>
      </c>
      <c r="CI74" s="395">
        <f t="shared" si="106"/>
        <v>0</v>
      </c>
      <c r="CJ74" s="395">
        <f t="shared" si="106"/>
        <v>0</v>
      </c>
      <c r="CK74" s="395">
        <f t="shared" si="106"/>
        <v>0</v>
      </c>
      <c r="CL74" s="395">
        <f t="shared" si="106"/>
        <v>0</v>
      </c>
      <c r="CM74" s="395">
        <f t="shared" si="106"/>
        <v>0</v>
      </c>
      <c r="CN74" s="395">
        <f t="shared" si="106"/>
        <v>0</v>
      </c>
      <c r="CO74" s="395">
        <f t="shared" si="106"/>
        <v>0</v>
      </c>
      <c r="CP74" s="395">
        <f t="shared" si="106"/>
        <v>0</v>
      </c>
      <c r="CQ74" s="395">
        <f t="shared" si="106"/>
        <v>0</v>
      </c>
      <c r="CR74" s="395">
        <f t="shared" si="106"/>
        <v>0</v>
      </c>
      <c r="CS74" s="395">
        <f t="shared" si="106"/>
        <v>0</v>
      </c>
      <c r="CT74" s="395">
        <f t="shared" si="106"/>
        <v>0</v>
      </c>
      <c r="CV74" s="395">
        <f t="shared" si="107"/>
        <v>0</v>
      </c>
      <c r="CW74" s="395">
        <f t="shared" si="107"/>
        <v>0</v>
      </c>
      <c r="CX74" s="395">
        <f t="shared" si="107"/>
        <v>0</v>
      </c>
      <c r="CY74" s="395">
        <f t="shared" si="107"/>
        <v>0</v>
      </c>
      <c r="CZ74" s="395">
        <f t="shared" si="107"/>
        <v>0.11899999999999999</v>
      </c>
      <c r="DA74" s="395">
        <f t="shared" si="107"/>
        <v>0.42659999999999998</v>
      </c>
      <c r="DB74" s="395">
        <f t="shared" si="107"/>
        <v>0</v>
      </c>
      <c r="DC74" s="395">
        <f t="shared" si="107"/>
        <v>0</v>
      </c>
      <c r="DD74" s="395">
        <f t="shared" si="107"/>
        <v>0</v>
      </c>
      <c r="DE74" s="395">
        <f t="shared" si="107"/>
        <v>0</v>
      </c>
      <c r="DF74" s="395">
        <f t="shared" si="107"/>
        <v>0</v>
      </c>
      <c r="DG74" s="395">
        <f t="shared" si="107"/>
        <v>0</v>
      </c>
      <c r="DH74" s="395">
        <f t="shared" si="107"/>
        <v>0</v>
      </c>
      <c r="DI74" s="395">
        <f t="shared" si="107"/>
        <v>0</v>
      </c>
      <c r="DJ74" s="395">
        <f t="shared" si="107"/>
        <v>0</v>
      </c>
      <c r="DK74" s="395">
        <f t="shared" si="107"/>
        <v>0.16489999999999999</v>
      </c>
      <c r="DL74" s="395">
        <f t="shared" si="107"/>
        <v>0.21779999999999999</v>
      </c>
      <c r="DM74" s="395">
        <f t="shared" si="107"/>
        <v>0.31169999999999998</v>
      </c>
      <c r="DN74" s="395">
        <f t="shared" si="107"/>
        <v>0.20899999999999999</v>
      </c>
      <c r="DO74" s="395">
        <f t="shared" si="107"/>
        <v>7.7200000000000005E-2</v>
      </c>
      <c r="DP74" s="395">
        <f t="shared" si="107"/>
        <v>3.4200000000000001E-2</v>
      </c>
      <c r="DQ74" s="395">
        <f t="shared" si="107"/>
        <v>0</v>
      </c>
      <c r="DR74" s="395">
        <f t="shared" si="107"/>
        <v>0</v>
      </c>
    </row>
    <row r="75" spans="1:122" x14ac:dyDescent="0.25">
      <c r="A75" s="400">
        <f>'DETEKSI MATA IKAN'!A73</f>
        <v>0.1176</v>
      </c>
      <c r="B75" s="401">
        <f>'DETEKSI MATA IKAN'!B73</f>
        <v>0.1333</v>
      </c>
      <c r="C75" s="401">
        <f>'DETEKSI MATA IKAN'!C73</f>
        <v>0.14899999999999999</v>
      </c>
      <c r="D75" s="401">
        <f>'DETEKSI MATA IKAN'!D73</f>
        <v>0.1686</v>
      </c>
      <c r="E75" s="401">
        <f>'DETEKSI MATA IKAN'!E73</f>
        <v>0.18820000000000001</v>
      </c>
      <c r="F75" s="401">
        <f>'DETEKSI MATA IKAN'!F73</f>
        <v>0.1961</v>
      </c>
      <c r="G75" s="401">
        <f>'DETEKSI MATA IKAN'!G73</f>
        <v>0.2</v>
      </c>
      <c r="H75" s="401">
        <f>'DETEKSI MATA IKAN'!H73</f>
        <v>0.2</v>
      </c>
      <c r="I75" s="401">
        <f>'DETEKSI MATA IKAN'!I73</f>
        <v>0.19220000000000001</v>
      </c>
      <c r="J75" s="401">
        <f>'DETEKSI MATA IKAN'!J73</f>
        <v>0.16470000000000001</v>
      </c>
      <c r="K75" s="401">
        <f>'DETEKSI MATA IKAN'!K73</f>
        <v>0.14510000000000001</v>
      </c>
      <c r="L75" s="401">
        <f>'DETEKSI MATA IKAN'!L73</f>
        <v>0.14899999999999999</v>
      </c>
      <c r="M75" s="401">
        <f>'DETEKSI MATA IKAN'!M73</f>
        <v>0.14510000000000001</v>
      </c>
      <c r="N75" s="401">
        <f>'DETEKSI MATA IKAN'!N73</f>
        <v>0.1216</v>
      </c>
      <c r="O75" s="401">
        <f>'DETEKSI MATA IKAN'!O73</f>
        <v>0.10589999999999999</v>
      </c>
      <c r="P75" s="401">
        <f>'DETEKSI MATA IKAN'!P73</f>
        <v>0.10199999999999999</v>
      </c>
      <c r="Q75" s="401">
        <f>'DETEKSI MATA IKAN'!Q73</f>
        <v>0.1608</v>
      </c>
      <c r="R75" s="401">
        <f>'DETEKSI MATA IKAN'!R73</f>
        <v>0.4824</v>
      </c>
      <c r="S75" s="401">
        <f>'DETEKSI MATA IKAN'!S73</f>
        <v>0.56079999999999997</v>
      </c>
      <c r="T75" s="401">
        <f>'DETEKSI MATA IKAN'!T73</f>
        <v>0.73329999999999995</v>
      </c>
      <c r="U75" s="401">
        <f>'DETEKSI MATA IKAN'!U73</f>
        <v>0.74509999999999998</v>
      </c>
      <c r="V75" s="401">
        <f>'DETEKSI MATA IKAN'!V73</f>
        <v>0.80779999999999996</v>
      </c>
      <c r="W75" s="401">
        <f>'DETEKSI MATA IKAN'!W73</f>
        <v>0.81179999999999997</v>
      </c>
      <c r="X75" s="401">
        <f>'DETEKSI MATA IKAN'!X73</f>
        <v>0.55689999999999995</v>
      </c>
      <c r="Y75" s="402">
        <f>'DETEKSI MATA IKAN'!Y73</f>
        <v>0.34899999999999998</v>
      </c>
      <c r="AB75" s="395">
        <f t="shared" si="104"/>
        <v>0.26269999999999999</v>
      </c>
      <c r="AC75" s="395">
        <f t="shared" si="104"/>
        <v>0.15770000000000001</v>
      </c>
      <c r="AD75" s="395">
        <f t="shared" si="104"/>
        <v>0.2611</v>
      </c>
      <c r="AE75" s="395">
        <f t="shared" si="104"/>
        <v>0.4894</v>
      </c>
      <c r="AF75" s="395">
        <f t="shared" si="104"/>
        <v>0.60940000000000005</v>
      </c>
      <c r="AG75" s="395">
        <f t="shared" si="104"/>
        <v>0.68700000000000006</v>
      </c>
      <c r="AH75" s="395">
        <f t="shared" si="104"/>
        <v>0.8387</v>
      </c>
      <c r="AI75" s="395">
        <f t="shared" si="104"/>
        <v>1.0016</v>
      </c>
      <c r="AJ75" s="395">
        <f t="shared" si="104"/>
        <v>0.95779999999999998</v>
      </c>
      <c r="AK75" s="395">
        <f t="shared" si="104"/>
        <v>0.87960000000000005</v>
      </c>
      <c r="AL75" s="395">
        <f t="shared" si="104"/>
        <v>0.85070000000000001</v>
      </c>
      <c r="AM75" s="395">
        <f t="shared" si="104"/>
        <v>0.6925</v>
      </c>
      <c r="AN75" s="395">
        <f t="shared" si="104"/>
        <v>0.51590000000000003</v>
      </c>
      <c r="AO75" s="395">
        <f t="shared" si="104"/>
        <v>0.38790000000000002</v>
      </c>
      <c r="AP75" s="395">
        <f t="shared" si="104"/>
        <v>0.21249999999999999</v>
      </c>
      <c r="AQ75" s="395">
        <f t="shared" si="104"/>
        <v>0.13569999999999999</v>
      </c>
      <c r="AR75" s="395">
        <f t="shared" si="104"/>
        <v>0.19889999999999999</v>
      </c>
      <c r="AS75" s="395">
        <f t="shared" si="104"/>
        <v>0.26690000000000003</v>
      </c>
      <c r="AT75" s="395">
        <f t="shared" si="104"/>
        <v>0.29820000000000002</v>
      </c>
      <c r="AU75" s="395">
        <f t="shared" si="104"/>
        <v>0.32029999999999997</v>
      </c>
      <c r="AV75" s="395">
        <f t="shared" si="104"/>
        <v>0.30890000000000001</v>
      </c>
      <c r="AW75" s="395">
        <f t="shared" si="104"/>
        <v>0.36599999999999999</v>
      </c>
      <c r="AX75" s="395">
        <f t="shared" si="104"/>
        <v>0.40310000000000001</v>
      </c>
      <c r="AZ75" s="395">
        <f t="shared" si="105"/>
        <v>0</v>
      </c>
      <c r="BA75" s="395">
        <f t="shared" si="105"/>
        <v>0</v>
      </c>
      <c r="BB75" s="395">
        <f t="shared" si="105"/>
        <v>0</v>
      </c>
      <c r="BC75" s="395">
        <f t="shared" si="105"/>
        <v>0</v>
      </c>
      <c r="BD75" s="395">
        <f t="shared" si="105"/>
        <v>0</v>
      </c>
      <c r="BE75" s="395">
        <f t="shared" si="105"/>
        <v>0</v>
      </c>
      <c r="BF75" s="395">
        <f t="shared" si="105"/>
        <v>0</v>
      </c>
      <c r="BG75" s="395">
        <f t="shared" si="105"/>
        <v>0</v>
      </c>
      <c r="BH75" s="395">
        <f t="shared" si="105"/>
        <v>0</v>
      </c>
      <c r="BI75" s="395">
        <f t="shared" si="105"/>
        <v>0</v>
      </c>
      <c r="BJ75" s="395">
        <f t="shared" si="105"/>
        <v>0</v>
      </c>
      <c r="BK75" s="395">
        <f t="shared" si="105"/>
        <v>0</v>
      </c>
      <c r="BL75" s="395">
        <f t="shared" si="105"/>
        <v>0</v>
      </c>
      <c r="BM75" s="395">
        <f t="shared" si="105"/>
        <v>0</v>
      </c>
      <c r="BN75" s="395">
        <f t="shared" si="105"/>
        <v>0</v>
      </c>
      <c r="BO75" s="395">
        <f t="shared" si="105"/>
        <v>0</v>
      </c>
      <c r="BP75" s="395">
        <f t="shared" si="105"/>
        <v>0</v>
      </c>
      <c r="BQ75" s="395">
        <f t="shared" si="105"/>
        <v>0</v>
      </c>
      <c r="BR75" s="395">
        <f t="shared" si="105"/>
        <v>0</v>
      </c>
      <c r="BS75" s="395">
        <f t="shared" si="105"/>
        <v>0</v>
      </c>
      <c r="BT75" s="395">
        <f t="shared" si="105"/>
        <v>0</v>
      </c>
      <c r="BU75" s="395">
        <f t="shared" si="105"/>
        <v>0</v>
      </c>
      <c r="BV75" s="395">
        <f t="shared" si="105"/>
        <v>0</v>
      </c>
      <c r="BX75" s="395">
        <f t="shared" si="106"/>
        <v>0</v>
      </c>
      <c r="BY75" s="395">
        <f t="shared" si="106"/>
        <v>0</v>
      </c>
      <c r="BZ75" s="395">
        <f t="shared" si="106"/>
        <v>0</v>
      </c>
      <c r="CA75" s="395">
        <f t="shared" si="106"/>
        <v>0</v>
      </c>
      <c r="CB75" s="395">
        <f t="shared" si="106"/>
        <v>0</v>
      </c>
      <c r="CC75" s="395">
        <f t="shared" si="106"/>
        <v>0</v>
      </c>
      <c r="CD75" s="395">
        <f t="shared" si="106"/>
        <v>0</v>
      </c>
      <c r="CE75" s="395">
        <f t="shared" si="106"/>
        <v>0</v>
      </c>
      <c r="CF75" s="395">
        <f t="shared" si="106"/>
        <v>0</v>
      </c>
      <c r="CG75" s="395">
        <f t="shared" si="106"/>
        <v>0</v>
      </c>
      <c r="CH75" s="395">
        <f t="shared" si="106"/>
        <v>0</v>
      </c>
      <c r="CI75" s="395">
        <f t="shared" si="106"/>
        <v>0</v>
      </c>
      <c r="CJ75" s="395">
        <f t="shared" si="106"/>
        <v>0</v>
      </c>
      <c r="CK75" s="395">
        <f t="shared" si="106"/>
        <v>0</v>
      </c>
      <c r="CL75" s="395">
        <f t="shared" si="106"/>
        <v>0</v>
      </c>
      <c r="CM75" s="395">
        <f t="shared" si="106"/>
        <v>0</v>
      </c>
      <c r="CN75" s="395">
        <f t="shared" si="106"/>
        <v>0</v>
      </c>
      <c r="CO75" s="395">
        <f t="shared" si="106"/>
        <v>0</v>
      </c>
      <c r="CP75" s="395">
        <f t="shared" si="106"/>
        <v>0</v>
      </c>
      <c r="CQ75" s="395">
        <f t="shared" si="106"/>
        <v>0</v>
      </c>
      <c r="CR75" s="395">
        <f t="shared" si="106"/>
        <v>0</v>
      </c>
      <c r="CS75" s="395">
        <f t="shared" si="106"/>
        <v>0</v>
      </c>
      <c r="CT75" s="395">
        <f t="shared" si="106"/>
        <v>0</v>
      </c>
      <c r="CV75" s="395">
        <f t="shared" si="107"/>
        <v>0</v>
      </c>
      <c r="CW75" s="395">
        <f t="shared" si="107"/>
        <v>0</v>
      </c>
      <c r="CX75" s="395">
        <f t="shared" si="107"/>
        <v>0</v>
      </c>
      <c r="CY75" s="395">
        <f t="shared" si="107"/>
        <v>0</v>
      </c>
      <c r="CZ75" s="395">
        <f t="shared" si="107"/>
        <v>0</v>
      </c>
      <c r="DA75" s="395">
        <f t="shared" si="107"/>
        <v>0.15090000000000001</v>
      </c>
      <c r="DB75" s="395">
        <f t="shared" si="107"/>
        <v>0.1918</v>
      </c>
      <c r="DC75" s="395">
        <f t="shared" si="107"/>
        <v>0</v>
      </c>
      <c r="DD75" s="395">
        <f t="shared" si="107"/>
        <v>0</v>
      </c>
      <c r="DE75" s="395">
        <f t="shared" si="107"/>
        <v>0</v>
      </c>
      <c r="DF75" s="395">
        <f t="shared" si="107"/>
        <v>0</v>
      </c>
      <c r="DG75" s="395">
        <f t="shared" si="107"/>
        <v>0</v>
      </c>
      <c r="DH75" s="395">
        <f t="shared" si="107"/>
        <v>0</v>
      </c>
      <c r="DI75" s="395">
        <f t="shared" si="107"/>
        <v>0</v>
      </c>
      <c r="DJ75" s="395">
        <f t="shared" si="107"/>
        <v>3.7900000000000003E-2</v>
      </c>
      <c r="DK75" s="395">
        <f t="shared" si="107"/>
        <v>0.2074</v>
      </c>
      <c r="DL75" s="395">
        <f t="shared" si="107"/>
        <v>0.37809999999999999</v>
      </c>
      <c r="DM75" s="395">
        <f t="shared" si="107"/>
        <v>0.33539999999999998</v>
      </c>
      <c r="DN75" s="395">
        <f t="shared" si="107"/>
        <v>0.1201</v>
      </c>
      <c r="DO75" s="395">
        <f t="shared" si="107"/>
        <v>6.1800000000000001E-2</v>
      </c>
      <c r="DP75" s="395">
        <f t="shared" si="107"/>
        <v>0</v>
      </c>
      <c r="DQ75" s="395">
        <f t="shared" si="107"/>
        <v>0</v>
      </c>
      <c r="DR75" s="395">
        <f t="shared" si="107"/>
        <v>2.5000000000000001E-3</v>
      </c>
    </row>
    <row r="76" spans="1:122" x14ac:dyDescent="0.25">
      <c r="A76" s="400">
        <f>'DETEKSI MATA IKAN'!A74</f>
        <v>0.15690000000000001</v>
      </c>
      <c r="B76" s="401">
        <f>'DETEKSI MATA IKAN'!B74</f>
        <v>0.16470000000000001</v>
      </c>
      <c r="C76" s="401">
        <f>'DETEKSI MATA IKAN'!C74</f>
        <v>0.18429999999999999</v>
      </c>
      <c r="D76" s="401">
        <f>'DETEKSI MATA IKAN'!D74</f>
        <v>0.2039</v>
      </c>
      <c r="E76" s="401">
        <f>'DETEKSI MATA IKAN'!E74</f>
        <v>0.21179999999999999</v>
      </c>
      <c r="F76" s="401">
        <f>'DETEKSI MATA IKAN'!F74</f>
        <v>0.21959999999999999</v>
      </c>
      <c r="G76" s="401">
        <f>'DETEKSI MATA IKAN'!G74</f>
        <v>0.21959999999999999</v>
      </c>
      <c r="H76" s="401">
        <f>'DETEKSI MATA IKAN'!H74</f>
        <v>0.21959999999999999</v>
      </c>
      <c r="I76" s="401">
        <f>'DETEKSI MATA IKAN'!I74</f>
        <v>0.2039</v>
      </c>
      <c r="J76" s="401">
        <f>'DETEKSI MATA IKAN'!J74</f>
        <v>0.17649999999999999</v>
      </c>
      <c r="K76" s="401">
        <f>'DETEKSI MATA IKAN'!K74</f>
        <v>0.15290000000000001</v>
      </c>
      <c r="L76" s="401">
        <f>'DETEKSI MATA IKAN'!L74</f>
        <v>0.14899999999999999</v>
      </c>
      <c r="M76" s="401">
        <f>'DETEKSI MATA IKAN'!M74</f>
        <v>0.14899999999999999</v>
      </c>
      <c r="N76" s="401">
        <f>'DETEKSI MATA IKAN'!N74</f>
        <v>0.1255</v>
      </c>
      <c r="O76" s="401">
        <f>'DETEKSI MATA IKAN'!O74</f>
        <v>9.8000000000000004E-2</v>
      </c>
      <c r="P76" s="401">
        <f>'DETEKSI MATA IKAN'!P74</f>
        <v>9.4100000000000003E-2</v>
      </c>
      <c r="Q76" s="401">
        <f>'DETEKSI MATA IKAN'!Q74</f>
        <v>0.1216</v>
      </c>
      <c r="R76" s="401">
        <f>'DETEKSI MATA IKAN'!R74</f>
        <v>0.43919999999999998</v>
      </c>
      <c r="S76" s="401">
        <f>'DETEKSI MATA IKAN'!S74</f>
        <v>0.52939999999999998</v>
      </c>
      <c r="T76" s="401">
        <f>'DETEKSI MATA IKAN'!T74</f>
        <v>0.70199999999999996</v>
      </c>
      <c r="U76" s="401">
        <f>'DETEKSI MATA IKAN'!U74</f>
        <v>0.70979999999999999</v>
      </c>
      <c r="V76" s="401">
        <f>'DETEKSI MATA IKAN'!V74</f>
        <v>0.78039999999999998</v>
      </c>
      <c r="W76" s="401">
        <f>'DETEKSI MATA IKAN'!W74</f>
        <v>0.78820000000000001</v>
      </c>
      <c r="X76" s="401">
        <f>'DETEKSI MATA IKAN'!X74</f>
        <v>0.52939999999999998</v>
      </c>
      <c r="Y76" s="402">
        <f>'DETEKSI MATA IKAN'!Y74</f>
        <v>0.33329999999999999</v>
      </c>
      <c r="AB76" s="395">
        <f t="shared" si="104"/>
        <v>0.31280000000000002</v>
      </c>
      <c r="AC76" s="395">
        <f t="shared" si="104"/>
        <v>0.1346</v>
      </c>
      <c r="AD76" s="395">
        <f t="shared" si="104"/>
        <v>0</v>
      </c>
      <c r="AE76" s="395">
        <f t="shared" si="104"/>
        <v>2.24E-2</v>
      </c>
      <c r="AF76" s="395">
        <f t="shared" si="104"/>
        <v>0.28499999999999998</v>
      </c>
      <c r="AG76" s="395">
        <f t="shared" si="104"/>
        <v>0.40600000000000003</v>
      </c>
      <c r="AH76" s="395">
        <f t="shared" si="104"/>
        <v>0.44540000000000002</v>
      </c>
      <c r="AI76" s="395">
        <f t="shared" si="104"/>
        <v>0.58220000000000005</v>
      </c>
      <c r="AJ76" s="395">
        <f t="shared" si="104"/>
        <v>0.63439999999999996</v>
      </c>
      <c r="AK76" s="395">
        <f t="shared" si="104"/>
        <v>0.64600000000000002</v>
      </c>
      <c r="AL76" s="395">
        <f t="shared" si="104"/>
        <v>0.53049999999999997</v>
      </c>
      <c r="AM76" s="395">
        <f t="shared" si="104"/>
        <v>0.33510000000000001</v>
      </c>
      <c r="AN76" s="395">
        <f t="shared" si="104"/>
        <v>0.20130000000000001</v>
      </c>
      <c r="AO76" s="395">
        <f t="shared" si="104"/>
        <v>0.14000000000000001</v>
      </c>
      <c r="AP76" s="395">
        <f t="shared" si="104"/>
        <v>0.1404</v>
      </c>
      <c r="AQ76" s="395">
        <f t="shared" si="104"/>
        <v>0.18759999999999999</v>
      </c>
      <c r="AR76" s="395">
        <f t="shared" si="104"/>
        <v>0.2263</v>
      </c>
      <c r="AS76" s="395">
        <f t="shared" si="104"/>
        <v>0.24329999999999999</v>
      </c>
      <c r="AT76" s="395">
        <f t="shared" si="104"/>
        <v>0.34439999999999998</v>
      </c>
      <c r="AU76" s="395">
        <f t="shared" si="104"/>
        <v>0.38279999999999997</v>
      </c>
      <c r="AV76" s="395">
        <f t="shared" si="104"/>
        <v>0.35220000000000001</v>
      </c>
      <c r="AW76" s="395">
        <f t="shared" si="104"/>
        <v>0.42420000000000002</v>
      </c>
      <c r="AX76" s="395">
        <f t="shared" si="104"/>
        <v>0.52969999999999995</v>
      </c>
      <c r="AZ76" s="395">
        <f t="shared" si="105"/>
        <v>0</v>
      </c>
      <c r="BA76" s="395">
        <f t="shared" si="105"/>
        <v>0</v>
      </c>
      <c r="BB76" s="395">
        <f t="shared" si="105"/>
        <v>0</v>
      </c>
      <c r="BC76" s="395">
        <f t="shared" si="105"/>
        <v>0</v>
      </c>
      <c r="BD76" s="395">
        <f t="shared" si="105"/>
        <v>0</v>
      </c>
      <c r="BE76" s="395">
        <f t="shared" si="105"/>
        <v>0</v>
      </c>
      <c r="BF76" s="395">
        <f t="shared" si="105"/>
        <v>0</v>
      </c>
      <c r="BG76" s="395">
        <f t="shared" si="105"/>
        <v>0</v>
      </c>
      <c r="BH76" s="395">
        <f t="shared" si="105"/>
        <v>0</v>
      </c>
      <c r="BI76" s="395">
        <f t="shared" si="105"/>
        <v>0</v>
      </c>
      <c r="BJ76" s="395">
        <f t="shared" si="105"/>
        <v>0</v>
      </c>
      <c r="BK76" s="395">
        <f t="shared" si="105"/>
        <v>0</v>
      </c>
      <c r="BL76" s="395">
        <f t="shared" si="105"/>
        <v>0</v>
      </c>
      <c r="BM76" s="395">
        <f t="shared" si="105"/>
        <v>0</v>
      </c>
      <c r="BN76" s="395">
        <f t="shared" si="105"/>
        <v>0</v>
      </c>
      <c r="BO76" s="395">
        <f t="shared" si="105"/>
        <v>0</v>
      </c>
      <c r="BP76" s="395">
        <f t="shared" si="105"/>
        <v>0</v>
      </c>
      <c r="BQ76" s="395">
        <f t="shared" si="105"/>
        <v>0</v>
      </c>
      <c r="BR76" s="395">
        <f t="shared" si="105"/>
        <v>0</v>
      </c>
      <c r="BS76" s="395">
        <f t="shared" si="105"/>
        <v>0</v>
      </c>
      <c r="BT76" s="395">
        <f t="shared" si="105"/>
        <v>0</v>
      </c>
      <c r="BU76" s="395">
        <f t="shared" si="105"/>
        <v>0</v>
      </c>
      <c r="BV76" s="395">
        <f t="shared" si="105"/>
        <v>0</v>
      </c>
      <c r="BX76" s="395">
        <f t="shared" si="106"/>
        <v>0</v>
      </c>
      <c r="BY76" s="395">
        <f t="shared" si="106"/>
        <v>0</v>
      </c>
      <c r="BZ76" s="395">
        <f t="shared" si="106"/>
        <v>0</v>
      </c>
      <c r="CA76" s="395">
        <f t="shared" si="106"/>
        <v>0</v>
      </c>
      <c r="CB76" s="395">
        <f t="shared" si="106"/>
        <v>0</v>
      </c>
      <c r="CC76" s="395">
        <f t="shared" si="106"/>
        <v>0</v>
      </c>
      <c r="CD76" s="395">
        <f t="shared" si="106"/>
        <v>0</v>
      </c>
      <c r="CE76" s="395">
        <f t="shared" si="106"/>
        <v>0</v>
      </c>
      <c r="CF76" s="395">
        <f t="shared" si="106"/>
        <v>0</v>
      </c>
      <c r="CG76" s="395">
        <f t="shared" si="106"/>
        <v>0</v>
      </c>
      <c r="CH76" s="395">
        <f t="shared" si="106"/>
        <v>0</v>
      </c>
      <c r="CI76" s="395">
        <f t="shared" si="106"/>
        <v>0</v>
      </c>
      <c r="CJ76" s="395">
        <f t="shared" si="106"/>
        <v>0</v>
      </c>
      <c r="CK76" s="395">
        <f t="shared" si="106"/>
        <v>0</v>
      </c>
      <c r="CL76" s="395">
        <f t="shared" si="106"/>
        <v>0</v>
      </c>
      <c r="CM76" s="395">
        <f t="shared" si="106"/>
        <v>0</v>
      </c>
      <c r="CN76" s="395">
        <f t="shared" si="106"/>
        <v>0</v>
      </c>
      <c r="CO76" s="395">
        <f t="shared" si="106"/>
        <v>0</v>
      </c>
      <c r="CP76" s="395">
        <f t="shared" si="106"/>
        <v>0</v>
      </c>
      <c r="CQ76" s="395">
        <f t="shared" si="106"/>
        <v>0</v>
      </c>
      <c r="CR76" s="395">
        <f t="shared" si="106"/>
        <v>0</v>
      </c>
      <c r="CS76" s="395">
        <f t="shared" si="106"/>
        <v>0</v>
      </c>
      <c r="CT76" s="395">
        <f t="shared" si="106"/>
        <v>0</v>
      </c>
      <c r="CV76" s="395">
        <f t="shared" si="107"/>
        <v>2.8500000000000001E-2</v>
      </c>
      <c r="CW76" s="395">
        <f t="shared" si="107"/>
        <v>0</v>
      </c>
      <c r="CX76" s="395">
        <f t="shared" si="107"/>
        <v>0</v>
      </c>
      <c r="CY76" s="395">
        <f t="shared" si="107"/>
        <v>0</v>
      </c>
      <c r="CZ76" s="395">
        <f t="shared" si="107"/>
        <v>1.66E-2</v>
      </c>
      <c r="DA76" s="395">
        <f t="shared" si="107"/>
        <v>0</v>
      </c>
      <c r="DB76" s="395">
        <f t="shared" si="107"/>
        <v>0</v>
      </c>
      <c r="DC76" s="395">
        <f t="shared" si="107"/>
        <v>0</v>
      </c>
      <c r="DD76" s="395">
        <f t="shared" si="107"/>
        <v>0</v>
      </c>
      <c r="DE76" s="395">
        <f t="shared" si="107"/>
        <v>0</v>
      </c>
      <c r="DF76" s="395">
        <f t="shared" si="107"/>
        <v>0</v>
      </c>
      <c r="DG76" s="395">
        <f t="shared" si="107"/>
        <v>0</v>
      </c>
      <c r="DH76" s="395">
        <f t="shared" si="107"/>
        <v>0</v>
      </c>
      <c r="DI76" s="395">
        <f t="shared" si="107"/>
        <v>0.25219999999999998</v>
      </c>
      <c r="DJ76" s="395">
        <f t="shared" si="107"/>
        <v>0.23050000000000001</v>
      </c>
      <c r="DK76" s="395">
        <f t="shared" si="107"/>
        <v>0.28749999999999998</v>
      </c>
      <c r="DL76" s="395">
        <f t="shared" si="107"/>
        <v>0.2823</v>
      </c>
      <c r="DM76" s="395">
        <f t="shared" si="107"/>
        <v>0.16220000000000001</v>
      </c>
      <c r="DN76" s="395">
        <f t="shared" si="107"/>
        <v>0.11940000000000001</v>
      </c>
      <c r="DO76" s="395">
        <f t="shared" si="107"/>
        <v>7.6600000000000001E-2</v>
      </c>
      <c r="DP76" s="395">
        <f t="shared" si="107"/>
        <v>0</v>
      </c>
      <c r="DQ76" s="395">
        <f t="shared" si="107"/>
        <v>0</v>
      </c>
      <c r="DR76" s="395">
        <f t="shared" si="107"/>
        <v>0</v>
      </c>
    </row>
    <row r="77" spans="1:122" ht="15.75" thickBot="1" x14ac:dyDescent="0.3">
      <c r="A77" s="403">
        <f>'DETEKSI MATA IKAN'!A75</f>
        <v>0.1608</v>
      </c>
      <c r="B77" s="404">
        <f>'DETEKSI MATA IKAN'!B75</f>
        <v>0.17249999999999999</v>
      </c>
      <c r="C77" s="404">
        <f>'DETEKSI MATA IKAN'!C75</f>
        <v>0.1804</v>
      </c>
      <c r="D77" s="404">
        <f>'DETEKSI MATA IKAN'!D75</f>
        <v>0.2</v>
      </c>
      <c r="E77" s="404">
        <f>'DETEKSI MATA IKAN'!E75</f>
        <v>0.2039</v>
      </c>
      <c r="F77" s="404">
        <f>'DETEKSI MATA IKAN'!F75</f>
        <v>0.2039</v>
      </c>
      <c r="G77" s="404">
        <f>'DETEKSI MATA IKAN'!G75</f>
        <v>0.1961</v>
      </c>
      <c r="H77" s="404">
        <f>'DETEKSI MATA IKAN'!H75</f>
        <v>0.19220000000000001</v>
      </c>
      <c r="I77" s="404">
        <f>'DETEKSI MATA IKAN'!I75</f>
        <v>0.1686</v>
      </c>
      <c r="J77" s="404">
        <f>'DETEKSI MATA IKAN'!J75</f>
        <v>0.14119999999999999</v>
      </c>
      <c r="K77" s="404">
        <f>'DETEKSI MATA IKAN'!K75</f>
        <v>0.10979999999999999</v>
      </c>
      <c r="L77" s="404">
        <f>'DETEKSI MATA IKAN'!L75</f>
        <v>0.10199999999999999</v>
      </c>
      <c r="M77" s="404">
        <f>'DETEKSI MATA IKAN'!M75</f>
        <v>9.4100000000000003E-2</v>
      </c>
      <c r="N77" s="404">
        <f>'DETEKSI MATA IKAN'!N75</f>
        <v>7.0599999999999996E-2</v>
      </c>
      <c r="O77" s="404">
        <f>'DETEKSI MATA IKAN'!O75</f>
        <v>3.9199999999999999E-2</v>
      </c>
      <c r="P77" s="404">
        <f>'DETEKSI MATA IKAN'!P75</f>
        <v>3.5299999999999998E-2</v>
      </c>
      <c r="Q77" s="404">
        <f>'DETEKSI MATA IKAN'!Q75</f>
        <v>2.35E-2</v>
      </c>
      <c r="R77" s="404">
        <f>'DETEKSI MATA IKAN'!R75</f>
        <v>0.35289999999999999</v>
      </c>
      <c r="S77" s="404">
        <f>'DETEKSI MATA IKAN'!S75</f>
        <v>0.4471</v>
      </c>
      <c r="T77" s="404">
        <f>'DETEKSI MATA IKAN'!T75</f>
        <v>0.62749999999999995</v>
      </c>
      <c r="U77" s="404">
        <f>'DETEKSI MATA IKAN'!U75</f>
        <v>0.6431</v>
      </c>
      <c r="V77" s="404">
        <f>'DETEKSI MATA IKAN'!V75</f>
        <v>0.71760000000000002</v>
      </c>
      <c r="W77" s="404">
        <f>'DETEKSI MATA IKAN'!W75</f>
        <v>0.74119999999999997</v>
      </c>
      <c r="X77" s="404">
        <f>'DETEKSI MATA IKAN'!X75</f>
        <v>0.49020000000000002</v>
      </c>
      <c r="Y77" s="405">
        <f>'DETEKSI MATA IKAN'!Y75</f>
        <v>0.29020000000000001</v>
      </c>
      <c r="AB77" s="395">
        <f t="shared" si="104"/>
        <v>0.39050000000000001</v>
      </c>
      <c r="AC77" s="395">
        <f t="shared" si="104"/>
        <v>0.37740000000000001</v>
      </c>
      <c r="AD77" s="395">
        <f t="shared" si="104"/>
        <v>9.9900000000000003E-2</v>
      </c>
      <c r="AE77" s="395">
        <f t="shared" si="104"/>
        <v>0</v>
      </c>
      <c r="AF77" s="395">
        <f t="shared" si="104"/>
        <v>0</v>
      </c>
      <c r="AG77" s="395">
        <f t="shared" si="104"/>
        <v>0</v>
      </c>
      <c r="AH77" s="395">
        <f t="shared" si="104"/>
        <v>4.8800000000000003E-2</v>
      </c>
      <c r="AI77" s="395">
        <f t="shared" si="104"/>
        <v>0.1308</v>
      </c>
      <c r="AJ77" s="395">
        <f t="shared" si="104"/>
        <v>0.17330000000000001</v>
      </c>
      <c r="AK77" s="395">
        <f t="shared" si="104"/>
        <v>0.24349999999999999</v>
      </c>
      <c r="AL77" s="395">
        <f t="shared" si="104"/>
        <v>0.1915</v>
      </c>
      <c r="AM77" s="395">
        <f t="shared" si="104"/>
        <v>0.14929999999999999</v>
      </c>
      <c r="AN77" s="395">
        <f t="shared" si="104"/>
        <v>0.1472</v>
      </c>
      <c r="AO77" s="395">
        <f t="shared" si="104"/>
        <v>0.1076</v>
      </c>
      <c r="AP77" s="395">
        <f t="shared" si="104"/>
        <v>0.1714</v>
      </c>
      <c r="AQ77" s="395">
        <f t="shared" si="104"/>
        <v>0.26910000000000001</v>
      </c>
      <c r="AR77" s="395">
        <f t="shared" si="104"/>
        <v>0.29089999999999999</v>
      </c>
      <c r="AS77" s="395">
        <f t="shared" si="104"/>
        <v>0.27310000000000001</v>
      </c>
      <c r="AT77" s="395">
        <f t="shared" si="104"/>
        <v>0.37690000000000001</v>
      </c>
      <c r="AU77" s="395">
        <f t="shared" si="104"/>
        <v>0.44690000000000002</v>
      </c>
      <c r="AV77" s="395">
        <f t="shared" si="104"/>
        <v>0.48089999999999999</v>
      </c>
      <c r="AW77" s="395">
        <f t="shared" si="104"/>
        <v>0.56520000000000004</v>
      </c>
      <c r="AX77" s="395">
        <f t="shared" si="104"/>
        <v>0.62080000000000002</v>
      </c>
      <c r="AZ77" s="395">
        <f t="shared" si="105"/>
        <v>0</v>
      </c>
      <c r="BA77" s="395">
        <f t="shared" si="105"/>
        <v>0</v>
      </c>
      <c r="BB77" s="395">
        <f t="shared" si="105"/>
        <v>0</v>
      </c>
      <c r="BC77" s="395">
        <f t="shared" si="105"/>
        <v>0</v>
      </c>
      <c r="BD77" s="395">
        <f t="shared" si="105"/>
        <v>0</v>
      </c>
      <c r="BE77" s="395">
        <f t="shared" si="105"/>
        <v>0</v>
      </c>
      <c r="BF77" s="395">
        <f t="shared" si="105"/>
        <v>0</v>
      </c>
      <c r="BG77" s="395">
        <f t="shared" si="105"/>
        <v>0</v>
      </c>
      <c r="BH77" s="395">
        <f t="shared" si="105"/>
        <v>0</v>
      </c>
      <c r="BI77" s="395">
        <f t="shared" si="105"/>
        <v>0</v>
      </c>
      <c r="BJ77" s="395">
        <f t="shared" si="105"/>
        <v>0</v>
      </c>
      <c r="BK77" s="395">
        <f t="shared" si="105"/>
        <v>0</v>
      </c>
      <c r="BL77" s="395">
        <f t="shared" si="105"/>
        <v>0</v>
      </c>
      <c r="BM77" s="395">
        <f t="shared" si="105"/>
        <v>0</v>
      </c>
      <c r="BN77" s="395">
        <f t="shared" si="105"/>
        <v>0</v>
      </c>
      <c r="BO77" s="395">
        <f t="shared" si="105"/>
        <v>0</v>
      </c>
      <c r="BP77" s="395">
        <f t="shared" si="105"/>
        <v>0</v>
      </c>
      <c r="BQ77" s="395">
        <f t="shared" si="105"/>
        <v>0</v>
      </c>
      <c r="BR77" s="395">
        <f t="shared" si="105"/>
        <v>0</v>
      </c>
      <c r="BS77" s="395">
        <f t="shared" si="105"/>
        <v>0</v>
      </c>
      <c r="BT77" s="395">
        <f t="shared" si="105"/>
        <v>0</v>
      </c>
      <c r="BU77" s="395">
        <f t="shared" si="105"/>
        <v>0</v>
      </c>
      <c r="BV77" s="395">
        <f t="shared" si="105"/>
        <v>0</v>
      </c>
      <c r="BX77" s="395">
        <f t="shared" si="106"/>
        <v>0</v>
      </c>
      <c r="BY77" s="395">
        <f t="shared" si="106"/>
        <v>0</v>
      </c>
      <c r="BZ77" s="395">
        <f t="shared" si="106"/>
        <v>0</v>
      </c>
      <c r="CA77" s="395">
        <f t="shared" si="106"/>
        <v>0</v>
      </c>
      <c r="CB77" s="395">
        <f t="shared" si="106"/>
        <v>0</v>
      </c>
      <c r="CC77" s="395">
        <f t="shared" si="106"/>
        <v>0</v>
      </c>
      <c r="CD77" s="395">
        <f t="shared" si="106"/>
        <v>0</v>
      </c>
      <c r="CE77" s="395">
        <f t="shared" si="106"/>
        <v>0</v>
      </c>
      <c r="CF77" s="395">
        <f t="shared" si="106"/>
        <v>0</v>
      </c>
      <c r="CG77" s="395">
        <f t="shared" si="106"/>
        <v>0</v>
      </c>
      <c r="CH77" s="395">
        <f t="shared" si="106"/>
        <v>0</v>
      </c>
      <c r="CI77" s="395">
        <f t="shared" si="106"/>
        <v>0</v>
      </c>
      <c r="CJ77" s="395">
        <f t="shared" si="106"/>
        <v>0</v>
      </c>
      <c r="CK77" s="395">
        <f t="shared" si="106"/>
        <v>0</v>
      </c>
      <c r="CL77" s="395">
        <f t="shared" si="106"/>
        <v>0</v>
      </c>
      <c r="CM77" s="395">
        <f t="shared" si="106"/>
        <v>0</v>
      </c>
      <c r="CN77" s="395">
        <f t="shared" si="106"/>
        <v>0</v>
      </c>
      <c r="CO77" s="395">
        <f t="shared" si="106"/>
        <v>0</v>
      </c>
      <c r="CP77" s="395">
        <f t="shared" si="106"/>
        <v>0</v>
      </c>
      <c r="CQ77" s="395">
        <f t="shared" si="106"/>
        <v>0</v>
      </c>
      <c r="CR77" s="395">
        <f t="shared" si="106"/>
        <v>0</v>
      </c>
      <c r="CS77" s="395">
        <f t="shared" si="106"/>
        <v>0</v>
      </c>
      <c r="CT77" s="395">
        <f t="shared" si="106"/>
        <v>0</v>
      </c>
      <c r="CV77" s="395">
        <f t="shared" si="107"/>
        <v>5.7799999999999997E-2</v>
      </c>
      <c r="CW77" s="395">
        <f t="shared" si="107"/>
        <v>0</v>
      </c>
      <c r="CX77" s="395">
        <f t="shared" si="107"/>
        <v>0</v>
      </c>
      <c r="CY77" s="395">
        <f t="shared" si="107"/>
        <v>0</v>
      </c>
      <c r="CZ77" s="395">
        <f t="shared" si="107"/>
        <v>1.5E-3</v>
      </c>
      <c r="DA77" s="395">
        <f t="shared" si="107"/>
        <v>3.2599999999999997E-2</v>
      </c>
      <c r="DB77" s="395">
        <f t="shared" si="107"/>
        <v>0</v>
      </c>
      <c r="DC77" s="395">
        <f t="shared" si="107"/>
        <v>0</v>
      </c>
      <c r="DD77" s="395">
        <f t="shared" si="107"/>
        <v>0</v>
      </c>
      <c r="DE77" s="395">
        <f t="shared" si="107"/>
        <v>0</v>
      </c>
      <c r="DF77" s="395">
        <f t="shared" si="107"/>
        <v>0</v>
      </c>
      <c r="DG77" s="395">
        <f t="shared" si="107"/>
        <v>6.1199999999999997E-2</v>
      </c>
      <c r="DH77" s="395">
        <f t="shared" si="107"/>
        <v>0.29049999999999998</v>
      </c>
      <c r="DI77" s="395">
        <f t="shared" si="107"/>
        <v>0.29060000000000002</v>
      </c>
      <c r="DJ77" s="395">
        <f t="shared" si="107"/>
        <v>0.22270000000000001</v>
      </c>
      <c r="DK77" s="395">
        <f t="shared" si="107"/>
        <v>0.29380000000000001</v>
      </c>
      <c r="DL77" s="395">
        <f t="shared" si="107"/>
        <v>0.1754</v>
      </c>
      <c r="DM77" s="395">
        <f t="shared" si="107"/>
        <v>2.3900000000000001E-2</v>
      </c>
      <c r="DN77" s="395">
        <f t="shared" si="107"/>
        <v>9.5699999999999993E-2</v>
      </c>
      <c r="DO77" s="395">
        <f t="shared" si="107"/>
        <v>3.5799999999999998E-2</v>
      </c>
      <c r="DP77" s="395">
        <f t="shared" si="107"/>
        <v>0</v>
      </c>
      <c r="DQ77" s="395">
        <f t="shared" si="107"/>
        <v>0</v>
      </c>
      <c r="DR77" s="395">
        <f t="shared" si="107"/>
        <v>0</v>
      </c>
    </row>
    <row r="78" spans="1:122" x14ac:dyDescent="0.25">
      <c r="AB78" s="395">
        <f t="shared" si="104"/>
        <v>0.38869999999999999</v>
      </c>
      <c r="AC78" s="395">
        <f t="shared" si="104"/>
        <v>0.47489999999999999</v>
      </c>
      <c r="AD78" s="395">
        <f t="shared" si="104"/>
        <v>0.45850000000000002</v>
      </c>
      <c r="AE78" s="395">
        <f t="shared" si="104"/>
        <v>0.2656</v>
      </c>
      <c r="AF78" s="395">
        <f t="shared" si="104"/>
        <v>3.1699999999999999E-2</v>
      </c>
      <c r="AG78" s="395">
        <f t="shared" si="104"/>
        <v>0</v>
      </c>
      <c r="AH78" s="395">
        <f t="shared" si="104"/>
        <v>0</v>
      </c>
      <c r="AI78" s="395">
        <f t="shared" si="104"/>
        <v>0</v>
      </c>
      <c r="AJ78" s="395">
        <f t="shared" si="104"/>
        <v>8.2000000000000007E-3</v>
      </c>
      <c r="AK78" s="395">
        <f t="shared" si="104"/>
        <v>7.85E-2</v>
      </c>
      <c r="AL78" s="395">
        <f t="shared" si="104"/>
        <v>6.7299999999999999E-2</v>
      </c>
      <c r="AM78" s="395">
        <f t="shared" si="104"/>
        <v>0.14030000000000001</v>
      </c>
      <c r="AN78" s="395">
        <f t="shared" si="104"/>
        <v>0.26129999999999998</v>
      </c>
      <c r="AO78" s="395">
        <f t="shared" si="104"/>
        <v>0.2581</v>
      </c>
      <c r="AP78" s="395">
        <f t="shared" si="104"/>
        <v>0.24579999999999999</v>
      </c>
      <c r="AQ78" s="395">
        <f t="shared" si="104"/>
        <v>0.27810000000000001</v>
      </c>
      <c r="AR78" s="395">
        <f t="shared" si="104"/>
        <v>0.3014</v>
      </c>
      <c r="AS78" s="395">
        <f t="shared" si="104"/>
        <v>0.32790000000000002</v>
      </c>
      <c r="AT78" s="395">
        <f t="shared" si="104"/>
        <v>0.39439999999999997</v>
      </c>
      <c r="AU78" s="395">
        <f t="shared" si="104"/>
        <v>0.48249999999999998</v>
      </c>
      <c r="AV78" s="395">
        <f t="shared" si="104"/>
        <v>0.61770000000000003</v>
      </c>
      <c r="AW78" s="395">
        <f t="shared" si="104"/>
        <v>0.72030000000000005</v>
      </c>
      <c r="AX78" s="395">
        <f t="shared" si="104"/>
        <v>0.82420000000000004</v>
      </c>
      <c r="AZ78" s="395">
        <f t="shared" si="105"/>
        <v>0</v>
      </c>
      <c r="BA78" s="395">
        <f t="shared" si="105"/>
        <v>0</v>
      </c>
      <c r="BB78" s="395">
        <f t="shared" si="105"/>
        <v>0</v>
      </c>
      <c r="BC78" s="395">
        <f t="shared" si="105"/>
        <v>0</v>
      </c>
      <c r="BD78" s="395">
        <f t="shared" si="105"/>
        <v>0</v>
      </c>
      <c r="BE78" s="395">
        <f t="shared" si="105"/>
        <v>0</v>
      </c>
      <c r="BF78" s="395">
        <f t="shared" si="105"/>
        <v>0</v>
      </c>
      <c r="BG78" s="395">
        <f t="shared" si="105"/>
        <v>0</v>
      </c>
      <c r="BH78" s="395">
        <f t="shared" si="105"/>
        <v>0</v>
      </c>
      <c r="BI78" s="395">
        <f t="shared" si="105"/>
        <v>0</v>
      </c>
      <c r="BJ78" s="395">
        <f t="shared" si="105"/>
        <v>0</v>
      </c>
      <c r="BK78" s="395">
        <f t="shared" si="105"/>
        <v>0</v>
      </c>
      <c r="BL78" s="395">
        <f t="shared" si="105"/>
        <v>0</v>
      </c>
      <c r="BM78" s="395">
        <f t="shared" si="105"/>
        <v>0</v>
      </c>
      <c r="BN78" s="395">
        <f t="shared" si="105"/>
        <v>0</v>
      </c>
      <c r="BO78" s="395">
        <f t="shared" si="105"/>
        <v>0</v>
      </c>
      <c r="BP78" s="395">
        <f t="shared" si="105"/>
        <v>0</v>
      </c>
      <c r="BQ78" s="395">
        <f t="shared" si="105"/>
        <v>0</v>
      </c>
      <c r="BR78" s="395">
        <f t="shared" si="105"/>
        <v>0</v>
      </c>
      <c r="BS78" s="395">
        <f t="shared" si="105"/>
        <v>0</v>
      </c>
      <c r="BT78" s="395">
        <f t="shared" si="105"/>
        <v>0</v>
      </c>
      <c r="BU78" s="395">
        <f t="shared" si="105"/>
        <v>0</v>
      </c>
      <c r="BV78" s="395">
        <f t="shared" si="105"/>
        <v>0</v>
      </c>
      <c r="BX78" s="395">
        <f t="shared" si="106"/>
        <v>0</v>
      </c>
      <c r="BY78" s="395">
        <f t="shared" si="106"/>
        <v>0</v>
      </c>
      <c r="BZ78" s="395">
        <f t="shared" si="106"/>
        <v>0</v>
      </c>
      <c r="CA78" s="395">
        <f t="shared" si="106"/>
        <v>0</v>
      </c>
      <c r="CB78" s="395">
        <f t="shared" si="106"/>
        <v>0</v>
      </c>
      <c r="CC78" s="395">
        <f t="shared" si="106"/>
        <v>0</v>
      </c>
      <c r="CD78" s="395">
        <f t="shared" si="106"/>
        <v>0</v>
      </c>
      <c r="CE78" s="395">
        <f t="shared" si="106"/>
        <v>0</v>
      </c>
      <c r="CF78" s="395">
        <f t="shared" si="106"/>
        <v>0</v>
      </c>
      <c r="CG78" s="395">
        <f t="shared" si="106"/>
        <v>0</v>
      </c>
      <c r="CH78" s="395">
        <f t="shared" si="106"/>
        <v>0</v>
      </c>
      <c r="CI78" s="395">
        <f t="shared" si="106"/>
        <v>0</v>
      </c>
      <c r="CJ78" s="395">
        <f t="shared" si="106"/>
        <v>0</v>
      </c>
      <c r="CK78" s="395">
        <f t="shared" si="106"/>
        <v>0</v>
      </c>
      <c r="CL78" s="395">
        <f t="shared" si="106"/>
        <v>0</v>
      </c>
      <c r="CM78" s="395">
        <f t="shared" si="106"/>
        <v>0</v>
      </c>
      <c r="CN78" s="395">
        <f t="shared" si="106"/>
        <v>0</v>
      </c>
      <c r="CO78" s="395">
        <f t="shared" si="106"/>
        <v>0</v>
      </c>
      <c r="CP78" s="395">
        <f t="shared" si="106"/>
        <v>0</v>
      </c>
      <c r="CQ78" s="395">
        <f t="shared" si="106"/>
        <v>0</v>
      </c>
      <c r="CR78" s="395">
        <f t="shared" si="106"/>
        <v>0</v>
      </c>
      <c r="CS78" s="395">
        <f t="shared" si="106"/>
        <v>0</v>
      </c>
      <c r="CT78" s="395">
        <f t="shared" si="106"/>
        <v>0</v>
      </c>
      <c r="CV78" s="395">
        <f t="shared" si="107"/>
        <v>3.73E-2</v>
      </c>
      <c r="CW78" s="395">
        <f t="shared" si="107"/>
        <v>0.1663</v>
      </c>
      <c r="CX78" s="395">
        <f t="shared" si="107"/>
        <v>0</v>
      </c>
      <c r="CY78" s="395">
        <f t="shared" si="107"/>
        <v>0</v>
      </c>
      <c r="CZ78" s="395">
        <f t="shared" si="107"/>
        <v>0</v>
      </c>
      <c r="DA78" s="395">
        <f t="shared" si="107"/>
        <v>9.1499999999999998E-2</v>
      </c>
      <c r="DB78" s="395">
        <f t="shared" si="107"/>
        <v>0</v>
      </c>
      <c r="DC78" s="395">
        <f t="shared" si="107"/>
        <v>0</v>
      </c>
      <c r="DD78" s="395">
        <f t="shared" si="107"/>
        <v>0</v>
      </c>
      <c r="DE78" s="395">
        <f t="shared" si="107"/>
        <v>0.11559999999999999</v>
      </c>
      <c r="DF78" s="395">
        <f t="shared" si="107"/>
        <v>7.9899999999999999E-2</v>
      </c>
      <c r="DG78" s="395">
        <f t="shared" si="107"/>
        <v>0.26400000000000001</v>
      </c>
      <c r="DH78" s="395">
        <f t="shared" si="107"/>
        <v>0.34410000000000002</v>
      </c>
      <c r="DI78" s="395">
        <f t="shared" si="107"/>
        <v>0.161</v>
      </c>
      <c r="DJ78" s="395">
        <f t="shared" si="107"/>
        <v>0.12909999999999999</v>
      </c>
      <c r="DK78" s="395">
        <f t="shared" si="107"/>
        <v>0.20949999999999999</v>
      </c>
      <c r="DL78" s="395">
        <f t="shared" si="107"/>
        <v>0.1143</v>
      </c>
      <c r="DM78" s="395">
        <f t="shared" si="107"/>
        <v>1.44E-2</v>
      </c>
      <c r="DN78" s="395">
        <f t="shared" si="107"/>
        <v>2.3400000000000001E-2</v>
      </c>
      <c r="DO78" s="395">
        <f t="shared" si="107"/>
        <v>0</v>
      </c>
      <c r="DP78" s="395">
        <f t="shared" si="107"/>
        <v>0</v>
      </c>
      <c r="DQ78" s="395">
        <f t="shared" si="107"/>
        <v>0</v>
      </c>
      <c r="DR78" s="395">
        <f t="shared" si="107"/>
        <v>0</v>
      </c>
    </row>
    <row r="79" spans="1:122" x14ac:dyDescent="0.25">
      <c r="AB79" s="395">
        <f t="shared" si="104"/>
        <v>0.31340000000000001</v>
      </c>
      <c r="AC79" s="395">
        <f t="shared" si="104"/>
        <v>0.34460000000000002</v>
      </c>
      <c r="AD79" s="395">
        <f t="shared" si="104"/>
        <v>0.47610000000000002</v>
      </c>
      <c r="AE79" s="395">
        <f t="shared" si="104"/>
        <v>0.56440000000000001</v>
      </c>
      <c r="AF79" s="395">
        <f t="shared" si="104"/>
        <v>0.49230000000000002</v>
      </c>
      <c r="AG79" s="395">
        <f t="shared" si="104"/>
        <v>0.34060000000000001</v>
      </c>
      <c r="AH79" s="395">
        <f t="shared" si="104"/>
        <v>0.1976</v>
      </c>
      <c r="AI79" s="395">
        <f t="shared" si="104"/>
        <v>6.8099999999999994E-2</v>
      </c>
      <c r="AJ79" s="395">
        <f t="shared" si="104"/>
        <v>6.4699999999999994E-2</v>
      </c>
      <c r="AK79" s="395">
        <f t="shared" si="104"/>
        <v>0.1384</v>
      </c>
      <c r="AL79" s="395">
        <f t="shared" si="104"/>
        <v>0.13170000000000001</v>
      </c>
      <c r="AM79" s="395">
        <f t="shared" si="104"/>
        <v>0.16209999999999999</v>
      </c>
      <c r="AN79" s="395">
        <f t="shared" si="104"/>
        <v>0.23319999999999999</v>
      </c>
      <c r="AO79" s="395">
        <f t="shared" si="104"/>
        <v>0.26600000000000001</v>
      </c>
      <c r="AP79" s="395">
        <f t="shared" si="104"/>
        <v>0.28439999999999999</v>
      </c>
      <c r="AQ79" s="395">
        <f t="shared" si="104"/>
        <v>0.28439999999999999</v>
      </c>
      <c r="AR79" s="395">
        <f t="shared" si="104"/>
        <v>0.32900000000000001</v>
      </c>
      <c r="AS79" s="395">
        <f t="shared" si="104"/>
        <v>0.42630000000000001</v>
      </c>
      <c r="AT79" s="395">
        <f t="shared" si="104"/>
        <v>0.44650000000000001</v>
      </c>
      <c r="AU79" s="395">
        <f t="shared" si="104"/>
        <v>0.49709999999999999</v>
      </c>
      <c r="AV79" s="395">
        <f t="shared" si="104"/>
        <v>0.65790000000000004</v>
      </c>
      <c r="AW79" s="395">
        <f t="shared" si="104"/>
        <v>0.75229999999999997</v>
      </c>
      <c r="AX79" s="395">
        <f t="shared" si="104"/>
        <v>0.80259999999999998</v>
      </c>
      <c r="AZ79" s="395">
        <f t="shared" si="105"/>
        <v>0</v>
      </c>
      <c r="BA79" s="395">
        <f t="shared" si="105"/>
        <v>0</v>
      </c>
      <c r="BB79" s="395">
        <f t="shared" si="105"/>
        <v>0</v>
      </c>
      <c r="BC79" s="395">
        <f t="shared" si="105"/>
        <v>0</v>
      </c>
      <c r="BD79" s="395">
        <f t="shared" si="105"/>
        <v>0</v>
      </c>
      <c r="BE79" s="395">
        <f t="shared" si="105"/>
        <v>0</v>
      </c>
      <c r="BF79" s="395">
        <f t="shared" si="105"/>
        <v>0</v>
      </c>
      <c r="BG79" s="395">
        <f t="shared" si="105"/>
        <v>0</v>
      </c>
      <c r="BH79" s="395">
        <f t="shared" si="105"/>
        <v>0</v>
      </c>
      <c r="BI79" s="395">
        <f t="shared" si="105"/>
        <v>0</v>
      </c>
      <c r="BJ79" s="395">
        <f t="shared" si="105"/>
        <v>0</v>
      </c>
      <c r="BK79" s="395">
        <f t="shared" si="105"/>
        <v>0</v>
      </c>
      <c r="BL79" s="395">
        <f t="shared" si="105"/>
        <v>0</v>
      </c>
      <c r="BM79" s="395">
        <f t="shared" si="105"/>
        <v>0</v>
      </c>
      <c r="BN79" s="395">
        <f t="shared" si="105"/>
        <v>0</v>
      </c>
      <c r="BO79" s="395">
        <f t="shared" si="105"/>
        <v>0</v>
      </c>
      <c r="BP79" s="395">
        <f t="shared" si="105"/>
        <v>0</v>
      </c>
      <c r="BQ79" s="395">
        <f t="shared" si="105"/>
        <v>0</v>
      </c>
      <c r="BR79" s="395">
        <f t="shared" si="105"/>
        <v>0</v>
      </c>
      <c r="BS79" s="395">
        <f t="shared" si="105"/>
        <v>0</v>
      </c>
      <c r="BT79" s="395">
        <f t="shared" si="105"/>
        <v>0</v>
      </c>
      <c r="BU79" s="395">
        <f t="shared" si="105"/>
        <v>0</v>
      </c>
      <c r="BV79" s="395">
        <f t="shared" si="105"/>
        <v>0</v>
      </c>
      <c r="BX79" s="395">
        <f t="shared" si="106"/>
        <v>0</v>
      </c>
      <c r="BY79" s="395">
        <f t="shared" si="106"/>
        <v>0</v>
      </c>
      <c r="BZ79" s="395">
        <f t="shared" si="106"/>
        <v>0</v>
      </c>
      <c r="CA79" s="395">
        <f t="shared" si="106"/>
        <v>0</v>
      </c>
      <c r="CB79" s="395">
        <f t="shared" si="106"/>
        <v>0</v>
      </c>
      <c r="CC79" s="395">
        <f t="shared" si="106"/>
        <v>0</v>
      </c>
      <c r="CD79" s="395">
        <f t="shared" si="106"/>
        <v>0</v>
      </c>
      <c r="CE79" s="395">
        <f t="shared" si="106"/>
        <v>0</v>
      </c>
      <c r="CF79" s="395">
        <f t="shared" si="106"/>
        <v>0</v>
      </c>
      <c r="CG79" s="395">
        <f t="shared" si="106"/>
        <v>0</v>
      </c>
      <c r="CH79" s="395">
        <f t="shared" si="106"/>
        <v>0</v>
      </c>
      <c r="CI79" s="395">
        <f t="shared" si="106"/>
        <v>0</v>
      </c>
      <c r="CJ79" s="395">
        <f t="shared" si="106"/>
        <v>0</v>
      </c>
      <c r="CK79" s="395">
        <f t="shared" si="106"/>
        <v>0</v>
      </c>
      <c r="CL79" s="395">
        <f t="shared" si="106"/>
        <v>0</v>
      </c>
      <c r="CM79" s="395">
        <f t="shared" si="106"/>
        <v>0</v>
      </c>
      <c r="CN79" s="395">
        <f t="shared" si="106"/>
        <v>0</v>
      </c>
      <c r="CO79" s="395">
        <f t="shared" si="106"/>
        <v>0</v>
      </c>
      <c r="CP79" s="395">
        <f t="shared" si="106"/>
        <v>0</v>
      </c>
      <c r="CQ79" s="395">
        <f t="shared" si="106"/>
        <v>0</v>
      </c>
      <c r="CR79" s="395">
        <f t="shared" si="106"/>
        <v>0</v>
      </c>
      <c r="CS79" s="395">
        <f t="shared" si="106"/>
        <v>0</v>
      </c>
      <c r="CT79" s="395">
        <f t="shared" si="106"/>
        <v>0</v>
      </c>
      <c r="CV79" s="395">
        <f t="shared" si="107"/>
        <v>4.2999999999999997E-2</v>
      </c>
      <c r="CW79" s="395">
        <f t="shared" si="107"/>
        <v>3.5900000000000001E-2</v>
      </c>
      <c r="CX79" s="395">
        <f t="shared" si="107"/>
        <v>9.35E-2</v>
      </c>
      <c r="CY79" s="395">
        <f t="shared" si="107"/>
        <v>0.13669999999999999</v>
      </c>
      <c r="CZ79" s="395">
        <f t="shared" si="107"/>
        <v>8.3199999999999996E-2</v>
      </c>
      <c r="DA79" s="395">
        <f t="shared" si="107"/>
        <v>8.8000000000000005E-3</v>
      </c>
      <c r="DB79" s="395">
        <f t="shared" si="107"/>
        <v>0</v>
      </c>
      <c r="DC79" s="395">
        <f t="shared" si="107"/>
        <v>0</v>
      </c>
      <c r="DD79" s="395">
        <f t="shared" si="107"/>
        <v>4.58E-2</v>
      </c>
      <c r="DE79" s="395">
        <f t="shared" si="107"/>
        <v>0.21049999999999999</v>
      </c>
      <c r="DF79" s="395">
        <f t="shared" si="107"/>
        <v>9.0800000000000006E-2</v>
      </c>
      <c r="DG79" s="395">
        <f t="shared" si="107"/>
        <v>0.187</v>
      </c>
      <c r="DH79" s="395">
        <f t="shared" si="107"/>
        <v>0.25530000000000003</v>
      </c>
      <c r="DI79" s="395">
        <f t="shared" si="107"/>
        <v>0.14760000000000001</v>
      </c>
      <c r="DJ79" s="395">
        <f t="shared" si="107"/>
        <v>0.14249999999999999</v>
      </c>
      <c r="DK79" s="395">
        <f t="shared" si="107"/>
        <v>0.1237</v>
      </c>
      <c r="DL79" s="395">
        <f t="shared" si="107"/>
        <v>7.0000000000000007E-2</v>
      </c>
      <c r="DM79" s="395">
        <f t="shared" si="107"/>
        <v>2.3599999999999999E-2</v>
      </c>
      <c r="DN79" s="395">
        <f t="shared" si="107"/>
        <v>0</v>
      </c>
      <c r="DO79" s="395">
        <f t="shared" si="107"/>
        <v>0</v>
      </c>
      <c r="DP79" s="395">
        <f t="shared" si="107"/>
        <v>0</v>
      </c>
      <c r="DQ79" s="395">
        <f t="shared" si="107"/>
        <v>0</v>
      </c>
      <c r="DR79" s="395">
        <f t="shared" si="107"/>
        <v>0</v>
      </c>
    </row>
    <row r="80" spans="1:122" x14ac:dyDescent="0.25">
      <c r="AB80" s="395">
        <f t="shared" si="104"/>
        <v>0.26779999999999998</v>
      </c>
      <c r="AC80" s="395">
        <f t="shared" si="104"/>
        <v>0.25600000000000001</v>
      </c>
      <c r="AD80" s="395">
        <f t="shared" si="104"/>
        <v>0.2893</v>
      </c>
      <c r="AE80" s="395">
        <f t="shared" si="104"/>
        <v>0.38009999999999999</v>
      </c>
      <c r="AF80" s="395">
        <f t="shared" si="104"/>
        <v>0.46949999999999997</v>
      </c>
      <c r="AG80" s="395">
        <f t="shared" si="104"/>
        <v>0.52929999999999999</v>
      </c>
      <c r="AH80" s="395">
        <f t="shared" si="104"/>
        <v>0.46010000000000001</v>
      </c>
      <c r="AI80" s="395">
        <f t="shared" si="104"/>
        <v>0.29920000000000002</v>
      </c>
      <c r="AJ80" s="395">
        <f t="shared" si="104"/>
        <v>0.2147</v>
      </c>
      <c r="AK80" s="395">
        <f t="shared" si="104"/>
        <v>0.2233</v>
      </c>
      <c r="AL80" s="395">
        <f t="shared" si="104"/>
        <v>0.2414</v>
      </c>
      <c r="AM80" s="395">
        <f t="shared" si="104"/>
        <v>0.2457</v>
      </c>
      <c r="AN80" s="395">
        <f t="shared" si="104"/>
        <v>0.23069999999999999</v>
      </c>
      <c r="AO80" s="395">
        <f t="shared" si="104"/>
        <v>0.22620000000000001</v>
      </c>
      <c r="AP80" s="395">
        <f t="shared" si="104"/>
        <v>0.27350000000000002</v>
      </c>
      <c r="AQ80" s="395">
        <f t="shared" si="104"/>
        <v>0.28899999999999998</v>
      </c>
      <c r="AR80" s="395">
        <f t="shared" si="104"/>
        <v>0.375</v>
      </c>
      <c r="AS80" s="395">
        <f t="shared" si="104"/>
        <v>0.48649999999999999</v>
      </c>
      <c r="AT80" s="395">
        <f t="shared" si="104"/>
        <v>0.49930000000000002</v>
      </c>
      <c r="AU80" s="395">
        <f t="shared" si="104"/>
        <v>0.52229999999999999</v>
      </c>
      <c r="AV80" s="395">
        <f t="shared" si="104"/>
        <v>0.60009999999999997</v>
      </c>
      <c r="AW80" s="395">
        <f t="shared" si="104"/>
        <v>0.66659999999999997</v>
      </c>
      <c r="AX80" s="395">
        <f t="shared" si="104"/>
        <v>0.63680000000000003</v>
      </c>
      <c r="AZ80" s="395">
        <f t="shared" si="105"/>
        <v>0</v>
      </c>
      <c r="BA80" s="395">
        <f t="shared" si="105"/>
        <v>0</v>
      </c>
      <c r="BB80" s="395">
        <f t="shared" si="105"/>
        <v>0</v>
      </c>
      <c r="BC80" s="395">
        <f t="shared" si="105"/>
        <v>0</v>
      </c>
      <c r="BD80" s="395">
        <f t="shared" si="105"/>
        <v>0</v>
      </c>
      <c r="BE80" s="395">
        <f t="shared" si="105"/>
        <v>0</v>
      </c>
      <c r="BF80" s="395">
        <f t="shared" si="105"/>
        <v>0</v>
      </c>
      <c r="BG80" s="395">
        <f t="shared" si="105"/>
        <v>0</v>
      </c>
      <c r="BH80" s="395">
        <f t="shared" si="105"/>
        <v>0</v>
      </c>
      <c r="BI80" s="395">
        <f t="shared" si="105"/>
        <v>0</v>
      </c>
      <c r="BJ80" s="395">
        <f t="shared" si="105"/>
        <v>0</v>
      </c>
      <c r="BK80" s="395">
        <f t="shared" si="105"/>
        <v>0</v>
      </c>
      <c r="BL80" s="395">
        <f t="shared" si="105"/>
        <v>0</v>
      </c>
      <c r="BM80" s="395">
        <f t="shared" si="105"/>
        <v>0</v>
      </c>
      <c r="BN80" s="395">
        <f t="shared" si="105"/>
        <v>0</v>
      </c>
      <c r="BO80" s="395">
        <f t="shared" si="105"/>
        <v>0</v>
      </c>
      <c r="BP80" s="395">
        <f t="shared" si="105"/>
        <v>0</v>
      </c>
      <c r="BQ80" s="395">
        <f t="shared" si="105"/>
        <v>0</v>
      </c>
      <c r="BR80" s="395">
        <f t="shared" si="105"/>
        <v>0</v>
      </c>
      <c r="BS80" s="395">
        <f t="shared" si="105"/>
        <v>0</v>
      </c>
      <c r="BT80" s="395">
        <f t="shared" si="105"/>
        <v>0</v>
      </c>
      <c r="BU80" s="395">
        <f t="shared" si="105"/>
        <v>0</v>
      </c>
      <c r="BV80" s="395">
        <f t="shared" si="105"/>
        <v>0</v>
      </c>
      <c r="BX80" s="395">
        <f t="shared" si="106"/>
        <v>0</v>
      </c>
      <c r="BY80" s="395">
        <f t="shared" si="106"/>
        <v>0</v>
      </c>
      <c r="BZ80" s="395">
        <f t="shared" si="106"/>
        <v>0</v>
      </c>
      <c r="CA80" s="395">
        <f t="shared" si="106"/>
        <v>0</v>
      </c>
      <c r="CB80" s="395">
        <f t="shared" si="106"/>
        <v>0</v>
      </c>
      <c r="CC80" s="395">
        <f t="shared" si="106"/>
        <v>0</v>
      </c>
      <c r="CD80" s="395">
        <f t="shared" si="106"/>
        <v>0</v>
      </c>
      <c r="CE80" s="395">
        <f t="shared" si="106"/>
        <v>0</v>
      </c>
      <c r="CF80" s="395">
        <f t="shared" si="106"/>
        <v>0</v>
      </c>
      <c r="CG80" s="395">
        <f t="shared" si="106"/>
        <v>0</v>
      </c>
      <c r="CH80" s="395">
        <f t="shared" si="106"/>
        <v>0</v>
      </c>
      <c r="CI80" s="395">
        <f t="shared" si="106"/>
        <v>0</v>
      </c>
      <c r="CJ80" s="395">
        <f t="shared" si="106"/>
        <v>0</v>
      </c>
      <c r="CK80" s="395">
        <f t="shared" si="106"/>
        <v>0</v>
      </c>
      <c r="CL80" s="395">
        <f t="shared" si="106"/>
        <v>0</v>
      </c>
      <c r="CM80" s="395">
        <f t="shared" si="106"/>
        <v>0</v>
      </c>
      <c r="CN80" s="395">
        <f t="shared" si="106"/>
        <v>0</v>
      </c>
      <c r="CO80" s="395">
        <f t="shared" si="106"/>
        <v>0</v>
      </c>
      <c r="CP80" s="395">
        <f t="shared" si="106"/>
        <v>0</v>
      </c>
      <c r="CQ80" s="395">
        <f t="shared" si="106"/>
        <v>0</v>
      </c>
      <c r="CR80" s="395">
        <f t="shared" si="106"/>
        <v>0</v>
      </c>
      <c r="CS80" s="395">
        <f t="shared" si="106"/>
        <v>0</v>
      </c>
      <c r="CT80" s="395">
        <f t="shared" si="106"/>
        <v>0</v>
      </c>
      <c r="CV80" s="395">
        <f t="shared" si="107"/>
        <v>2.8799999999999999E-2</v>
      </c>
      <c r="CW80" s="395">
        <f t="shared" si="107"/>
        <v>0</v>
      </c>
      <c r="CX80" s="395">
        <f t="shared" si="107"/>
        <v>6.0400000000000002E-2</v>
      </c>
      <c r="CY80" s="395">
        <f t="shared" si="107"/>
        <v>0.21199999999999999</v>
      </c>
      <c r="CZ80" s="395">
        <f t="shared" si="107"/>
        <v>0.1444</v>
      </c>
      <c r="DA80" s="395">
        <f t="shared" si="107"/>
        <v>9.06E-2</v>
      </c>
      <c r="DB80" s="395">
        <f t="shared" si="107"/>
        <v>7.2900000000000006E-2</v>
      </c>
      <c r="DC80" s="395">
        <f t="shared" si="107"/>
        <v>0</v>
      </c>
      <c r="DD80" s="395">
        <f t="shared" si="107"/>
        <v>6.1100000000000002E-2</v>
      </c>
      <c r="DE80" s="395">
        <f t="shared" si="107"/>
        <v>0.1694</v>
      </c>
      <c r="DF80" s="395">
        <f t="shared" si="107"/>
        <v>7.7200000000000005E-2</v>
      </c>
      <c r="DG80" s="395">
        <f t="shared" si="107"/>
        <v>0.12379999999999999</v>
      </c>
      <c r="DH80" s="395">
        <f t="shared" si="107"/>
        <v>0.1701</v>
      </c>
      <c r="DI80" s="395">
        <f t="shared" si="107"/>
        <v>0.1381</v>
      </c>
      <c r="DJ80" s="395">
        <f t="shared" si="107"/>
        <v>0.16420000000000001</v>
      </c>
      <c r="DK80" s="395">
        <f t="shared" si="107"/>
        <v>0.1094</v>
      </c>
      <c r="DL80" s="395">
        <f t="shared" si="107"/>
        <v>2.0000000000000001E-4</v>
      </c>
      <c r="DM80" s="395">
        <f t="shared" si="107"/>
        <v>0</v>
      </c>
      <c r="DN80" s="395">
        <f t="shared" si="107"/>
        <v>0</v>
      </c>
      <c r="DO80" s="395">
        <f t="shared" si="107"/>
        <v>0</v>
      </c>
      <c r="DP80" s="395">
        <f t="shared" si="107"/>
        <v>0</v>
      </c>
      <c r="DQ80" s="395">
        <f t="shared" si="107"/>
        <v>0</v>
      </c>
      <c r="DR80" s="395">
        <f t="shared" si="107"/>
        <v>0</v>
      </c>
    </row>
    <row r="81" spans="10:137" x14ac:dyDescent="0.25">
      <c r="AB81" s="395">
        <f t="shared" si="104"/>
        <v>0.20250000000000001</v>
      </c>
      <c r="AC81" s="395">
        <f t="shared" si="104"/>
        <v>0.1983</v>
      </c>
      <c r="AD81" s="395">
        <f t="shared" si="104"/>
        <v>0.1787</v>
      </c>
      <c r="AE81" s="395">
        <f t="shared" si="104"/>
        <v>0.1933</v>
      </c>
      <c r="AF81" s="395">
        <f t="shared" si="104"/>
        <v>0.23569999999999999</v>
      </c>
      <c r="AG81" s="395">
        <f t="shared" si="104"/>
        <v>0.28050000000000003</v>
      </c>
      <c r="AH81" s="395">
        <f t="shared" si="104"/>
        <v>0.34599999999999997</v>
      </c>
      <c r="AI81" s="395">
        <f t="shared" si="104"/>
        <v>0.38090000000000002</v>
      </c>
      <c r="AJ81" s="395">
        <f t="shared" si="104"/>
        <v>0.32319999999999999</v>
      </c>
      <c r="AK81" s="395">
        <f t="shared" si="104"/>
        <v>0.25640000000000002</v>
      </c>
      <c r="AL81" s="395">
        <f t="shared" si="104"/>
        <v>0.24440000000000001</v>
      </c>
      <c r="AM81" s="395">
        <f t="shared" si="104"/>
        <v>0.25240000000000001</v>
      </c>
      <c r="AN81" s="395">
        <f t="shared" si="104"/>
        <v>0.2457</v>
      </c>
      <c r="AO81" s="395">
        <f t="shared" si="104"/>
        <v>0.22409999999999999</v>
      </c>
      <c r="AP81" s="395">
        <f t="shared" si="104"/>
        <v>0.21609999999999999</v>
      </c>
      <c r="AQ81" s="395">
        <f t="shared" si="104"/>
        <v>0.42630000000000001</v>
      </c>
      <c r="AR81" s="395">
        <f t="shared" si="104"/>
        <v>0.52580000000000005</v>
      </c>
      <c r="AS81" s="395">
        <f t="shared" si="104"/>
        <v>0.67730000000000001</v>
      </c>
      <c r="AT81" s="395">
        <f t="shared" si="104"/>
        <v>0.7752</v>
      </c>
      <c r="AU81" s="395">
        <f t="shared" si="104"/>
        <v>0.83609999999999995</v>
      </c>
      <c r="AV81" s="395">
        <f t="shared" si="104"/>
        <v>0.63239999999999996</v>
      </c>
      <c r="AW81" s="395">
        <f t="shared" si="104"/>
        <v>0.4</v>
      </c>
      <c r="AX81" s="395">
        <f t="shared" si="104"/>
        <v>0.2646</v>
      </c>
      <c r="AZ81" s="395">
        <f t="shared" si="105"/>
        <v>0</v>
      </c>
      <c r="BA81" s="395">
        <f t="shared" si="105"/>
        <v>0</v>
      </c>
      <c r="BB81" s="395">
        <f t="shared" si="105"/>
        <v>0</v>
      </c>
      <c r="BC81" s="395">
        <f t="shared" si="105"/>
        <v>0</v>
      </c>
      <c r="BD81" s="395">
        <f t="shared" si="105"/>
        <v>0</v>
      </c>
      <c r="BE81" s="395">
        <f t="shared" si="105"/>
        <v>0</v>
      </c>
      <c r="BF81" s="395">
        <f t="shared" si="105"/>
        <v>0</v>
      </c>
      <c r="BG81" s="395">
        <f t="shared" si="105"/>
        <v>0</v>
      </c>
      <c r="BH81" s="395">
        <f t="shared" si="105"/>
        <v>0</v>
      </c>
      <c r="BI81" s="395">
        <f t="shared" si="105"/>
        <v>0</v>
      </c>
      <c r="BJ81" s="395">
        <f t="shared" si="105"/>
        <v>0</v>
      </c>
      <c r="BK81" s="395">
        <f t="shared" si="105"/>
        <v>0</v>
      </c>
      <c r="BL81" s="395">
        <f t="shared" si="105"/>
        <v>0</v>
      </c>
      <c r="BM81" s="395">
        <f t="shared" si="105"/>
        <v>0</v>
      </c>
      <c r="BN81" s="395">
        <f t="shared" si="105"/>
        <v>0</v>
      </c>
      <c r="BO81" s="395">
        <f t="shared" si="105"/>
        <v>0</v>
      </c>
      <c r="BP81" s="395">
        <f t="shared" si="105"/>
        <v>0</v>
      </c>
      <c r="BQ81" s="395">
        <f t="shared" si="105"/>
        <v>0</v>
      </c>
      <c r="BR81" s="395">
        <f t="shared" si="105"/>
        <v>0</v>
      </c>
      <c r="BS81" s="395">
        <f t="shared" si="105"/>
        <v>0</v>
      </c>
      <c r="BT81" s="395">
        <f t="shared" si="105"/>
        <v>0</v>
      </c>
      <c r="BU81" s="395">
        <f t="shared" si="105"/>
        <v>0</v>
      </c>
      <c r="BV81" s="395">
        <f t="shared" si="105"/>
        <v>0</v>
      </c>
      <c r="BX81" s="395">
        <f t="shared" si="106"/>
        <v>0</v>
      </c>
      <c r="BY81" s="395">
        <f t="shared" si="106"/>
        <v>0</v>
      </c>
      <c r="BZ81" s="395">
        <f t="shared" si="106"/>
        <v>0</v>
      </c>
      <c r="CA81" s="395">
        <f t="shared" si="106"/>
        <v>0</v>
      </c>
      <c r="CB81" s="395">
        <f t="shared" si="106"/>
        <v>0</v>
      </c>
      <c r="CC81" s="395">
        <f t="shared" si="106"/>
        <v>0</v>
      </c>
      <c r="CD81" s="395">
        <f t="shared" si="106"/>
        <v>0</v>
      </c>
      <c r="CE81" s="395">
        <f t="shared" si="106"/>
        <v>0</v>
      </c>
      <c r="CF81" s="395">
        <f t="shared" si="106"/>
        <v>0</v>
      </c>
      <c r="CG81" s="395">
        <f t="shared" si="106"/>
        <v>0</v>
      </c>
      <c r="CH81" s="395">
        <f t="shared" si="106"/>
        <v>0</v>
      </c>
      <c r="CI81" s="395">
        <f t="shared" si="106"/>
        <v>0</v>
      </c>
      <c r="CJ81" s="395">
        <f t="shared" si="106"/>
        <v>0</v>
      </c>
      <c r="CK81" s="395">
        <f t="shared" si="106"/>
        <v>0</v>
      </c>
      <c r="CL81" s="395">
        <f t="shared" si="106"/>
        <v>0</v>
      </c>
      <c r="CM81" s="395">
        <f t="shared" si="106"/>
        <v>0</v>
      </c>
      <c r="CN81" s="395">
        <f t="shared" si="106"/>
        <v>0</v>
      </c>
      <c r="CO81" s="395">
        <f t="shared" si="106"/>
        <v>0</v>
      </c>
      <c r="CP81" s="395">
        <f t="shared" si="106"/>
        <v>0</v>
      </c>
      <c r="CQ81" s="395">
        <f t="shared" si="106"/>
        <v>0</v>
      </c>
      <c r="CR81" s="395">
        <f t="shared" si="106"/>
        <v>0</v>
      </c>
      <c r="CS81" s="395">
        <f t="shared" si="106"/>
        <v>0</v>
      </c>
      <c r="CT81" s="395">
        <f t="shared" si="106"/>
        <v>0</v>
      </c>
      <c r="CV81" s="395">
        <f t="shared" si="107"/>
        <v>4.4600000000000001E-2</v>
      </c>
      <c r="CW81" s="395">
        <f t="shared" si="107"/>
        <v>1.6999999999999999E-3</v>
      </c>
      <c r="CX81" s="395">
        <f t="shared" si="107"/>
        <v>3.3399999999999999E-2</v>
      </c>
      <c r="CY81" s="395">
        <f t="shared" si="107"/>
        <v>6.3E-2</v>
      </c>
      <c r="CZ81" s="395">
        <f t="shared" si="107"/>
        <v>9.9699999999999997E-2</v>
      </c>
      <c r="DA81" s="395">
        <f t="shared" si="107"/>
        <v>0.2064</v>
      </c>
      <c r="DB81" s="395">
        <f t="shared" si="107"/>
        <v>0.21290000000000001</v>
      </c>
      <c r="DC81" s="395">
        <f t="shared" si="107"/>
        <v>0.1038</v>
      </c>
      <c r="DD81" s="395">
        <f t="shared" si="107"/>
        <v>9.11E-2</v>
      </c>
      <c r="DE81" s="395">
        <f t="shared" si="107"/>
        <v>0.1056</v>
      </c>
      <c r="DF81" s="395">
        <f t="shared" si="107"/>
        <v>0.11</v>
      </c>
      <c r="DG81" s="395">
        <f t="shared" si="107"/>
        <v>0.16020000000000001</v>
      </c>
      <c r="DH81" s="395">
        <f t="shared" si="107"/>
        <v>0.15290000000000001</v>
      </c>
      <c r="DI81" s="395">
        <f t="shared" si="107"/>
        <v>0.13150000000000001</v>
      </c>
      <c r="DJ81" s="395">
        <f t="shared" si="107"/>
        <v>0.13980000000000001</v>
      </c>
      <c r="DK81" s="395">
        <f t="shared" si="107"/>
        <v>2.5999999999999999E-2</v>
      </c>
      <c r="DL81" s="395">
        <f t="shared" si="107"/>
        <v>0</v>
      </c>
      <c r="DM81" s="395">
        <f t="shared" si="107"/>
        <v>0</v>
      </c>
      <c r="DN81" s="395">
        <f t="shared" si="107"/>
        <v>0</v>
      </c>
      <c r="DO81" s="395">
        <f t="shared" si="107"/>
        <v>0</v>
      </c>
      <c r="DP81" s="395">
        <f t="shared" si="107"/>
        <v>0</v>
      </c>
      <c r="DQ81" s="395">
        <f t="shared" si="107"/>
        <v>0</v>
      </c>
      <c r="DR81" s="395">
        <f t="shared" si="107"/>
        <v>0</v>
      </c>
    </row>
    <row r="82" spans="10:137" x14ac:dyDescent="0.25">
      <c r="AZ82" s="350"/>
      <c r="BA82" s="350"/>
      <c r="BB82" s="350"/>
      <c r="BC82" s="350"/>
      <c r="BD82" s="350"/>
      <c r="BE82" s="350"/>
      <c r="BF82" s="350"/>
      <c r="BG82" s="350"/>
      <c r="BH82" s="350"/>
      <c r="BI82" s="350"/>
      <c r="BJ82" s="350"/>
      <c r="BK82" s="350"/>
      <c r="BL82" s="350"/>
      <c r="BM82" s="350"/>
      <c r="BN82" s="350"/>
      <c r="BO82" s="350"/>
      <c r="BP82" s="350"/>
      <c r="BQ82" s="350"/>
      <c r="BR82" s="350"/>
      <c r="BS82" s="350"/>
      <c r="BT82" s="350"/>
      <c r="BU82" s="350"/>
      <c r="BV82" s="350"/>
      <c r="BX82" s="350"/>
      <c r="BY82" s="350"/>
      <c r="BZ82" s="350"/>
      <c r="CA82" s="350"/>
      <c r="CB82" s="350"/>
      <c r="CC82" s="350"/>
      <c r="CD82" s="350"/>
      <c r="CE82" s="350"/>
      <c r="CF82" s="350"/>
      <c r="CG82" s="350"/>
      <c r="CH82" s="350"/>
      <c r="CI82" s="350"/>
      <c r="CJ82" s="350"/>
      <c r="CK82" s="350"/>
      <c r="CL82" s="350"/>
      <c r="CM82" s="350"/>
      <c r="CN82" s="350"/>
      <c r="CO82" s="350"/>
      <c r="CP82" s="350"/>
      <c r="CQ82" s="350"/>
      <c r="CR82" s="350"/>
      <c r="CS82" s="350"/>
      <c r="CT82" s="350"/>
      <c r="CV82" s="350"/>
      <c r="CW82" s="350"/>
      <c r="CX82" s="350"/>
      <c r="CY82" s="350"/>
      <c r="CZ82" s="350"/>
      <c r="DA82" s="350"/>
      <c r="DB82" s="350"/>
      <c r="DC82" s="350"/>
      <c r="DD82" s="350"/>
      <c r="DE82" s="350"/>
      <c r="DF82" s="350"/>
      <c r="DG82" s="350"/>
      <c r="DH82" s="350"/>
      <c r="DI82" s="350"/>
      <c r="DJ82" s="350"/>
      <c r="DK82" s="350"/>
      <c r="DL82" s="350"/>
      <c r="DM82" s="350"/>
      <c r="DN82" s="350"/>
      <c r="DO82" s="350"/>
      <c r="DP82" s="350"/>
      <c r="DQ82" s="350"/>
      <c r="DR82" s="350"/>
    </row>
    <row r="83" spans="10:137" x14ac:dyDescent="0.25">
      <c r="AB83" s="796" t="s">
        <v>66</v>
      </c>
      <c r="AC83" s="796"/>
      <c r="AD83" s="350"/>
      <c r="AE83" s="350"/>
      <c r="AF83" s="350"/>
      <c r="AG83" s="350"/>
      <c r="AH83" s="350"/>
      <c r="AI83" s="350"/>
      <c r="AJ83" s="350"/>
      <c r="AK83" s="350"/>
      <c r="AL83" s="350"/>
      <c r="AM83" s="350"/>
      <c r="AN83" s="350"/>
      <c r="AO83" s="350"/>
      <c r="AP83" s="350"/>
      <c r="AQ83" s="350"/>
      <c r="AR83" s="350"/>
      <c r="AS83" s="350"/>
      <c r="AT83" s="350"/>
      <c r="AU83" s="350"/>
      <c r="AV83" s="350"/>
      <c r="AW83" s="350"/>
      <c r="AX83" s="350"/>
      <c r="AY83" s="350"/>
      <c r="AZ83" s="796" t="s">
        <v>67</v>
      </c>
      <c r="BA83" s="796"/>
      <c r="BB83" s="350"/>
      <c r="BC83" s="350"/>
      <c r="BD83" s="350"/>
      <c r="BE83" s="350"/>
      <c r="BF83" s="350"/>
      <c r="BG83" s="350"/>
      <c r="BH83" s="350"/>
      <c r="BI83" s="350"/>
      <c r="BJ83" s="350"/>
      <c r="BK83" s="350"/>
      <c r="BL83" s="350"/>
      <c r="BM83" s="350"/>
      <c r="BN83" s="350"/>
      <c r="BO83" s="350"/>
      <c r="BP83" s="350"/>
      <c r="BQ83" s="350"/>
      <c r="BR83" s="350"/>
      <c r="BS83" s="350"/>
      <c r="BT83" s="350"/>
      <c r="BU83" s="350"/>
      <c r="BV83" s="350"/>
      <c r="BW83" s="350"/>
      <c r="BX83" s="796" t="s">
        <v>68</v>
      </c>
      <c r="BY83" s="796"/>
      <c r="BZ83" s="350"/>
      <c r="CA83" s="350"/>
      <c r="CB83" s="350"/>
      <c r="CC83" s="350"/>
      <c r="CD83" s="350"/>
      <c r="CE83" s="350"/>
      <c r="CF83" s="350"/>
      <c r="CG83" s="350"/>
      <c r="CH83" s="350"/>
      <c r="CI83" s="350"/>
      <c r="CJ83" s="350"/>
      <c r="CK83" s="350"/>
      <c r="CL83" s="350"/>
      <c r="CM83" s="350"/>
      <c r="CN83" s="350"/>
      <c r="CO83" s="350"/>
      <c r="CP83" s="350"/>
      <c r="CQ83" s="350"/>
      <c r="CR83" s="350"/>
      <c r="CS83" s="350"/>
      <c r="CT83" s="350"/>
      <c r="CU83" s="350"/>
      <c r="CV83" s="796" t="s">
        <v>69</v>
      </c>
      <c r="CW83" s="796"/>
      <c r="CX83" s="350"/>
      <c r="CY83" s="350"/>
      <c r="CZ83" s="350"/>
      <c r="DA83" s="350"/>
      <c r="DB83" s="350"/>
      <c r="DC83" s="350"/>
      <c r="DD83" s="350"/>
      <c r="DE83" s="350"/>
      <c r="DF83" s="350"/>
      <c r="DG83" s="350"/>
      <c r="DH83" s="350"/>
      <c r="DI83" s="350"/>
      <c r="DJ83" s="350"/>
      <c r="DK83" s="350"/>
      <c r="DL83" s="350"/>
      <c r="DM83" s="350"/>
      <c r="DN83" s="350"/>
      <c r="DO83" s="350"/>
      <c r="DP83" s="350"/>
      <c r="DQ83" s="350"/>
      <c r="DR83" s="350"/>
    </row>
    <row r="84" spans="10:137" x14ac:dyDescent="0.25">
      <c r="AB84" s="419">
        <f>MAX(AB59:AC60)</f>
        <v>0.81879999999999997</v>
      </c>
      <c r="AC84" s="419">
        <f>MAX(AD59:AE60)</f>
        <v>0.93300000000000005</v>
      </c>
      <c r="AD84" s="419">
        <f>MAX(AF59:AG60)</f>
        <v>0.87890000000000001</v>
      </c>
      <c r="AE84" s="419">
        <f>MAX(AH59:AI60)</f>
        <v>0.59079999999999999</v>
      </c>
      <c r="AF84" s="419">
        <f>MAX(AJ59:AK60)</f>
        <v>0.34060000000000001</v>
      </c>
      <c r="AG84" s="419">
        <f>MAX(AL59:AM60)</f>
        <v>0.15659999999999999</v>
      </c>
      <c r="AH84" s="419">
        <f>MAX(AN59:AO60)</f>
        <v>3.0599999999999999E-2</v>
      </c>
      <c r="AI84" s="419">
        <f>MAX(AP59:AQ60)</f>
        <v>0</v>
      </c>
      <c r="AJ84" s="419">
        <f>MAX(AR59:AS60)</f>
        <v>0.21279999999999999</v>
      </c>
      <c r="AK84" s="419">
        <f>MAX(AT59:AU60)</f>
        <v>0.58040000000000003</v>
      </c>
      <c r="AL84" s="419">
        <f>MAX(AV59:AW60)</f>
        <v>0.91659999999999997</v>
      </c>
      <c r="AM84" s="350"/>
      <c r="AN84" s="350"/>
      <c r="AO84" s="350"/>
      <c r="AP84" s="350"/>
      <c r="AQ84" s="350"/>
      <c r="AR84" s="350"/>
      <c r="AS84" s="350"/>
      <c r="AT84" s="350"/>
      <c r="AU84" s="350"/>
      <c r="AV84" s="350"/>
      <c r="AW84" s="350"/>
      <c r="AX84" s="350"/>
      <c r="AY84" s="350"/>
      <c r="AZ84" s="419">
        <f>MAX(AZ59:BA60)</f>
        <v>0</v>
      </c>
      <c r="BA84" s="419">
        <f>MAX(BB59:BC60)</f>
        <v>0</v>
      </c>
      <c r="BB84" s="419">
        <f>MAX(BD59:BE60)</f>
        <v>0</v>
      </c>
      <c r="BC84" s="419">
        <f>MAX(BF59:BG60)</f>
        <v>0</v>
      </c>
      <c r="BD84" s="419">
        <f>MAX(BH59:BI60)</f>
        <v>0</v>
      </c>
      <c r="BE84" s="419">
        <f>MAX(BJ59:BK60)</f>
        <v>0</v>
      </c>
      <c r="BF84" s="419">
        <f>MAX(BL59:BM60)</f>
        <v>0</v>
      </c>
      <c r="BG84" s="419">
        <f>MAX(BN59:BO60)</f>
        <v>0</v>
      </c>
      <c r="BH84" s="419">
        <f>MAX(BP59:BQ60)</f>
        <v>0</v>
      </c>
      <c r="BI84" s="419">
        <f>MAX(BR59:BS60)</f>
        <v>0</v>
      </c>
      <c r="BJ84" s="419">
        <f>MAX(BT59:BU60)</f>
        <v>0</v>
      </c>
      <c r="BK84" s="350"/>
      <c r="BL84" s="350"/>
      <c r="BM84" s="350"/>
      <c r="BN84" s="350"/>
      <c r="BO84" s="350"/>
      <c r="BP84" s="350"/>
      <c r="BQ84" s="350"/>
      <c r="BR84" s="350"/>
      <c r="BS84" s="350"/>
      <c r="BT84" s="350"/>
      <c r="BU84" s="350"/>
      <c r="BV84" s="350"/>
      <c r="BW84" s="350"/>
      <c r="BX84" s="419">
        <f>MAX(BX59:BY60)</f>
        <v>0</v>
      </c>
      <c r="BY84" s="419">
        <f>MAX(BZ59:CA60)</f>
        <v>0</v>
      </c>
      <c r="BZ84" s="419">
        <f>MAX(CB59:CC60)</f>
        <v>0</v>
      </c>
      <c r="CA84" s="419">
        <f>MAX(CD59:CE60)</f>
        <v>0</v>
      </c>
      <c r="CB84" s="419">
        <f>MAX(CF59:CG60)</f>
        <v>0</v>
      </c>
      <c r="CC84" s="419">
        <f>MAX(CH59:CI60)</f>
        <v>0</v>
      </c>
      <c r="CD84" s="419">
        <f>MAX(CJ59:CK60)</f>
        <v>0</v>
      </c>
      <c r="CE84" s="419">
        <f>MAX(CL59:CM60)</f>
        <v>0</v>
      </c>
      <c r="CF84" s="419">
        <f>MAX(CN59:CO60)</f>
        <v>0</v>
      </c>
      <c r="CG84" s="419">
        <f>MAX(CP59:CQ60)</f>
        <v>0</v>
      </c>
      <c r="CH84" s="419">
        <f>MAX(CR59:CS60)</f>
        <v>0</v>
      </c>
      <c r="CI84" s="350"/>
      <c r="CJ84" s="350"/>
      <c r="CK84" s="350"/>
      <c r="CL84" s="350"/>
      <c r="CM84" s="350"/>
      <c r="CN84" s="350"/>
      <c r="CO84" s="350"/>
      <c r="CP84" s="350"/>
      <c r="CQ84" s="350"/>
      <c r="CR84" s="350"/>
      <c r="CS84" s="350"/>
      <c r="CT84" s="350"/>
      <c r="CU84" s="350"/>
      <c r="CV84" s="419">
        <f>MAX(CV59:CW60)</f>
        <v>0</v>
      </c>
      <c r="CW84" s="419">
        <f>MAX(CX59:CY60)</f>
        <v>0</v>
      </c>
      <c r="CX84" s="419">
        <f>MAX(CZ59:DA60)</f>
        <v>0</v>
      </c>
      <c r="CY84" s="419">
        <f>MAX(DB59:DC60)</f>
        <v>0.12770000000000001</v>
      </c>
      <c r="CZ84" s="419">
        <f>MAX(DD59:DE60)</f>
        <v>7.1099999999999997E-2</v>
      </c>
      <c r="DA84" s="419">
        <f>MAX(DF59:DG60)</f>
        <v>0.2495</v>
      </c>
      <c r="DB84" s="419">
        <f>MAX(DH59:DI60)</f>
        <v>0.1181</v>
      </c>
      <c r="DC84" s="419">
        <f>MAX(DJ59:DK60)</f>
        <v>0.1095</v>
      </c>
      <c r="DD84" s="419">
        <f>MAX(DL59:DM60)</f>
        <v>0</v>
      </c>
      <c r="DE84" s="419">
        <f>MAX(DN59:DO60)</f>
        <v>0</v>
      </c>
      <c r="DF84" s="419">
        <f>MAX(DP59:DQ60)</f>
        <v>0</v>
      </c>
      <c r="DG84" s="350"/>
      <c r="DH84" s="350"/>
      <c r="DI84" s="350"/>
      <c r="DJ84" s="350"/>
      <c r="DK84" s="350"/>
      <c r="DL84" s="350"/>
      <c r="DM84" s="350"/>
      <c r="DN84" s="350"/>
      <c r="DO84" s="350"/>
      <c r="DP84" s="350"/>
      <c r="DQ84" s="350"/>
      <c r="DR84" s="350"/>
    </row>
    <row r="85" spans="10:137" x14ac:dyDescent="0.25">
      <c r="AB85" s="419">
        <f>MAX(AB61:AC62)</f>
        <v>0.84970000000000001</v>
      </c>
      <c r="AC85" s="419">
        <f>MAX(AD61:AE62)</f>
        <v>0.88570000000000004</v>
      </c>
      <c r="AD85" s="419">
        <f>MAX(AF61:AG62)</f>
        <v>0.4158</v>
      </c>
      <c r="AE85" s="419">
        <f>MAX(AH61:AI62)</f>
        <v>0.58789999999999998</v>
      </c>
      <c r="AF85" s="419">
        <f>MAX(AJ61:AK62)</f>
        <v>0.74829999999999997</v>
      </c>
      <c r="AG85" s="419">
        <f>MAX(AL61:AM62)</f>
        <v>0.9425</v>
      </c>
      <c r="AH85" s="419">
        <f>MAX(AN61:AO62)</f>
        <v>0.79449999999999998</v>
      </c>
      <c r="AI85" s="419">
        <f>MAX(AP61:AQ62)</f>
        <v>0.48909999999999998</v>
      </c>
      <c r="AJ85" s="419">
        <f>MAX(AR61:AS62)</f>
        <v>0.35020000000000001</v>
      </c>
      <c r="AK85" s="419">
        <f>MAX(AT61:AU62)</f>
        <v>0.2084</v>
      </c>
      <c r="AL85" s="419">
        <f>MAX(AV61:AW62)</f>
        <v>0.76060000000000005</v>
      </c>
      <c r="AM85" s="350"/>
      <c r="AN85" s="350"/>
      <c r="AO85" s="350"/>
      <c r="AP85" s="350"/>
      <c r="AQ85" s="350"/>
      <c r="AR85" s="350"/>
      <c r="AS85" s="350"/>
      <c r="AT85" s="350"/>
      <c r="AU85" s="350"/>
      <c r="AV85" s="350"/>
      <c r="AW85" s="350"/>
      <c r="AX85" s="350"/>
      <c r="AY85" s="350"/>
      <c r="AZ85" s="419">
        <f>MAX(AZ61:BA62)</f>
        <v>0</v>
      </c>
      <c r="BA85" s="419">
        <f>MAX(BB61:BC62)</f>
        <v>0</v>
      </c>
      <c r="BB85" s="419">
        <f>MAX(BD61:BE62)</f>
        <v>0</v>
      </c>
      <c r="BC85" s="419">
        <f>MAX(BF61:BG62)</f>
        <v>0</v>
      </c>
      <c r="BD85" s="419">
        <f>MAX(BH61:BI62)</f>
        <v>0</v>
      </c>
      <c r="BE85" s="419">
        <f>MAX(BJ61:BK62)</f>
        <v>0</v>
      </c>
      <c r="BF85" s="419">
        <f>MAX(BL61:BM62)</f>
        <v>0</v>
      </c>
      <c r="BG85" s="419">
        <f>MAX(BN61:BO62)</f>
        <v>0</v>
      </c>
      <c r="BH85" s="419">
        <f>MAX(BP61:BQ62)</f>
        <v>0</v>
      </c>
      <c r="BI85" s="419">
        <f>MAX(BR61:BS62)</f>
        <v>0</v>
      </c>
      <c r="BJ85" s="419">
        <f>MAX(BT61:BU62)</f>
        <v>0</v>
      </c>
      <c r="BK85" s="350"/>
      <c r="BL85" s="350"/>
      <c r="BM85" s="350"/>
      <c r="BN85" s="350"/>
      <c r="BO85" s="350"/>
      <c r="BP85" s="350"/>
      <c r="BQ85" s="350"/>
      <c r="BR85" s="350"/>
      <c r="BS85" s="350"/>
      <c r="BT85" s="350"/>
      <c r="BU85" s="350"/>
      <c r="BV85" s="350"/>
      <c r="BW85" s="350"/>
      <c r="BX85" s="419">
        <f>MAX(BX61:BY62)</f>
        <v>0</v>
      </c>
      <c r="BY85" s="419">
        <f>MAX(BZ61:CA62)</f>
        <v>0</v>
      </c>
      <c r="BZ85" s="419">
        <f>MAX(CB61:CC62)</f>
        <v>0</v>
      </c>
      <c r="CA85" s="419">
        <f>MAX(CD61:CE62)</f>
        <v>0</v>
      </c>
      <c r="CB85" s="419">
        <f>MAX(CF61:CG62)</f>
        <v>0</v>
      </c>
      <c r="CC85" s="419">
        <f>MAX(CH61:CI62)</f>
        <v>0</v>
      </c>
      <c r="CD85" s="419">
        <f>MAX(CJ61:CK62)</f>
        <v>0</v>
      </c>
      <c r="CE85" s="419">
        <f>MAX(CL61:CM62)</f>
        <v>0</v>
      </c>
      <c r="CF85" s="419">
        <f>MAX(CN61:CO62)</f>
        <v>0</v>
      </c>
      <c r="CG85" s="419">
        <f>MAX(CP61:CQ62)</f>
        <v>0</v>
      </c>
      <c r="CH85" s="419">
        <f>MAX(CR61:CS62)</f>
        <v>0</v>
      </c>
      <c r="CI85" s="350"/>
      <c r="CJ85" s="350"/>
      <c r="CK85" s="350"/>
      <c r="CL85" s="350"/>
      <c r="CM85" s="350"/>
      <c r="CN85" s="350"/>
      <c r="CO85" s="350"/>
      <c r="CP85" s="350"/>
      <c r="CQ85" s="350"/>
      <c r="CR85" s="350"/>
      <c r="CS85" s="350"/>
      <c r="CT85" s="350"/>
      <c r="CU85" s="350"/>
      <c r="CV85" s="419">
        <f>MAX(CV61:CW62)</f>
        <v>0</v>
      </c>
      <c r="CW85" s="419">
        <f>MAX(CX61:CY62)</f>
        <v>0</v>
      </c>
      <c r="CX85" s="419">
        <f>MAX(CZ61:DA62)</f>
        <v>0.26179999999999998</v>
      </c>
      <c r="CY85" s="419">
        <f>MAX(DB61:DC62)</f>
        <v>0.26429999999999998</v>
      </c>
      <c r="CZ85" s="419">
        <f>MAX(DD61:DE62)</f>
        <v>0.2949</v>
      </c>
      <c r="DA85" s="419">
        <f>MAX(DF61:DG62)</f>
        <v>0.3201</v>
      </c>
      <c r="DB85" s="419">
        <f>MAX(DH61:DI62)</f>
        <v>0.1462</v>
      </c>
      <c r="DC85" s="419">
        <f>MAX(DJ61:DK62)</f>
        <v>7.5800000000000006E-2</v>
      </c>
      <c r="DD85" s="419">
        <f>MAX(DL61:DM62)</f>
        <v>2.58E-2</v>
      </c>
      <c r="DE85" s="419">
        <f>MAX(DN61:DO62)</f>
        <v>0</v>
      </c>
      <c r="DF85" s="419">
        <f>MAX(DP61:DQ62)</f>
        <v>0</v>
      </c>
      <c r="DG85" s="350"/>
      <c r="DH85" s="350"/>
      <c r="DI85" s="350"/>
      <c r="DJ85" s="350"/>
      <c r="DK85" s="350"/>
      <c r="DL85" s="350"/>
      <c r="DM85" s="350"/>
      <c r="DN85" s="350"/>
      <c r="DO85" s="350"/>
      <c r="DP85" s="350"/>
      <c r="DQ85" s="350"/>
      <c r="DR85" s="350"/>
    </row>
    <row r="86" spans="10:137" x14ac:dyDescent="0.25">
      <c r="AB86" s="419">
        <f>MAX(AB63:AC64)</f>
        <v>0.70250000000000001</v>
      </c>
      <c r="AC86" s="419">
        <f>MAX(AD63:AE64)</f>
        <v>0.32629999999999998</v>
      </c>
      <c r="AD86" s="419">
        <f>MAX(AF63:AG64)</f>
        <v>0.81159999999999999</v>
      </c>
      <c r="AE86" s="419">
        <f>MAX(AH63:AI64)</f>
        <v>0.89319999999999999</v>
      </c>
      <c r="AF86" s="419">
        <f>MAX(AJ63:AK64)</f>
        <v>0.92169999999999996</v>
      </c>
      <c r="AG86" s="419">
        <f>MAX(AL63:AM64)</f>
        <v>1.2096</v>
      </c>
      <c r="AH86" s="419">
        <f>MAX(AN63:AO64)</f>
        <v>1.1637999999999999</v>
      </c>
      <c r="AI86" s="419">
        <f>MAX(AP63:AQ64)</f>
        <v>0.93289999999999995</v>
      </c>
      <c r="AJ86" s="419">
        <f>MAX(AR63:AS64)</f>
        <v>0.63629999999999998</v>
      </c>
      <c r="AK86" s="419">
        <f>MAX(AT63:AU64)</f>
        <v>0.38059999999999999</v>
      </c>
      <c r="AL86" s="419">
        <f>MAX(AV63:AW64)</f>
        <v>0.3</v>
      </c>
      <c r="AM86" s="350"/>
      <c r="AN86" s="350"/>
      <c r="AO86" s="350"/>
      <c r="AP86" s="350"/>
      <c r="AQ86" s="350"/>
      <c r="AR86" s="350"/>
      <c r="AS86" s="350"/>
      <c r="AT86" s="350"/>
      <c r="AU86" s="350"/>
      <c r="AV86" s="350"/>
      <c r="AW86" s="350"/>
      <c r="AX86" s="350"/>
      <c r="AY86" s="350"/>
      <c r="AZ86" s="419">
        <f>MAX(AZ63:BA64)</f>
        <v>0</v>
      </c>
      <c r="BA86" s="419">
        <f>MAX(BB63:BC64)</f>
        <v>0</v>
      </c>
      <c r="BB86" s="419">
        <f>MAX(BD63:BE64)</f>
        <v>0</v>
      </c>
      <c r="BC86" s="419">
        <f>MAX(BF63:BG64)</f>
        <v>0</v>
      </c>
      <c r="BD86" s="419">
        <f>MAX(BH63:BI64)</f>
        <v>0</v>
      </c>
      <c r="BE86" s="419">
        <f>MAX(BJ63:BK64)</f>
        <v>0</v>
      </c>
      <c r="BF86" s="419">
        <f>MAX(BL63:BM64)</f>
        <v>0</v>
      </c>
      <c r="BG86" s="419">
        <f>MAX(BN63:BO64)</f>
        <v>0</v>
      </c>
      <c r="BH86" s="419">
        <f>MAX(BP63:BQ64)</f>
        <v>0</v>
      </c>
      <c r="BI86" s="419">
        <f>MAX(BR63:BS64)</f>
        <v>0</v>
      </c>
      <c r="BJ86" s="419">
        <f>MAX(BT63:BU64)</f>
        <v>0</v>
      </c>
      <c r="BK86" s="350"/>
      <c r="BL86" s="350"/>
      <c r="BM86" s="350"/>
      <c r="BN86" s="350"/>
      <c r="BO86" s="350"/>
      <c r="BP86" s="350"/>
      <c r="BQ86" s="350"/>
      <c r="BR86" s="350"/>
      <c r="BS86" s="350"/>
      <c r="BT86" s="350"/>
      <c r="BU86" s="350"/>
      <c r="BV86" s="350"/>
      <c r="BW86" s="350"/>
      <c r="BX86" s="419">
        <f>MAX(BX63:BY64)</f>
        <v>0</v>
      </c>
      <c r="BY86" s="419">
        <f>MAX(BZ63:CA64)</f>
        <v>0</v>
      </c>
      <c r="BZ86" s="419">
        <f>MAX(CB63:CC64)</f>
        <v>0</v>
      </c>
      <c r="CA86" s="419">
        <f>MAX(CD63:CE64)</f>
        <v>0</v>
      </c>
      <c r="CB86" s="419">
        <f>MAX(CF63:CG64)</f>
        <v>0</v>
      </c>
      <c r="CC86" s="419">
        <f>MAX(CH63:CI64)</f>
        <v>0</v>
      </c>
      <c r="CD86" s="419">
        <f>MAX(CJ63:CK64)</f>
        <v>0</v>
      </c>
      <c r="CE86" s="419">
        <f>MAX(CL63:CM64)</f>
        <v>0</v>
      </c>
      <c r="CF86" s="419">
        <f>MAX(CN63:CO64)</f>
        <v>0</v>
      </c>
      <c r="CG86" s="419">
        <f>MAX(CP63:CQ64)</f>
        <v>0</v>
      </c>
      <c r="CH86" s="419">
        <f>MAX(CR63:CS64)</f>
        <v>0</v>
      </c>
      <c r="CI86" s="350"/>
      <c r="CJ86" s="350"/>
      <c r="CK86" s="350"/>
      <c r="CL86" s="350"/>
      <c r="CM86" s="350"/>
      <c r="CN86" s="350"/>
      <c r="CO86" s="350"/>
      <c r="CP86" s="350"/>
      <c r="CQ86" s="350"/>
      <c r="CR86" s="350"/>
      <c r="CS86" s="350"/>
      <c r="CT86" s="350"/>
      <c r="CU86" s="350"/>
      <c r="CV86" s="419">
        <f>MAX(CV63:CW64)</f>
        <v>0</v>
      </c>
      <c r="CW86" s="419">
        <f>MAX(CX63:CY64)</f>
        <v>0.33360000000000001</v>
      </c>
      <c r="CX86" s="419">
        <f>MAX(CZ63:DA64)</f>
        <v>0.373</v>
      </c>
      <c r="CY86" s="419">
        <f>MAX(DB63:DC64)</f>
        <v>0</v>
      </c>
      <c r="CZ86" s="419">
        <f>MAX(DD63:DE64)</f>
        <v>0</v>
      </c>
      <c r="DA86" s="419">
        <f>MAX(DF63:DG64)</f>
        <v>0</v>
      </c>
      <c r="DB86" s="419">
        <f>MAX(DH63:DI64)</f>
        <v>1.23E-2</v>
      </c>
      <c r="DC86" s="419">
        <f>MAX(DJ63:DK64)</f>
        <v>4.7899999999999998E-2</v>
      </c>
      <c r="DD86" s="419">
        <f>MAX(DL63:DM64)</f>
        <v>7.3099999999999998E-2</v>
      </c>
      <c r="DE86" s="419">
        <f>MAX(DN63:DO64)</f>
        <v>0</v>
      </c>
      <c r="DF86" s="419">
        <f>MAX(DP63:DQ64)</f>
        <v>0</v>
      </c>
      <c r="DG86" s="350"/>
      <c r="DH86" s="350"/>
      <c r="DI86" s="350"/>
      <c r="DJ86" s="350"/>
      <c r="DK86" s="350"/>
      <c r="DL86" s="350"/>
      <c r="DM86" s="350"/>
      <c r="DN86" s="350"/>
      <c r="DO86" s="350"/>
      <c r="DP86" s="350"/>
      <c r="DQ86" s="350"/>
      <c r="DR86" s="350"/>
    </row>
    <row r="87" spans="10:137" x14ac:dyDescent="0.25">
      <c r="AB87" s="419">
        <f>MAX(AB65:AC66)</f>
        <v>0.35389999999999999</v>
      </c>
      <c r="AC87" s="419">
        <f>MAX(AD65:AE66)</f>
        <v>0.65269999999999995</v>
      </c>
      <c r="AD87" s="419">
        <f>MAX(AF65:AG66)</f>
        <v>0.75229999999999997</v>
      </c>
      <c r="AE87" s="419">
        <f>MAX(AH65:AI66)</f>
        <v>0.60219999999999996</v>
      </c>
      <c r="AF87" s="419">
        <f>MAX(AJ65:AK66)</f>
        <v>0.57079999999999997</v>
      </c>
      <c r="AG87" s="419">
        <f>MAX(AL65:AM66)</f>
        <v>0.46589999999999998</v>
      </c>
      <c r="AH87" s="419">
        <f>MAX(AN65:AO66)</f>
        <v>0.48170000000000002</v>
      </c>
      <c r="AI87" s="419">
        <f>MAX(AP65:AQ66)</f>
        <v>0.77010000000000001</v>
      </c>
      <c r="AJ87" s="419">
        <f>MAX(AR65:AS66)</f>
        <v>0.72929999999999995</v>
      </c>
      <c r="AK87" s="419">
        <f>MAX(AT65:AU66)</f>
        <v>0.52380000000000004</v>
      </c>
      <c r="AL87" s="419">
        <f>MAX(AV65:AW66)</f>
        <v>0.34250000000000003</v>
      </c>
      <c r="AM87" s="350"/>
      <c r="AN87" s="350"/>
      <c r="AO87" s="350"/>
      <c r="AP87" s="350"/>
      <c r="AQ87" s="350"/>
      <c r="AR87" s="350"/>
      <c r="AS87" s="350"/>
      <c r="AT87" s="350"/>
      <c r="AU87" s="350"/>
      <c r="AV87" s="350"/>
      <c r="AW87" s="350"/>
      <c r="AX87" s="350"/>
      <c r="AY87" s="350"/>
      <c r="AZ87" s="419">
        <f>MAX(AZ65:BA66)</f>
        <v>0</v>
      </c>
      <c r="BA87" s="419">
        <f>MAX(BB65:BC66)</f>
        <v>0</v>
      </c>
      <c r="BB87" s="419">
        <f>MAX(BD65:BE66)</f>
        <v>0</v>
      </c>
      <c r="BC87" s="419">
        <f>MAX(BF65:BG66)</f>
        <v>0</v>
      </c>
      <c r="BD87" s="419">
        <f>MAX(BH65:BI66)</f>
        <v>0</v>
      </c>
      <c r="BE87" s="419">
        <f>MAX(BJ65:BK66)</f>
        <v>0</v>
      </c>
      <c r="BF87" s="419">
        <f>MAX(BL65:BM66)</f>
        <v>0</v>
      </c>
      <c r="BG87" s="419">
        <f>MAX(BN65:BO66)</f>
        <v>0</v>
      </c>
      <c r="BH87" s="419">
        <f>MAX(BP65:BQ66)</f>
        <v>0</v>
      </c>
      <c r="BI87" s="419">
        <f>MAX(BR65:BS66)</f>
        <v>0</v>
      </c>
      <c r="BJ87" s="419">
        <f>MAX(BT65:BU66)</f>
        <v>0</v>
      </c>
      <c r="BK87" s="350"/>
      <c r="BL87" s="350"/>
      <c r="BM87" s="350"/>
      <c r="BN87" s="350"/>
      <c r="BO87" s="350"/>
      <c r="BP87" s="350"/>
      <c r="BQ87" s="350"/>
      <c r="BR87" s="350"/>
      <c r="BS87" s="350"/>
      <c r="BT87" s="350"/>
      <c r="BU87" s="350"/>
      <c r="BV87" s="350"/>
      <c r="BW87" s="350"/>
      <c r="BX87" s="419">
        <f>MAX(BX65:BY66)</f>
        <v>0</v>
      </c>
      <c r="BY87" s="419">
        <f>MAX(BZ65:CA66)</f>
        <v>0</v>
      </c>
      <c r="BZ87" s="419">
        <f>MAX(CB65:CC66)</f>
        <v>0</v>
      </c>
      <c r="CA87" s="419">
        <f>MAX(CD65:CE66)</f>
        <v>0</v>
      </c>
      <c r="CB87" s="419">
        <f>MAX(CF65:CG66)</f>
        <v>0</v>
      </c>
      <c r="CC87" s="419">
        <f>MAX(CH65:CI66)</f>
        <v>0</v>
      </c>
      <c r="CD87" s="419">
        <f>MAX(CJ65:CK66)</f>
        <v>0</v>
      </c>
      <c r="CE87" s="419">
        <f>MAX(CL65:CM66)</f>
        <v>0</v>
      </c>
      <c r="CF87" s="419">
        <f>MAX(CN65:CO66)</f>
        <v>0</v>
      </c>
      <c r="CG87" s="419">
        <f>MAX(CP65:CQ66)</f>
        <v>0</v>
      </c>
      <c r="CH87" s="419">
        <f>MAX(CR65:CS66)</f>
        <v>0</v>
      </c>
      <c r="CI87" s="350"/>
      <c r="CJ87" s="350"/>
      <c r="CK87" s="350"/>
      <c r="CL87" s="350"/>
      <c r="CM87" s="350"/>
      <c r="CN87" s="350"/>
      <c r="CO87" s="350"/>
      <c r="CP87" s="350"/>
      <c r="CQ87" s="350"/>
      <c r="CR87" s="350"/>
      <c r="CS87" s="350"/>
      <c r="CT87" s="350"/>
      <c r="CU87" s="350"/>
      <c r="CV87" s="419">
        <f>MAX(CV65:CW66)</f>
        <v>0.48399999999999999</v>
      </c>
      <c r="CW87" s="419">
        <f>MAX(CX65:CY66)</f>
        <v>0.3221</v>
      </c>
      <c r="CX87" s="419">
        <f>MAX(CZ65:DA66)</f>
        <v>0</v>
      </c>
      <c r="CY87" s="419">
        <f>MAX(DB65:DC66)</f>
        <v>0</v>
      </c>
      <c r="CZ87" s="419">
        <f>MAX(DD65:DE66)</f>
        <v>0</v>
      </c>
      <c r="DA87" s="419">
        <f>MAX(DF65:DG66)</f>
        <v>0</v>
      </c>
      <c r="DB87" s="419">
        <f>MAX(DH65:DI66)</f>
        <v>0.1424</v>
      </c>
      <c r="DC87" s="419">
        <f>MAX(DJ65:DK66)</f>
        <v>0.1152</v>
      </c>
      <c r="DD87" s="419">
        <f>MAX(DL65:DM66)</f>
        <v>0.13120000000000001</v>
      </c>
      <c r="DE87" s="419">
        <f>MAX(DN65:DO66)</f>
        <v>7.0900000000000005E-2</v>
      </c>
      <c r="DF87" s="419">
        <f>MAX(DP65:DQ66)</f>
        <v>0</v>
      </c>
      <c r="DG87" s="350"/>
      <c r="DH87" s="350"/>
      <c r="DI87" s="350"/>
      <c r="DJ87" s="350"/>
      <c r="DK87" s="350"/>
      <c r="DL87" s="350"/>
      <c r="DM87" s="350"/>
      <c r="DN87" s="350"/>
      <c r="DO87" s="350"/>
      <c r="DP87" s="350"/>
      <c r="DQ87" s="350"/>
      <c r="DR87" s="350"/>
    </row>
    <row r="88" spans="10:137" x14ac:dyDescent="0.25">
      <c r="AB88" s="419">
        <f>MAX(AB67:AC68)</f>
        <v>0.51319999999999999</v>
      </c>
      <c r="AC88" s="419">
        <f>MAX(AD67:AE68)</f>
        <v>0.64080000000000004</v>
      </c>
      <c r="AD88" s="419">
        <f>MAX(AF67:AG68)</f>
        <v>0.47310000000000002</v>
      </c>
      <c r="AE88" s="419">
        <f>MAX(AH67:AI68)</f>
        <v>0.28520000000000001</v>
      </c>
      <c r="AF88" s="419">
        <f>MAX(AJ67:AK68)</f>
        <v>0.41560000000000002</v>
      </c>
      <c r="AG88" s="419">
        <f>MAX(AL67:AM68)</f>
        <v>0.21110000000000001</v>
      </c>
      <c r="AH88" s="419">
        <f>MAX(AN67:AO68)</f>
        <v>0.47720000000000001</v>
      </c>
      <c r="AI88" s="419">
        <f>MAX(AP67:AQ68)</f>
        <v>0.57599999999999996</v>
      </c>
      <c r="AJ88" s="419">
        <f>MAX(AR67:AS68)</f>
        <v>0.66920000000000002</v>
      </c>
      <c r="AK88" s="419">
        <f>MAX(AT67:AU68)</f>
        <v>0.73740000000000006</v>
      </c>
      <c r="AL88" s="419">
        <f>MAX(AV67:AW68)</f>
        <v>0.60880000000000001</v>
      </c>
      <c r="AM88" s="350"/>
      <c r="AN88" s="350"/>
      <c r="AO88" s="350"/>
      <c r="AP88" s="350"/>
      <c r="AQ88" s="350"/>
      <c r="AR88" s="350"/>
      <c r="AS88" s="350"/>
      <c r="AT88" s="350"/>
      <c r="AU88" s="350"/>
      <c r="AV88" s="350"/>
      <c r="AW88" s="350"/>
      <c r="AX88" s="350"/>
      <c r="AY88" s="350"/>
      <c r="AZ88" s="419">
        <f>MAX(AZ67:BA68)</f>
        <v>0</v>
      </c>
      <c r="BA88" s="419">
        <f>MAX(BB67:BC68)</f>
        <v>0</v>
      </c>
      <c r="BB88" s="419">
        <f>MAX(BD67:BE68)</f>
        <v>0</v>
      </c>
      <c r="BC88" s="419">
        <f>MAX(BF67:BG68)</f>
        <v>0</v>
      </c>
      <c r="BD88" s="419">
        <f>MAX(BH67:BI68)</f>
        <v>0</v>
      </c>
      <c r="BE88" s="419">
        <f>MAX(BJ67:BK68)</f>
        <v>0</v>
      </c>
      <c r="BF88" s="419">
        <f>MAX(BL67:BM68)</f>
        <v>0</v>
      </c>
      <c r="BG88" s="419">
        <f>MAX(BN67:BO68)</f>
        <v>0</v>
      </c>
      <c r="BH88" s="419">
        <f>MAX(BP67:BQ68)</f>
        <v>0</v>
      </c>
      <c r="BI88" s="419">
        <f>MAX(BR67:BS68)</f>
        <v>0</v>
      </c>
      <c r="BJ88" s="419">
        <f>MAX(BT67:BU68)</f>
        <v>0</v>
      </c>
      <c r="BK88" s="350"/>
      <c r="BL88" s="350"/>
      <c r="BM88" s="350"/>
      <c r="BN88" s="350"/>
      <c r="BO88" s="350"/>
      <c r="BP88" s="350"/>
      <c r="BQ88" s="350"/>
      <c r="BR88" s="350"/>
      <c r="BS88" s="350"/>
      <c r="BT88" s="350"/>
      <c r="BU88" s="350"/>
      <c r="BV88" s="350"/>
      <c r="BW88" s="350"/>
      <c r="BX88" s="419">
        <f>MAX(BX67:BY68)</f>
        <v>0</v>
      </c>
      <c r="BY88" s="419">
        <f>MAX(BZ67:CA68)</f>
        <v>0</v>
      </c>
      <c r="BZ88" s="419">
        <f>MAX(CB67:CC68)</f>
        <v>0</v>
      </c>
      <c r="CA88" s="419">
        <f>MAX(CD67:CE68)</f>
        <v>0</v>
      </c>
      <c r="CB88" s="419">
        <f>MAX(CF67:CG68)</f>
        <v>0</v>
      </c>
      <c r="CC88" s="419">
        <f>MAX(CH67:CI68)</f>
        <v>0</v>
      </c>
      <c r="CD88" s="419">
        <f>MAX(CJ67:CK68)</f>
        <v>0</v>
      </c>
      <c r="CE88" s="419">
        <f>MAX(CL67:CM68)</f>
        <v>0</v>
      </c>
      <c r="CF88" s="419">
        <f>MAX(CN67:CO68)</f>
        <v>0</v>
      </c>
      <c r="CG88" s="419">
        <f>MAX(CP67:CQ68)</f>
        <v>0</v>
      </c>
      <c r="CH88" s="419">
        <f>MAX(CR67:CS68)</f>
        <v>0</v>
      </c>
      <c r="CI88" s="350"/>
      <c r="CJ88" s="350"/>
      <c r="CK88" s="350"/>
      <c r="CL88" s="350"/>
      <c r="CM88" s="350"/>
      <c r="CN88" s="350"/>
      <c r="CO88" s="350"/>
      <c r="CP88" s="350"/>
      <c r="CQ88" s="350"/>
      <c r="CR88" s="350"/>
      <c r="CS88" s="350"/>
      <c r="CT88" s="350"/>
      <c r="CU88" s="350"/>
      <c r="CV88" s="419">
        <f>MAX(CV67:CW68)</f>
        <v>0.43819999999999998</v>
      </c>
      <c r="CW88" s="419">
        <f>MAX(CX67:CY68)</f>
        <v>0</v>
      </c>
      <c r="CX88" s="419">
        <f>MAX(CZ67:DA68)</f>
        <v>0.1787</v>
      </c>
      <c r="CY88" s="419">
        <f>MAX(DB67:DC68)</f>
        <v>0.28220000000000001</v>
      </c>
      <c r="CZ88" s="419">
        <f>MAX(DD67:DE68)</f>
        <v>8.4400000000000003E-2</v>
      </c>
      <c r="DA88" s="419">
        <f>MAX(DF67:DG68)</f>
        <v>9.5600000000000004E-2</v>
      </c>
      <c r="DB88" s="419">
        <f>MAX(DH67:DI68)</f>
        <v>0</v>
      </c>
      <c r="DC88" s="419">
        <f>MAX(DJ67:DK68)</f>
        <v>0</v>
      </c>
      <c r="DD88" s="419">
        <f>MAX(DL67:DM68)</f>
        <v>0.1303</v>
      </c>
      <c r="DE88" s="419">
        <f>MAX(DN67:DO68)</f>
        <v>0.1686</v>
      </c>
      <c r="DF88" s="419">
        <f>MAX(DP67:DQ68)</f>
        <v>0</v>
      </c>
      <c r="DG88" s="350"/>
      <c r="DH88" s="350"/>
      <c r="DI88" s="350"/>
      <c r="DJ88" s="350"/>
      <c r="DK88" s="350"/>
      <c r="DL88" s="350"/>
      <c r="DM88" s="350"/>
      <c r="DN88" s="350"/>
      <c r="DO88" s="350"/>
      <c r="DP88" s="350"/>
      <c r="DQ88" s="350"/>
      <c r="DR88" s="350"/>
    </row>
    <row r="89" spans="10:137" x14ac:dyDescent="0.25">
      <c r="AB89" s="419">
        <f>MAX(AB69:AC70)</f>
        <v>0.57069999999999999</v>
      </c>
      <c r="AC89" s="419">
        <f>MAX(AD69:AE70)</f>
        <v>0.58220000000000005</v>
      </c>
      <c r="AD89" s="419">
        <f>MAX(AF69:AG70)</f>
        <v>0.50119999999999998</v>
      </c>
      <c r="AE89" s="419">
        <f>MAX(AH69:AI70)</f>
        <v>0.32750000000000001</v>
      </c>
      <c r="AF89" s="419">
        <f>MAX(AJ69:AK70)</f>
        <v>0.40960000000000002</v>
      </c>
      <c r="AG89" s="419">
        <f>MAX(AL69:AM70)</f>
        <v>0.33460000000000001</v>
      </c>
      <c r="AH89" s="419">
        <f>MAX(AN69:AO70)</f>
        <v>0.59519999999999995</v>
      </c>
      <c r="AI89" s="419">
        <f>MAX(AP69:AQ70)</f>
        <v>0.66220000000000001</v>
      </c>
      <c r="AJ89" s="419">
        <f>MAX(AR69:AS70)</f>
        <v>0.68330000000000002</v>
      </c>
      <c r="AK89" s="419">
        <f>MAX(AT69:AU70)</f>
        <v>0.71050000000000002</v>
      </c>
      <c r="AL89" s="419">
        <f>MAX(AV69:AW70)</f>
        <v>0.58099999999999996</v>
      </c>
      <c r="AM89" s="350"/>
      <c r="AN89" s="350"/>
      <c r="AO89" s="350"/>
      <c r="AP89" s="350"/>
      <c r="AQ89" s="350"/>
      <c r="AR89" s="350"/>
      <c r="AS89" s="350"/>
      <c r="AT89" s="350"/>
      <c r="AU89" s="350"/>
      <c r="AV89" s="350"/>
      <c r="AW89" s="350"/>
      <c r="AX89" s="350"/>
      <c r="AY89" s="350"/>
      <c r="AZ89" s="419">
        <f>MAX(AZ69:BA70)</f>
        <v>0</v>
      </c>
      <c r="BA89" s="419">
        <f>MAX(BB69:BC70)</f>
        <v>0</v>
      </c>
      <c r="BB89" s="419">
        <f>MAX(BD69:BE70)</f>
        <v>0</v>
      </c>
      <c r="BC89" s="419">
        <f>MAX(BF69:BG70)</f>
        <v>0</v>
      </c>
      <c r="BD89" s="419">
        <f>MAX(BH69:BI70)</f>
        <v>0</v>
      </c>
      <c r="BE89" s="419">
        <f>MAX(BJ69:BK70)</f>
        <v>0</v>
      </c>
      <c r="BF89" s="419">
        <f>MAX(BL69:BM70)</f>
        <v>0</v>
      </c>
      <c r="BG89" s="419">
        <f>MAX(BN69:BO70)</f>
        <v>0</v>
      </c>
      <c r="BH89" s="419">
        <f>MAX(BP69:BQ70)</f>
        <v>0</v>
      </c>
      <c r="BI89" s="419">
        <f>MAX(BR69:BS70)</f>
        <v>0</v>
      </c>
      <c r="BJ89" s="419">
        <f>MAX(BT69:BU70)</f>
        <v>0</v>
      </c>
      <c r="BK89" s="350"/>
      <c r="BL89" s="350"/>
      <c r="BM89" s="350"/>
      <c r="BN89" s="350"/>
      <c r="BO89" s="350"/>
      <c r="BP89" s="350"/>
      <c r="BQ89" s="350"/>
      <c r="BR89" s="350"/>
      <c r="BS89" s="350"/>
      <c r="BT89" s="350"/>
      <c r="BU89" s="350"/>
      <c r="BV89" s="350"/>
      <c r="BW89" s="350"/>
      <c r="BX89" s="419">
        <f>MAX(BX69:BY70)</f>
        <v>0</v>
      </c>
      <c r="BY89" s="419">
        <f>MAX(BZ69:CA70)</f>
        <v>0</v>
      </c>
      <c r="BZ89" s="419">
        <f>MAX(CB69:CC70)</f>
        <v>0</v>
      </c>
      <c r="CA89" s="419">
        <f>MAX(CD69:CE70)</f>
        <v>0</v>
      </c>
      <c r="CB89" s="419">
        <f>MAX(CF69:CG70)</f>
        <v>0</v>
      </c>
      <c r="CC89" s="419">
        <f>MAX(CH69:CI70)</f>
        <v>0</v>
      </c>
      <c r="CD89" s="419">
        <f>MAX(CJ69:CK70)</f>
        <v>0</v>
      </c>
      <c r="CE89" s="419">
        <f>MAX(CL69:CM70)</f>
        <v>0</v>
      </c>
      <c r="CF89" s="419">
        <f>MAX(CN69:CO70)</f>
        <v>0</v>
      </c>
      <c r="CG89" s="419">
        <f>MAX(CP69:CQ70)</f>
        <v>0</v>
      </c>
      <c r="CH89" s="419">
        <f>MAX(CR69:CS70)</f>
        <v>0</v>
      </c>
      <c r="CI89" s="350"/>
      <c r="CJ89" s="350"/>
      <c r="CK89" s="350"/>
      <c r="CL89" s="350"/>
      <c r="CM89" s="350"/>
      <c r="CN89" s="350"/>
      <c r="CO89" s="350"/>
      <c r="CP89" s="350"/>
      <c r="CQ89" s="350"/>
      <c r="CR89" s="350"/>
      <c r="CS89" s="350"/>
      <c r="CT89" s="350"/>
      <c r="CU89" s="350"/>
      <c r="CV89" s="419">
        <f>MAX(CV69:CW70)</f>
        <v>0</v>
      </c>
      <c r="CW89" s="419">
        <f>MAX(CX69:CY70)</f>
        <v>0</v>
      </c>
      <c r="CX89" s="419">
        <f>MAX(CZ69:DA70)</f>
        <v>0.59450000000000003</v>
      </c>
      <c r="CY89" s="419">
        <f>MAX(DB69:DC70)</f>
        <v>0.15590000000000001</v>
      </c>
      <c r="CZ89" s="419">
        <f>MAX(DD69:DE70)</f>
        <v>0.20730000000000001</v>
      </c>
      <c r="DA89" s="419">
        <f>MAX(DF69:DG70)</f>
        <v>0</v>
      </c>
      <c r="DB89" s="419">
        <f>MAX(DH69:DI70)</f>
        <v>0</v>
      </c>
      <c r="DC89" s="419">
        <f>MAX(DJ69:DK70)</f>
        <v>0</v>
      </c>
      <c r="DD89" s="419">
        <f>MAX(DL69:DM70)</f>
        <v>0</v>
      </c>
      <c r="DE89" s="419">
        <f>MAX(DN69:DO70)</f>
        <v>0.13159999999999999</v>
      </c>
      <c r="DF89" s="419">
        <f>MAX(DP69:DQ70)</f>
        <v>4.4499999999999998E-2</v>
      </c>
      <c r="DG89" s="350"/>
      <c r="DH89" s="350"/>
      <c r="DI89" s="350"/>
      <c r="DJ89" s="350"/>
      <c r="DK89" s="350"/>
      <c r="DL89" s="350"/>
      <c r="DM89" s="350"/>
      <c r="DN89" s="350"/>
      <c r="DO89" s="350"/>
      <c r="DP89" s="350"/>
      <c r="DQ89" s="350"/>
      <c r="DR89" s="350"/>
    </row>
    <row r="90" spans="10:137" x14ac:dyDescent="0.25">
      <c r="AB90" s="419">
        <f>MAX(AB71:AC72)</f>
        <v>0.52329999999999999</v>
      </c>
      <c r="AC90" s="419">
        <f>MAX(AD71:AE72)</f>
        <v>0.71140000000000003</v>
      </c>
      <c r="AD90" s="419">
        <f>MAX(AF71:AG72)</f>
        <v>0.6391</v>
      </c>
      <c r="AE90" s="419">
        <f>MAX(AH71:AI72)</f>
        <v>0.3916</v>
      </c>
      <c r="AF90" s="419">
        <f>MAX(AJ71:AK72)</f>
        <v>0.45660000000000001</v>
      </c>
      <c r="AG90" s="419">
        <f>MAX(AL71:AM72)</f>
        <v>0.47160000000000002</v>
      </c>
      <c r="AH90" s="419">
        <f>MAX(AN71:AO72)</f>
        <v>0.44219999999999998</v>
      </c>
      <c r="AI90" s="419">
        <f>MAX(AP71:AQ72)</f>
        <v>0.58620000000000005</v>
      </c>
      <c r="AJ90" s="419">
        <f>MAX(AR71:AS72)</f>
        <v>0.48089999999999999</v>
      </c>
      <c r="AK90" s="419">
        <f>MAX(AT71:AU72)</f>
        <v>0.2172</v>
      </c>
      <c r="AL90" s="419">
        <f>MAX(AV71:AW72)</f>
        <v>0.2792</v>
      </c>
      <c r="AM90" s="350"/>
      <c r="AN90" s="350"/>
      <c r="AO90" s="350"/>
      <c r="AP90" s="350"/>
      <c r="AQ90" s="350"/>
      <c r="AR90" s="350"/>
      <c r="AS90" s="350"/>
      <c r="AT90" s="350"/>
      <c r="AU90" s="350"/>
      <c r="AV90" s="350"/>
      <c r="AW90" s="350"/>
      <c r="AX90" s="350"/>
      <c r="AY90" s="350"/>
      <c r="AZ90" s="419">
        <f>MAX(AZ71:BA72)</f>
        <v>0</v>
      </c>
      <c r="BA90" s="419">
        <f>MAX(BB71:BC72)</f>
        <v>0</v>
      </c>
      <c r="BB90" s="419">
        <f>MAX(BD71:BE72)</f>
        <v>0</v>
      </c>
      <c r="BC90" s="419">
        <f>MAX(BF71:BG72)</f>
        <v>0</v>
      </c>
      <c r="BD90" s="419">
        <f>MAX(BH71:BI72)</f>
        <v>0</v>
      </c>
      <c r="BE90" s="419">
        <f>MAX(BJ71:BK72)</f>
        <v>0</v>
      </c>
      <c r="BF90" s="419">
        <f>MAX(BL71:BM72)</f>
        <v>0</v>
      </c>
      <c r="BG90" s="419">
        <f>MAX(BN71:BO72)</f>
        <v>0</v>
      </c>
      <c r="BH90" s="419">
        <f>MAX(BP71:BQ72)</f>
        <v>0</v>
      </c>
      <c r="BI90" s="419">
        <f>MAX(BR71:BS72)</f>
        <v>0</v>
      </c>
      <c r="BJ90" s="419">
        <f>MAX(BT71:BU72)</f>
        <v>0</v>
      </c>
      <c r="BK90" s="350"/>
      <c r="BL90" s="350"/>
      <c r="BM90" s="350"/>
      <c r="BN90" s="350"/>
      <c r="BO90" s="350"/>
      <c r="BP90" s="350"/>
      <c r="BQ90" s="350"/>
      <c r="BR90" s="350"/>
      <c r="BS90" s="350"/>
      <c r="BT90" s="350"/>
      <c r="BU90" s="350"/>
      <c r="BV90" s="350"/>
      <c r="BW90" s="350"/>
      <c r="BX90" s="419">
        <f>MAX(BX71:BY72)</f>
        <v>0</v>
      </c>
      <c r="BY90" s="419">
        <f>MAX(BZ71:CA72)</f>
        <v>0</v>
      </c>
      <c r="BZ90" s="419">
        <f>MAX(CB71:CC72)</f>
        <v>0</v>
      </c>
      <c r="CA90" s="419">
        <f>MAX(CD71:CE72)</f>
        <v>0</v>
      </c>
      <c r="CB90" s="419">
        <f>MAX(CF71:CG72)</f>
        <v>0</v>
      </c>
      <c r="CC90" s="419">
        <f>MAX(CH71:CI72)</f>
        <v>0</v>
      </c>
      <c r="CD90" s="419">
        <f>MAX(CJ71:CK72)</f>
        <v>0</v>
      </c>
      <c r="CE90" s="419">
        <f>MAX(CL71:CM72)</f>
        <v>0</v>
      </c>
      <c r="CF90" s="419">
        <f>MAX(CN71:CO72)</f>
        <v>0</v>
      </c>
      <c r="CG90" s="419">
        <f>MAX(CP71:CQ72)</f>
        <v>0</v>
      </c>
      <c r="CH90" s="419">
        <f>MAX(CR71:CS72)</f>
        <v>0</v>
      </c>
      <c r="CI90" s="350"/>
      <c r="CJ90" s="350"/>
      <c r="CK90" s="350"/>
      <c r="CL90" s="350"/>
      <c r="CM90" s="350"/>
      <c r="CN90" s="350"/>
      <c r="CO90" s="350"/>
      <c r="CP90" s="350"/>
      <c r="CQ90" s="350"/>
      <c r="CR90" s="350"/>
      <c r="CS90" s="350"/>
      <c r="CT90" s="350"/>
      <c r="CU90" s="350"/>
      <c r="CV90" s="419">
        <f>MAX(CV71:CW72)</f>
        <v>0</v>
      </c>
      <c r="CW90" s="419">
        <f>MAX(CX71:CY72)</f>
        <v>0</v>
      </c>
      <c r="CX90" s="419">
        <f>MAX(CZ71:DA72)</f>
        <v>0.54659999999999997</v>
      </c>
      <c r="CY90" s="419">
        <f>MAX(DB71:DC72)</f>
        <v>0.12230000000000001</v>
      </c>
      <c r="CZ90" s="419">
        <f>MAX(DD71:DE72)</f>
        <v>0.29799999999999999</v>
      </c>
      <c r="DA90" s="419">
        <f>MAX(DF71:DG72)</f>
        <v>0.12559999999999999</v>
      </c>
      <c r="DB90" s="419">
        <f>MAX(DH71:DI72)</f>
        <v>0</v>
      </c>
      <c r="DC90" s="419">
        <f>MAX(DJ71:DK72)</f>
        <v>0</v>
      </c>
      <c r="DD90" s="419">
        <f>MAX(DL71:DM72)</f>
        <v>0.18</v>
      </c>
      <c r="DE90" s="419">
        <f>MAX(DN71:DO72)</f>
        <v>0.38059999999999999</v>
      </c>
      <c r="DF90" s="419">
        <f>MAX(DP71:DQ72)</f>
        <v>0.13189999999999999</v>
      </c>
      <c r="DG90" s="350"/>
      <c r="DH90" s="350"/>
      <c r="DI90" s="350"/>
      <c r="DJ90" s="350"/>
      <c r="DK90" s="350"/>
      <c r="DL90" s="350"/>
      <c r="DM90" s="350"/>
      <c r="DN90" s="350"/>
      <c r="DO90" s="350"/>
      <c r="DP90" s="350"/>
      <c r="DQ90" s="350"/>
      <c r="DR90" s="350"/>
    </row>
    <row r="91" spans="10:137" x14ac:dyDescent="0.25">
      <c r="AB91" s="419">
        <f>MAX(AB73:AC74)</f>
        <v>0.42770000000000002</v>
      </c>
      <c r="AC91" s="419">
        <f>MAX(AD73:AE74)</f>
        <v>0.59079999999999999</v>
      </c>
      <c r="AD91" s="419">
        <f>MAX(AF73:AG74)</f>
        <v>0.89280000000000004</v>
      </c>
      <c r="AE91" s="419">
        <f>MAX(AH73:AI74)</f>
        <v>0.92049999999999998</v>
      </c>
      <c r="AF91" s="419">
        <f>MAX(AJ73:AK74)</f>
        <v>0.56530000000000002</v>
      </c>
      <c r="AG91" s="419">
        <f>MAX(AL73:AM74)</f>
        <v>0.68130000000000002</v>
      </c>
      <c r="AH91" s="419">
        <f>MAX(AN73:AO74)</f>
        <v>0.5827</v>
      </c>
      <c r="AI91" s="419">
        <f>MAX(AP73:AQ74)</f>
        <v>0.42820000000000003</v>
      </c>
      <c r="AJ91" s="419">
        <f>MAX(AR73:AS74)</f>
        <v>0.29310000000000003</v>
      </c>
      <c r="AK91" s="419">
        <f>MAX(AT73:AU74)</f>
        <v>0.26179999999999998</v>
      </c>
      <c r="AL91" s="419">
        <f>MAX(AV73:AW74)</f>
        <v>0.34010000000000001</v>
      </c>
      <c r="AM91" s="350"/>
      <c r="AN91" s="350"/>
      <c r="AO91" s="350"/>
      <c r="AP91" s="350"/>
      <c r="AQ91" s="350"/>
      <c r="AR91" s="350"/>
      <c r="AS91" s="350"/>
      <c r="AT91" s="350"/>
      <c r="AU91" s="350"/>
      <c r="AV91" s="350"/>
      <c r="AW91" s="350"/>
      <c r="AX91" s="350"/>
      <c r="AY91" s="350"/>
      <c r="AZ91" s="419">
        <f>MAX(AZ73:BA74)</f>
        <v>0</v>
      </c>
      <c r="BA91" s="419">
        <f>MAX(BB73:BC74)</f>
        <v>0</v>
      </c>
      <c r="BB91" s="419">
        <f>MAX(BD73:BE74)</f>
        <v>0</v>
      </c>
      <c r="BC91" s="419">
        <f>MAX(BF73:BG74)</f>
        <v>0</v>
      </c>
      <c r="BD91" s="419">
        <f>MAX(BH73:BI74)</f>
        <v>0</v>
      </c>
      <c r="BE91" s="419">
        <f>MAX(BJ73:BK74)</f>
        <v>0</v>
      </c>
      <c r="BF91" s="419">
        <f>MAX(BL73:BM74)</f>
        <v>0</v>
      </c>
      <c r="BG91" s="419">
        <f>MAX(BN73:BO74)</f>
        <v>0</v>
      </c>
      <c r="BH91" s="419">
        <f>MAX(BP73:BQ74)</f>
        <v>0</v>
      </c>
      <c r="BI91" s="419">
        <f>MAX(BR73:BS74)</f>
        <v>0</v>
      </c>
      <c r="BJ91" s="419">
        <f>MAX(BT73:BU74)</f>
        <v>0</v>
      </c>
      <c r="BK91" s="350"/>
      <c r="BL91" s="350"/>
      <c r="BM91" s="350"/>
      <c r="BN91" s="350"/>
      <c r="BO91" s="350"/>
      <c r="BP91" s="350"/>
      <c r="BQ91" s="350"/>
      <c r="BR91" s="350"/>
      <c r="BS91" s="350"/>
      <c r="BT91" s="350"/>
      <c r="BU91" s="350"/>
      <c r="BV91" s="350"/>
      <c r="BW91" s="350"/>
      <c r="BX91" s="419">
        <f>MAX(BX73:BY74)</f>
        <v>0</v>
      </c>
      <c r="BY91" s="419">
        <f>MAX(BZ73:CA74)</f>
        <v>0</v>
      </c>
      <c r="BZ91" s="419">
        <f>MAX(CB73:CC74)</f>
        <v>0</v>
      </c>
      <c r="CA91" s="419">
        <f>MAX(CD73:CE74)</f>
        <v>0</v>
      </c>
      <c r="CB91" s="419">
        <f>MAX(CF73:CG74)</f>
        <v>0</v>
      </c>
      <c r="CC91" s="419">
        <f>MAX(CH73:CI74)</f>
        <v>0</v>
      </c>
      <c r="CD91" s="419">
        <f>MAX(CJ73:CK74)</f>
        <v>0</v>
      </c>
      <c r="CE91" s="419">
        <f>MAX(CL73:CM74)</f>
        <v>0</v>
      </c>
      <c r="CF91" s="419">
        <f>MAX(CN73:CO74)</f>
        <v>0</v>
      </c>
      <c r="CG91" s="419">
        <f>MAX(CP73:CQ74)</f>
        <v>0</v>
      </c>
      <c r="CH91" s="419">
        <f>MAX(CR73:CS74)</f>
        <v>0</v>
      </c>
      <c r="CI91" s="350"/>
      <c r="CJ91" s="350"/>
      <c r="CK91" s="350"/>
      <c r="CL91" s="350"/>
      <c r="CM91" s="350"/>
      <c r="CN91" s="350"/>
      <c r="CO91" s="350"/>
      <c r="CP91" s="350"/>
      <c r="CQ91" s="350"/>
      <c r="CR91" s="350"/>
      <c r="CS91" s="350"/>
      <c r="CT91" s="350"/>
      <c r="CU91" s="350"/>
      <c r="CV91" s="419">
        <f>MAX(CV73:CW74)</f>
        <v>0</v>
      </c>
      <c r="CW91" s="419">
        <f>MAX(CX73:CY74)</f>
        <v>0</v>
      </c>
      <c r="CX91" s="419">
        <f>MAX(CZ73:DA74)</f>
        <v>0.45129999999999998</v>
      </c>
      <c r="CY91" s="419">
        <f>MAX(DB73:DC74)</f>
        <v>0</v>
      </c>
      <c r="CZ91" s="419">
        <f>MAX(DD73:DE74)</f>
        <v>0.17430000000000001</v>
      </c>
      <c r="DA91" s="419">
        <f>MAX(DF73:DG74)</f>
        <v>0.20669999999999999</v>
      </c>
      <c r="DB91" s="419">
        <f>MAX(DH73:DI74)</f>
        <v>0</v>
      </c>
      <c r="DC91" s="419">
        <f>MAX(DJ73:DK74)</f>
        <v>0.16489999999999999</v>
      </c>
      <c r="DD91" s="419">
        <f>MAX(DL73:DM74)</f>
        <v>0.37219999999999998</v>
      </c>
      <c r="DE91" s="419">
        <f>MAX(DN73:DO74)</f>
        <v>0.373</v>
      </c>
      <c r="DF91" s="419">
        <f>MAX(DP73:DQ74)</f>
        <v>3.4200000000000001E-2</v>
      </c>
      <c r="DG91" s="350"/>
      <c r="DH91" s="350"/>
      <c r="DI91" s="350"/>
      <c r="DJ91" s="350"/>
      <c r="DK91" s="350"/>
      <c r="DL91" s="350"/>
      <c r="DM91" s="350"/>
      <c r="DN91" s="350"/>
      <c r="DO91" s="350"/>
      <c r="DP91" s="350"/>
      <c r="DQ91" s="350"/>
      <c r="DR91" s="350"/>
    </row>
    <row r="92" spans="10:137" x14ac:dyDescent="0.25">
      <c r="AB92" s="419">
        <f>MAX(AB75:AC76)</f>
        <v>0.31280000000000002</v>
      </c>
      <c r="AC92" s="419">
        <f>MAX(AD75:AE76)</f>
        <v>0.4894</v>
      </c>
      <c r="AD92" s="419">
        <f>MAX(AF75:AG76)</f>
        <v>0.68700000000000006</v>
      </c>
      <c r="AE92" s="419">
        <f>MAX(AH75:AI76)</f>
        <v>1.0016</v>
      </c>
      <c r="AF92" s="419">
        <f>MAX(AJ75:AK76)</f>
        <v>0.95779999999999998</v>
      </c>
      <c r="AG92" s="419">
        <f>MAX(AL75:AM76)</f>
        <v>0.85070000000000001</v>
      </c>
      <c r="AH92" s="419">
        <f>MAX(AN75:AO76)</f>
        <v>0.51590000000000003</v>
      </c>
      <c r="AI92" s="419">
        <f>MAX(AP75:AQ76)</f>
        <v>0.21249999999999999</v>
      </c>
      <c r="AJ92" s="419">
        <f>MAX(AR75:AS76)</f>
        <v>0.26690000000000003</v>
      </c>
      <c r="AK92" s="419">
        <f>MAX(AT75:AU76)</f>
        <v>0.38279999999999997</v>
      </c>
      <c r="AL92" s="419">
        <f>MAX(AV75:AW76)</f>
        <v>0.42420000000000002</v>
      </c>
      <c r="AM92" s="350"/>
      <c r="AN92" s="350"/>
      <c r="AO92" s="350"/>
      <c r="AP92" s="350"/>
      <c r="AQ92" s="350"/>
      <c r="AR92" s="350"/>
      <c r="AS92" s="350"/>
      <c r="AT92" s="350"/>
      <c r="AU92" s="350"/>
      <c r="AV92" s="350"/>
      <c r="AW92" s="350"/>
      <c r="AX92" s="350"/>
      <c r="AY92" s="350"/>
      <c r="AZ92" s="419">
        <f>MAX(AZ75:BA76)</f>
        <v>0</v>
      </c>
      <c r="BA92" s="419">
        <f>MAX(BB75:BC76)</f>
        <v>0</v>
      </c>
      <c r="BB92" s="419">
        <f>MAX(BD75:BE76)</f>
        <v>0</v>
      </c>
      <c r="BC92" s="419">
        <f>MAX(BF75:BG76)</f>
        <v>0</v>
      </c>
      <c r="BD92" s="419">
        <f>MAX(BH75:BI76)</f>
        <v>0</v>
      </c>
      <c r="BE92" s="419">
        <f>MAX(BJ75:BK76)</f>
        <v>0</v>
      </c>
      <c r="BF92" s="419">
        <f>MAX(BL75:BM76)</f>
        <v>0</v>
      </c>
      <c r="BG92" s="419">
        <f>MAX(BN75:BO76)</f>
        <v>0</v>
      </c>
      <c r="BH92" s="419">
        <f>MAX(BP75:BQ76)</f>
        <v>0</v>
      </c>
      <c r="BI92" s="419">
        <f>MAX(BR75:BS76)</f>
        <v>0</v>
      </c>
      <c r="BJ92" s="419">
        <f>MAX(BT75:BU76)</f>
        <v>0</v>
      </c>
      <c r="BK92" s="350"/>
      <c r="BL92" s="350"/>
      <c r="BM92" s="350"/>
      <c r="BN92" s="350"/>
      <c r="BO92" s="350"/>
      <c r="BP92" s="350"/>
      <c r="BQ92" s="350"/>
      <c r="BR92" s="350"/>
      <c r="BS92" s="350"/>
      <c r="BT92" s="350"/>
      <c r="BU92" s="350"/>
      <c r="BV92" s="350"/>
      <c r="BW92" s="350"/>
      <c r="BX92" s="419">
        <f>MAX(BX75:BY76)</f>
        <v>0</v>
      </c>
      <c r="BY92" s="419">
        <f>MAX(BZ75:CA76)</f>
        <v>0</v>
      </c>
      <c r="BZ92" s="419">
        <f>MAX(CB75:CC76)</f>
        <v>0</v>
      </c>
      <c r="CA92" s="419">
        <f>MAX(CD75:CE76)</f>
        <v>0</v>
      </c>
      <c r="CB92" s="419">
        <f>MAX(CF75:CG76)</f>
        <v>0</v>
      </c>
      <c r="CC92" s="419">
        <f>MAX(CH75:CI76)</f>
        <v>0</v>
      </c>
      <c r="CD92" s="419">
        <f>MAX(CJ75:CK76)</f>
        <v>0</v>
      </c>
      <c r="CE92" s="419">
        <f>MAX(CL75:CM76)</f>
        <v>0</v>
      </c>
      <c r="CF92" s="419">
        <f>MAX(CN75:CO76)</f>
        <v>0</v>
      </c>
      <c r="CG92" s="419">
        <f>MAX(CP75:CQ76)</f>
        <v>0</v>
      </c>
      <c r="CH92" s="419">
        <f>MAX(CR75:CS76)</f>
        <v>0</v>
      </c>
      <c r="CI92" s="350"/>
      <c r="CJ92" s="350"/>
      <c r="CK92" s="350"/>
      <c r="CL92" s="350"/>
      <c r="CM92" s="350"/>
      <c r="CN92" s="350"/>
      <c r="CO92" s="350"/>
      <c r="CP92" s="350"/>
      <c r="CQ92" s="350"/>
      <c r="CR92" s="350"/>
      <c r="CS92" s="350"/>
      <c r="CT92" s="350"/>
      <c r="CU92" s="350"/>
      <c r="CV92" s="419">
        <f>MAX(CV75:CW76)</f>
        <v>2.8500000000000001E-2</v>
      </c>
      <c r="CW92" s="419">
        <f>MAX(CX75:CY76)</f>
        <v>0</v>
      </c>
      <c r="CX92" s="419">
        <f>MAX(CZ75:DA76)</f>
        <v>0.15090000000000001</v>
      </c>
      <c r="CY92" s="419">
        <f>MAX(DB75:DC76)</f>
        <v>0.1918</v>
      </c>
      <c r="CZ92" s="419">
        <f>MAX(DD75:DE76)</f>
        <v>0</v>
      </c>
      <c r="DA92" s="419">
        <f>MAX(DF75:DG76)</f>
        <v>0</v>
      </c>
      <c r="DB92" s="419">
        <f>MAX(DH75:DI76)</f>
        <v>0.25219999999999998</v>
      </c>
      <c r="DC92" s="419">
        <f>MAX(DJ75:DK76)</f>
        <v>0.28749999999999998</v>
      </c>
      <c r="DD92" s="419">
        <f>MAX(DL75:DM76)</f>
        <v>0.37809999999999999</v>
      </c>
      <c r="DE92" s="419">
        <f>MAX(DN75:DO76)</f>
        <v>0.1201</v>
      </c>
      <c r="DF92" s="419">
        <f>MAX(DP75:DQ76)</f>
        <v>0</v>
      </c>
      <c r="DG92" s="350"/>
      <c r="DH92" s="350"/>
      <c r="DI92" s="350"/>
      <c r="DJ92" s="350"/>
      <c r="DK92" s="350"/>
      <c r="DL92" s="350"/>
      <c r="DM92" s="350"/>
      <c r="DN92" s="350"/>
      <c r="DO92" s="350"/>
      <c r="DP92" s="350"/>
      <c r="DQ92" s="350"/>
      <c r="DR92" s="350"/>
    </row>
    <row r="93" spans="10:137" x14ac:dyDescent="0.25">
      <c r="AB93" s="419">
        <f>MAX(AB77:AC78)</f>
        <v>0.47489999999999999</v>
      </c>
      <c r="AC93" s="419">
        <f>MAX(AD77:AE78)</f>
        <v>0.45850000000000002</v>
      </c>
      <c r="AD93" s="419">
        <f>MAX(AF77:AG78)</f>
        <v>3.1699999999999999E-2</v>
      </c>
      <c r="AE93" s="419">
        <f>MAX(AH77:AI78)</f>
        <v>0.1308</v>
      </c>
      <c r="AF93" s="419">
        <f>MAX(AJ77:AK78)</f>
        <v>0.24349999999999999</v>
      </c>
      <c r="AG93" s="419">
        <f>MAX(AL77:AM78)</f>
        <v>0.1915</v>
      </c>
      <c r="AH93" s="419">
        <f>MAX(AN77:AO78)</f>
        <v>0.26129999999999998</v>
      </c>
      <c r="AI93" s="419">
        <f>MAX(AP77:AQ78)</f>
        <v>0.27810000000000001</v>
      </c>
      <c r="AJ93" s="419">
        <f>MAX(AR77:AS78)</f>
        <v>0.32790000000000002</v>
      </c>
      <c r="AK93" s="419">
        <f>MAX(AT77:AU78)</f>
        <v>0.48249999999999998</v>
      </c>
      <c r="AL93" s="419">
        <f>MAX(AV77:AW78)</f>
        <v>0.72030000000000005</v>
      </c>
      <c r="AM93" s="350"/>
      <c r="AN93" s="350"/>
      <c r="AO93" s="350"/>
      <c r="AP93" s="350"/>
      <c r="AQ93" s="350"/>
      <c r="AR93" s="350"/>
      <c r="AS93" s="350"/>
      <c r="AT93" s="350"/>
      <c r="AU93" s="350"/>
      <c r="AV93" s="350"/>
      <c r="AW93" s="350"/>
      <c r="AX93" s="350"/>
      <c r="AY93" s="350"/>
      <c r="AZ93" s="419">
        <f>MAX(AZ77:BA78)</f>
        <v>0</v>
      </c>
      <c r="BA93" s="419">
        <f>MAX(BB77:BC78)</f>
        <v>0</v>
      </c>
      <c r="BB93" s="419">
        <f>MAX(BD77:BE78)</f>
        <v>0</v>
      </c>
      <c r="BC93" s="419">
        <f>MAX(BF77:BG78)</f>
        <v>0</v>
      </c>
      <c r="BD93" s="419">
        <f>MAX(BH77:BI78)</f>
        <v>0</v>
      </c>
      <c r="BE93" s="419">
        <f>MAX(BJ77:BK78)</f>
        <v>0</v>
      </c>
      <c r="BF93" s="419">
        <f>MAX(BL77:BM78)</f>
        <v>0</v>
      </c>
      <c r="BG93" s="419">
        <f>MAX(BN77:BO78)</f>
        <v>0</v>
      </c>
      <c r="BH93" s="419">
        <f>MAX(BP77:BQ78)</f>
        <v>0</v>
      </c>
      <c r="BI93" s="419">
        <f>MAX(BR77:BS78)</f>
        <v>0</v>
      </c>
      <c r="BJ93" s="419">
        <f>MAX(BT77:BU78)</f>
        <v>0</v>
      </c>
      <c r="BK93" s="350"/>
      <c r="BL93" s="350"/>
      <c r="BM93" s="350"/>
      <c r="BN93" s="350"/>
      <c r="BO93" s="350"/>
      <c r="BP93" s="350"/>
      <c r="BQ93" s="350"/>
      <c r="BR93" s="350"/>
      <c r="BS93" s="350"/>
      <c r="BT93" s="350"/>
      <c r="BU93" s="350"/>
      <c r="BV93" s="350"/>
      <c r="BW93" s="350"/>
      <c r="BX93" s="419">
        <f>MAX(BX77:BY78)</f>
        <v>0</v>
      </c>
      <c r="BY93" s="419">
        <f>MAX(BZ77:CA78)</f>
        <v>0</v>
      </c>
      <c r="BZ93" s="419">
        <f>MAX(CB77:CC78)</f>
        <v>0</v>
      </c>
      <c r="CA93" s="419">
        <f>MAX(CD77:CE78)</f>
        <v>0</v>
      </c>
      <c r="CB93" s="419">
        <f>MAX(CF77:CG78)</f>
        <v>0</v>
      </c>
      <c r="CC93" s="419">
        <f>MAX(CH77:CI78)</f>
        <v>0</v>
      </c>
      <c r="CD93" s="419">
        <f>MAX(CJ77:CK78)</f>
        <v>0</v>
      </c>
      <c r="CE93" s="419">
        <f>MAX(CL77:CM78)</f>
        <v>0</v>
      </c>
      <c r="CF93" s="419">
        <f>MAX(CN77:CO78)</f>
        <v>0</v>
      </c>
      <c r="CG93" s="419">
        <f>MAX(CP77:CQ78)</f>
        <v>0</v>
      </c>
      <c r="CH93" s="419">
        <f>MAX(CR77:CS78)</f>
        <v>0</v>
      </c>
      <c r="CI93" s="350"/>
      <c r="CJ93" s="350"/>
      <c r="CK93" s="350"/>
      <c r="CL93" s="350"/>
      <c r="CM93" s="350"/>
      <c r="CN93" s="350"/>
      <c r="CO93" s="350"/>
      <c r="CP93" s="350"/>
      <c r="CQ93" s="350"/>
      <c r="CR93" s="350"/>
      <c r="CS93" s="350"/>
      <c r="CT93" s="350"/>
      <c r="CU93" s="350"/>
      <c r="CV93" s="419">
        <f>MAX(CV77:CW78)</f>
        <v>0.1663</v>
      </c>
      <c r="CW93" s="419">
        <f>MAX(CX77:CY78)</f>
        <v>0</v>
      </c>
      <c r="CX93" s="419">
        <f>MAX(CZ77:DA78)</f>
        <v>9.1499999999999998E-2</v>
      </c>
      <c r="CY93" s="419">
        <f>MAX(DB77:DC78)</f>
        <v>0</v>
      </c>
      <c r="CZ93" s="419">
        <f>MAX(DD77:DE78)</f>
        <v>0.11559999999999999</v>
      </c>
      <c r="DA93" s="419">
        <f>MAX(DF77:DG78)</f>
        <v>0.26400000000000001</v>
      </c>
      <c r="DB93" s="419">
        <f>MAX(DH77:DI78)</f>
        <v>0.34410000000000002</v>
      </c>
      <c r="DC93" s="419">
        <f>MAX(DJ77:DK78)</f>
        <v>0.29380000000000001</v>
      </c>
      <c r="DD93" s="419">
        <f>MAX(DL77:DM78)</f>
        <v>0.1754</v>
      </c>
      <c r="DE93" s="419">
        <f>MAX(DN77:DO78)</f>
        <v>9.5699999999999993E-2</v>
      </c>
      <c r="DF93" s="419">
        <f>MAX(DP77:DQ78)</f>
        <v>0</v>
      </c>
      <c r="DG93" s="350"/>
      <c r="DH93" s="350"/>
      <c r="DI93" s="350"/>
      <c r="DJ93" s="350"/>
      <c r="DK93" s="350"/>
      <c r="DL93" s="350"/>
      <c r="DM93" s="350"/>
      <c r="DN93" s="350"/>
      <c r="DO93" s="350"/>
      <c r="DP93" s="350"/>
      <c r="DQ93" s="350"/>
      <c r="DR93" s="350"/>
    </row>
    <row r="94" spans="10:137" x14ac:dyDescent="0.25">
      <c r="AB94" s="419">
        <f>MAX(AB79:AC80)</f>
        <v>0.34460000000000002</v>
      </c>
      <c r="AC94" s="419">
        <f>MAX(AD79:AE80)</f>
        <v>0.56440000000000001</v>
      </c>
      <c r="AD94" s="419">
        <f>MAX(AF79:AG80)</f>
        <v>0.52929999999999999</v>
      </c>
      <c r="AE94" s="419">
        <f>MAX(AH79:AI80)</f>
        <v>0.46010000000000001</v>
      </c>
      <c r="AF94" s="419">
        <f>MAX(AJ79:AK80)</f>
        <v>0.2233</v>
      </c>
      <c r="AG94" s="419">
        <f>MAX(AL79:AM80)</f>
        <v>0.2457</v>
      </c>
      <c r="AH94" s="419">
        <f>MAX(AN79:AO80)</f>
        <v>0.26600000000000001</v>
      </c>
      <c r="AI94" s="419">
        <f>MAX(AP79:AQ80)</f>
        <v>0.28899999999999998</v>
      </c>
      <c r="AJ94" s="419">
        <f>MAX(AR79:AS80)</f>
        <v>0.48649999999999999</v>
      </c>
      <c r="AK94" s="419">
        <f>MAX(AT79:AU80)</f>
        <v>0.52229999999999999</v>
      </c>
      <c r="AL94" s="419">
        <f>MAX(AV79:AW80)</f>
        <v>0.75229999999999997</v>
      </c>
      <c r="AM94" s="350"/>
      <c r="AN94" s="350"/>
      <c r="AO94" s="350"/>
      <c r="AP94" s="350"/>
      <c r="AQ94" s="350"/>
      <c r="AR94" s="350"/>
      <c r="AS94" s="350"/>
      <c r="AT94" s="350"/>
      <c r="AU94" s="350"/>
      <c r="AV94" s="350"/>
      <c r="AW94" s="350"/>
      <c r="AX94" s="350"/>
      <c r="AY94" s="350"/>
      <c r="AZ94" s="419">
        <f>MAX(AZ79:BA80)</f>
        <v>0</v>
      </c>
      <c r="BA94" s="419">
        <f>MAX(BB79:BC80)</f>
        <v>0</v>
      </c>
      <c r="BB94" s="419">
        <f>MAX(BD79:BE80)</f>
        <v>0</v>
      </c>
      <c r="BC94" s="419">
        <f>MAX(BF79:BG80)</f>
        <v>0</v>
      </c>
      <c r="BD94" s="419">
        <f>MAX(BH79:BI80)</f>
        <v>0</v>
      </c>
      <c r="BE94" s="419">
        <f>MAX(BJ79:BK80)</f>
        <v>0</v>
      </c>
      <c r="BF94" s="419">
        <f>MAX(BL79:BM80)</f>
        <v>0</v>
      </c>
      <c r="BG94" s="419">
        <f>MAX(BN79:BO80)</f>
        <v>0</v>
      </c>
      <c r="BH94" s="419">
        <f>MAX(BP79:BQ80)</f>
        <v>0</v>
      </c>
      <c r="BI94" s="419">
        <f>MAX(BR79:BS80)</f>
        <v>0</v>
      </c>
      <c r="BJ94" s="419">
        <f>MAX(BT79:BU80)</f>
        <v>0</v>
      </c>
      <c r="BK94" s="350"/>
      <c r="BL94" s="350"/>
      <c r="BM94" s="350"/>
      <c r="BN94" s="350"/>
      <c r="BO94" s="350"/>
      <c r="BP94" s="350"/>
      <c r="BQ94" s="350"/>
      <c r="BR94" s="350"/>
      <c r="BS94" s="350"/>
      <c r="BT94" s="350"/>
      <c r="BU94" s="350"/>
      <c r="BV94" s="350"/>
      <c r="BW94" s="350"/>
      <c r="BX94" s="419">
        <f>MAX(BX79:BY80)</f>
        <v>0</v>
      </c>
      <c r="BY94" s="419">
        <f>MAX(BZ79:CA80)</f>
        <v>0</v>
      </c>
      <c r="BZ94" s="419">
        <f>MAX(CB79:CC80)</f>
        <v>0</v>
      </c>
      <c r="CA94" s="419">
        <f>MAX(CD79:CE80)</f>
        <v>0</v>
      </c>
      <c r="CB94" s="419">
        <f>MAX(CF79:CG80)</f>
        <v>0</v>
      </c>
      <c r="CC94" s="419">
        <f>MAX(CH79:CI80)</f>
        <v>0</v>
      </c>
      <c r="CD94" s="419">
        <f>MAX(CJ79:CK80)</f>
        <v>0</v>
      </c>
      <c r="CE94" s="419">
        <f>MAX(CL79:CM80)</f>
        <v>0</v>
      </c>
      <c r="CF94" s="419">
        <f>MAX(CN79:CO80)</f>
        <v>0</v>
      </c>
      <c r="CG94" s="419">
        <f>MAX(CP79:CQ80)</f>
        <v>0</v>
      </c>
      <c r="CH94" s="419">
        <f>MAX(CR79:CS80)</f>
        <v>0</v>
      </c>
      <c r="CI94" s="350"/>
      <c r="CJ94" s="350"/>
      <c r="CK94" s="350"/>
      <c r="CL94" s="350"/>
      <c r="CM94" s="350"/>
      <c r="CN94" s="350"/>
      <c r="CO94" s="350"/>
      <c r="CP94" s="350"/>
      <c r="CQ94" s="350"/>
      <c r="CR94" s="350"/>
      <c r="CS94" s="350"/>
      <c r="CT94" s="350"/>
      <c r="CU94" s="350"/>
      <c r="CV94" s="419">
        <f>MAX(CV79:CW80)</f>
        <v>4.2999999999999997E-2</v>
      </c>
      <c r="CW94" s="419">
        <f>MAX(CX79:CY80)</f>
        <v>0.21199999999999999</v>
      </c>
      <c r="CX94" s="419">
        <f>MAX(CZ79:DA80)</f>
        <v>0.1444</v>
      </c>
      <c r="CY94" s="419">
        <f>MAX(DB79:DC80)</f>
        <v>7.2900000000000006E-2</v>
      </c>
      <c r="CZ94" s="419">
        <f>MAX(DD79:DE80)</f>
        <v>0.21049999999999999</v>
      </c>
      <c r="DA94" s="419">
        <f>MAX(DF79:DG80)</f>
        <v>0.187</v>
      </c>
      <c r="DB94" s="419">
        <f>MAX(DH79:DI80)</f>
        <v>0.25530000000000003</v>
      </c>
      <c r="DC94" s="419">
        <f>MAX(DJ79:DK80)</f>
        <v>0.16420000000000001</v>
      </c>
      <c r="DD94" s="419">
        <f>MAX(DL79:DM80)</f>
        <v>7.0000000000000007E-2</v>
      </c>
      <c r="DE94" s="419">
        <f>MAX(DN79:DO80)</f>
        <v>0</v>
      </c>
      <c r="DF94" s="419">
        <f>MAX(DP79:DQ80)</f>
        <v>0</v>
      </c>
      <c r="DG94" s="350"/>
      <c r="DH94" s="350"/>
      <c r="DI94" s="350"/>
      <c r="DJ94" s="350"/>
      <c r="DK94" s="350"/>
      <c r="DL94" s="350"/>
      <c r="DM94" s="350"/>
      <c r="DN94" s="350"/>
      <c r="DO94" s="350"/>
      <c r="DP94" s="350"/>
      <c r="DQ94" s="350"/>
      <c r="DR94" s="350"/>
    </row>
    <row r="95" spans="10:137" x14ac:dyDescent="0.25">
      <c r="J95" s="789" t="s">
        <v>60</v>
      </c>
      <c r="K95" s="789"/>
      <c r="L95" s="789"/>
      <c r="M95" s="789"/>
      <c r="N95" s="789"/>
      <c r="O95" s="789"/>
      <c r="P95" s="789"/>
      <c r="Q95" s="789"/>
      <c r="R95" s="789"/>
      <c r="S95" s="789"/>
      <c r="T95" s="789"/>
      <c r="U95" s="789"/>
      <c r="V95" s="789"/>
      <c r="W95" s="789"/>
      <c r="X95" s="789"/>
      <c r="Y95" s="789"/>
      <c r="Z95" s="420"/>
      <c r="AA95" s="420"/>
      <c r="AB95" s="420"/>
      <c r="AC95" s="420"/>
      <c r="AD95" s="420"/>
      <c r="AE95" s="420"/>
      <c r="AF95" s="420"/>
      <c r="AG95" s="420"/>
      <c r="AH95" s="420"/>
      <c r="AI95" s="420"/>
      <c r="AJ95" s="420"/>
      <c r="AK95" s="420"/>
      <c r="AL95" s="420"/>
      <c r="AM95" s="420"/>
      <c r="AN95" s="420"/>
      <c r="AO95" s="420"/>
      <c r="AP95" s="420"/>
      <c r="AQ95" s="420"/>
      <c r="AR95" s="420"/>
      <c r="AS95" s="420"/>
      <c r="AT95" s="420"/>
      <c r="AU95" s="420"/>
      <c r="AV95" s="420"/>
      <c r="AW95" s="420"/>
      <c r="AX95" s="420"/>
      <c r="AY95" s="420"/>
      <c r="AZ95" s="420"/>
      <c r="BA95" s="420"/>
      <c r="BB95" s="420"/>
      <c r="BC95" s="420"/>
      <c r="BD95" s="420"/>
      <c r="BE95" s="420"/>
      <c r="BF95" s="420"/>
      <c r="BG95" s="420"/>
      <c r="BH95" s="420"/>
      <c r="BI95" s="420"/>
      <c r="BJ95" s="420"/>
      <c r="BK95" s="420"/>
      <c r="BL95" s="420"/>
      <c r="BM95" s="420"/>
      <c r="BN95" s="420"/>
      <c r="BO95" s="420"/>
      <c r="BP95" s="420"/>
      <c r="BQ95" s="420"/>
      <c r="BR95" s="420"/>
      <c r="BS95" s="420"/>
      <c r="BT95" s="420"/>
      <c r="BU95" s="420"/>
      <c r="BV95" s="420"/>
      <c r="BW95" s="420"/>
      <c r="BX95" s="420"/>
      <c r="BY95" s="420"/>
      <c r="BZ95" s="420"/>
      <c r="CA95" s="420"/>
      <c r="CB95" s="420"/>
      <c r="CC95" s="420"/>
      <c r="CD95" s="420"/>
      <c r="CE95" s="420"/>
      <c r="CF95" s="420"/>
      <c r="CG95" s="420"/>
      <c r="CH95" s="420"/>
      <c r="CI95" s="420"/>
      <c r="CJ95" s="420"/>
      <c r="CK95" s="420"/>
      <c r="CL95" s="420"/>
      <c r="CM95" s="420"/>
      <c r="CN95" s="420"/>
      <c r="CO95" s="420"/>
      <c r="CP95" s="420"/>
      <c r="CQ95" s="420"/>
      <c r="CR95" s="420"/>
      <c r="CS95" s="420"/>
      <c r="CT95" s="420"/>
      <c r="CU95" s="420"/>
      <c r="CV95" s="420"/>
      <c r="CW95" s="420"/>
      <c r="CX95" s="420"/>
      <c r="CY95" s="420"/>
      <c r="CZ95" s="420"/>
      <c r="DA95" s="420"/>
      <c r="DB95" s="420"/>
      <c r="DC95" s="420"/>
      <c r="DD95" s="420"/>
      <c r="DE95" s="420"/>
      <c r="DF95" s="420"/>
      <c r="DG95" s="420"/>
      <c r="DH95" s="420"/>
      <c r="DI95" s="420"/>
      <c r="DJ95" s="420"/>
      <c r="DK95" s="420"/>
      <c r="DL95" s="420"/>
      <c r="DM95" s="420"/>
      <c r="DN95" s="420"/>
      <c r="DO95" s="420"/>
      <c r="DP95" s="420"/>
      <c r="DQ95" s="420"/>
      <c r="DR95" s="420"/>
      <c r="DS95" s="420"/>
      <c r="DT95" s="420"/>
      <c r="DU95" s="420"/>
      <c r="DV95" s="420"/>
      <c r="DW95" s="420"/>
      <c r="DX95" s="420"/>
      <c r="DY95" s="420"/>
      <c r="DZ95" s="420"/>
      <c r="EA95" s="420"/>
      <c r="EB95" s="420"/>
      <c r="EC95" s="420"/>
      <c r="ED95" s="420"/>
      <c r="EE95" s="420"/>
      <c r="EF95" s="420"/>
      <c r="EG95" s="420"/>
    </row>
    <row r="96" spans="10:137" ht="19.5" thickBot="1" x14ac:dyDescent="0.3">
      <c r="J96" s="790"/>
      <c r="K96" s="790"/>
      <c r="L96" s="790"/>
      <c r="M96" s="790"/>
      <c r="N96" s="790"/>
      <c r="O96" s="790"/>
      <c r="P96" s="790"/>
      <c r="Q96" s="790"/>
      <c r="R96" s="790"/>
      <c r="S96" s="790"/>
      <c r="T96" s="790"/>
      <c r="U96" s="790"/>
      <c r="V96" s="790"/>
      <c r="W96" s="790"/>
      <c r="X96" s="790"/>
      <c r="Y96" s="790"/>
      <c r="Z96" s="350"/>
      <c r="AA96" s="350"/>
      <c r="AB96" s="798" t="s">
        <v>78</v>
      </c>
      <c r="AC96" s="798"/>
      <c r="AD96" s="798"/>
      <c r="AE96" s="350"/>
      <c r="AF96" s="350"/>
      <c r="AG96" s="350"/>
      <c r="AH96" s="350"/>
      <c r="AI96" s="350"/>
      <c r="AJ96" s="350"/>
      <c r="AK96" s="350"/>
      <c r="AL96" s="350"/>
      <c r="AM96" s="350"/>
      <c r="AN96" s="350"/>
      <c r="AO96" s="350"/>
      <c r="AP96" s="350"/>
      <c r="AQ96" s="350"/>
      <c r="AR96" s="350"/>
      <c r="AS96" s="350"/>
      <c r="AT96" s="350"/>
      <c r="AU96" s="350"/>
      <c r="AV96" s="350"/>
      <c r="AW96" s="350"/>
      <c r="AX96" s="350"/>
      <c r="AY96" s="350"/>
      <c r="AZ96" s="798" t="s">
        <v>78</v>
      </c>
      <c r="BA96" s="798"/>
      <c r="BB96" s="798"/>
      <c r="BC96" s="350"/>
      <c r="BD96" s="350"/>
      <c r="BE96" s="350"/>
      <c r="BF96" s="350"/>
      <c r="BG96" s="350"/>
      <c r="BH96" s="350"/>
      <c r="BI96" s="350"/>
      <c r="BJ96" s="350"/>
      <c r="BK96" s="350"/>
      <c r="BL96" s="350"/>
      <c r="BM96" s="350"/>
      <c r="BN96" s="350"/>
      <c r="BO96" s="350"/>
      <c r="BP96" s="350"/>
      <c r="BQ96" s="350"/>
      <c r="BR96" s="350"/>
      <c r="BS96" s="350"/>
      <c r="BT96" s="350"/>
      <c r="BU96" s="350"/>
      <c r="BV96" s="350"/>
      <c r="BW96" s="350"/>
      <c r="BX96" s="798" t="s">
        <v>78</v>
      </c>
      <c r="BY96" s="798"/>
      <c r="BZ96" s="798"/>
      <c r="CA96" s="350"/>
      <c r="CB96" s="350"/>
      <c r="CC96" s="350"/>
      <c r="CD96" s="350"/>
      <c r="CE96" s="350"/>
      <c r="CF96" s="350"/>
      <c r="CG96" s="350"/>
      <c r="CH96" s="350"/>
      <c r="CI96" s="350"/>
      <c r="CJ96" s="350"/>
      <c r="CK96" s="350"/>
      <c r="CL96" s="350"/>
      <c r="CM96" s="350"/>
      <c r="CN96" s="350"/>
      <c r="CO96" s="350"/>
      <c r="CP96" s="350"/>
      <c r="CQ96" s="350"/>
      <c r="CR96" s="350"/>
      <c r="CS96" s="350"/>
      <c r="CT96" s="350"/>
      <c r="CU96" s="350"/>
      <c r="CV96" s="798" t="s">
        <v>78</v>
      </c>
      <c r="CW96" s="798"/>
      <c r="CX96" s="798"/>
      <c r="CY96" s="350"/>
      <c r="CZ96" s="350"/>
      <c r="DA96" s="350"/>
      <c r="DB96" s="350"/>
      <c r="DC96" s="350"/>
      <c r="DD96" s="350"/>
      <c r="DE96" s="350"/>
      <c r="DF96" s="350"/>
      <c r="DG96" s="350"/>
      <c r="DH96" s="350"/>
      <c r="DI96" s="350"/>
      <c r="DJ96" s="350"/>
      <c r="DK96" s="350"/>
      <c r="DL96" s="350"/>
      <c r="DM96" s="350"/>
      <c r="DN96" s="350"/>
      <c r="DO96" s="350"/>
      <c r="DP96" s="350"/>
      <c r="DQ96" s="350"/>
      <c r="DR96" s="350"/>
      <c r="DS96" s="350"/>
      <c r="DT96" s="350"/>
      <c r="DU96" s="350"/>
      <c r="DV96" s="350"/>
      <c r="DW96" s="350"/>
      <c r="DX96" s="350"/>
      <c r="DY96" s="350"/>
      <c r="DZ96" s="350"/>
      <c r="EA96" s="350"/>
      <c r="EB96" s="350"/>
      <c r="EC96" s="350"/>
      <c r="ED96" s="350"/>
      <c r="EE96" s="350"/>
      <c r="EF96" s="350"/>
      <c r="EG96" s="350"/>
    </row>
    <row r="97" spans="10:108" x14ac:dyDescent="0.25">
      <c r="J97" s="408">
        <f>'WEIGHT L2'!B2</f>
        <v>0.38</v>
      </c>
      <c r="K97" s="409">
        <f>'WEIGHT L2'!C2</f>
        <v>0.39400000000000002</v>
      </c>
      <c r="L97" s="408">
        <f>'WEIGHT L2'!D2</f>
        <v>-0.10199999999999999</v>
      </c>
      <c r="M97" s="410">
        <f>'WEIGHT L2'!E2</f>
        <v>-5.7099999999999998E-2</v>
      </c>
      <c r="N97" s="408">
        <f>'WEIGHT L2'!F2</f>
        <v>0.245</v>
      </c>
      <c r="O97" s="409">
        <f>'WEIGHT L2'!G2</f>
        <v>5.5300000000000002E-2</v>
      </c>
      <c r="P97" s="408">
        <f>'WEIGHT L2'!H2</f>
        <v>9.5500000000000002E-2</v>
      </c>
      <c r="Q97" s="410">
        <f>'WEIGHT L2'!I2</f>
        <v>0.316</v>
      </c>
      <c r="R97" s="408">
        <f>'WEIGHT L2'!J2</f>
        <v>-0.28899999999999998</v>
      </c>
      <c r="S97" s="410">
        <f>'WEIGHT L2'!K2</f>
        <v>0.185</v>
      </c>
      <c r="T97" s="408">
        <f>'WEIGHT L2'!L2</f>
        <v>-0.16600000000000001</v>
      </c>
      <c r="U97" s="410">
        <f>'WEIGHT L2'!M2</f>
        <v>8.5400000000000004E-2</v>
      </c>
      <c r="V97" s="408">
        <f>'WEIGHT L2'!N2</f>
        <v>0.255</v>
      </c>
      <c r="W97" s="410">
        <f>'WEIGHT L2'!O2</f>
        <v>-0.30099999999999999</v>
      </c>
      <c r="X97" s="408">
        <f>'WEIGHT L2'!P2</f>
        <v>-0.188</v>
      </c>
      <c r="Y97" s="410">
        <f>'WEIGHT L2'!Q2</f>
        <v>-0.16800000000000001</v>
      </c>
      <c r="Z97" s="350"/>
      <c r="AB97" s="319">
        <f t="shared" ref="AB97:AB105" si="108">(($N$97*AB84)+($N$98*AC84)+($N$99*AD84)+($N$100*AB85)+(AC85*$N$101)+($N$102*AD85)+($N$103*AB86)+($N$104*AC86)+($N$105*AD86))+$Z$101</f>
        <v>0.79635927000000006</v>
      </c>
      <c r="AC97" s="350">
        <f t="shared" ref="AC97:AC105" si="109">(($N$97*AC84)+($N$98*AD84)+($N$99*AE84)+($N$100*AC85)+(AD85*$N$101)+($N$102*AE85)+($N$103*AC86)+($N$104*AD86)+($N$105*AE86))+$Z$101</f>
        <v>1.0517398999999998</v>
      </c>
      <c r="AD97" s="350">
        <f t="shared" ref="AD97:AD105" si="110">(($N$97*AD84)+($N$98*AE84)+($N$99*AF84)+($N$100*AD85)+(AE85*$N$101)+($N$102*AF85)+($N$103*AD86)+($N$104*AE86)+($N$105*AF86))+$Z$101</f>
        <v>1.10433023</v>
      </c>
      <c r="AE97" s="350">
        <f t="shared" ref="AE97:AE105" si="111">(($N$97*AE84)+($N$98*AF84)+($N$99*AG84)+($N$100*AE85)+(AF85*$N$101)+($N$102*AG85)+($N$103*AE86)+($N$104*AF86)+($N$105*AG86))+$Z$101</f>
        <v>1.18303811</v>
      </c>
      <c r="AF97" s="350">
        <f t="shared" ref="AF97:AF105" si="112">(($N$97*AF84)+($N$98*AG84)+($N$99*AH84)+($N$100*AF85)+(AG85*$N$101)+($N$102*AH85)+($N$103*AF86)+($N$104*AG86)+($N$105*AH86))+$Z$101</f>
        <v>1.20569533</v>
      </c>
      <c r="AG97" s="350">
        <f t="shared" ref="AG97:AG105" si="113">(($N$97*AG84)+($N$98*AH84)+($N$99*AI84)+($N$100*AG85)+(AH85*$N$101)+($N$102*AI85)+($N$103*AG86)+($N$104*AH86)+($N$105*AI86))+$Z$101</f>
        <v>1.1273199299999999</v>
      </c>
      <c r="AH97" s="350">
        <f t="shared" ref="AH97:AH105" si="114">(($N$97*AH84)+($N$98*AI84)+($N$99*AJ84)+($N$100*AH85)+(AI85*$N$101)+($N$102*AJ85)+($N$103*AH86)+($N$104*AI86)+($N$105*AJ86))+$Z$101</f>
        <v>0.89159101000000007</v>
      </c>
      <c r="AI97" s="350">
        <f t="shared" ref="AI97:AI105" si="115">(($N$97*AI84)+($N$98*AJ84)+($N$99*AK84)+($N$100*AI85)+(AJ85*$N$101)+($N$102*AK85)+($N$103*AI86)+($N$104*AJ86)+($N$105*AK86))+$Z$101</f>
        <v>0.59560995999999999</v>
      </c>
      <c r="AJ97" s="350">
        <f t="shared" ref="AJ97:AJ105" si="116">(($N$97*AJ84)+($N$98*AK84)+($N$99*AL84)+($N$100*AJ85)+(AK85*$N$101)+($N$102*AL85)+($N$103*AJ86)+($N$104*AK86)+($N$105*AL86))+$Z$101</f>
        <v>0.51518596000000005</v>
      </c>
      <c r="AZ97" s="319">
        <f t="shared" ref="AZ97:AZ105" si="117">(($O$97*AZ84)+($O$98*BA84)+($O$99*BB84)+($O$100*AZ85)+(BA85*$O$101)+($O$102*BB85)+($O$103*AZ86)+($O$104*BA86)+($O$105*BB86))+$Z$101</f>
        <v>0.17</v>
      </c>
      <c r="BA97" s="319">
        <f t="shared" ref="BA97:BA105" si="118">(($O$97*BA84)+($O$98*BB84)+($O$99*BC84)+($O$100*BA85)+(BB85*$O$101)+($O$102*BC85)+($O$103*BA86)+($O$104*BB86)+($O$105*BC86))+$Z$101</f>
        <v>0.17</v>
      </c>
      <c r="BB97" s="319">
        <f t="shared" ref="BB97:BB105" si="119">(($O$97*BB84)+($O$98*BC84)+($O$99*BD84)+($O$100*BB85)+(BC85*$O$101)+($O$102*BD85)+($O$103*BB86)+($O$104*BC86)+($O$105*BD86))+$Z$101</f>
        <v>0.17</v>
      </c>
      <c r="BC97" s="319">
        <f t="shared" ref="BC97:BC105" si="120">(($O$97*BC84)+($O$98*BD84)+($O$99*BE84)+($O$100*BC85)+(BD85*$O$101)+($O$102*BE85)+($O$103*BC86)+($O$104*BD86)+($O$105*BE86))+$Z$101</f>
        <v>0.17</v>
      </c>
      <c r="BD97" s="319">
        <f t="shared" ref="BD97:BD105" si="121">(($O$97*BD84)+($O$98*BE84)+($O$99*BF84)+($O$100*BD85)+(BE85*$O$101)+($O$102*BF85)+($O$103*BD86)+($O$104*BE86)+($O$105*BF86))+$Z$101</f>
        <v>0.17</v>
      </c>
      <c r="BE97" s="319">
        <f t="shared" ref="BE97:BE105" si="122">(($O$97*BE84)+($O$98*BF84)+($O$99*BG84)+($O$100*BE85)+(BF85*$O$101)+($O$102*BG85)+($O$103*BE86)+($O$104*BF86)+($O$105*BG86))+$Z$101</f>
        <v>0.17</v>
      </c>
      <c r="BF97" s="319">
        <f t="shared" ref="BF97:BF105" si="123">(($O$97*BF84)+($O$98*BG84)+($O$99*BH84)+($O$100*BF85)+(BG85*$O$101)+($O$102*BH85)+($O$103*BF86)+($O$104*BG86)+($O$105*BH86))+$Z$101</f>
        <v>0.17</v>
      </c>
      <c r="BG97" s="319">
        <f t="shared" ref="BG97:BG105" si="124">(($O$97*BG84)+($O$98*BH84)+($O$99*BI84)+($O$100*BG85)+(BH85*$O$101)+($O$102*BI85)+($O$103*BG86)+($O$104*BH86)+($O$105*BI86))+$Z$101</f>
        <v>0.17</v>
      </c>
      <c r="BH97" s="319">
        <f t="shared" ref="BH97:BH105" si="125">(($O$97*BH84)+($O$98*BI84)+($O$99*BJ84)+($O$100*BH85)+(BI85*$O$101)+($O$102*BJ85)+($O$103*BH86)+($O$104*BI86)+($O$105*BJ86))+$Z$101</f>
        <v>0.17</v>
      </c>
      <c r="BX97" s="319">
        <f t="shared" ref="BX97:BX105" si="126">(($P$97*BX84)+($P$98*BY84)+($P$99*BZ84)+($P$100*BX85)+(BY85*$P$101)+($P$102*BZ85)+($P$103*BX86)+($P$104*BY86)+($P$105*BZ86))+$Z$101</f>
        <v>0.17</v>
      </c>
      <c r="BY97" s="350">
        <f t="shared" ref="BY97:BY105" si="127">(($P$97*BY84)+($P$98*BZ84)+($P$99*CA84)+($P$100*BY85)+(BZ85*$P$101)+($P$102*CA85)+($P$103*BY86)+($P$104*BZ86)+($P$105*CA86))+$Z$101</f>
        <v>0.17</v>
      </c>
      <c r="BZ97" s="350">
        <f t="shared" ref="BZ97:BZ105" si="128">(($P$97*BZ84)+($P$98*CA84)+($P$99*CB84)+($P$100*BZ85)+(CA85*$P$101)+($P$102*CB85)+($P$103*BZ86)+($P$104*CA86)+($P$105*CB86))+$Z$101</f>
        <v>0.17</v>
      </c>
      <c r="CA97" s="350">
        <f t="shared" ref="CA97:CA105" si="129">(($P$97*CA84)+($P$98*CB84)+($P$99*CC84)+($P$100*CA85)+(CB85*$P$101)+($P$102*CC85)+($P$103*CA86)+($P$104*CB86)+($P$105*CC86))+$Z$101</f>
        <v>0.17</v>
      </c>
      <c r="CB97" s="350">
        <f t="shared" ref="CB97:CB105" si="130">(($P$97*CB84)+($P$98*CC84)+($P$99*CD84)+($P$100*CB85)+(CC85*$P$101)+($P$102*CD85)+($P$103*CB86)+($P$104*CC86)+($P$105*CD86))+$Z$101</f>
        <v>0.17</v>
      </c>
      <c r="CC97" s="350">
        <f t="shared" ref="CC97:CC105" si="131">(($P$97*CC84)+($P$98*CD84)+($P$99*CE84)+($P$100*CC85)+(CD85*$P$101)+($P$102*CE85)+($P$103*CC86)+($P$104*CD86)+($P$105*CE86))+$Z$101</f>
        <v>0.17</v>
      </c>
      <c r="CD97" s="350">
        <f t="shared" ref="CD97:CD105" si="132">(($P$97*CD84)+($P$98*CE84)+($P$99*CF84)+($P$100*CD85)+(CE85*$P$101)+($P$102*CF85)+($P$103*CD86)+($P$104*CE86)+($P$105*CF86))+$Z$101</f>
        <v>0.17</v>
      </c>
      <c r="CE97" s="350">
        <f t="shared" ref="CE97:CE105" si="133">(($P$97*CE84)+($P$98*CF84)+($P$99*CG84)+($P$100*CE85)+(CF85*$P$101)+($P$102*CG85)+($P$103*CE86)+($P$104*CF86)+($P$105*CG86))+$Z$101</f>
        <v>0.17</v>
      </c>
      <c r="CF97" s="350">
        <f t="shared" ref="CF97:CF105" si="134">(($P$97*CF84)+($P$98*CG84)+($P$99*CH84)+($P$100*CF85)+(CG85*$P$101)+($P$102*CH85)+($P$103*CF86)+($P$104*CG86)+($P$105*CH86))+$Z$101</f>
        <v>0.17</v>
      </c>
      <c r="CV97" s="319">
        <f t="shared" ref="CV97:CV105" si="135">(($Q$97*CV84)+($Q$98*CW84)+($Q$99*CX84)+($Q$100*CV85)+(CW85*$Q$101)+($Q$102*CX85)+($Q$103*CV86)+($Q$104*CW86)+($Q$105*CX86))+$Z$101</f>
        <v>0.33177415999999998</v>
      </c>
      <c r="CW97" s="350">
        <f t="shared" ref="CW97:CW105" si="136">(($Q$97*CW84)+($Q$98*CX84)+($Q$99*CY84)+($Q$100*CW85)+(CX85*$Q$101)+($Q$102*CY85)+($Q$103*CW86)+($Q$104*CX86)+($Q$105*CY86))+$Z$101</f>
        <v>0.40614189999999994</v>
      </c>
      <c r="CX97" s="350">
        <f t="shared" ref="CX97:CX105" si="137">(($Q$97*CX84)+($Q$98*CY84)+($Q$99*CZ84)+($Q$100*CX85)+(CY85*$Q$101)+($Q$102*CZ85)+($Q$103*CX86)+($Q$104*CY86)+($Q$105*CZ86))+$Z$101</f>
        <v>0.49448959999999997</v>
      </c>
      <c r="CY97" s="350">
        <f t="shared" ref="CY97:CY105" si="138">(($Q$97*CY84)+($Q$98*CZ84)+($Q$99*DA84)+($Q$100*CY85)+(CZ85*$Q$101)+($Q$102*DA85)+($Q$103*CY86)+($Q$104*CZ86)+($Q$105*DA86))+$Z$101</f>
        <v>0.54425840000000003</v>
      </c>
      <c r="CZ97" s="350">
        <f t="shared" ref="CZ97:CZ105" si="139">(($Q$97*CZ84)+($Q$98*DA84)+($Q$99*DB84)+($Q$100*CZ85)+(DA85*$Q$101)+($Q$102*DB85)+($Q$103*CZ86)+($Q$104*DA86)+($Q$105*DB86))+$Z$101</f>
        <v>0.47438164000000005</v>
      </c>
      <c r="DA97" s="350">
        <f t="shared" ref="DA97:DA105" si="140">(($Q$97*DA84)+($Q$98*DB84)+($Q$99*DC84)+($Q$100*DA85)+(DB85*$Q$101)+($Q$102*DC85)+($Q$103*DA86)+($Q$104*DB86)+($Q$105*DC86))+$Z$101</f>
        <v>0.46885304999999999</v>
      </c>
      <c r="DB97" s="350">
        <f t="shared" ref="DB97:DB105" si="141">(($Q$97*DB84)+($Q$98*DC84)+($Q$99*DD84)+($Q$100*DB85)+(DC85*$Q$101)+($Q$102*DD85)+($Q$103*DB86)+($Q$104*DC86)+($Q$105*DD86))+$Z$101</f>
        <v>0.31254162000000002</v>
      </c>
      <c r="DC97" s="350">
        <f t="shared" ref="DC97:DC105" si="142">(($Q$97*DC84)+($Q$98*DD84)+($Q$99*DE84)+($Q$100*DC85)+(DD85*$Q$101)+($Q$102*DE85)+($Q$103*DC86)+($Q$104*DD86)+($Q$105*DE86))+$Z$101</f>
        <v>0.24896526000000002</v>
      </c>
      <c r="DD97" s="350">
        <f t="shared" ref="DD97:DD105" si="143">(($Q$97*DD84)+($Q$98*DE84)+($Q$99*DF84)+($Q$100*DD85)+(DE85*$Q$101)+($Q$102*DF85)+($Q$103*DD86)+($Q$104*DE86)+($Q$105*DF86))+$Z$101</f>
        <v>0.18695705000000001</v>
      </c>
    </row>
    <row r="98" spans="10:108" x14ac:dyDescent="0.25">
      <c r="J98" s="411">
        <f>'WEIGHT L2'!R2</f>
        <v>0.19800000000000001</v>
      </c>
      <c r="K98" s="412">
        <f>'WEIGHT L2'!S2</f>
        <v>0.34899999999999998</v>
      </c>
      <c r="L98" s="411">
        <f>'WEIGHT L2'!T2</f>
        <v>3.0700000000000002E-2</v>
      </c>
      <c r="M98" s="413">
        <f>'WEIGHT L2'!U2</f>
        <v>-5.4399999999999997E-2</v>
      </c>
      <c r="N98" s="411">
        <f>'WEIGHT L2'!V2</f>
        <v>3.6799999999999999E-2</v>
      </c>
      <c r="O98" s="412">
        <f>'WEIGHT L2'!W2</f>
        <v>0.15</v>
      </c>
      <c r="P98" s="411">
        <f>'WEIGHT L2'!X2</f>
        <v>-0.115</v>
      </c>
      <c r="Q98" s="413">
        <f>'WEIGHT L2'!Y2</f>
        <v>0.129</v>
      </c>
      <c r="R98" s="411">
        <f>'WEIGHT L2'!Z2</f>
        <v>-0.30599999999999999</v>
      </c>
      <c r="S98" s="413">
        <f>'WEIGHT L2'!AA2</f>
        <v>6.3100000000000003E-2</v>
      </c>
      <c r="T98" s="411">
        <f>'WEIGHT L2'!AB2</f>
        <v>0.33700000000000002</v>
      </c>
      <c r="U98" s="413">
        <f>'WEIGHT L2'!AC2</f>
        <v>-0.28999999999999998</v>
      </c>
      <c r="V98" s="411">
        <f>'WEIGHT L2'!AD2</f>
        <v>3.1199999999999999E-2</v>
      </c>
      <c r="W98" s="413">
        <f>'WEIGHT L2'!AE2</f>
        <v>-0.106</v>
      </c>
      <c r="X98" s="411">
        <f>'WEIGHT L2'!AF2</f>
        <v>-7.6399999999999996E-2</v>
      </c>
      <c r="Y98" s="413">
        <f>'WEIGHT L2'!AG2</f>
        <v>6.9199999999999998E-2</v>
      </c>
      <c r="Z98" s="394"/>
      <c r="AB98" s="350">
        <f t="shared" si="108"/>
        <v>0.97405539000000008</v>
      </c>
      <c r="AC98" s="350">
        <f t="shared" si="109"/>
        <v>0.88767640000000003</v>
      </c>
      <c r="AD98" s="350">
        <f t="shared" si="110"/>
        <v>0.77327034000000006</v>
      </c>
      <c r="AE98" s="350">
        <f t="shared" si="111"/>
        <v>0.76918491</v>
      </c>
      <c r="AF98" s="350">
        <f t="shared" si="112"/>
        <v>0.77778915999999998</v>
      </c>
      <c r="AG98" s="350">
        <f t="shared" si="113"/>
        <v>0.95666037999999998</v>
      </c>
      <c r="AH98" s="350">
        <f t="shared" si="114"/>
        <v>0.99593297000000003</v>
      </c>
      <c r="AI98" s="350">
        <f t="shared" si="115"/>
        <v>0.87331298999999996</v>
      </c>
      <c r="AJ98" s="350">
        <f t="shared" si="116"/>
        <v>0.60614028000000009</v>
      </c>
      <c r="AZ98" s="319">
        <f t="shared" si="117"/>
        <v>0.17</v>
      </c>
      <c r="BA98" s="319">
        <f t="shared" si="118"/>
        <v>0.17</v>
      </c>
      <c r="BB98" s="319">
        <f t="shared" si="119"/>
        <v>0.17</v>
      </c>
      <c r="BC98" s="319">
        <f t="shared" si="120"/>
        <v>0.17</v>
      </c>
      <c r="BD98" s="319">
        <f t="shared" si="121"/>
        <v>0.17</v>
      </c>
      <c r="BE98" s="319">
        <f t="shared" si="122"/>
        <v>0.17</v>
      </c>
      <c r="BF98" s="319">
        <f t="shared" si="123"/>
        <v>0.17</v>
      </c>
      <c r="BG98" s="319">
        <f t="shared" si="124"/>
        <v>0.17</v>
      </c>
      <c r="BH98" s="319">
        <f t="shared" si="125"/>
        <v>0.17</v>
      </c>
      <c r="BX98" s="350">
        <f t="shared" si="126"/>
        <v>0.17</v>
      </c>
      <c r="BY98" s="350">
        <f t="shared" si="127"/>
        <v>0.17</v>
      </c>
      <c r="BZ98" s="350">
        <f t="shared" si="128"/>
        <v>0.17</v>
      </c>
      <c r="CA98" s="350">
        <f t="shared" si="129"/>
        <v>0.17</v>
      </c>
      <c r="CB98" s="350">
        <f t="shared" si="130"/>
        <v>0.17</v>
      </c>
      <c r="CC98" s="350">
        <f t="shared" si="131"/>
        <v>0.17</v>
      </c>
      <c r="CD98" s="350">
        <f t="shared" si="132"/>
        <v>0.17</v>
      </c>
      <c r="CE98" s="350">
        <f t="shared" si="133"/>
        <v>0.17</v>
      </c>
      <c r="CF98" s="350">
        <f t="shared" si="134"/>
        <v>0.17</v>
      </c>
      <c r="CV98" s="350">
        <f t="shared" si="135"/>
        <v>0.49782671000000001</v>
      </c>
      <c r="CW98" s="350">
        <f t="shared" si="136"/>
        <v>0.48391125000000001</v>
      </c>
      <c r="CX98" s="350">
        <f t="shared" si="137"/>
        <v>0.49057059999999997</v>
      </c>
      <c r="CY98" s="350">
        <f t="shared" si="138"/>
        <v>0.35846180000000005</v>
      </c>
      <c r="CZ98" s="350">
        <f t="shared" si="139"/>
        <v>0.35326692000000004</v>
      </c>
      <c r="DA98" s="350">
        <f t="shared" si="140"/>
        <v>0.34906409999999999</v>
      </c>
      <c r="DB98" s="350">
        <f t="shared" si="141"/>
        <v>0.30810488000000003</v>
      </c>
      <c r="DC98" s="350">
        <f t="shared" si="142"/>
        <v>0.25773204</v>
      </c>
      <c r="DD98" s="350">
        <f t="shared" si="143"/>
        <v>0.22482949000000002</v>
      </c>
    </row>
    <row r="99" spans="10:108" x14ac:dyDescent="0.25">
      <c r="J99" s="411">
        <f>'WEIGHT L2'!AH2</f>
        <v>0.108</v>
      </c>
      <c r="K99" s="412">
        <f>'WEIGHT L2'!AI2</f>
        <v>0.41799999999999998</v>
      </c>
      <c r="L99" s="411">
        <f>'WEIGHT L2'!AJ2</f>
        <v>-8.6800000000000002E-2</v>
      </c>
      <c r="M99" s="413">
        <f>'WEIGHT L2'!AK2</f>
        <v>-0.20399999999999999</v>
      </c>
      <c r="N99" s="411">
        <f>'WEIGHT L2'!AL2</f>
        <v>-0.14199999999999999</v>
      </c>
      <c r="O99" s="412">
        <f>'WEIGHT L2'!AM2</f>
        <v>0.115</v>
      </c>
      <c r="P99" s="411">
        <f>'WEIGHT L2'!AN2</f>
        <v>-4.6399999999999997E-2</v>
      </c>
      <c r="Q99" s="413">
        <f>'WEIGHT L2'!AO2</f>
        <v>0.20899999999999999</v>
      </c>
      <c r="R99" s="411">
        <f>'WEIGHT L2'!AP2</f>
        <v>-0.26</v>
      </c>
      <c r="S99" s="413">
        <f>'WEIGHT L2'!AQ2</f>
        <v>7.2900000000000006E-2</v>
      </c>
      <c r="T99" s="411">
        <f>'WEIGHT L2'!AR2</f>
        <v>0.17699999999999999</v>
      </c>
      <c r="U99" s="413">
        <f>'WEIGHT L2'!AS2</f>
        <v>-0.20599999999999999</v>
      </c>
      <c r="V99" s="411">
        <f>'WEIGHT L2'!AT2</f>
        <v>0.125</v>
      </c>
      <c r="W99" s="413">
        <f>'WEIGHT L2'!AU2</f>
        <v>7.4499999999999997E-2</v>
      </c>
      <c r="X99" s="411">
        <f>'WEIGHT L2'!AV2</f>
        <v>-9.9000000000000005E-2</v>
      </c>
      <c r="Y99" s="413">
        <f>'WEIGHT L2'!AW2</f>
        <v>0.13500000000000001</v>
      </c>
      <c r="Z99" s="394"/>
      <c r="AB99" s="350">
        <f t="shared" si="108"/>
        <v>0.71845561000000002</v>
      </c>
      <c r="AC99" s="350">
        <f t="shared" si="109"/>
        <v>0.55859231000000009</v>
      </c>
      <c r="AD99" s="350">
        <f t="shared" si="110"/>
        <v>0.65368848000000002</v>
      </c>
      <c r="AE99" s="350">
        <f t="shared" si="111"/>
        <v>0.56231334000000011</v>
      </c>
      <c r="AF99" s="350">
        <f t="shared" si="112"/>
        <v>0.62277807000000007</v>
      </c>
      <c r="AG99" s="350">
        <f t="shared" si="113"/>
        <v>0.82283261000000008</v>
      </c>
      <c r="AH99" s="350">
        <f t="shared" si="114"/>
        <v>0.91441832999999995</v>
      </c>
      <c r="AI99" s="350">
        <f t="shared" si="115"/>
        <v>0.96819376999999995</v>
      </c>
      <c r="AJ99" s="350">
        <f t="shared" si="116"/>
        <v>0.88941756000000016</v>
      </c>
      <c r="AZ99" s="319">
        <f t="shared" si="117"/>
        <v>0.17</v>
      </c>
      <c r="BA99" s="319">
        <f t="shared" si="118"/>
        <v>0.17</v>
      </c>
      <c r="BB99" s="319">
        <f t="shared" si="119"/>
        <v>0.17</v>
      </c>
      <c r="BC99" s="319">
        <f t="shared" si="120"/>
        <v>0.17</v>
      </c>
      <c r="BD99" s="319">
        <f t="shared" si="121"/>
        <v>0.17</v>
      </c>
      <c r="BE99" s="319">
        <f t="shared" si="122"/>
        <v>0.17</v>
      </c>
      <c r="BF99" s="319">
        <f t="shared" si="123"/>
        <v>0.17</v>
      </c>
      <c r="BG99" s="319">
        <f t="shared" si="124"/>
        <v>0.17</v>
      </c>
      <c r="BH99" s="319">
        <f t="shared" si="125"/>
        <v>0.17</v>
      </c>
      <c r="BX99" s="350">
        <f t="shared" si="126"/>
        <v>0.17</v>
      </c>
      <c r="BY99" s="350">
        <f t="shared" si="127"/>
        <v>0.17</v>
      </c>
      <c r="BZ99" s="350">
        <f t="shared" si="128"/>
        <v>0.17</v>
      </c>
      <c r="CA99" s="350">
        <f t="shared" si="129"/>
        <v>0.17</v>
      </c>
      <c r="CB99" s="350">
        <f t="shared" si="130"/>
        <v>0.17</v>
      </c>
      <c r="CC99" s="350">
        <f t="shared" si="131"/>
        <v>0.17</v>
      </c>
      <c r="CD99" s="350">
        <f t="shared" si="132"/>
        <v>0.17</v>
      </c>
      <c r="CE99" s="350">
        <f t="shared" si="133"/>
        <v>0.17</v>
      </c>
      <c r="CF99" s="350">
        <f t="shared" si="134"/>
        <v>0.17</v>
      </c>
      <c r="CV99" s="350">
        <f t="shared" si="135"/>
        <v>0.59257315999999993</v>
      </c>
      <c r="CW99" s="350">
        <f t="shared" si="136"/>
        <v>0.48849682999999999</v>
      </c>
      <c r="CX99" s="350">
        <f t="shared" si="137"/>
        <v>0.33739199000000003</v>
      </c>
      <c r="CY99" s="350">
        <f t="shared" si="138"/>
        <v>0.21385542000000002</v>
      </c>
      <c r="CZ99" s="350">
        <f t="shared" si="139"/>
        <v>0.24205046000000002</v>
      </c>
      <c r="DA99" s="350">
        <f t="shared" si="140"/>
        <v>0.25923560000000001</v>
      </c>
      <c r="DB99" s="350">
        <f t="shared" si="141"/>
        <v>0.33152414000000002</v>
      </c>
      <c r="DC99" s="350">
        <f t="shared" si="142"/>
        <v>0.31549721000000003</v>
      </c>
      <c r="DD99" s="350">
        <f t="shared" si="143"/>
        <v>0.28275911000000004</v>
      </c>
    </row>
    <row r="100" spans="10:108" x14ac:dyDescent="0.25">
      <c r="J100" s="411">
        <f>'WEIGHT L2'!AX2</f>
        <v>0.307</v>
      </c>
      <c r="K100" s="412">
        <f>'WEIGHT L2'!AY2</f>
        <v>4.24E-2</v>
      </c>
      <c r="L100" s="411">
        <f>'WEIGHT L2'!AZ2</f>
        <v>4.3700000000000003E-2</v>
      </c>
      <c r="M100" s="413">
        <f>'WEIGHT L2'!BA2</f>
        <v>-0.127</v>
      </c>
      <c r="N100" s="411">
        <f>'WEIGHT L2'!BB2</f>
        <v>0.13300000000000001</v>
      </c>
      <c r="O100" s="412">
        <f>'WEIGHT L2'!BC2</f>
        <v>-7.1099999999999997E-2</v>
      </c>
      <c r="P100" s="411">
        <f>'WEIGHT L2'!BD2</f>
        <v>-8.0299999999999996E-2</v>
      </c>
      <c r="Q100" s="413">
        <f>'WEIGHT L2'!BE2</f>
        <v>0.38100000000000001</v>
      </c>
      <c r="R100" s="411">
        <f>'WEIGHT L2'!BF2</f>
        <v>-2.0299999999999999E-2</v>
      </c>
      <c r="S100" s="413">
        <f>'WEIGHT L2'!BG2</f>
        <v>-4.9000000000000002E-2</v>
      </c>
      <c r="T100" s="411">
        <f>'WEIGHT L2'!BH2</f>
        <v>0.185</v>
      </c>
      <c r="U100" s="413">
        <f>'WEIGHT L2'!BI2</f>
        <v>0.32600000000000001</v>
      </c>
      <c r="V100" s="411">
        <f>'WEIGHT L2'!BJ2</f>
        <v>0.26100000000000001</v>
      </c>
      <c r="W100" s="413">
        <f>'WEIGHT L2'!BK2</f>
        <v>8.2900000000000001E-2</v>
      </c>
      <c r="X100" s="411">
        <f>'WEIGHT L2'!BL2</f>
        <v>2.5699999999999998E-3</v>
      </c>
      <c r="Y100" s="413">
        <f>'WEIGHT L2'!BM2</f>
        <v>-4.7100000000000003E-2</v>
      </c>
      <c r="Z100" s="417" t="s">
        <v>25</v>
      </c>
      <c r="AB100" s="350">
        <f t="shared" si="108"/>
        <v>0.64549604000000005</v>
      </c>
      <c r="AC100" s="350">
        <f t="shared" si="109"/>
        <v>0.68177265000000009</v>
      </c>
      <c r="AD100" s="350">
        <f t="shared" si="110"/>
        <v>0.66874088000000009</v>
      </c>
      <c r="AE100" s="350">
        <f t="shared" si="111"/>
        <v>0.56947310000000007</v>
      </c>
      <c r="AF100" s="350">
        <f t="shared" si="112"/>
        <v>0.67999783000000003</v>
      </c>
      <c r="AG100" s="350">
        <f t="shared" si="113"/>
        <v>0.66597267999999998</v>
      </c>
      <c r="AH100" s="350">
        <f t="shared" si="114"/>
        <v>0.78642458000000004</v>
      </c>
      <c r="AI100" s="350">
        <f t="shared" si="115"/>
        <v>0.92066846000000002</v>
      </c>
      <c r="AJ100" s="350">
        <f t="shared" si="116"/>
        <v>0.89676348000000006</v>
      </c>
      <c r="AZ100" s="319">
        <f t="shared" si="117"/>
        <v>0.17</v>
      </c>
      <c r="BA100" s="319">
        <f t="shared" si="118"/>
        <v>0.17</v>
      </c>
      <c r="BB100" s="319">
        <f t="shared" si="119"/>
        <v>0.17</v>
      </c>
      <c r="BC100" s="319">
        <f t="shared" si="120"/>
        <v>0.17</v>
      </c>
      <c r="BD100" s="319">
        <f t="shared" si="121"/>
        <v>0.17</v>
      </c>
      <c r="BE100" s="319">
        <f t="shared" si="122"/>
        <v>0.17</v>
      </c>
      <c r="BF100" s="319">
        <f t="shared" si="123"/>
        <v>0.17</v>
      </c>
      <c r="BG100" s="319">
        <f t="shared" si="124"/>
        <v>0.17</v>
      </c>
      <c r="BH100" s="319">
        <f t="shared" si="125"/>
        <v>0.17</v>
      </c>
      <c r="BX100" s="350">
        <f t="shared" si="126"/>
        <v>0.17</v>
      </c>
      <c r="BY100" s="350">
        <f t="shared" si="127"/>
        <v>0.17</v>
      </c>
      <c r="BZ100" s="350">
        <f t="shared" si="128"/>
        <v>0.17</v>
      </c>
      <c r="CA100" s="350">
        <f t="shared" si="129"/>
        <v>0.17</v>
      </c>
      <c r="CB100" s="350">
        <f t="shared" si="130"/>
        <v>0.17</v>
      </c>
      <c r="CC100" s="350">
        <f t="shared" si="131"/>
        <v>0.17</v>
      </c>
      <c r="CD100" s="350">
        <f t="shared" si="132"/>
        <v>0.17</v>
      </c>
      <c r="CE100" s="350">
        <f t="shared" si="133"/>
        <v>0.17</v>
      </c>
      <c r="CF100" s="350">
        <f t="shared" si="134"/>
        <v>0.17</v>
      </c>
      <c r="CV100" s="350">
        <f t="shared" si="135"/>
        <v>0.65505729999999995</v>
      </c>
      <c r="CW100" s="350">
        <f t="shared" si="136"/>
        <v>0.47437996999999998</v>
      </c>
      <c r="CX100" s="350">
        <f t="shared" si="137"/>
        <v>0.41088768000000003</v>
      </c>
      <c r="CY100" s="350">
        <f t="shared" si="138"/>
        <v>0.36104168000000003</v>
      </c>
      <c r="CZ100" s="350">
        <f t="shared" si="139"/>
        <v>0.26914654999999998</v>
      </c>
      <c r="DA100" s="350">
        <f t="shared" si="140"/>
        <v>0.24887000000000001</v>
      </c>
      <c r="DB100" s="350">
        <f t="shared" si="141"/>
        <v>0.30588190000000004</v>
      </c>
      <c r="DC100" s="350">
        <f t="shared" si="142"/>
        <v>0.33683457999999999</v>
      </c>
      <c r="DD100" s="350">
        <f t="shared" si="143"/>
        <v>0.31572265999999999</v>
      </c>
    </row>
    <row r="101" spans="10:108" x14ac:dyDescent="0.25">
      <c r="J101" s="411">
        <f>'WEIGHT L2'!BN2</f>
        <v>0.35699999999999998</v>
      </c>
      <c r="K101" s="412">
        <f>'WEIGHT L2'!BO2</f>
        <v>0.4</v>
      </c>
      <c r="L101" s="411">
        <f>'WEIGHT L2'!BP2</f>
        <v>-3.39E-2</v>
      </c>
      <c r="M101" s="413">
        <f>'WEIGHT L2'!BQ2</f>
        <v>-3.8899999999999997E-2</v>
      </c>
      <c r="N101" s="411">
        <f>'WEIGHT L2'!BR2</f>
        <v>-8.5900000000000004E-2</v>
      </c>
      <c r="O101" s="412">
        <f>'WEIGHT L2'!BS2</f>
        <v>0.14899999999999999</v>
      </c>
      <c r="P101" s="411">
        <f>'WEIGHT L2'!BT2</f>
        <v>-4.9700000000000001E-2</v>
      </c>
      <c r="Q101" s="413">
        <f>'WEIGHT L2'!BU2</f>
        <v>0.17799999999999999</v>
      </c>
      <c r="R101" s="411">
        <f>'WEIGHT L2'!BV2</f>
        <v>-0.28100000000000003</v>
      </c>
      <c r="S101" s="413">
        <f>'WEIGHT L2'!BW2</f>
        <v>-6.9199999999999998E-2</v>
      </c>
      <c r="T101" s="411">
        <f>'WEIGHT L2'!BX2</f>
        <v>-0.17100000000000001</v>
      </c>
      <c r="U101" s="413">
        <f>'WEIGHT L2'!BY2</f>
        <v>-0.27400000000000002</v>
      </c>
      <c r="V101" s="411">
        <f>'WEIGHT L2'!BZ2</f>
        <v>0.35399999999999998</v>
      </c>
      <c r="W101" s="413">
        <f>'WEIGHT L2'!CA2</f>
        <v>-0.17599999999999999</v>
      </c>
      <c r="X101" s="411">
        <f>'WEIGHT L2'!CB2</f>
        <v>-0.19600000000000001</v>
      </c>
      <c r="Y101" s="413">
        <f>'WEIGHT L2'!CC2</f>
        <v>-2.47E-3</v>
      </c>
      <c r="Z101" s="418">
        <f>'WEIGHT L2'!B5</f>
        <v>0.17</v>
      </c>
      <c r="AB101" s="350">
        <f t="shared" si="108"/>
        <v>0.81389516000000006</v>
      </c>
      <c r="AC101" s="350">
        <f t="shared" si="109"/>
        <v>0.78838170000000007</v>
      </c>
      <c r="AD101" s="350">
        <f t="shared" si="110"/>
        <v>0.66366741000000007</v>
      </c>
      <c r="AE101" s="350">
        <f t="shared" si="111"/>
        <v>0.60439014000000002</v>
      </c>
      <c r="AF101" s="350">
        <f t="shared" si="112"/>
        <v>0.63956154000000009</v>
      </c>
      <c r="AG101" s="350">
        <f t="shared" si="113"/>
        <v>0.59394638000000011</v>
      </c>
      <c r="AH101" s="350">
        <f t="shared" si="114"/>
        <v>0.69196272000000014</v>
      </c>
      <c r="AI101" s="350">
        <f t="shared" si="115"/>
        <v>0.62969638999999999</v>
      </c>
      <c r="AJ101" s="350">
        <f t="shared" si="116"/>
        <v>0.57980467000000002</v>
      </c>
      <c r="AZ101" s="319">
        <f t="shared" si="117"/>
        <v>0.17</v>
      </c>
      <c r="BA101" s="319">
        <f t="shared" si="118"/>
        <v>0.17</v>
      </c>
      <c r="BB101" s="319">
        <f t="shared" si="119"/>
        <v>0.17</v>
      </c>
      <c r="BC101" s="319">
        <f t="shared" si="120"/>
        <v>0.17</v>
      </c>
      <c r="BD101" s="319">
        <f t="shared" si="121"/>
        <v>0.17</v>
      </c>
      <c r="BE101" s="319">
        <f t="shared" si="122"/>
        <v>0.17</v>
      </c>
      <c r="BF101" s="319">
        <f t="shared" si="123"/>
        <v>0.17</v>
      </c>
      <c r="BG101" s="319">
        <f t="shared" si="124"/>
        <v>0.17</v>
      </c>
      <c r="BH101" s="319">
        <f t="shared" si="125"/>
        <v>0.17</v>
      </c>
      <c r="BX101" s="350">
        <f t="shared" si="126"/>
        <v>0.17</v>
      </c>
      <c r="BY101" s="350">
        <f t="shared" si="127"/>
        <v>0.17</v>
      </c>
      <c r="BZ101" s="350">
        <f t="shared" si="128"/>
        <v>0.17</v>
      </c>
      <c r="CA101" s="350">
        <f t="shared" si="129"/>
        <v>0.17</v>
      </c>
      <c r="CB101" s="350">
        <f t="shared" si="130"/>
        <v>0.17</v>
      </c>
      <c r="CC101" s="350">
        <f t="shared" si="131"/>
        <v>0.17</v>
      </c>
      <c r="CD101" s="350">
        <f t="shared" si="132"/>
        <v>0.17</v>
      </c>
      <c r="CE101" s="350">
        <f t="shared" si="133"/>
        <v>0.17</v>
      </c>
      <c r="CF101" s="350">
        <f t="shared" si="134"/>
        <v>0.17</v>
      </c>
      <c r="CV101" s="350">
        <f t="shared" si="135"/>
        <v>0.61993228</v>
      </c>
      <c r="CW101" s="350">
        <f t="shared" si="136"/>
        <v>0.47423579999999999</v>
      </c>
      <c r="CX101" s="350">
        <f t="shared" si="137"/>
        <v>0.70433983</v>
      </c>
      <c r="CY101" s="350">
        <f t="shared" si="138"/>
        <v>0.43565703</v>
      </c>
      <c r="CZ101" s="350">
        <f t="shared" si="139"/>
        <v>0.32772765999999998</v>
      </c>
      <c r="DA101" s="350">
        <f t="shared" si="140"/>
        <v>0.21245560000000002</v>
      </c>
      <c r="DB101" s="350">
        <f t="shared" si="141"/>
        <v>0.21447670000000002</v>
      </c>
      <c r="DC101" s="350">
        <f t="shared" si="142"/>
        <v>0.32291238</v>
      </c>
      <c r="DD101" s="350">
        <f t="shared" si="143"/>
        <v>0.33552258000000001</v>
      </c>
    </row>
    <row r="102" spans="10:108" x14ac:dyDescent="0.25">
      <c r="J102" s="411">
        <f>'WEIGHT L2'!CD2</f>
        <v>0.23300000000000001</v>
      </c>
      <c r="K102" s="412">
        <f>'WEIGHT L2'!CE2</f>
        <v>0.214</v>
      </c>
      <c r="L102" s="411">
        <f>'WEIGHT L2'!CF2</f>
        <v>3.49E-2</v>
      </c>
      <c r="M102" s="413">
        <f>'WEIGHT L2'!CG2</f>
        <v>-9.7100000000000006E-2</v>
      </c>
      <c r="N102" s="411">
        <f>'WEIGHT L2'!CH2</f>
        <v>9.9000000000000005E-2</v>
      </c>
      <c r="O102" s="412">
        <f>'WEIGHT L2'!CI2</f>
        <v>-9.9599999999999994E-2</v>
      </c>
      <c r="P102" s="411">
        <f>'WEIGHT L2'!CJ2</f>
        <v>-0.187</v>
      </c>
      <c r="Q102" s="413">
        <f>'WEIGHT L2'!CK2</f>
        <v>0.373</v>
      </c>
      <c r="R102" s="411">
        <f>'WEIGHT L2'!CL2</f>
        <v>-0.25700000000000001</v>
      </c>
      <c r="S102" s="413">
        <f>'WEIGHT L2'!CM2</f>
        <v>-8.5500000000000007E-2</v>
      </c>
      <c r="T102" s="411">
        <f>'WEIGHT L2'!CN2</f>
        <v>0.2</v>
      </c>
      <c r="U102" s="413">
        <f>'WEIGHT L2'!CO2</f>
        <v>0.159</v>
      </c>
      <c r="V102" s="411">
        <f>'WEIGHT L2'!CP2</f>
        <v>0.34399999999999997</v>
      </c>
      <c r="W102" s="413">
        <f>'WEIGHT L2'!CQ2</f>
        <v>-0.19</v>
      </c>
      <c r="X102" s="411">
        <f>'WEIGHT L2'!CR2</f>
        <v>-0.217</v>
      </c>
      <c r="Y102" s="413">
        <f>'WEIGHT L2'!CS2</f>
        <v>5.0500000000000003E-2</v>
      </c>
      <c r="Z102" s="350"/>
      <c r="AB102" s="350">
        <f t="shared" si="108"/>
        <v>0.83968260000000006</v>
      </c>
      <c r="AC102" s="350">
        <f t="shared" si="109"/>
        <v>0.99841707000000002</v>
      </c>
      <c r="AD102" s="350">
        <f t="shared" si="110"/>
        <v>0.92673706000000011</v>
      </c>
      <c r="AE102" s="350">
        <f t="shared" si="111"/>
        <v>0.78468984000000008</v>
      </c>
      <c r="AF102" s="350">
        <f t="shared" si="112"/>
        <v>0.7282830400000001</v>
      </c>
      <c r="AG102" s="350">
        <f t="shared" si="113"/>
        <v>0.66864358000000002</v>
      </c>
      <c r="AH102" s="350">
        <f t="shared" si="114"/>
        <v>0.60283248</v>
      </c>
      <c r="AI102" s="350">
        <f t="shared" si="115"/>
        <v>0.54431353000000005</v>
      </c>
      <c r="AJ102" s="350">
        <f t="shared" si="116"/>
        <v>0.57743491999999996</v>
      </c>
      <c r="AZ102" s="319">
        <f t="shared" si="117"/>
        <v>0.17</v>
      </c>
      <c r="BA102" s="319">
        <f t="shared" si="118"/>
        <v>0.17</v>
      </c>
      <c r="BB102" s="319">
        <f t="shared" si="119"/>
        <v>0.17</v>
      </c>
      <c r="BC102" s="319">
        <f t="shared" si="120"/>
        <v>0.17</v>
      </c>
      <c r="BD102" s="319">
        <f t="shared" si="121"/>
        <v>0.17</v>
      </c>
      <c r="BE102" s="319">
        <f t="shared" si="122"/>
        <v>0.17</v>
      </c>
      <c r="BF102" s="319">
        <f t="shared" si="123"/>
        <v>0.17</v>
      </c>
      <c r="BG102" s="319">
        <f t="shared" si="124"/>
        <v>0.17</v>
      </c>
      <c r="BH102" s="319">
        <f t="shared" si="125"/>
        <v>0.17</v>
      </c>
      <c r="BX102" s="350">
        <f t="shared" si="126"/>
        <v>0.17</v>
      </c>
      <c r="BY102" s="350">
        <f t="shared" si="127"/>
        <v>0.17</v>
      </c>
      <c r="BZ102" s="350">
        <f t="shared" si="128"/>
        <v>0.17</v>
      </c>
      <c r="CA102" s="350">
        <f t="shared" si="129"/>
        <v>0.17</v>
      </c>
      <c r="CB102" s="350">
        <f t="shared" si="130"/>
        <v>0.17</v>
      </c>
      <c r="CC102" s="350">
        <f t="shared" si="131"/>
        <v>0.17</v>
      </c>
      <c r="CD102" s="350">
        <f t="shared" si="132"/>
        <v>0.17</v>
      </c>
      <c r="CE102" s="350">
        <f t="shared" si="133"/>
        <v>0.17</v>
      </c>
      <c r="CF102" s="350">
        <f t="shared" si="134"/>
        <v>0.17</v>
      </c>
      <c r="CV102" s="350">
        <f t="shared" si="135"/>
        <v>0.54136684000000002</v>
      </c>
      <c r="CW102" s="350">
        <f t="shared" si="136"/>
        <v>0.46059192999999998</v>
      </c>
      <c r="CX102" s="350">
        <f t="shared" si="137"/>
        <v>0.82317649000000004</v>
      </c>
      <c r="CY102" s="350">
        <f t="shared" si="138"/>
        <v>0.42712998999999996</v>
      </c>
      <c r="CZ102" s="350">
        <f t="shared" si="139"/>
        <v>0.40598602</v>
      </c>
      <c r="DA102" s="350">
        <f t="shared" si="140"/>
        <v>0.25380427</v>
      </c>
      <c r="DB102" s="350">
        <f t="shared" si="141"/>
        <v>0.28682974999999999</v>
      </c>
      <c r="DC102" s="350">
        <f t="shared" si="142"/>
        <v>0.45499357000000007</v>
      </c>
      <c r="DD102" s="350">
        <f t="shared" si="143"/>
        <v>0.45311056000000005</v>
      </c>
    </row>
    <row r="103" spans="10:108" x14ac:dyDescent="0.25">
      <c r="J103" s="411">
        <f>'WEIGHT L2'!CT2</f>
        <v>0.33900000000000002</v>
      </c>
      <c r="K103" s="412">
        <f>'WEIGHT L2'!CU2</f>
        <v>0.311</v>
      </c>
      <c r="L103" s="411">
        <f>'WEIGHT L2'!CV2</f>
        <v>0.17399999999999999</v>
      </c>
      <c r="M103" s="413">
        <f>'WEIGHT L2'!CW2</f>
        <v>-0.10199999999999999</v>
      </c>
      <c r="N103" s="411">
        <f>'WEIGHT L2'!CX2</f>
        <v>0.14000000000000001</v>
      </c>
      <c r="O103" s="412">
        <f>'WEIGHT L2'!CY2</f>
        <v>-0.10199999999999999</v>
      </c>
      <c r="P103" s="411">
        <f>'WEIGHT L2'!CZ2</f>
        <v>4.9399999999999999E-2</v>
      </c>
      <c r="Q103" s="413">
        <f>'WEIGHT L2'!DA2</f>
        <v>9.7500000000000003E-2</v>
      </c>
      <c r="R103" s="411">
        <f>'WEIGHT L2'!DB2</f>
        <v>3.5200000000000002E-2</v>
      </c>
      <c r="S103" s="413">
        <f>'WEIGHT L2'!DC2</f>
        <v>-0.16200000000000001</v>
      </c>
      <c r="T103" s="411">
        <f>'WEIGHT L2'!DD2</f>
        <v>0.372</v>
      </c>
      <c r="U103" s="413">
        <f>'WEIGHT L2'!DE2</f>
        <v>0.29699999999999999</v>
      </c>
      <c r="V103" s="411">
        <f>'WEIGHT L2'!DF2</f>
        <v>0.18099999999999999</v>
      </c>
      <c r="W103" s="413">
        <f>'WEIGHT L2'!DG2</f>
        <v>-0.16</v>
      </c>
      <c r="X103" s="411">
        <f>'WEIGHT L2'!DH2</f>
        <v>0.22700000000000001</v>
      </c>
      <c r="Y103" s="413">
        <f>'WEIGHT L2'!DI2</f>
        <v>0.30599999999999999</v>
      </c>
      <c r="Z103" s="350"/>
      <c r="AB103" s="350">
        <f t="shared" si="108"/>
        <v>0.72778740000000008</v>
      </c>
      <c r="AC103" s="350">
        <f t="shared" si="109"/>
        <v>0.98403906000000008</v>
      </c>
      <c r="AD103" s="350">
        <f t="shared" si="110"/>
        <v>1.06624333</v>
      </c>
      <c r="AE103" s="350">
        <f t="shared" si="111"/>
        <v>1.0505166100000001</v>
      </c>
      <c r="AF103" s="350">
        <f t="shared" si="112"/>
        <v>0.86670501000000011</v>
      </c>
      <c r="AG103" s="350">
        <f t="shared" si="113"/>
        <v>0.64733633000000002</v>
      </c>
      <c r="AH103" s="350">
        <f t="shared" si="114"/>
        <v>0.51898398000000001</v>
      </c>
      <c r="AI103" s="350">
        <f t="shared" si="115"/>
        <v>0.58433523000000009</v>
      </c>
      <c r="AJ103" s="350">
        <f t="shared" si="116"/>
        <v>0.58921064000000001</v>
      </c>
      <c r="AZ103" s="319">
        <f t="shared" si="117"/>
        <v>0.17</v>
      </c>
      <c r="BA103" s="319">
        <f t="shared" si="118"/>
        <v>0.17</v>
      </c>
      <c r="BB103" s="319">
        <f t="shared" si="119"/>
        <v>0.17</v>
      </c>
      <c r="BC103" s="319">
        <f t="shared" si="120"/>
        <v>0.17</v>
      </c>
      <c r="BD103" s="319">
        <f t="shared" si="121"/>
        <v>0.17</v>
      </c>
      <c r="BE103" s="319">
        <f t="shared" si="122"/>
        <v>0.17</v>
      </c>
      <c r="BF103" s="319">
        <f t="shared" si="123"/>
        <v>0.17</v>
      </c>
      <c r="BG103" s="319">
        <f t="shared" si="124"/>
        <v>0.17</v>
      </c>
      <c r="BH103" s="319">
        <f t="shared" si="125"/>
        <v>0.17</v>
      </c>
      <c r="BX103" s="350">
        <f t="shared" si="126"/>
        <v>0.17</v>
      </c>
      <c r="BY103" s="350">
        <f t="shared" si="127"/>
        <v>0.17</v>
      </c>
      <c r="BZ103" s="350">
        <f t="shared" si="128"/>
        <v>0.17</v>
      </c>
      <c r="CA103" s="350">
        <f t="shared" si="129"/>
        <v>0.17</v>
      </c>
      <c r="CB103" s="350">
        <f t="shared" si="130"/>
        <v>0.17</v>
      </c>
      <c r="CC103" s="350">
        <f t="shared" si="131"/>
        <v>0.17</v>
      </c>
      <c r="CD103" s="350">
        <f t="shared" si="132"/>
        <v>0.17</v>
      </c>
      <c r="CE103" s="350">
        <f t="shared" si="133"/>
        <v>0.17</v>
      </c>
      <c r="CF103" s="350">
        <f t="shared" si="134"/>
        <v>0.17</v>
      </c>
      <c r="CV103" s="350">
        <f t="shared" si="135"/>
        <v>0.46980926999999995</v>
      </c>
      <c r="CW103" s="350">
        <f t="shared" si="136"/>
        <v>0.37761953000000004</v>
      </c>
      <c r="CX103" s="350">
        <f t="shared" si="137"/>
        <v>0.68877843000000005</v>
      </c>
      <c r="CY103" s="350">
        <f t="shared" si="138"/>
        <v>0.40016420000000003</v>
      </c>
      <c r="CZ103" s="350">
        <f t="shared" si="139"/>
        <v>0.40773206000000006</v>
      </c>
      <c r="DA103" s="350">
        <f t="shared" si="140"/>
        <v>0.39895471999999998</v>
      </c>
      <c r="DB103" s="350">
        <f t="shared" si="141"/>
        <v>0.46108053000000004</v>
      </c>
      <c r="DC103" s="350">
        <f t="shared" si="142"/>
        <v>0.61268604000000004</v>
      </c>
      <c r="DD103" s="350">
        <f t="shared" si="143"/>
        <v>0.57158856000000002</v>
      </c>
    </row>
    <row r="104" spans="10:108" x14ac:dyDescent="0.25">
      <c r="J104" s="411">
        <f>'WEIGHT L2'!DJ2</f>
        <v>0.45100000000000001</v>
      </c>
      <c r="K104" s="412">
        <f>'WEIGHT L2'!DK2</f>
        <v>0.24199999999999999</v>
      </c>
      <c r="L104" s="411">
        <f>'WEIGHT L2'!DL2</f>
        <v>0.32200000000000001</v>
      </c>
      <c r="M104" s="413">
        <f>'WEIGHT L2'!DM2</f>
        <v>0.16200000000000001</v>
      </c>
      <c r="N104" s="411">
        <f>'WEIGHT L2'!DN2</f>
        <v>0.32</v>
      </c>
      <c r="O104" s="412">
        <f>'WEIGHT L2'!DO2</f>
        <v>-0.14799999999999999</v>
      </c>
      <c r="P104" s="411">
        <f>'WEIGHT L2'!DP2</f>
        <v>0.13300000000000001</v>
      </c>
      <c r="Q104" s="413">
        <f>'WEIGHT L2'!DQ2</f>
        <v>8.5099999999999995E-2</v>
      </c>
      <c r="R104" s="411">
        <f>'WEIGHT L2'!DR2</f>
        <v>-0.13700000000000001</v>
      </c>
      <c r="S104" s="413">
        <f>'WEIGHT L2'!DS2</f>
        <v>-0.113</v>
      </c>
      <c r="T104" s="411">
        <f>'WEIGHT L2'!DT2</f>
        <v>0.17899999999999999</v>
      </c>
      <c r="U104" s="413">
        <f>'WEIGHT L2'!DU2</f>
        <v>0.14599999999999999</v>
      </c>
      <c r="V104" s="411">
        <f>'WEIGHT L2'!DV2</f>
        <v>0.25</v>
      </c>
      <c r="W104" s="413">
        <f>'WEIGHT L2'!DW2</f>
        <v>-0.24</v>
      </c>
      <c r="X104" s="411">
        <f>'WEIGHT L2'!DX2</f>
        <v>-0.16600000000000001</v>
      </c>
      <c r="Y104" s="413">
        <f>'WEIGHT L2'!DY2</f>
        <v>0.152</v>
      </c>
      <c r="Z104" s="350"/>
      <c r="AB104" s="350">
        <f t="shared" si="108"/>
        <v>0.45972528000000001</v>
      </c>
      <c r="AC104" s="350">
        <f t="shared" si="109"/>
        <v>0.43439134000000001</v>
      </c>
      <c r="AD104" s="350">
        <f t="shared" si="110"/>
        <v>0.55940255999999999</v>
      </c>
      <c r="AE104" s="350">
        <f t="shared" si="111"/>
        <v>0.60650502000000006</v>
      </c>
      <c r="AF104" s="350">
        <f t="shared" si="112"/>
        <v>0.52736031000000005</v>
      </c>
      <c r="AG104" s="350">
        <f t="shared" si="113"/>
        <v>0.57849724999999996</v>
      </c>
      <c r="AH104" s="350">
        <f t="shared" si="114"/>
        <v>0.58434810999999998</v>
      </c>
      <c r="AI104" s="350">
        <f t="shared" si="115"/>
        <v>0.57553947000000005</v>
      </c>
      <c r="AJ104" s="350">
        <f t="shared" si="116"/>
        <v>0.65695352000000007</v>
      </c>
      <c r="AZ104" s="319">
        <f t="shared" si="117"/>
        <v>0.17</v>
      </c>
      <c r="BA104" s="319">
        <f t="shared" si="118"/>
        <v>0.17</v>
      </c>
      <c r="BB104" s="319">
        <f t="shared" si="119"/>
        <v>0.17</v>
      </c>
      <c r="BC104" s="319">
        <f t="shared" si="120"/>
        <v>0.17</v>
      </c>
      <c r="BD104" s="319">
        <f t="shared" si="121"/>
        <v>0.17</v>
      </c>
      <c r="BE104" s="319">
        <f t="shared" si="122"/>
        <v>0.17</v>
      </c>
      <c r="BF104" s="319">
        <f t="shared" si="123"/>
        <v>0.17</v>
      </c>
      <c r="BG104" s="319">
        <f t="shared" si="124"/>
        <v>0.17</v>
      </c>
      <c r="BH104" s="319">
        <f t="shared" si="125"/>
        <v>0.17</v>
      </c>
      <c r="BX104" s="350">
        <f t="shared" si="126"/>
        <v>0.17</v>
      </c>
      <c r="BY104" s="350">
        <f t="shared" si="127"/>
        <v>0.17</v>
      </c>
      <c r="BZ104" s="350">
        <f t="shared" si="128"/>
        <v>0.17</v>
      </c>
      <c r="CA104" s="350">
        <f t="shared" si="129"/>
        <v>0.17</v>
      </c>
      <c r="CB104" s="350">
        <f t="shared" si="130"/>
        <v>0.17</v>
      </c>
      <c r="CC104" s="350">
        <f t="shared" si="131"/>
        <v>0.17</v>
      </c>
      <c r="CD104" s="350">
        <f t="shared" si="132"/>
        <v>0.17</v>
      </c>
      <c r="CE104" s="350">
        <f t="shared" si="133"/>
        <v>0.17</v>
      </c>
      <c r="CF104" s="350">
        <f t="shared" si="134"/>
        <v>0.17</v>
      </c>
      <c r="CV104" s="350">
        <f t="shared" si="135"/>
        <v>0.35644584999999995</v>
      </c>
      <c r="CW104" s="350">
        <f t="shared" si="136"/>
        <v>0.33440595000000006</v>
      </c>
      <c r="CX104" s="350">
        <f t="shared" si="137"/>
        <v>0.46066852999999996</v>
      </c>
      <c r="CY104" s="350">
        <f t="shared" si="138"/>
        <v>0.34388956000000004</v>
      </c>
      <c r="CZ104" s="350">
        <f t="shared" si="139"/>
        <v>0.41251588</v>
      </c>
      <c r="DA104" s="350">
        <f t="shared" si="140"/>
        <v>0.50507934999999993</v>
      </c>
      <c r="DB104" s="350">
        <f t="shared" si="141"/>
        <v>0.63271184999999996</v>
      </c>
      <c r="DC104" s="350">
        <f t="shared" si="142"/>
        <v>0.62245589999999995</v>
      </c>
      <c r="DD104" s="350">
        <f t="shared" si="143"/>
        <v>0.53355947000000004</v>
      </c>
    </row>
    <row r="105" spans="10:108" ht="15.75" thickBot="1" x14ac:dyDescent="0.3">
      <c r="J105" s="414">
        <f>'WEIGHT L2'!DZ2</f>
        <v>0.26800000000000002</v>
      </c>
      <c r="K105" s="415">
        <f>'WEIGHT L2'!EA2</f>
        <v>0.23599999999999999</v>
      </c>
      <c r="L105" s="414">
        <f>'WEIGHT L2'!EB2</f>
        <v>0.29399999999999998</v>
      </c>
      <c r="M105" s="416">
        <f>'WEIGHT L2'!EC2</f>
        <v>-0.14599999999999999</v>
      </c>
      <c r="N105" s="414">
        <f>'WEIGHT L2'!ED2</f>
        <v>0.28999999999999998</v>
      </c>
      <c r="O105" s="415">
        <f>'WEIGHT L2'!EE2</f>
        <v>0.16400000000000001</v>
      </c>
      <c r="P105" s="414">
        <f>'WEIGHT L2'!EF2</f>
        <v>8.2699999999999996E-2</v>
      </c>
      <c r="Q105" s="416">
        <f>'WEIGHT L2'!EG2</f>
        <v>9.5799999999999996E-2</v>
      </c>
      <c r="R105" s="414">
        <f>'WEIGHT L2'!EH2</f>
        <v>0.21199999999999999</v>
      </c>
      <c r="S105" s="416">
        <f>'WEIGHT L2'!EI2</f>
        <v>-5.1200000000000002E-2</v>
      </c>
      <c r="T105" s="414">
        <f>'WEIGHT L2'!EJ2</f>
        <v>3.46E-3</v>
      </c>
      <c r="U105" s="416">
        <f>'WEIGHT L2'!EK2</f>
        <v>0.28000000000000003</v>
      </c>
      <c r="V105" s="414">
        <f>'WEIGHT L2'!EL2</f>
        <v>0.3</v>
      </c>
      <c r="W105" s="416">
        <f>'WEIGHT L2'!EM2</f>
        <v>0.29199999999999998</v>
      </c>
      <c r="X105" s="414">
        <f>'WEIGHT L2'!EN2</f>
        <v>-4.0899999999999999E-2</v>
      </c>
      <c r="Y105" s="416">
        <f>'WEIGHT L2'!EO2</f>
        <v>0.26700000000000002</v>
      </c>
      <c r="Z105" s="350"/>
      <c r="AB105" s="350">
        <f t="shared" si="108"/>
        <v>0.57635577000000004</v>
      </c>
      <c r="AC105" s="350">
        <f t="shared" si="109"/>
        <v>0.62598507000000003</v>
      </c>
      <c r="AD105" s="350">
        <f t="shared" si="110"/>
        <v>0.54234416000000008</v>
      </c>
      <c r="AE105" s="350">
        <f t="shared" si="111"/>
        <v>0.55240089000000003</v>
      </c>
      <c r="AF105" s="350">
        <f t="shared" si="112"/>
        <v>0.59153931000000004</v>
      </c>
      <c r="AG105" s="350">
        <f t="shared" si="113"/>
        <v>0.60111534999999994</v>
      </c>
      <c r="AH105" s="350">
        <f t="shared" si="114"/>
        <v>0.58044691000000004</v>
      </c>
      <c r="AI105" s="350">
        <f t="shared" si="115"/>
        <v>0.58172201000000001</v>
      </c>
      <c r="AJ105" s="350">
        <f t="shared" si="116"/>
        <v>0.71612779000000004</v>
      </c>
      <c r="AZ105" s="319">
        <f t="shared" si="117"/>
        <v>0.17</v>
      </c>
      <c r="BA105" s="319">
        <f t="shared" si="118"/>
        <v>0.17</v>
      </c>
      <c r="BB105" s="319">
        <f t="shared" si="119"/>
        <v>0.17</v>
      </c>
      <c r="BC105" s="319">
        <f t="shared" si="120"/>
        <v>0.17</v>
      </c>
      <c r="BD105" s="319">
        <f t="shared" si="121"/>
        <v>0.17</v>
      </c>
      <c r="BE105" s="319">
        <f t="shared" si="122"/>
        <v>0.17</v>
      </c>
      <c r="BF105" s="319">
        <f t="shared" si="123"/>
        <v>0.17</v>
      </c>
      <c r="BG105" s="319">
        <f t="shared" si="124"/>
        <v>0.17</v>
      </c>
      <c r="BH105" s="319">
        <f t="shared" si="125"/>
        <v>0.17</v>
      </c>
      <c r="BX105" s="350">
        <f t="shared" si="126"/>
        <v>0.17</v>
      </c>
      <c r="BY105" s="350">
        <f t="shared" si="127"/>
        <v>0.17</v>
      </c>
      <c r="BZ105" s="350">
        <f t="shared" si="128"/>
        <v>0.17</v>
      </c>
      <c r="CA105" s="350">
        <f t="shared" si="129"/>
        <v>0.17</v>
      </c>
      <c r="CB105" s="350">
        <f t="shared" si="130"/>
        <v>0.17</v>
      </c>
      <c r="CC105" s="350">
        <f t="shared" si="131"/>
        <v>0.17</v>
      </c>
      <c r="CD105" s="350">
        <f t="shared" si="132"/>
        <v>0.17</v>
      </c>
      <c r="CE105" s="350">
        <f t="shared" si="133"/>
        <v>0.17</v>
      </c>
      <c r="CF105" s="350">
        <f t="shared" si="134"/>
        <v>0.17</v>
      </c>
      <c r="CV105" s="350">
        <f t="shared" si="135"/>
        <v>0.34410112000000004</v>
      </c>
      <c r="CW105" s="350">
        <f t="shared" si="136"/>
        <v>0.28578155999999999</v>
      </c>
      <c r="CX105" s="350">
        <f t="shared" si="137"/>
        <v>0.36085559</v>
      </c>
      <c r="CY105" s="350">
        <f t="shared" si="138"/>
        <v>0.39259350000000004</v>
      </c>
      <c r="CZ105" s="350">
        <f t="shared" si="139"/>
        <v>0.50298989000000005</v>
      </c>
      <c r="DA105" s="350">
        <f t="shared" si="140"/>
        <v>0.58973138999999997</v>
      </c>
      <c r="DB105" s="350">
        <f t="shared" si="141"/>
        <v>0.66019947000000001</v>
      </c>
      <c r="DC105" s="350">
        <f t="shared" si="142"/>
        <v>0.53554740000000001</v>
      </c>
      <c r="DD105" s="350">
        <f t="shared" si="143"/>
        <v>0.3956595</v>
      </c>
    </row>
    <row r="106" spans="10:108" x14ac:dyDescent="0.25">
      <c r="J106" s="789" t="s">
        <v>61</v>
      </c>
      <c r="K106" s="789"/>
      <c r="L106" s="789"/>
      <c r="M106" s="789"/>
      <c r="N106" s="789"/>
      <c r="O106" s="789"/>
      <c r="P106" s="789"/>
      <c r="Q106" s="789"/>
      <c r="R106" s="789"/>
      <c r="S106" s="789"/>
      <c r="T106" s="789"/>
      <c r="U106" s="789"/>
      <c r="V106" s="789"/>
      <c r="W106" s="789"/>
      <c r="X106" s="789"/>
      <c r="Y106" s="789"/>
      <c r="Z106" s="350"/>
    </row>
    <row r="107" spans="10:108" ht="19.5" thickBot="1" x14ac:dyDescent="0.3">
      <c r="J107" s="790"/>
      <c r="K107" s="790"/>
      <c r="L107" s="790"/>
      <c r="M107" s="790"/>
      <c r="N107" s="790"/>
      <c r="O107" s="790"/>
      <c r="P107" s="790"/>
      <c r="Q107" s="790"/>
      <c r="R107" s="790"/>
      <c r="S107" s="790"/>
      <c r="T107" s="790"/>
      <c r="U107" s="790"/>
      <c r="V107" s="790"/>
      <c r="W107" s="790"/>
      <c r="X107" s="790"/>
      <c r="Y107" s="790"/>
      <c r="Z107" s="350"/>
      <c r="AB107" s="798" t="s">
        <v>79</v>
      </c>
      <c r="AC107" s="798"/>
      <c r="AD107" s="798"/>
      <c r="AE107" s="350"/>
      <c r="AF107" s="350"/>
      <c r="AG107" s="350"/>
      <c r="AH107" s="350"/>
      <c r="AI107" s="350"/>
      <c r="AJ107" s="350"/>
      <c r="AK107" s="350"/>
      <c r="AL107" s="350"/>
      <c r="AM107" s="350"/>
      <c r="AN107" s="350"/>
      <c r="AO107" s="350"/>
      <c r="AP107" s="350"/>
      <c r="AQ107" s="350"/>
      <c r="AR107" s="350"/>
      <c r="AS107" s="350"/>
      <c r="AT107" s="350"/>
      <c r="AU107" s="350"/>
      <c r="AV107" s="350"/>
      <c r="AW107" s="350"/>
      <c r="AX107" s="350"/>
      <c r="AY107" s="350"/>
      <c r="AZ107" s="798" t="s">
        <v>79</v>
      </c>
      <c r="BA107" s="798"/>
      <c r="BB107" s="798"/>
      <c r="BC107" s="350"/>
      <c r="BD107" s="350"/>
      <c r="BE107" s="350"/>
      <c r="BF107" s="350"/>
      <c r="BG107" s="350"/>
      <c r="BH107" s="350"/>
      <c r="BI107" s="350"/>
      <c r="BJ107" s="350"/>
      <c r="BK107" s="350"/>
      <c r="BL107" s="350"/>
      <c r="BM107" s="350"/>
      <c r="BN107" s="350"/>
      <c r="BO107" s="350"/>
      <c r="BP107" s="350"/>
      <c r="BQ107" s="350"/>
      <c r="BR107" s="350"/>
      <c r="BS107" s="350"/>
      <c r="BT107" s="350"/>
      <c r="BU107" s="350"/>
      <c r="BV107" s="350"/>
      <c r="BW107" s="350"/>
      <c r="BX107" s="798" t="s">
        <v>79</v>
      </c>
      <c r="BY107" s="798"/>
      <c r="BZ107" s="798"/>
      <c r="CA107" s="350"/>
      <c r="CB107" s="350"/>
      <c r="CC107" s="350"/>
      <c r="CD107" s="350"/>
      <c r="CE107" s="350"/>
      <c r="CF107" s="350"/>
      <c r="CV107" s="319" t="s">
        <v>20</v>
      </c>
    </row>
    <row r="108" spans="10:108" x14ac:dyDescent="0.25">
      <c r="J108" s="408">
        <f>'WEIGHT L2'!B3</f>
        <v>-5.9700000000000003E-2</v>
      </c>
      <c r="K108" s="409">
        <f>'WEIGHT L2'!C3</f>
        <v>5.1999999999999998E-2</v>
      </c>
      <c r="L108" s="408">
        <f>'WEIGHT L2'!D3</f>
        <v>-0.17699999999999999</v>
      </c>
      <c r="M108" s="410">
        <f>'WEIGHT L2'!E3</f>
        <v>-0.35699999999999998</v>
      </c>
      <c r="N108" s="408">
        <f>'WEIGHT L2'!F3</f>
        <v>0.13400000000000001</v>
      </c>
      <c r="O108" s="410">
        <f>'WEIGHT L2'!G3</f>
        <v>-0.127</v>
      </c>
      <c r="P108" s="409">
        <f>'WEIGHT L2'!H3</f>
        <v>-0.104</v>
      </c>
      <c r="Q108" s="409">
        <f>'WEIGHT L2'!I3</f>
        <v>0.217</v>
      </c>
      <c r="R108" s="408">
        <f>'WEIGHT L2'!J3</f>
        <v>-0.127</v>
      </c>
      <c r="S108" s="410">
        <f>'WEIGHT L2'!K3</f>
        <v>-0.14099999999999999</v>
      </c>
      <c r="T108" s="408">
        <f>'WEIGHT L2'!L3</f>
        <v>0.39500000000000002</v>
      </c>
      <c r="U108" s="410">
        <f>'WEIGHT L2'!M3</f>
        <v>2.64E-2</v>
      </c>
      <c r="V108" s="409">
        <f>'WEIGHT L2'!N3</f>
        <v>-0.38</v>
      </c>
      <c r="W108" s="409">
        <f>'WEIGHT L2'!O3</f>
        <v>-0.158</v>
      </c>
      <c r="X108" s="408">
        <f>'WEIGHT L2'!P3</f>
        <v>-3.5099999999999999E-2</v>
      </c>
      <c r="Y108" s="410">
        <f>'WEIGHT L2'!Q3</f>
        <v>-4.0899999999999999E-2</v>
      </c>
      <c r="Z108" s="350"/>
      <c r="AB108" s="319">
        <f t="shared" ref="AB108:AB116" si="144">(($N$108*AB84)+($N$109*AC84)+($N$110*AD84)+($N$111*AB85)+(AC85*$N$112)+($N$113*AD85)+($N$114*AB86)+($N$115*AC86)+($N$116*AD86))+$Z$112</f>
        <v>0.44547957999999999</v>
      </c>
      <c r="AC108" s="350">
        <f t="shared" ref="AC108:AC116" si="145">(($N$108*AC84)+($N$109*AD84)+($N$110*AE84)+($N$111*AC85)+(AD85*$N$112)+($N$113*AE85)+($N$114*AC86)+($N$115*AD86)+($N$116*AE86))+$Z$112</f>
        <v>0.43616851000000001</v>
      </c>
      <c r="AD108" s="350">
        <f t="shared" ref="AD108:AD116" si="146">(($N$108*AD84)+($N$109*AE84)+($N$110*AF84)+($N$111*AD85)+(AE85*$N$112)+($N$113*AF85)+($N$114*AD86)+($N$115*AE86)+($N$116*AF86))+$Z$112</f>
        <v>0.38117802000000001</v>
      </c>
      <c r="AE108" s="350">
        <f t="shared" ref="AE108:AE116" si="147">(($N$108*AE84)+($N$109*AF84)+($N$110*AG84)+($N$111*AE85)+(AF85*$N$112)+($N$113*AG85)+($N$114*AE86)+($N$115*AF86)+($N$116*AG86))+$Z$112</f>
        <v>0.32425191000000009</v>
      </c>
      <c r="AF108" s="350">
        <f t="shared" ref="AF108:AF116" si="148">(($N$108*AF84)+($N$109*AG84)+($N$110*AH84)+($N$111*AF85)+(AG85*$N$112)+($N$113*AH85)+($N$114*AF86)+($N$115*AG86)+($N$116*AH86))+$Z$112</f>
        <v>0.19549924999999999</v>
      </c>
      <c r="AG108" s="350">
        <f t="shared" ref="AG108:AG116" si="149">(($N$108*AG84)+($N$109*AH84)+($N$110*AI84)+($N$111*AG85)+(AH85*$N$112)+($N$113*AI85)+($N$114*AG86)+($N$115*AH86)+($N$116*AI86))+$Z$112</f>
        <v>7.0994929999999984E-2</v>
      </c>
      <c r="AH108" s="350">
        <f t="shared" ref="AH108:AH116" si="150">(($N$108*AH84)+($N$109*AI84)+($N$110*AJ84)+($N$111*AH85)+(AI85*$N$112)+($N$113*AJ85)+($N$114*AH86)+($N$115*AI86)+($N$116*AJ86))+$Z$112</f>
        <v>4.6047509999999986E-2</v>
      </c>
      <c r="AI108" s="350">
        <f t="shared" ref="AI108:AI116" si="151">(($N$108*AI84)+($N$109*AJ84)+($N$110*AK84)+($N$111*AI85)+(AJ85*$N$112)+($N$113*AK85)+($N$114*AI86)+($N$115*AJ86)+($N$116*AK86))+$Z$112</f>
        <v>0.11255491000000001</v>
      </c>
      <c r="AJ108" s="350">
        <f t="shared" ref="AJ108:AJ116" si="152">(($N$108*AJ84)+($N$109*AK84)+($N$110*AL84)+($N$111*AJ85)+(AK85*$N$112)+($N$113*AL85)+($N$114*AJ86)+($N$115*AK86)+($N$116*AL86))+$Z$112</f>
        <v>0.30624720000000005</v>
      </c>
      <c r="AZ108" s="319">
        <f t="shared" ref="AZ108:AZ116" si="153">(($O$108*AZ84)+($O$109*BA84)+($O$110*BB84)+($O$111*AZ85)+(BA85*$O$112)+($O$113*BB85)+($O$114*AZ86)+($O$115*BA86)+($O$116*BB86))+$Z$112</f>
        <v>0.09</v>
      </c>
      <c r="BA108" s="319">
        <f t="shared" ref="BA108:BA116" si="154">(($O$108*BA84)+($O$109*BB84)+($O$110*BC84)+($O$111*BA85)+(BB85*$O$112)+($O$113*BC85)+($O$114*BA86)+($O$115*BB86)+($O$116*BC86))+$Z$112</f>
        <v>0.09</v>
      </c>
      <c r="BB108" s="319">
        <f t="shared" ref="BB108:BB116" si="155">(($O$108*BB84)+($O$109*BC84)+($O$110*BD84)+($O$111*BB85)+(BC85*$O$112)+($O$113*BD85)+($O$114*BB86)+($O$115*BC86)+($O$116*BD86))+$Z$112</f>
        <v>0.09</v>
      </c>
      <c r="BC108" s="319">
        <f t="shared" ref="BC108:BC116" si="156">(($O$108*BC84)+($O$109*BD84)+($O$110*BE84)+($O$111*BC85)+(BD85*$O$112)+($O$113*BE85)+($O$114*BC86)+($O$115*BD86)+($O$116*BE86))+$Z$112</f>
        <v>0.09</v>
      </c>
      <c r="BD108" s="319">
        <f t="shared" ref="BD108:BD116" si="157">(($O$108*BD84)+($O$109*BE84)+($O$110*BF84)+($O$111*BD85)+(BE85*$O$112)+($O$113*BF85)+($O$114*BD86)+($O$115*BE86)+($O$116*BF86))+$Z$112</f>
        <v>0.09</v>
      </c>
      <c r="BE108" s="319">
        <f t="shared" ref="BE108:BE116" si="158">(($O$108*BE84)+($O$109*BF84)+($O$110*BG84)+($O$111*BE85)+(BF85*$O$112)+($O$113*BG85)+($O$114*BE86)+($O$115*BF86)+($O$116*BG86))+$Z$112</f>
        <v>0.09</v>
      </c>
      <c r="BF108" s="319">
        <f t="shared" ref="BF108:BF116" si="159">(($O$108*BF84)+($O$109*BG84)+($O$110*BH84)+($O$111*BF85)+(BG85*$O$112)+($O$113*BH85)+($O$114*BF86)+($O$115*BG86)+($O$116*BH86))+$Z$112</f>
        <v>0.09</v>
      </c>
      <c r="BG108" s="319">
        <f t="shared" ref="BG108:BG116" si="160">(($O$108*BG84)+($O$109*BH84)+($O$110*BI84)+($O$111*BG85)+(BH85*$O$112)+($O$113*BI85)+($O$114*BG86)+($O$115*BH86)+($O$116*BI86))+$Z$112</f>
        <v>0.09</v>
      </c>
      <c r="BH108" s="319">
        <f t="shared" ref="BH108:BH116" si="161">(($O$108*BH84)+($O$109*BI84)+($O$110*BJ84)+($O$111*BH85)+(BI85*$O$112)+($O$113*BJ85)+($O$114*BH86)+($O$115*BI86)+($O$116*BJ86))+$Z$112</f>
        <v>0.09</v>
      </c>
      <c r="BX108" s="319">
        <f t="shared" ref="BX108:BX116" si="162">(($P$108*BX84)+($P$109*BY84)+($P$110*BZ84)+($P$111*BX85)+(BY85*$P$112)+($P$113*BZ85)+($P$114*BX86)+($P$115*BY86)+($P$116*BZ86))+$Z$112</f>
        <v>0.09</v>
      </c>
      <c r="BY108" s="350">
        <f t="shared" ref="BY108:BY116" si="163">(($P$108*BY84)+($P$109*BZ84)+($P$110*CA84)+($P$111*BY85)+(BZ85*$P$112)+($P$113*CA85)+($P$114*BY86)+($P$115*BZ86)+($P$116*CA86))+$Z$112</f>
        <v>0.09</v>
      </c>
      <c r="BZ108" s="350">
        <f t="shared" ref="BZ108:BZ116" si="164">(($P$108*BZ84)+($P$109*CA84)+($P$110*CB84)+($P$111*BZ85)+(CA85*$P$112)+($P$113*CB85)+($P$114*BZ86)+($P$115*CA86)+($P$116*CB86))+$Z$112</f>
        <v>0.09</v>
      </c>
      <c r="CA108" s="350">
        <f t="shared" ref="CA108:CA116" si="165">(($P$108*CA84)+($P$109*CB84)+($P$110*CC84)+($P$111*CA85)+(CB85*$P$112)+($P$113*CC85)+($P$114*CA86)+($P$115*CB86)+($P$116*CC86))+$Z$112</f>
        <v>0.09</v>
      </c>
      <c r="CB108" s="350">
        <f t="shared" ref="CB108:CB116" si="166">(($P$108*CB84)+($P$109*CC84)+($P$110*CD84)+($P$111*CB85)+(CC85*$P$112)+($P$113*CD85)+($P$114*CB86)+($P$115*CC86)+($P$116*CD86))+$Z$112</f>
        <v>0.09</v>
      </c>
      <c r="CC108" s="350">
        <f t="shared" ref="CC108:CC116" si="167">(($P$108*CC84)+($P$109*CD84)+($P$110*CE84)+($P$111*CC85)+(CD85*$P$112)+($P$113*CE85)+($P$114*CC86)+($P$115*CD86)+($P$116*CE86))+$Z$112</f>
        <v>0.09</v>
      </c>
      <c r="CD108" s="350">
        <f t="shared" ref="CD108:CD116" si="168">(($P$108*CD84)+($P$109*CE84)+($P$110*CF84)+($P$111*CD85)+(CE85*$P$112)+($P$113*CF85)+($P$114*CD86)+($P$115*CE86)+($P$116*CF86))+$Z$112</f>
        <v>0.09</v>
      </c>
      <c r="CE108" s="350">
        <f t="shared" ref="CE108:CE116" si="169">(($P$108*CE84)+($P$109*CF84)+($P$110*CG84)+($P$111*CE85)+(CF85*$P$112)+($P$113*CG85)+($P$114*CE86)+($P$115*CF86)+($P$116*CG86))+$Z$112</f>
        <v>0.09</v>
      </c>
      <c r="CF108" s="350">
        <f t="shared" ref="CF108:CF116" si="170">(($P$108*CF84)+($P$109*CG84)+($P$110*CH84)+($P$111*CF85)+(CG85*$P$112)+($P$113*CH85)+($P$114*CF86)+($P$115*CG86)+($P$116*CH86))+$Z$112</f>
        <v>0.09</v>
      </c>
      <c r="CV108" s="319">
        <f t="shared" ref="CV108:CV116" si="171">(($Q$108*CV84)+($Q$109*CW84)+($Q$110*CX84)+($Q$111*CV85)+(CW85*$Q$112)+($Q$113*CX85)+($Q$114*CV86)+($Q$115*CW86)+($Q$116*CX86))+$Z$112</f>
        <v>0.18675179999999997</v>
      </c>
      <c r="CW108" s="319">
        <f t="shared" ref="CW108:CW116" si="172">(($Q$108*CW84)+($Q$109*CX84)+($Q$110*CY84)+($Q$111*CW85)+(CX85*$Q$112)+($Q$113*CY85)+($Q$114*CW86)+($Q$115*CX86)+($Q$116*CY86))+$Z$112</f>
        <v>0.46589589999999992</v>
      </c>
      <c r="CX108" s="319">
        <f t="shared" ref="CX108:CX116" si="173">(($Q$108*CX84)+($Q$109*CY84)+($Q$110*CZ84)+($Q$111*CX85)+(CY85*$Q$112)+($Q$113*CZ85)+($Q$114*CX86)+($Q$115*CY86)+($Q$116*CZ86))+$Z$112</f>
        <v>0.39863599999999999</v>
      </c>
      <c r="CY108" s="319">
        <f t="shared" ref="CY108:CY116" si="174">(($Q$108*CY84)+($Q$109*CZ84)+($Q$110*DA84)+($Q$111*CY85)+(CZ85*$Q$112)+($Q$113*DA85)+($Q$114*CY86)+($Q$115*CZ86)+($Q$116*DA86))+$Z$112</f>
        <v>0.31681809999999999</v>
      </c>
      <c r="CZ108" s="319">
        <f t="shared" ref="CZ108:CZ116" si="175">(($Q$108*CZ84)+($Q$109*DA84)+($Q$110*DB84)+($Q$111*CZ85)+(DA85*$Q$112)+($Q$113*DB85)+($Q$114*CZ86)+($Q$115*DA86)+($Q$116*DB86))+$Z$112</f>
        <v>0.24593979999999999</v>
      </c>
      <c r="DA108" s="319">
        <f t="shared" ref="DA108:DA116" si="176">(($Q$108*DA84)+($Q$109*DB84)+($Q$110*DC84)+($Q$111*DA85)+(DB85*$Q$112)+($Q$113*DC85)+($Q$114*DA86)+($Q$115*DB86)+($Q$116*DC86))+$Z$112</f>
        <v>0.2294205</v>
      </c>
      <c r="DB108" s="319">
        <f t="shared" ref="DB108:DB116" si="177">(($Q$108*DB84)+($Q$109*DC84)+($Q$110*DD84)+($Q$111*DB85)+(DC85*$Q$112)+($Q$113*DD85)+($Q$114*DB86)+($Q$115*DC86)+($Q$116*DD86))+$Z$112</f>
        <v>0.15636069999999999</v>
      </c>
      <c r="DC108" s="319">
        <f t="shared" ref="DC108:DC116" si="178">(($Q$108*DC84)+($Q$109*DD84)+($Q$110*DE84)+($Q$111*DC85)+(DD85*$Q$112)+($Q$113*DE85)+($Q$114*DC86)+($Q$115*DD86)+($Q$116*DE86))+$Z$112</f>
        <v>0.17455029999999999</v>
      </c>
      <c r="DD108" s="319">
        <f t="shared" ref="DD108:DD116" si="179">(($Q$108*DD84)+($Q$109*DE84)+($Q$110*DF84)+($Q$111*DD85)+(DE85*$Q$112)+($Q$113*DF85)+($Q$114*DD86)+($Q$115*DE86)+($Q$116*DF86))+$Z$112</f>
        <v>0.1162687</v>
      </c>
    </row>
    <row r="109" spans="10:108" x14ac:dyDescent="0.25">
      <c r="J109" s="411">
        <f>'WEIGHT L2'!R3</f>
        <v>-0.193</v>
      </c>
      <c r="K109" s="412">
        <f>'WEIGHT L2'!S3</f>
        <v>4.82E-2</v>
      </c>
      <c r="L109" s="411">
        <f>'WEIGHT L2'!T3</f>
        <v>-0.24299999999999999</v>
      </c>
      <c r="M109" s="413">
        <f>'WEIGHT L2'!U3</f>
        <v>-0.24399999999999999</v>
      </c>
      <c r="N109" s="411">
        <f>'WEIGHT L2'!V3</f>
        <v>0.16600000000000001</v>
      </c>
      <c r="O109" s="413">
        <f>'WEIGHT L2'!W3</f>
        <v>-0.13100000000000001</v>
      </c>
      <c r="P109" s="412">
        <f>'WEIGHT L2'!X3</f>
        <v>0.17299999999999999</v>
      </c>
      <c r="Q109" s="412">
        <f>'WEIGHT L2'!Y3</f>
        <v>-0.11899999999999999</v>
      </c>
      <c r="R109" s="411">
        <f>'WEIGHT L2'!Z3</f>
        <v>-0.221</v>
      </c>
      <c r="S109" s="413">
        <f>'WEIGHT L2'!AA3</f>
        <v>-9.3899999999999997E-2</v>
      </c>
      <c r="T109" s="411">
        <f>'WEIGHT L2'!AB3</f>
        <v>0.313</v>
      </c>
      <c r="U109" s="413">
        <f>'WEIGHT L2'!AC3</f>
        <v>8.3299999999999999E-2</v>
      </c>
      <c r="V109" s="412">
        <f>'WEIGHT L2'!AD3</f>
        <v>-0.111</v>
      </c>
      <c r="W109" s="412">
        <f>'WEIGHT L2'!AE3</f>
        <v>0.09</v>
      </c>
      <c r="X109" s="411">
        <f>'WEIGHT L2'!AF3</f>
        <v>-0.30299999999999999</v>
      </c>
      <c r="Y109" s="413">
        <f>'WEIGHT L2'!AG3</f>
        <v>2.4500000000000001E-2</v>
      </c>
      <c r="Z109" s="350"/>
      <c r="AB109" s="350">
        <f t="shared" si="144"/>
        <v>0.43702781000000002</v>
      </c>
      <c r="AC109" s="350">
        <f t="shared" si="145"/>
        <v>0.36152695999999995</v>
      </c>
      <c r="AD109" s="350">
        <f t="shared" si="146"/>
        <v>0.31274128999999995</v>
      </c>
      <c r="AE109" s="350">
        <f t="shared" si="147"/>
        <v>0.39024889000000007</v>
      </c>
      <c r="AF109" s="350">
        <f t="shared" si="148"/>
        <v>0.43586264000000008</v>
      </c>
      <c r="AG109" s="350">
        <f t="shared" si="149"/>
        <v>0.41936598999999997</v>
      </c>
      <c r="AH109" s="350">
        <f t="shared" si="150"/>
        <v>0.28980503999999996</v>
      </c>
      <c r="AI109" s="350">
        <f t="shared" si="151"/>
        <v>0.17486951000000001</v>
      </c>
      <c r="AJ109" s="350">
        <f t="shared" si="152"/>
        <v>0.18249803000000001</v>
      </c>
      <c r="AZ109" s="319">
        <f t="shared" si="153"/>
        <v>0.09</v>
      </c>
      <c r="BA109" s="319">
        <f t="shared" si="154"/>
        <v>0.09</v>
      </c>
      <c r="BB109" s="319">
        <f t="shared" si="155"/>
        <v>0.09</v>
      </c>
      <c r="BC109" s="319">
        <f t="shared" si="156"/>
        <v>0.09</v>
      </c>
      <c r="BD109" s="319">
        <f t="shared" si="157"/>
        <v>0.09</v>
      </c>
      <c r="BE109" s="319">
        <f t="shared" si="158"/>
        <v>0.09</v>
      </c>
      <c r="BF109" s="319">
        <f t="shared" si="159"/>
        <v>0.09</v>
      </c>
      <c r="BG109" s="319">
        <f t="shared" si="160"/>
        <v>0.09</v>
      </c>
      <c r="BH109" s="319">
        <f t="shared" si="161"/>
        <v>0.09</v>
      </c>
      <c r="BX109" s="350">
        <f t="shared" si="162"/>
        <v>0.09</v>
      </c>
      <c r="BY109" s="350">
        <f t="shared" si="163"/>
        <v>0.09</v>
      </c>
      <c r="BZ109" s="350">
        <f t="shared" si="164"/>
        <v>0.09</v>
      </c>
      <c r="CA109" s="350">
        <f t="shared" si="165"/>
        <v>0.09</v>
      </c>
      <c r="CB109" s="350">
        <f t="shared" si="166"/>
        <v>0.09</v>
      </c>
      <c r="CC109" s="350">
        <f t="shared" si="167"/>
        <v>0.09</v>
      </c>
      <c r="CD109" s="350">
        <f t="shared" si="168"/>
        <v>0.09</v>
      </c>
      <c r="CE109" s="350">
        <f t="shared" si="169"/>
        <v>0.09</v>
      </c>
      <c r="CF109" s="350">
        <f t="shared" si="170"/>
        <v>0.09</v>
      </c>
      <c r="CV109" s="350">
        <f t="shared" si="171"/>
        <v>0.53154329999999994</v>
      </c>
      <c r="CW109" s="350">
        <f t="shared" si="172"/>
        <v>0.27447080000000001</v>
      </c>
      <c r="CX109" s="350">
        <f t="shared" si="173"/>
        <v>0.14508160000000001</v>
      </c>
      <c r="CY109" s="350">
        <f t="shared" si="174"/>
        <v>6.8406300000000003E-2</v>
      </c>
      <c r="CZ109" s="350">
        <f t="shared" si="175"/>
        <v>5.5517799999999999E-2</v>
      </c>
      <c r="DA109" s="350">
        <f t="shared" si="176"/>
        <v>0.16659889999999999</v>
      </c>
      <c r="DB109" s="350">
        <f t="shared" si="177"/>
        <v>0.19169539999999999</v>
      </c>
      <c r="DC109" s="350">
        <f t="shared" si="178"/>
        <v>0.18894709999999998</v>
      </c>
      <c r="DD109" s="350">
        <f t="shared" si="179"/>
        <v>0.17295250000000001</v>
      </c>
    </row>
    <row r="110" spans="10:108" x14ac:dyDescent="0.25">
      <c r="J110" s="411">
        <f>'WEIGHT L2'!AH3</f>
        <v>3.7199999999999997E-2</v>
      </c>
      <c r="K110" s="412">
        <f>'WEIGHT L2'!AI3</f>
        <v>-0.27700000000000002</v>
      </c>
      <c r="L110" s="411">
        <f>'WEIGHT L2'!AJ3</f>
        <v>0.21199999999999999</v>
      </c>
      <c r="M110" s="413">
        <f>'WEIGHT L2'!AK3</f>
        <v>-0.23499999999999999</v>
      </c>
      <c r="N110" s="411">
        <f>'WEIGHT L2'!AL3</f>
        <v>7.4700000000000003E-2</v>
      </c>
      <c r="O110" s="413">
        <f>'WEIGHT L2'!AM3</f>
        <v>0.14599999999999999</v>
      </c>
      <c r="P110" s="412">
        <f>'WEIGHT L2'!AN3</f>
        <v>-0.105</v>
      </c>
      <c r="Q110" s="412">
        <f>'WEIGHT L2'!AO3</f>
        <v>-0.13700000000000001</v>
      </c>
      <c r="R110" s="411">
        <f>'WEIGHT L2'!AP3</f>
        <v>-0.11700000000000001</v>
      </c>
      <c r="S110" s="413">
        <f>'WEIGHT L2'!AQ3</f>
        <v>0.106</v>
      </c>
      <c r="T110" s="411">
        <f>'WEIGHT L2'!AR3</f>
        <v>0.46600000000000003</v>
      </c>
      <c r="U110" s="413">
        <f>'WEIGHT L2'!AS3</f>
        <v>-0.105</v>
      </c>
      <c r="V110" s="412">
        <f>'WEIGHT L2'!AT3</f>
        <v>0.29799999999999999</v>
      </c>
      <c r="W110" s="412">
        <f>'WEIGHT L2'!AU3</f>
        <v>1.44E-2</v>
      </c>
      <c r="X110" s="411">
        <f>'WEIGHT L2'!AV3</f>
        <v>0.24199999999999999</v>
      </c>
      <c r="Y110" s="413">
        <f>'WEIGHT L2'!AW3</f>
        <v>-9.2100000000000001E-2</v>
      </c>
      <c r="Z110" s="350"/>
      <c r="AB110" s="350">
        <f t="shared" si="144"/>
        <v>0.32411758999999996</v>
      </c>
      <c r="AC110" s="350">
        <f t="shared" si="145"/>
        <v>0.3096762099999999</v>
      </c>
      <c r="AD110" s="350">
        <f t="shared" si="146"/>
        <v>0.42272184000000002</v>
      </c>
      <c r="AE110" s="350">
        <f t="shared" si="147"/>
        <v>0.43086785999999999</v>
      </c>
      <c r="AF110" s="350">
        <f t="shared" si="148"/>
        <v>0.53046766000000012</v>
      </c>
      <c r="AG110" s="350">
        <f t="shared" si="149"/>
        <v>0.5761077</v>
      </c>
      <c r="AH110" s="350">
        <f t="shared" si="150"/>
        <v>0.49539790000000006</v>
      </c>
      <c r="AI110" s="350">
        <f t="shared" si="151"/>
        <v>0.35830971</v>
      </c>
      <c r="AJ110" s="350">
        <f t="shared" si="152"/>
        <v>0.23283231000000001</v>
      </c>
      <c r="AZ110" s="319">
        <f t="shared" si="153"/>
        <v>0.09</v>
      </c>
      <c r="BA110" s="319">
        <f t="shared" si="154"/>
        <v>0.09</v>
      </c>
      <c r="BB110" s="319">
        <f t="shared" si="155"/>
        <v>0.09</v>
      </c>
      <c r="BC110" s="319">
        <f t="shared" si="156"/>
        <v>0.09</v>
      </c>
      <c r="BD110" s="319">
        <f t="shared" si="157"/>
        <v>0.09</v>
      </c>
      <c r="BE110" s="319">
        <f t="shared" si="158"/>
        <v>0.09</v>
      </c>
      <c r="BF110" s="319">
        <f t="shared" si="159"/>
        <v>0.09</v>
      </c>
      <c r="BG110" s="319">
        <f t="shared" si="160"/>
        <v>0.09</v>
      </c>
      <c r="BH110" s="319">
        <f t="shared" si="161"/>
        <v>0.09</v>
      </c>
      <c r="BX110" s="350">
        <f t="shared" si="162"/>
        <v>0.09</v>
      </c>
      <c r="BY110" s="350">
        <f t="shared" si="163"/>
        <v>0.09</v>
      </c>
      <c r="BZ110" s="350">
        <f t="shared" si="164"/>
        <v>0.09</v>
      </c>
      <c r="CA110" s="350">
        <f t="shared" si="165"/>
        <v>0.09</v>
      </c>
      <c r="CB110" s="350">
        <f t="shared" si="166"/>
        <v>0.09</v>
      </c>
      <c r="CC110" s="350">
        <f t="shared" si="167"/>
        <v>0.09</v>
      </c>
      <c r="CD110" s="350">
        <f t="shared" si="168"/>
        <v>0.09</v>
      </c>
      <c r="CE110" s="350">
        <f t="shared" si="169"/>
        <v>0.09</v>
      </c>
      <c r="CF110" s="350">
        <f t="shared" si="170"/>
        <v>0.09</v>
      </c>
      <c r="CV110" s="350">
        <f t="shared" si="171"/>
        <v>0.24410809999999999</v>
      </c>
      <c r="CW110" s="350">
        <f t="shared" si="172"/>
        <v>0.1531045</v>
      </c>
      <c r="CX110" s="350">
        <f t="shared" si="173"/>
        <v>0.29689509999999997</v>
      </c>
      <c r="CY110" s="350">
        <f t="shared" si="174"/>
        <v>0.17253259999999998</v>
      </c>
      <c r="CZ110" s="350">
        <f t="shared" si="175"/>
        <v>0.19910049999999999</v>
      </c>
      <c r="DA110" s="350">
        <f t="shared" si="176"/>
        <v>0.1883176</v>
      </c>
      <c r="DB110" s="350">
        <f t="shared" si="177"/>
        <v>0.139961</v>
      </c>
      <c r="DC110" s="350">
        <f t="shared" si="178"/>
        <v>0.1657747</v>
      </c>
      <c r="DD110" s="350">
        <f t="shared" si="179"/>
        <v>0.2465678</v>
      </c>
    </row>
    <row r="111" spans="10:108" x14ac:dyDescent="0.25">
      <c r="J111" s="411">
        <f>'WEIGHT L2'!AX3</f>
        <v>0.22700000000000001</v>
      </c>
      <c r="K111" s="412">
        <f>'WEIGHT L2'!AY3</f>
        <v>0.35499999999999998</v>
      </c>
      <c r="L111" s="411">
        <f>'WEIGHT L2'!AZ3</f>
        <v>-0.24199999999999999</v>
      </c>
      <c r="M111" s="413">
        <f>'WEIGHT L2'!BA3</f>
        <v>-0.28799999999999998</v>
      </c>
      <c r="N111" s="411">
        <f>'WEIGHT L2'!BB3</f>
        <v>-6.4500000000000002E-2</v>
      </c>
      <c r="O111" s="413">
        <f>'WEIGHT L2'!BC3</f>
        <v>0.10199999999999999</v>
      </c>
      <c r="P111" s="412">
        <f>'WEIGHT L2'!BD3</f>
        <v>7.7600000000000004E-3</v>
      </c>
      <c r="Q111" s="412">
        <f>'WEIGHT L2'!BE3</f>
        <v>0.188</v>
      </c>
      <c r="R111" s="411">
        <f>'WEIGHT L2'!BF3</f>
        <v>0.14899999999999999</v>
      </c>
      <c r="S111" s="413">
        <f>'WEIGHT L2'!BG3</f>
        <v>0.11600000000000001</v>
      </c>
      <c r="T111" s="411">
        <f>'WEIGHT L2'!BH3</f>
        <v>0.26600000000000001</v>
      </c>
      <c r="U111" s="413">
        <f>'WEIGHT L2'!BI3</f>
        <v>-8.0500000000000002E-2</v>
      </c>
      <c r="V111" s="412">
        <f>'WEIGHT L2'!BJ3</f>
        <v>3.3300000000000003E-2</v>
      </c>
      <c r="W111" s="412">
        <f>'WEIGHT L2'!BK3</f>
        <v>-0.122</v>
      </c>
      <c r="X111" s="411">
        <f>'WEIGHT L2'!BL3</f>
        <v>8.9899999999999994E-2</v>
      </c>
      <c r="Y111" s="413">
        <f>'WEIGHT L2'!BM3</f>
        <v>0.16500000000000001</v>
      </c>
      <c r="Z111" s="417" t="s">
        <v>25</v>
      </c>
      <c r="AB111" s="350">
        <f t="shared" si="144"/>
        <v>0.29948588999999998</v>
      </c>
      <c r="AC111" s="350">
        <f t="shared" si="145"/>
        <v>0.30492255999999995</v>
      </c>
      <c r="AD111" s="350">
        <f t="shared" si="146"/>
        <v>0.34328787000000005</v>
      </c>
      <c r="AE111" s="350">
        <f t="shared" si="147"/>
        <v>0.29419752999999993</v>
      </c>
      <c r="AF111" s="350">
        <f t="shared" si="148"/>
        <v>0.32796988999999999</v>
      </c>
      <c r="AG111" s="350">
        <f t="shared" si="149"/>
        <v>0.34828179999999997</v>
      </c>
      <c r="AH111" s="350">
        <f t="shared" si="150"/>
        <v>0.37134182999999998</v>
      </c>
      <c r="AI111" s="350">
        <f t="shared" si="151"/>
        <v>0.38540512000000005</v>
      </c>
      <c r="AJ111" s="350">
        <f t="shared" si="152"/>
        <v>0.29400004999999996</v>
      </c>
      <c r="AZ111" s="319">
        <f t="shared" si="153"/>
        <v>0.09</v>
      </c>
      <c r="BA111" s="319">
        <f t="shared" si="154"/>
        <v>0.09</v>
      </c>
      <c r="BB111" s="319">
        <f t="shared" si="155"/>
        <v>0.09</v>
      </c>
      <c r="BC111" s="319">
        <f t="shared" si="156"/>
        <v>0.09</v>
      </c>
      <c r="BD111" s="319">
        <f t="shared" si="157"/>
        <v>0.09</v>
      </c>
      <c r="BE111" s="319">
        <f t="shared" si="158"/>
        <v>0.09</v>
      </c>
      <c r="BF111" s="319">
        <f t="shared" si="159"/>
        <v>0.09</v>
      </c>
      <c r="BG111" s="319">
        <f t="shared" si="160"/>
        <v>0.09</v>
      </c>
      <c r="BH111" s="319">
        <f t="shared" si="161"/>
        <v>0.09</v>
      </c>
      <c r="BX111" s="350">
        <f t="shared" si="162"/>
        <v>0.09</v>
      </c>
      <c r="BY111" s="350">
        <f t="shared" si="163"/>
        <v>0.09</v>
      </c>
      <c r="BZ111" s="350">
        <f t="shared" si="164"/>
        <v>0.09</v>
      </c>
      <c r="CA111" s="350">
        <f t="shared" si="165"/>
        <v>0.09</v>
      </c>
      <c r="CB111" s="350">
        <f t="shared" si="166"/>
        <v>0.09</v>
      </c>
      <c r="CC111" s="350">
        <f t="shared" si="167"/>
        <v>0.09</v>
      </c>
      <c r="CD111" s="350">
        <f t="shared" si="168"/>
        <v>0.09</v>
      </c>
      <c r="CE111" s="350">
        <f t="shared" si="169"/>
        <v>0.09</v>
      </c>
      <c r="CF111" s="350">
        <f t="shared" si="170"/>
        <v>0.09</v>
      </c>
      <c r="CV111" s="350">
        <f t="shared" si="171"/>
        <v>0.11721639999999997</v>
      </c>
      <c r="CW111" s="350">
        <f t="shared" si="172"/>
        <v>0.47050970000000003</v>
      </c>
      <c r="CX111" s="350">
        <f t="shared" si="173"/>
        <v>0.39039829999999998</v>
      </c>
      <c r="CY111" s="350">
        <f t="shared" si="174"/>
        <v>0.31875100000000001</v>
      </c>
      <c r="CZ111" s="350">
        <f t="shared" si="175"/>
        <v>0.1713797</v>
      </c>
      <c r="DA111" s="350">
        <f t="shared" si="176"/>
        <v>7.5244800000000001E-2</v>
      </c>
      <c r="DB111" s="350">
        <f t="shared" si="177"/>
        <v>0.13690739999999998</v>
      </c>
      <c r="DC111" s="350">
        <f t="shared" si="178"/>
        <v>0.14302210000000001</v>
      </c>
      <c r="DD111" s="350">
        <f t="shared" si="179"/>
        <v>0.21005459999999998</v>
      </c>
    </row>
    <row r="112" spans="10:108" x14ac:dyDescent="0.25">
      <c r="J112" s="411">
        <f>'WEIGHT L2'!BN3</f>
        <v>1.9900000000000001E-2</v>
      </c>
      <c r="K112" s="412">
        <f>'WEIGHT L2'!BO3</f>
        <v>9.3899999999999997E-2</v>
      </c>
      <c r="L112" s="411">
        <f>'WEIGHT L2'!BP3</f>
        <v>-5.57E-2</v>
      </c>
      <c r="M112" s="413">
        <f>'WEIGHT L2'!BQ3</f>
        <v>-0.312</v>
      </c>
      <c r="N112" s="411">
        <f>'WEIGHT L2'!BR3</f>
        <v>-1.0999999999999999E-2</v>
      </c>
      <c r="O112" s="413">
        <f>'WEIGHT L2'!BS3</f>
        <v>3.0700000000000002E-2</v>
      </c>
      <c r="P112" s="412">
        <f>'WEIGHT L2'!BT3</f>
        <v>0.157</v>
      </c>
      <c r="Q112" s="412">
        <f>'WEIGHT L2'!BU3</f>
        <v>0.254</v>
      </c>
      <c r="R112" s="411">
        <f>'WEIGHT L2'!BV3</f>
        <v>-3.5100000000000001E-3</v>
      </c>
      <c r="S112" s="413">
        <f>'WEIGHT L2'!BW3</f>
        <v>0.13900000000000001</v>
      </c>
      <c r="T112" s="411">
        <f>'WEIGHT L2'!BX3</f>
        <v>0.34200000000000003</v>
      </c>
      <c r="U112" s="413">
        <f>'WEIGHT L2'!BY3</f>
        <v>0.34100000000000003</v>
      </c>
      <c r="V112" s="412">
        <f>'WEIGHT L2'!BZ3</f>
        <v>0.19600000000000001</v>
      </c>
      <c r="W112" s="412">
        <f>'WEIGHT L2'!CA3</f>
        <v>4.48E-2</v>
      </c>
      <c r="X112" s="411">
        <f>'WEIGHT L2'!CB3</f>
        <v>0.17199999999999999</v>
      </c>
      <c r="Y112" s="413">
        <f>'WEIGHT L2'!CC3</f>
        <v>0.33100000000000002</v>
      </c>
      <c r="Z112" s="418">
        <f>'WEIGHT L2'!C5</f>
        <v>0.09</v>
      </c>
      <c r="AB112" s="350">
        <f t="shared" si="144"/>
        <v>0.30781362000000001</v>
      </c>
      <c r="AC112" s="350">
        <f t="shared" si="145"/>
        <v>0.23263184000000001</v>
      </c>
      <c r="AD112" s="350">
        <f t="shared" si="146"/>
        <v>0.23433098000000002</v>
      </c>
      <c r="AE112" s="350">
        <f t="shared" si="147"/>
        <v>0.22686618</v>
      </c>
      <c r="AF112" s="350">
        <f t="shared" si="148"/>
        <v>0.23984923999999999</v>
      </c>
      <c r="AG112" s="350">
        <f t="shared" si="149"/>
        <v>0.29290726</v>
      </c>
      <c r="AH112" s="350">
        <f t="shared" si="150"/>
        <v>0.31165480000000001</v>
      </c>
      <c r="AI112" s="350">
        <f t="shared" si="151"/>
        <v>0.30959384000000001</v>
      </c>
      <c r="AJ112" s="350">
        <f t="shared" si="152"/>
        <v>0.34504197000000003</v>
      </c>
      <c r="AZ112" s="319">
        <f t="shared" si="153"/>
        <v>0.09</v>
      </c>
      <c r="BA112" s="319">
        <f t="shared" si="154"/>
        <v>0.09</v>
      </c>
      <c r="BB112" s="319">
        <f t="shared" si="155"/>
        <v>0.09</v>
      </c>
      <c r="BC112" s="319">
        <f t="shared" si="156"/>
        <v>0.09</v>
      </c>
      <c r="BD112" s="319">
        <f t="shared" si="157"/>
        <v>0.09</v>
      </c>
      <c r="BE112" s="319">
        <f t="shared" si="158"/>
        <v>0.09</v>
      </c>
      <c r="BF112" s="319">
        <f t="shared" si="159"/>
        <v>0.09</v>
      </c>
      <c r="BG112" s="319">
        <f t="shared" si="160"/>
        <v>0.09</v>
      </c>
      <c r="BH112" s="319">
        <f t="shared" si="161"/>
        <v>0.09</v>
      </c>
      <c r="BX112" s="350">
        <f t="shared" si="162"/>
        <v>0.09</v>
      </c>
      <c r="BY112" s="350">
        <f t="shared" si="163"/>
        <v>0.09</v>
      </c>
      <c r="BZ112" s="350">
        <f t="shared" si="164"/>
        <v>0.09</v>
      </c>
      <c r="CA112" s="350">
        <f t="shared" si="165"/>
        <v>0.09</v>
      </c>
      <c r="CB112" s="350">
        <f t="shared" si="166"/>
        <v>0.09</v>
      </c>
      <c r="CC112" s="350">
        <f t="shared" si="167"/>
        <v>0.09</v>
      </c>
      <c r="CD112" s="350">
        <f t="shared" si="168"/>
        <v>0.09</v>
      </c>
      <c r="CE112" s="350">
        <f t="shared" si="169"/>
        <v>0.09</v>
      </c>
      <c r="CF112" s="350">
        <f t="shared" si="170"/>
        <v>0.09</v>
      </c>
      <c r="CV112" s="350">
        <f t="shared" si="171"/>
        <v>0.20601550000000002</v>
      </c>
      <c r="CW112" s="350">
        <f t="shared" si="172"/>
        <v>0.39365419999999995</v>
      </c>
      <c r="CX112" s="350">
        <f t="shared" si="173"/>
        <v>0.42056999999999989</v>
      </c>
      <c r="CY112" s="350">
        <f t="shared" si="174"/>
        <v>0.31211990000000001</v>
      </c>
      <c r="CZ112" s="350">
        <f t="shared" si="175"/>
        <v>0.26781279999999996</v>
      </c>
      <c r="DA112" s="350">
        <f t="shared" si="176"/>
        <v>0.14754600000000001</v>
      </c>
      <c r="DB112" s="350">
        <f t="shared" si="177"/>
        <v>1.5448899999999988E-2</v>
      </c>
      <c r="DC112" s="350">
        <f t="shared" si="178"/>
        <v>4.3572699999999992E-2</v>
      </c>
      <c r="DD112" s="350">
        <f t="shared" si="179"/>
        <v>0.29422959999999998</v>
      </c>
    </row>
    <row r="113" spans="10:108" x14ac:dyDescent="0.25">
      <c r="J113" s="411">
        <f>'WEIGHT L2'!CD3</f>
        <v>-0.19400000000000001</v>
      </c>
      <c r="K113" s="412">
        <f>'WEIGHT L2'!CE3</f>
        <v>-0.26800000000000002</v>
      </c>
      <c r="L113" s="411">
        <f>'WEIGHT L2'!CF3</f>
        <v>0.20200000000000001</v>
      </c>
      <c r="M113" s="413">
        <f>'WEIGHT L2'!CG3</f>
        <v>-0.15</v>
      </c>
      <c r="N113" s="411">
        <f>'WEIGHT L2'!CH3</f>
        <v>8.4400000000000003E-2</v>
      </c>
      <c r="O113" s="413">
        <f>'WEIGHT L2'!CI3</f>
        <v>-6.6699999999999995E-2</v>
      </c>
      <c r="P113" s="412">
        <f>'WEIGHT L2'!CJ3</f>
        <v>-0.161</v>
      </c>
      <c r="Q113" s="412">
        <f>'WEIGHT L2'!CK3</f>
        <v>0.36599999999999999</v>
      </c>
      <c r="R113" s="411">
        <f>'WEIGHT L2'!CL3</f>
        <v>0.17100000000000001</v>
      </c>
      <c r="S113" s="413">
        <f>'WEIGHT L2'!CM3</f>
        <v>-6.59E-2</v>
      </c>
      <c r="T113" s="411">
        <f>'WEIGHT L2'!CN3</f>
        <v>7.1399999999999996E-3</v>
      </c>
      <c r="U113" s="413">
        <f>'WEIGHT L2'!CO3</f>
        <v>0.14799999999999999</v>
      </c>
      <c r="V113" s="412">
        <f>'WEIGHT L2'!CP3</f>
        <v>3.39E-2</v>
      </c>
      <c r="W113" s="412">
        <f>'WEIGHT L2'!CQ3</f>
        <v>0.17100000000000001</v>
      </c>
      <c r="X113" s="411">
        <f>'WEIGHT L2'!CR3</f>
        <v>0.184</v>
      </c>
      <c r="Y113" s="413">
        <f>'WEIGHT L2'!CS3</f>
        <v>2.3800000000000002E-2</v>
      </c>
      <c r="Z113" s="350"/>
      <c r="AB113" s="350">
        <f t="shared" si="144"/>
        <v>0.36929723000000003</v>
      </c>
      <c r="AC113" s="350">
        <f t="shared" si="145"/>
        <v>0.28506365</v>
      </c>
      <c r="AD113" s="350">
        <f t="shared" si="146"/>
        <v>0.20106879000000002</v>
      </c>
      <c r="AE113" s="350">
        <f t="shared" si="147"/>
        <v>0.24513824000000001</v>
      </c>
      <c r="AF113" s="350">
        <f t="shared" si="148"/>
        <v>0.24875808000000002</v>
      </c>
      <c r="AG113" s="350">
        <f t="shared" si="149"/>
        <v>0.28038052000000002</v>
      </c>
      <c r="AH113" s="350">
        <f t="shared" si="150"/>
        <v>0.31749841000000001</v>
      </c>
      <c r="AI113" s="350">
        <f t="shared" si="151"/>
        <v>0.31464581000000003</v>
      </c>
      <c r="AJ113" s="350">
        <f t="shared" si="152"/>
        <v>0.34610236999999999</v>
      </c>
      <c r="AZ113" s="319">
        <f t="shared" si="153"/>
        <v>0.09</v>
      </c>
      <c r="BA113" s="319">
        <f t="shared" si="154"/>
        <v>0.09</v>
      </c>
      <c r="BB113" s="319">
        <f t="shared" si="155"/>
        <v>0.09</v>
      </c>
      <c r="BC113" s="319">
        <f t="shared" si="156"/>
        <v>0.09</v>
      </c>
      <c r="BD113" s="319">
        <f t="shared" si="157"/>
        <v>0.09</v>
      </c>
      <c r="BE113" s="319">
        <f t="shared" si="158"/>
        <v>0.09</v>
      </c>
      <c r="BF113" s="319">
        <f t="shared" si="159"/>
        <v>0.09</v>
      </c>
      <c r="BG113" s="319">
        <f t="shared" si="160"/>
        <v>0.09</v>
      </c>
      <c r="BH113" s="319">
        <f t="shared" si="161"/>
        <v>0.09</v>
      </c>
      <c r="BX113" s="350">
        <f t="shared" si="162"/>
        <v>0.09</v>
      </c>
      <c r="BY113" s="350">
        <f t="shared" si="163"/>
        <v>0.09</v>
      </c>
      <c r="BZ113" s="350">
        <f t="shared" si="164"/>
        <v>0.09</v>
      </c>
      <c r="CA113" s="350">
        <f t="shared" si="165"/>
        <v>0.09</v>
      </c>
      <c r="CB113" s="350">
        <f t="shared" si="166"/>
        <v>0.09</v>
      </c>
      <c r="CC113" s="350">
        <f t="shared" si="167"/>
        <v>0.09</v>
      </c>
      <c r="CD113" s="350">
        <f t="shared" si="168"/>
        <v>0.09</v>
      </c>
      <c r="CE113" s="350">
        <f t="shared" si="169"/>
        <v>0.09</v>
      </c>
      <c r="CF113" s="350">
        <f t="shared" si="170"/>
        <v>0.09</v>
      </c>
      <c r="CV113" s="350">
        <f t="shared" si="171"/>
        <v>6.6449599999999998E-2</v>
      </c>
      <c r="CW113" s="350">
        <f t="shared" si="172"/>
        <v>0.34170590000000001</v>
      </c>
      <c r="CX113" s="350">
        <f t="shared" si="173"/>
        <v>0.49227370000000004</v>
      </c>
      <c r="CY113" s="350">
        <f t="shared" si="174"/>
        <v>0.24058159999999998</v>
      </c>
      <c r="CZ113" s="350">
        <f t="shared" si="175"/>
        <v>0.34735890000000003</v>
      </c>
      <c r="DA113" s="350">
        <f t="shared" si="176"/>
        <v>0.12223239999999999</v>
      </c>
      <c r="DB113" s="350">
        <f t="shared" si="177"/>
        <v>9.7176499999999999E-2</v>
      </c>
      <c r="DC113" s="350">
        <f t="shared" si="178"/>
        <v>0.3199420999999999</v>
      </c>
      <c r="DD113" s="350">
        <f t="shared" si="179"/>
        <v>0.47772749999999997</v>
      </c>
    </row>
    <row r="114" spans="10:108" x14ac:dyDescent="0.25">
      <c r="J114" s="411">
        <f>'WEIGHT L2'!CT3</f>
        <v>0.13</v>
      </c>
      <c r="K114" s="412">
        <f>'WEIGHT L2'!CU3</f>
        <v>0.13500000000000001</v>
      </c>
      <c r="L114" s="411">
        <f>'WEIGHT L2'!CV3</f>
        <v>-0.25600000000000001</v>
      </c>
      <c r="M114" s="413">
        <f>'WEIGHT L2'!CW3</f>
        <v>0.19400000000000001</v>
      </c>
      <c r="N114" s="411">
        <f>'WEIGHT L2'!CX3</f>
        <v>-4.24E-2</v>
      </c>
      <c r="O114" s="413">
        <f>'WEIGHT L2'!CY3</f>
        <v>-0.13300000000000001</v>
      </c>
      <c r="P114" s="412">
        <f>'WEIGHT L2'!CZ3</f>
        <v>4.1300000000000003E-2</v>
      </c>
      <c r="Q114" s="412">
        <f>'WEIGHT L2'!DA3</f>
        <v>0.29299999999999998</v>
      </c>
      <c r="R114" s="411">
        <f>'WEIGHT L2'!DB3</f>
        <v>0.16300000000000001</v>
      </c>
      <c r="S114" s="413">
        <f>'WEIGHT L2'!DC3</f>
        <v>0.107</v>
      </c>
      <c r="T114" s="411">
        <f>'WEIGHT L2'!DD3</f>
        <v>0.34200000000000003</v>
      </c>
      <c r="U114" s="413">
        <f>'WEIGHT L2'!DE3</f>
        <v>0.127</v>
      </c>
      <c r="V114" s="412">
        <f>'WEIGHT L2'!DF3</f>
        <v>7.3400000000000007E-2</v>
      </c>
      <c r="W114" s="412">
        <f>'WEIGHT L2'!DG3</f>
        <v>-0.159</v>
      </c>
      <c r="X114" s="411">
        <f>'WEIGHT L2'!DH3</f>
        <v>0.255</v>
      </c>
      <c r="Y114" s="413">
        <f>'WEIGHT L2'!DI3</f>
        <v>8.4500000000000006E-2</v>
      </c>
      <c r="Z114" s="350"/>
      <c r="AB114" s="350">
        <f t="shared" si="144"/>
        <v>0.40853315999999995</v>
      </c>
      <c r="AC114" s="350">
        <f t="shared" si="145"/>
        <v>0.41135275999999998</v>
      </c>
      <c r="AD114" s="350">
        <f t="shared" si="146"/>
        <v>0.2763582</v>
      </c>
      <c r="AE114" s="350">
        <f t="shared" si="147"/>
        <v>0.24258772999999997</v>
      </c>
      <c r="AF114" s="350">
        <f t="shared" si="148"/>
        <v>0.22973217000000004</v>
      </c>
      <c r="AG114" s="350">
        <f t="shared" si="149"/>
        <v>0.20804313000000005</v>
      </c>
      <c r="AH114" s="350">
        <f t="shared" si="150"/>
        <v>0.26248225999999997</v>
      </c>
      <c r="AI114" s="350">
        <f t="shared" si="151"/>
        <v>0.27771689999999999</v>
      </c>
      <c r="AJ114" s="350">
        <f t="shared" si="152"/>
        <v>0.23425204999999999</v>
      </c>
      <c r="AZ114" s="319">
        <f t="shared" si="153"/>
        <v>0.09</v>
      </c>
      <c r="BA114" s="319">
        <f t="shared" si="154"/>
        <v>0.09</v>
      </c>
      <c r="BB114" s="319">
        <f t="shared" si="155"/>
        <v>0.09</v>
      </c>
      <c r="BC114" s="319">
        <f t="shared" si="156"/>
        <v>0.09</v>
      </c>
      <c r="BD114" s="319">
        <f t="shared" si="157"/>
        <v>0.09</v>
      </c>
      <c r="BE114" s="319">
        <f t="shared" si="158"/>
        <v>0.09</v>
      </c>
      <c r="BF114" s="319">
        <f t="shared" si="159"/>
        <v>0.09</v>
      </c>
      <c r="BG114" s="319">
        <f t="shared" si="160"/>
        <v>0.09</v>
      </c>
      <c r="BH114" s="319">
        <f t="shared" si="161"/>
        <v>0.09</v>
      </c>
      <c r="BX114" s="350">
        <f t="shared" si="162"/>
        <v>0.09</v>
      </c>
      <c r="BY114" s="350">
        <f t="shared" si="163"/>
        <v>0.09</v>
      </c>
      <c r="BZ114" s="350">
        <f t="shared" si="164"/>
        <v>0.09</v>
      </c>
      <c r="CA114" s="350">
        <f t="shared" si="165"/>
        <v>0.09</v>
      </c>
      <c r="CB114" s="350">
        <f t="shared" si="166"/>
        <v>0.09</v>
      </c>
      <c r="CC114" s="350">
        <f t="shared" si="167"/>
        <v>0.09</v>
      </c>
      <c r="CD114" s="350">
        <f t="shared" si="168"/>
        <v>0.09</v>
      </c>
      <c r="CE114" s="350">
        <f t="shared" si="169"/>
        <v>0.09</v>
      </c>
      <c r="CF114" s="350">
        <f t="shared" si="170"/>
        <v>0.09</v>
      </c>
      <c r="CV114" s="350">
        <f t="shared" si="171"/>
        <v>0.14110859999999997</v>
      </c>
      <c r="CW114" s="350">
        <f t="shared" si="172"/>
        <v>0.11598220000000001</v>
      </c>
      <c r="CX114" s="350">
        <f t="shared" si="173"/>
        <v>0.41417340000000002</v>
      </c>
      <c r="CY114" s="350">
        <f t="shared" si="174"/>
        <v>0.2399917</v>
      </c>
      <c r="CZ114" s="350">
        <f t="shared" si="175"/>
        <v>0.14554679999999998</v>
      </c>
      <c r="DA114" s="350">
        <f t="shared" si="176"/>
        <v>0.21543670000000001</v>
      </c>
      <c r="DB114" s="350">
        <f t="shared" si="177"/>
        <v>0.3003054</v>
      </c>
      <c r="DC114" s="350">
        <f t="shared" si="178"/>
        <v>0.4591272999999999</v>
      </c>
      <c r="DD114" s="350">
        <f t="shared" si="179"/>
        <v>0.39634990000000003</v>
      </c>
    </row>
    <row r="115" spans="10:108" x14ac:dyDescent="0.25">
      <c r="J115" s="411">
        <f>'WEIGHT L2'!DJ3</f>
        <v>6.9599999999999995E-2</v>
      </c>
      <c r="K115" s="412">
        <f>'WEIGHT L2'!DK3</f>
        <v>0.20200000000000001</v>
      </c>
      <c r="L115" s="411">
        <f>'WEIGHT L2'!DL3</f>
        <v>-1.46E-2</v>
      </c>
      <c r="M115" s="413">
        <f>'WEIGHT L2'!DM3</f>
        <v>-0.26500000000000001</v>
      </c>
      <c r="N115" s="411">
        <f>'WEIGHT L2'!DN3</f>
        <v>-7.9399999999999998E-2</v>
      </c>
      <c r="O115" s="413">
        <f>'WEIGHT L2'!DO3</f>
        <v>-4.3899999999999999E-4</v>
      </c>
      <c r="P115" s="412">
        <f>'WEIGHT L2'!DP3</f>
        <v>4.1799999999999997E-2</v>
      </c>
      <c r="Q115" s="412">
        <f>'WEIGHT L2'!DQ3</f>
        <v>0.35499999999999998</v>
      </c>
      <c r="R115" s="411">
        <f>'WEIGHT L2'!DR3</f>
        <v>-0.223</v>
      </c>
      <c r="S115" s="413">
        <f>'WEIGHT L2'!DS3</f>
        <v>-1.1299999999999999E-2</v>
      </c>
      <c r="T115" s="411">
        <f>'WEIGHT L2'!DT3</f>
        <v>0.41299999999999998</v>
      </c>
      <c r="U115" s="413">
        <f>'WEIGHT L2'!DU3</f>
        <v>-0.214</v>
      </c>
      <c r="V115" s="412">
        <f>'WEIGHT L2'!DV3</f>
        <v>0.19900000000000001</v>
      </c>
      <c r="W115" s="412">
        <f>'WEIGHT L2'!DW3</f>
        <v>0.17599999999999999</v>
      </c>
      <c r="X115" s="411">
        <f>'WEIGHT L2'!DX3</f>
        <v>-8.6499999999999994E-2</v>
      </c>
      <c r="Y115" s="413">
        <f>'WEIGHT L2'!DY3</f>
        <v>6.7900000000000002E-2</v>
      </c>
      <c r="Z115" s="350"/>
      <c r="AB115" s="350">
        <f t="shared" si="144"/>
        <v>0.29227110000000001</v>
      </c>
      <c r="AC115" s="350">
        <f t="shared" si="145"/>
        <v>0.42737650999999999</v>
      </c>
      <c r="AD115" s="350">
        <f t="shared" si="146"/>
        <v>0.45156172999999999</v>
      </c>
      <c r="AE115" s="350">
        <f t="shared" si="147"/>
        <v>0.35590417000000008</v>
      </c>
      <c r="AF115" s="350">
        <f t="shared" si="148"/>
        <v>0.30478715000000001</v>
      </c>
      <c r="AG115" s="350">
        <f t="shared" si="149"/>
        <v>0.27635367</v>
      </c>
      <c r="AH115" s="350">
        <f t="shared" si="150"/>
        <v>0.25940501999999999</v>
      </c>
      <c r="AI115" s="350">
        <f t="shared" si="151"/>
        <v>0.25904932999999997</v>
      </c>
      <c r="AJ115" s="350">
        <f t="shared" si="152"/>
        <v>0.25826364000000002</v>
      </c>
      <c r="AZ115" s="319">
        <f t="shared" si="153"/>
        <v>0.09</v>
      </c>
      <c r="BA115" s="319">
        <f t="shared" si="154"/>
        <v>0.09</v>
      </c>
      <c r="BB115" s="319">
        <f t="shared" si="155"/>
        <v>0.09</v>
      </c>
      <c r="BC115" s="319">
        <f t="shared" si="156"/>
        <v>0.09</v>
      </c>
      <c r="BD115" s="319">
        <f t="shared" si="157"/>
        <v>0.09</v>
      </c>
      <c r="BE115" s="319">
        <f t="shared" si="158"/>
        <v>0.09</v>
      </c>
      <c r="BF115" s="319">
        <f t="shared" si="159"/>
        <v>0.09</v>
      </c>
      <c r="BG115" s="319">
        <f t="shared" si="160"/>
        <v>0.09</v>
      </c>
      <c r="BH115" s="319">
        <f t="shared" si="161"/>
        <v>0.09</v>
      </c>
      <c r="BX115" s="350">
        <f t="shared" si="162"/>
        <v>0.09</v>
      </c>
      <c r="BY115" s="350">
        <f t="shared" si="163"/>
        <v>0.09</v>
      </c>
      <c r="BZ115" s="350">
        <f t="shared" si="164"/>
        <v>0.09</v>
      </c>
      <c r="CA115" s="350">
        <f t="shared" si="165"/>
        <v>0.09</v>
      </c>
      <c r="CB115" s="350">
        <f t="shared" si="166"/>
        <v>0.09</v>
      </c>
      <c r="CC115" s="350">
        <f t="shared" si="167"/>
        <v>0.09</v>
      </c>
      <c r="CD115" s="350">
        <f t="shared" si="168"/>
        <v>0.09</v>
      </c>
      <c r="CE115" s="350">
        <f t="shared" si="169"/>
        <v>0.09</v>
      </c>
      <c r="CF115" s="350">
        <f t="shared" si="170"/>
        <v>0.09</v>
      </c>
      <c r="CV115" s="350">
        <f t="shared" si="171"/>
        <v>0.10866269999999999</v>
      </c>
      <c r="CW115" s="350">
        <f t="shared" si="172"/>
        <v>0.1773052</v>
      </c>
      <c r="CX115" s="350">
        <f t="shared" si="173"/>
        <v>0.23153489999999996</v>
      </c>
      <c r="CY115" s="350">
        <f t="shared" si="174"/>
        <v>3.4876799999999993E-2</v>
      </c>
      <c r="CZ115" s="350">
        <f t="shared" si="175"/>
        <v>0.21473029999999999</v>
      </c>
      <c r="DA115" s="350">
        <f t="shared" si="176"/>
        <v>0.38850689999999999</v>
      </c>
      <c r="DB115" s="350">
        <f t="shared" si="177"/>
        <v>0.42807800000000007</v>
      </c>
      <c r="DC115" s="350">
        <f t="shared" si="178"/>
        <v>0.34263940000000004</v>
      </c>
      <c r="DD115" s="350">
        <f t="shared" si="179"/>
        <v>0.3086489</v>
      </c>
    </row>
    <row r="116" spans="10:108" ht="15.75" thickBot="1" x14ac:dyDescent="0.3">
      <c r="J116" s="414">
        <f>'WEIGHT L2'!DZ3</f>
        <v>-0.18099999999999999</v>
      </c>
      <c r="K116" s="415">
        <f>'WEIGHT L2'!EA3</f>
        <v>-0.24</v>
      </c>
      <c r="L116" s="414">
        <f>'WEIGHT L2'!EB3</f>
        <v>0.27</v>
      </c>
      <c r="M116" s="416">
        <f>'WEIGHT L2'!EC3</f>
        <v>0.153</v>
      </c>
      <c r="N116" s="414">
        <f>'WEIGHT L2'!ED3</f>
        <v>0.13600000000000001</v>
      </c>
      <c r="O116" s="416">
        <f>'WEIGHT L2'!EE3</f>
        <v>-0.155</v>
      </c>
      <c r="P116" s="415">
        <f>'WEIGHT L2'!EF3</f>
        <v>-7.3300000000000004E-2</v>
      </c>
      <c r="Q116" s="415">
        <f>'WEIGHT L2'!EG3</f>
        <v>-0.315</v>
      </c>
      <c r="R116" s="414">
        <f>'WEIGHT L2'!EH3</f>
        <v>6.0100000000000001E-2</v>
      </c>
      <c r="S116" s="416">
        <f>'WEIGHT L2'!EI3</f>
        <v>-2.0299999999999999E-2</v>
      </c>
      <c r="T116" s="414">
        <f>'WEIGHT L2'!EJ3</f>
        <v>-4.4799999999999996E-3</v>
      </c>
      <c r="U116" s="416">
        <f>'WEIGHT L2'!EK3</f>
        <v>-2.63E-3</v>
      </c>
      <c r="V116" s="415">
        <f>'WEIGHT L2'!EL3</f>
        <v>-0.16200000000000001</v>
      </c>
      <c r="W116" s="415">
        <f>'WEIGHT L2'!EM3</f>
        <v>0.26400000000000001</v>
      </c>
      <c r="X116" s="414">
        <f>'WEIGHT L2'!EN3</f>
        <v>0.124</v>
      </c>
      <c r="Y116" s="416">
        <f>'WEIGHT L2'!EO3</f>
        <v>1.4999999999999999E-2</v>
      </c>
      <c r="Z116" s="350"/>
      <c r="AB116" s="350">
        <f t="shared" si="144"/>
        <v>0.24403583000000004</v>
      </c>
      <c r="AC116" s="350">
        <f t="shared" si="145"/>
        <v>0.32217530999999999</v>
      </c>
      <c r="AD116" s="350">
        <f t="shared" si="146"/>
        <v>0.40833375000000005</v>
      </c>
      <c r="AE116" s="350">
        <f t="shared" si="147"/>
        <v>0.44798093000000005</v>
      </c>
      <c r="AF116" s="350">
        <f t="shared" si="148"/>
        <v>0.40954009999999996</v>
      </c>
      <c r="AG116" s="350">
        <f t="shared" si="149"/>
        <v>0.32151845999999995</v>
      </c>
      <c r="AH116" s="350">
        <f t="shared" si="150"/>
        <v>0.25404384000000002</v>
      </c>
      <c r="AI116" s="350">
        <f t="shared" si="151"/>
        <v>0.23070531000000002</v>
      </c>
      <c r="AJ116" s="350">
        <f t="shared" si="152"/>
        <v>0.29554798999999998</v>
      </c>
      <c r="AZ116" s="319">
        <f t="shared" si="153"/>
        <v>0.09</v>
      </c>
      <c r="BA116" s="319">
        <f t="shared" si="154"/>
        <v>0.09</v>
      </c>
      <c r="BB116" s="319">
        <f t="shared" si="155"/>
        <v>0.09</v>
      </c>
      <c r="BC116" s="319">
        <f t="shared" si="156"/>
        <v>0.09</v>
      </c>
      <c r="BD116" s="319">
        <f t="shared" si="157"/>
        <v>0.09</v>
      </c>
      <c r="BE116" s="319">
        <f t="shared" si="158"/>
        <v>0.09</v>
      </c>
      <c r="BF116" s="319">
        <f t="shared" si="159"/>
        <v>0.09</v>
      </c>
      <c r="BG116" s="319">
        <f t="shared" si="160"/>
        <v>0.09</v>
      </c>
      <c r="BH116" s="319">
        <f t="shared" si="161"/>
        <v>0.09</v>
      </c>
      <c r="BX116" s="350">
        <f t="shared" si="162"/>
        <v>0.09</v>
      </c>
      <c r="BY116" s="350">
        <f t="shared" si="163"/>
        <v>0.09</v>
      </c>
      <c r="BZ116" s="350">
        <f t="shared" si="164"/>
        <v>0.09</v>
      </c>
      <c r="CA116" s="350">
        <f t="shared" si="165"/>
        <v>0.09</v>
      </c>
      <c r="CB116" s="350">
        <f t="shared" si="166"/>
        <v>0.09</v>
      </c>
      <c r="CC116" s="350">
        <f t="shared" si="167"/>
        <v>0.09</v>
      </c>
      <c r="CD116" s="350">
        <f t="shared" si="168"/>
        <v>0.09</v>
      </c>
      <c r="CE116" s="350">
        <f t="shared" si="169"/>
        <v>0.09</v>
      </c>
      <c r="CF116" s="350">
        <f t="shared" si="170"/>
        <v>0.09</v>
      </c>
      <c r="CV116" s="350">
        <f t="shared" si="171"/>
        <v>0.18263759999999998</v>
      </c>
      <c r="CW116" s="350">
        <f t="shared" si="172"/>
        <v>0.1594218</v>
      </c>
      <c r="CX116" s="350">
        <f t="shared" si="173"/>
        <v>0.16131389999999998</v>
      </c>
      <c r="CY116" s="350">
        <f t="shared" si="174"/>
        <v>0.29478919999999997</v>
      </c>
      <c r="CZ116" s="350">
        <f t="shared" si="175"/>
        <v>0.31781999999999999</v>
      </c>
      <c r="DA116" s="350">
        <f t="shared" si="176"/>
        <v>0.35886439999999997</v>
      </c>
      <c r="DB116" s="350">
        <f t="shared" si="177"/>
        <v>0.37327149999999998</v>
      </c>
      <c r="DC116" s="350">
        <f t="shared" si="178"/>
        <v>0.2987127</v>
      </c>
      <c r="DD116" s="350">
        <f t="shared" si="179"/>
        <v>0.2355488</v>
      </c>
    </row>
    <row r="120" spans="10:108" ht="15" customHeight="1" x14ac:dyDescent="0.25">
      <c r="AZ120" s="798" t="s">
        <v>80</v>
      </c>
      <c r="BA120" s="798"/>
      <c r="BB120" s="798"/>
      <c r="BC120" s="350"/>
      <c r="BD120" s="350"/>
      <c r="BE120" s="350"/>
      <c r="BF120" s="350"/>
      <c r="BG120" s="350"/>
      <c r="BH120" s="350"/>
    </row>
    <row r="121" spans="10:108" ht="15" customHeight="1" x14ac:dyDescent="0.25">
      <c r="AZ121" s="798"/>
      <c r="BA121" s="798"/>
      <c r="BB121" s="798"/>
      <c r="BC121" s="350"/>
      <c r="BD121" s="350"/>
      <c r="BE121" s="350"/>
      <c r="BF121" s="350"/>
      <c r="BG121" s="350"/>
      <c r="BH121" s="350"/>
    </row>
    <row r="122" spans="10:108" x14ac:dyDescent="0.25">
      <c r="AZ122" s="422">
        <f>AB97+AZ97+BX97+CV97</f>
        <v>1.46813343</v>
      </c>
      <c r="BA122" s="422">
        <f t="shared" ref="BA122:BH122" si="180">AC97+BA97+BY97+CW97</f>
        <v>1.7978817999999996</v>
      </c>
      <c r="BB122" s="422">
        <f t="shared" si="180"/>
        <v>1.9388198299999999</v>
      </c>
      <c r="BC122" s="422">
        <f t="shared" si="180"/>
        <v>2.0672965099999998</v>
      </c>
      <c r="BD122" s="422">
        <f t="shared" si="180"/>
        <v>2.0200769699999999</v>
      </c>
      <c r="BE122" s="422">
        <f t="shared" si="180"/>
        <v>1.9361729799999998</v>
      </c>
      <c r="BF122" s="422">
        <f t="shared" si="180"/>
        <v>1.54413263</v>
      </c>
      <c r="BG122" s="422">
        <f t="shared" si="180"/>
        <v>1.1845752200000002</v>
      </c>
      <c r="BH122" s="422">
        <f t="shared" si="180"/>
        <v>1.0421430100000002</v>
      </c>
    </row>
    <row r="123" spans="10:108" x14ac:dyDescent="0.25">
      <c r="AZ123" s="422">
        <f t="shared" ref="AZ123:AZ130" si="181">AB98+AZ98+BX98+CV98</f>
        <v>1.8118821000000001</v>
      </c>
      <c r="BA123" s="422">
        <f t="shared" ref="BA123:BA130" si="182">AC98+BA98+BY98+CW98</f>
        <v>1.71158765</v>
      </c>
      <c r="BB123" s="422">
        <f t="shared" ref="BB123:BB130" si="183">AD98+BB98+BZ98+CX98</f>
        <v>1.60384094</v>
      </c>
      <c r="BC123" s="422">
        <f t="shared" ref="BC123:BC130" si="184">AE98+BC98+CA98+CY98</f>
        <v>1.4676467099999999</v>
      </c>
      <c r="BD123" s="422">
        <f t="shared" ref="BD123:BD130" si="185">AF98+BD98+CB98+CZ98</f>
        <v>1.4710560800000001</v>
      </c>
      <c r="BE123" s="422">
        <f t="shared" ref="BE123:BE130" si="186">AG98+BE98+CC98+DA98</f>
        <v>1.6457244799999997</v>
      </c>
      <c r="BF123" s="422">
        <f t="shared" ref="BF123:BF130" si="187">AH98+BF98+CD98+DB98</f>
        <v>1.6440378500000001</v>
      </c>
      <c r="BG123" s="422">
        <f t="shared" ref="BG123:BG130" si="188">AI98+BG98+CE98+DC98</f>
        <v>1.47104503</v>
      </c>
      <c r="BH123" s="422">
        <f t="shared" ref="BH123:BH130" si="189">AJ98+BH98+CF98+DD98</f>
        <v>1.1709697700000001</v>
      </c>
    </row>
    <row r="124" spans="10:108" x14ac:dyDescent="0.25">
      <c r="AZ124" s="422">
        <f t="shared" si="181"/>
        <v>1.6510287699999999</v>
      </c>
      <c r="BA124" s="422">
        <f t="shared" si="182"/>
        <v>1.3870891400000001</v>
      </c>
      <c r="BB124" s="422">
        <f t="shared" si="183"/>
        <v>1.3310804700000001</v>
      </c>
      <c r="BC124" s="422">
        <f t="shared" si="184"/>
        <v>1.1161687600000003</v>
      </c>
      <c r="BD124" s="422">
        <f t="shared" si="185"/>
        <v>1.2048285300000001</v>
      </c>
      <c r="BE124" s="422">
        <f t="shared" si="186"/>
        <v>1.4220682100000002</v>
      </c>
      <c r="BF124" s="422">
        <f t="shared" si="187"/>
        <v>1.5859424699999998</v>
      </c>
      <c r="BG124" s="422">
        <f t="shared" si="188"/>
        <v>1.6236909799999999</v>
      </c>
      <c r="BH124" s="422">
        <f t="shared" si="189"/>
        <v>1.5121766700000001</v>
      </c>
    </row>
    <row r="125" spans="10:108" x14ac:dyDescent="0.25">
      <c r="AZ125" s="422">
        <f t="shared" si="181"/>
        <v>1.6405533400000001</v>
      </c>
      <c r="BA125" s="422">
        <f t="shared" si="182"/>
        <v>1.4961526200000002</v>
      </c>
      <c r="BB125" s="422">
        <f t="shared" si="183"/>
        <v>1.4196285600000003</v>
      </c>
      <c r="BC125" s="422">
        <f t="shared" si="184"/>
        <v>1.2705147800000001</v>
      </c>
      <c r="BD125" s="422">
        <f t="shared" si="185"/>
        <v>1.2891443800000002</v>
      </c>
      <c r="BE125" s="422">
        <f t="shared" si="186"/>
        <v>1.2548426799999999</v>
      </c>
      <c r="BF125" s="422">
        <f t="shared" si="187"/>
        <v>1.4323064800000003</v>
      </c>
      <c r="BG125" s="422">
        <f t="shared" si="188"/>
        <v>1.5975030399999999</v>
      </c>
      <c r="BH125" s="422">
        <f t="shared" si="189"/>
        <v>1.5524861400000001</v>
      </c>
    </row>
    <row r="126" spans="10:108" x14ac:dyDescent="0.25">
      <c r="AZ126" s="422">
        <f t="shared" si="181"/>
        <v>1.77382744</v>
      </c>
      <c r="BA126" s="422">
        <f t="shared" si="182"/>
        <v>1.6026175</v>
      </c>
      <c r="BB126" s="422">
        <f t="shared" si="183"/>
        <v>1.7080072400000001</v>
      </c>
      <c r="BC126" s="422">
        <f t="shared" si="184"/>
        <v>1.3800471700000001</v>
      </c>
      <c r="BD126" s="422">
        <f t="shared" si="185"/>
        <v>1.3072892</v>
      </c>
      <c r="BE126" s="422">
        <f t="shared" si="186"/>
        <v>1.1464019800000003</v>
      </c>
      <c r="BF126" s="422">
        <f t="shared" si="187"/>
        <v>1.2464394200000002</v>
      </c>
      <c r="BG126" s="422">
        <f t="shared" si="188"/>
        <v>1.2926087700000002</v>
      </c>
      <c r="BH126" s="422">
        <f t="shared" si="189"/>
        <v>1.2553272500000001</v>
      </c>
    </row>
    <row r="127" spans="10:108" x14ac:dyDescent="0.25">
      <c r="AZ127" s="422">
        <f t="shared" si="181"/>
        <v>1.72104944</v>
      </c>
      <c r="BA127" s="422">
        <f t="shared" si="182"/>
        <v>1.7990089999999999</v>
      </c>
      <c r="BB127" s="422">
        <f t="shared" si="183"/>
        <v>2.0899135500000003</v>
      </c>
      <c r="BC127" s="422">
        <f t="shared" si="184"/>
        <v>1.5518198299999999</v>
      </c>
      <c r="BD127" s="422">
        <f t="shared" si="185"/>
        <v>1.4742690600000001</v>
      </c>
      <c r="BE127" s="422">
        <f t="shared" si="186"/>
        <v>1.26244785</v>
      </c>
      <c r="BF127" s="422">
        <f t="shared" si="187"/>
        <v>1.2296622300000002</v>
      </c>
      <c r="BG127" s="422">
        <f t="shared" si="188"/>
        <v>1.3393071000000001</v>
      </c>
      <c r="BH127" s="422">
        <f t="shared" si="189"/>
        <v>1.3705454800000001</v>
      </c>
    </row>
    <row r="128" spans="10:108" x14ac:dyDescent="0.25">
      <c r="AZ128" s="422">
        <f t="shared" si="181"/>
        <v>1.5375966700000001</v>
      </c>
      <c r="BA128" s="422">
        <f t="shared" si="182"/>
        <v>1.7016585900000001</v>
      </c>
      <c r="BB128" s="422">
        <f t="shared" si="183"/>
        <v>2.0950217599999998</v>
      </c>
      <c r="BC128" s="422">
        <f t="shared" si="184"/>
        <v>1.79068081</v>
      </c>
      <c r="BD128" s="422">
        <f t="shared" si="185"/>
        <v>1.6144370700000001</v>
      </c>
      <c r="BE128" s="422">
        <f t="shared" si="186"/>
        <v>1.3862910500000001</v>
      </c>
      <c r="BF128" s="422">
        <f t="shared" si="187"/>
        <v>1.3200645100000001</v>
      </c>
      <c r="BG128" s="422">
        <f t="shared" si="188"/>
        <v>1.5370212700000003</v>
      </c>
      <c r="BH128" s="422">
        <f t="shared" si="189"/>
        <v>1.5007992000000001</v>
      </c>
    </row>
    <row r="129" spans="52:60" x14ac:dyDescent="0.25">
      <c r="AZ129" s="422">
        <f t="shared" si="181"/>
        <v>1.1561711300000002</v>
      </c>
      <c r="BA129" s="422">
        <f t="shared" si="182"/>
        <v>1.10879729</v>
      </c>
      <c r="BB129" s="422">
        <f t="shared" si="183"/>
        <v>1.3600710899999999</v>
      </c>
      <c r="BC129" s="422">
        <f t="shared" si="184"/>
        <v>1.2903945800000001</v>
      </c>
      <c r="BD129" s="422">
        <f t="shared" si="185"/>
        <v>1.2798761900000002</v>
      </c>
      <c r="BE129" s="422">
        <f t="shared" si="186"/>
        <v>1.4235766000000001</v>
      </c>
      <c r="BF129" s="422">
        <f t="shared" si="187"/>
        <v>1.5570599600000001</v>
      </c>
      <c r="BG129" s="422">
        <f t="shared" si="188"/>
        <v>1.53799537</v>
      </c>
      <c r="BH129" s="422">
        <f t="shared" si="189"/>
        <v>1.5305129900000001</v>
      </c>
    </row>
    <row r="130" spans="52:60" x14ac:dyDescent="0.25">
      <c r="AZ130" s="422">
        <f t="shared" si="181"/>
        <v>1.2604568900000002</v>
      </c>
      <c r="BA130" s="422">
        <f t="shared" si="182"/>
        <v>1.2517666300000001</v>
      </c>
      <c r="BB130" s="422">
        <f t="shared" si="183"/>
        <v>1.24319975</v>
      </c>
      <c r="BC130" s="422">
        <f t="shared" si="184"/>
        <v>1.28499439</v>
      </c>
      <c r="BD130" s="422">
        <f t="shared" si="185"/>
        <v>1.4345292000000001</v>
      </c>
      <c r="BE130" s="422">
        <f t="shared" si="186"/>
        <v>1.5308467399999999</v>
      </c>
      <c r="BF130" s="422">
        <f t="shared" si="187"/>
        <v>1.5806463800000001</v>
      </c>
      <c r="BG130" s="422">
        <f t="shared" si="188"/>
        <v>1.4572694100000001</v>
      </c>
      <c r="BH130" s="422">
        <f t="shared" si="189"/>
        <v>1.4517872900000002</v>
      </c>
    </row>
    <row r="131" spans="52:60" ht="15" customHeight="1" x14ac:dyDescent="0.25">
      <c r="AZ131" s="798" t="s">
        <v>81</v>
      </c>
      <c r="BA131" s="798"/>
      <c r="BB131" s="798"/>
      <c r="BC131" s="320"/>
      <c r="BD131" s="320"/>
      <c r="BE131" s="320"/>
      <c r="BF131" s="320"/>
      <c r="BG131" s="320"/>
      <c r="BH131" s="320"/>
    </row>
    <row r="132" spans="52:60" ht="15" customHeight="1" x14ac:dyDescent="0.25">
      <c r="AZ132" s="798"/>
      <c r="BA132" s="798"/>
      <c r="BB132" s="798"/>
      <c r="BC132" s="320"/>
      <c r="BD132" s="320"/>
      <c r="BE132" s="320"/>
      <c r="BF132" s="320"/>
      <c r="BG132" s="320"/>
      <c r="BH132" s="320"/>
    </row>
    <row r="133" spans="52:60" x14ac:dyDescent="0.25">
      <c r="AZ133" s="422">
        <f>AB108+AZ108+BX108+CV108</f>
        <v>0.81223137999999984</v>
      </c>
      <c r="BA133" s="422">
        <f t="shared" ref="BA133:BH141" si="190">AC108+BA108+BY108+CW108</f>
        <v>1.0820644099999999</v>
      </c>
      <c r="BB133" s="422">
        <f t="shared" si="190"/>
        <v>0.95981401999999993</v>
      </c>
      <c r="BC133" s="422">
        <f t="shared" si="190"/>
        <v>0.82107001000000002</v>
      </c>
      <c r="BD133" s="422">
        <f t="shared" si="190"/>
        <v>0.62143904999999999</v>
      </c>
      <c r="BE133" s="422">
        <f t="shared" si="190"/>
        <v>0.48041542999999998</v>
      </c>
      <c r="BF133" s="422">
        <f t="shared" si="190"/>
        <v>0.38240820999999997</v>
      </c>
      <c r="BG133" s="422">
        <f t="shared" si="190"/>
        <v>0.46710520999999999</v>
      </c>
      <c r="BH133" s="422">
        <f t="shared" si="190"/>
        <v>0.60251589999999999</v>
      </c>
    </row>
    <row r="134" spans="52:60" x14ac:dyDescent="0.25">
      <c r="AZ134" s="422">
        <f t="shared" ref="AZ134:AZ141" si="191">AB109+AZ109+BX109+CV109</f>
        <v>1.1485711099999998</v>
      </c>
      <c r="BA134" s="422">
        <f t="shared" si="190"/>
        <v>0.81599775999999991</v>
      </c>
      <c r="BB134" s="422">
        <f t="shared" si="190"/>
        <v>0.63782288999999992</v>
      </c>
      <c r="BC134" s="422">
        <f t="shared" si="190"/>
        <v>0.63865519000000004</v>
      </c>
      <c r="BD134" s="422">
        <f t="shared" si="190"/>
        <v>0.67138043999999997</v>
      </c>
      <c r="BE134" s="422">
        <f t="shared" si="190"/>
        <v>0.7659648899999999</v>
      </c>
      <c r="BF134" s="422">
        <f t="shared" si="190"/>
        <v>0.66150043999999986</v>
      </c>
      <c r="BG134" s="422">
        <f t="shared" si="190"/>
        <v>0.54381660999999992</v>
      </c>
      <c r="BH134" s="422">
        <f t="shared" si="190"/>
        <v>0.53545053000000009</v>
      </c>
    </row>
    <row r="135" spans="52:60" x14ac:dyDescent="0.25">
      <c r="AZ135" s="422">
        <f t="shared" si="191"/>
        <v>0.74822568999999994</v>
      </c>
      <c r="BA135" s="422">
        <f t="shared" si="190"/>
        <v>0.64278070999999981</v>
      </c>
      <c r="BB135" s="422">
        <f t="shared" si="190"/>
        <v>0.89961693999999992</v>
      </c>
      <c r="BC135" s="422">
        <f t="shared" si="190"/>
        <v>0.78340045999999997</v>
      </c>
      <c r="BD135" s="422">
        <f t="shared" si="190"/>
        <v>0.90956816000000007</v>
      </c>
      <c r="BE135" s="422">
        <f t="shared" si="190"/>
        <v>0.94442529999999991</v>
      </c>
      <c r="BF135" s="422">
        <f t="shared" si="190"/>
        <v>0.8153589</v>
      </c>
      <c r="BG135" s="422">
        <f t="shared" si="190"/>
        <v>0.70408440999999988</v>
      </c>
      <c r="BH135" s="422">
        <f t="shared" si="190"/>
        <v>0.65940010999999998</v>
      </c>
    </row>
    <row r="136" spans="52:60" x14ac:dyDescent="0.25">
      <c r="AZ136" s="422">
        <f t="shared" si="191"/>
        <v>0.59670228999999997</v>
      </c>
      <c r="BA136" s="422">
        <f t="shared" si="190"/>
        <v>0.95543225999999992</v>
      </c>
      <c r="BB136" s="422">
        <f t="shared" si="190"/>
        <v>0.91368616999999996</v>
      </c>
      <c r="BC136" s="422">
        <f t="shared" si="190"/>
        <v>0.79294852999999987</v>
      </c>
      <c r="BD136" s="422">
        <f t="shared" si="190"/>
        <v>0.67934958999999995</v>
      </c>
      <c r="BE136" s="422">
        <f t="shared" si="190"/>
        <v>0.60352659999999991</v>
      </c>
      <c r="BF136" s="422">
        <f t="shared" si="190"/>
        <v>0.68824922999999993</v>
      </c>
      <c r="BG136" s="422">
        <f t="shared" si="190"/>
        <v>0.70842722000000002</v>
      </c>
      <c r="BH136" s="422">
        <f t="shared" si="190"/>
        <v>0.68405464999999988</v>
      </c>
    </row>
    <row r="137" spans="52:60" x14ac:dyDescent="0.25">
      <c r="AZ137" s="422">
        <f t="shared" si="191"/>
        <v>0.69382911999999997</v>
      </c>
      <c r="BA137" s="422">
        <f t="shared" si="190"/>
        <v>0.80628603999999993</v>
      </c>
      <c r="BB137" s="422">
        <f t="shared" si="190"/>
        <v>0.8349009799999999</v>
      </c>
      <c r="BC137" s="422">
        <f t="shared" si="190"/>
        <v>0.71898607999999997</v>
      </c>
      <c r="BD137" s="422">
        <f t="shared" si="190"/>
        <v>0.68766203999999997</v>
      </c>
      <c r="BE137" s="422">
        <f t="shared" si="190"/>
        <v>0.6204532599999999</v>
      </c>
      <c r="BF137" s="422">
        <f t="shared" si="190"/>
        <v>0.50710369999999994</v>
      </c>
      <c r="BG137" s="422">
        <f t="shared" si="190"/>
        <v>0.53316653999999997</v>
      </c>
      <c r="BH137" s="422">
        <f t="shared" si="190"/>
        <v>0.81927156999999995</v>
      </c>
    </row>
    <row r="138" spans="52:60" x14ac:dyDescent="0.25">
      <c r="AZ138" s="422">
        <f t="shared" si="191"/>
        <v>0.61574682999999997</v>
      </c>
      <c r="BA138" s="422">
        <f t="shared" si="190"/>
        <v>0.80676954999999995</v>
      </c>
      <c r="BB138" s="423">
        <f t="shared" si="190"/>
        <v>0.87334249000000008</v>
      </c>
      <c r="BC138" s="422">
        <f t="shared" si="190"/>
        <v>0.66571983999999995</v>
      </c>
      <c r="BD138" s="422">
        <f t="shared" si="190"/>
        <v>0.77611698000000007</v>
      </c>
      <c r="BE138" s="422">
        <f t="shared" si="190"/>
        <v>0.58261291999999998</v>
      </c>
      <c r="BF138" s="422">
        <f t="shared" si="190"/>
        <v>0.59467490999999995</v>
      </c>
      <c r="BG138" s="422">
        <f t="shared" si="190"/>
        <v>0.81458790999999986</v>
      </c>
      <c r="BH138" s="422">
        <f t="shared" si="190"/>
        <v>1.0038298699999999</v>
      </c>
    </row>
    <row r="139" spans="52:60" x14ac:dyDescent="0.25">
      <c r="AZ139" s="422">
        <f t="shared" si="191"/>
        <v>0.72964175999999981</v>
      </c>
      <c r="BA139" s="422">
        <f t="shared" si="190"/>
        <v>0.70733495999999996</v>
      </c>
      <c r="BB139" s="423">
        <f t="shared" si="190"/>
        <v>0.87053159999999996</v>
      </c>
      <c r="BC139" s="422">
        <f t="shared" si="190"/>
        <v>0.66257942999999997</v>
      </c>
      <c r="BD139" s="422">
        <f t="shared" si="190"/>
        <v>0.55527897000000004</v>
      </c>
      <c r="BE139" s="422">
        <f t="shared" si="190"/>
        <v>0.60347983000000005</v>
      </c>
      <c r="BF139" s="422">
        <f t="shared" si="190"/>
        <v>0.74278765999999985</v>
      </c>
      <c r="BG139" s="422">
        <f t="shared" si="190"/>
        <v>0.91684419999999989</v>
      </c>
      <c r="BH139" s="422">
        <f t="shared" si="190"/>
        <v>0.81060195000000002</v>
      </c>
    </row>
    <row r="140" spans="52:60" x14ac:dyDescent="0.25">
      <c r="AZ140" s="422">
        <f t="shared" si="191"/>
        <v>0.58093379999999994</v>
      </c>
      <c r="BA140" s="422">
        <f t="shared" si="190"/>
        <v>0.78468170999999987</v>
      </c>
      <c r="BB140" s="422">
        <f t="shared" si="190"/>
        <v>0.86309662999999992</v>
      </c>
      <c r="BC140" s="422">
        <f t="shared" si="190"/>
        <v>0.57078097000000005</v>
      </c>
      <c r="BD140" s="422">
        <f t="shared" si="190"/>
        <v>0.69951744999999987</v>
      </c>
      <c r="BE140" s="422">
        <f t="shared" si="190"/>
        <v>0.84486056999999992</v>
      </c>
      <c r="BF140" s="422">
        <f t="shared" si="190"/>
        <v>0.86748301999999999</v>
      </c>
      <c r="BG140" s="422">
        <f t="shared" si="190"/>
        <v>0.78168872999999994</v>
      </c>
      <c r="BH140" s="422">
        <f t="shared" si="190"/>
        <v>0.74691253999999996</v>
      </c>
    </row>
    <row r="141" spans="52:60" x14ac:dyDescent="0.25">
      <c r="AZ141" s="422">
        <f t="shared" si="191"/>
        <v>0.60667342999999996</v>
      </c>
      <c r="BA141" s="422">
        <f t="shared" si="190"/>
        <v>0.66159710999999999</v>
      </c>
      <c r="BB141" s="422">
        <f t="shared" si="190"/>
        <v>0.74964765</v>
      </c>
      <c r="BC141" s="422">
        <f t="shared" si="190"/>
        <v>0.92277012999999997</v>
      </c>
      <c r="BD141" s="422">
        <f t="shared" si="190"/>
        <v>0.90736009999999989</v>
      </c>
      <c r="BE141" s="422">
        <f t="shared" si="190"/>
        <v>0.86038285999999986</v>
      </c>
      <c r="BF141" s="422">
        <f t="shared" si="190"/>
        <v>0.80731533999999994</v>
      </c>
      <c r="BG141" s="422">
        <f t="shared" si="190"/>
        <v>0.70941801000000004</v>
      </c>
      <c r="BH141" s="422">
        <f t="shared" si="190"/>
        <v>0.71109678999999992</v>
      </c>
    </row>
  </sheetData>
  <mergeCells count="25">
    <mergeCell ref="AZ107:BB107"/>
    <mergeCell ref="BX107:BZ107"/>
    <mergeCell ref="AZ120:BB121"/>
    <mergeCell ref="AZ131:BB132"/>
    <mergeCell ref="J106:Y107"/>
    <mergeCell ref="AB107:AD107"/>
    <mergeCell ref="BX83:BY83"/>
    <mergeCell ref="CV83:CW83"/>
    <mergeCell ref="AB96:AD96"/>
    <mergeCell ref="AZ96:BB96"/>
    <mergeCell ref="BX96:BZ96"/>
    <mergeCell ref="CV96:CX96"/>
    <mergeCell ref="CV34:CW34"/>
    <mergeCell ref="AB58:AC58"/>
    <mergeCell ref="AZ58:BA58"/>
    <mergeCell ref="BX58:BY58"/>
    <mergeCell ref="CV58:CW58"/>
    <mergeCell ref="BX34:BY34"/>
    <mergeCell ref="J95:Y96"/>
    <mergeCell ref="A1:L2"/>
    <mergeCell ref="AA2:AQ4"/>
    <mergeCell ref="AB34:AC34"/>
    <mergeCell ref="AZ34:BA34"/>
    <mergeCell ref="AB83:AC83"/>
    <mergeCell ref="AZ83:BA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27CE-3DD8-4CCA-A7C2-61F7573D0244}">
  <dimension ref="A1:EG146"/>
  <sheetViews>
    <sheetView zoomScale="50" zoomScaleNormal="50" workbookViewId="0">
      <selection activeCell="DU105" sqref="DU105"/>
    </sheetView>
  </sheetViews>
  <sheetFormatPr defaultRowHeight="15" x14ac:dyDescent="0.25"/>
  <cols>
    <col min="1" max="9" width="5" style="319" bestFit="1" customWidth="1"/>
    <col min="10" max="25" width="15.85546875" style="319" bestFit="1" customWidth="1"/>
    <col min="26" max="26" width="15.5703125" style="319" bestFit="1" customWidth="1"/>
    <col min="27" max="27" width="5.28515625" style="319" bestFit="1" customWidth="1"/>
    <col min="28" max="34" width="15.85546875" style="319" bestFit="1" customWidth="1"/>
    <col min="35" max="35" width="14.85546875" style="319" bestFit="1" customWidth="1"/>
    <col min="36" max="36" width="15.5703125" style="319" bestFit="1" customWidth="1"/>
    <col min="37" max="38" width="14.85546875" style="319" bestFit="1" customWidth="1"/>
    <col min="39" max="39" width="15.5703125" style="319" bestFit="1" customWidth="1"/>
    <col min="40" max="41" width="14.85546875" style="319" bestFit="1" customWidth="1"/>
    <col min="42" max="43" width="15.5703125" style="319" bestFit="1" customWidth="1"/>
    <col min="44" max="50" width="14.85546875" style="319" bestFit="1" customWidth="1"/>
    <col min="51" max="51" width="9.140625" style="319"/>
    <col min="52" max="58" width="14.85546875" style="319" bestFit="1" customWidth="1"/>
    <col min="59" max="62" width="15.85546875" style="319" bestFit="1" customWidth="1"/>
    <col min="63" max="74" width="14.85546875" style="319" bestFit="1" customWidth="1"/>
    <col min="75" max="75" width="9.140625" style="319"/>
    <col min="76" max="77" width="14.85546875" style="319" bestFit="1" customWidth="1"/>
    <col min="78" max="81" width="15.85546875" style="319" bestFit="1" customWidth="1"/>
    <col min="82" max="92" width="14.85546875" style="319" bestFit="1" customWidth="1"/>
    <col min="93" max="94" width="15.85546875" style="319" bestFit="1" customWidth="1"/>
    <col min="95" max="98" width="14.85546875" style="319" bestFit="1" customWidth="1"/>
    <col min="99" max="99" width="9.140625" style="319"/>
    <col min="100" max="100" width="14.85546875" style="319" bestFit="1" customWidth="1"/>
    <col min="101" max="102" width="15.85546875" style="319" bestFit="1" customWidth="1"/>
    <col min="103" max="104" width="14.85546875" style="319" bestFit="1" customWidth="1"/>
    <col min="105" max="114" width="15.85546875" style="319" bestFit="1" customWidth="1"/>
    <col min="115" max="115" width="14.85546875" style="319" bestFit="1" customWidth="1"/>
    <col min="116" max="117" width="15.85546875" style="319" bestFit="1" customWidth="1"/>
    <col min="118" max="122" width="14.85546875" style="319" bestFit="1" customWidth="1"/>
    <col min="123" max="16384" width="9.140625" style="319"/>
  </cols>
  <sheetData>
    <row r="1" spans="1:43" x14ac:dyDescent="0.25">
      <c r="A1" s="791" t="s">
        <v>26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</row>
    <row r="2" spans="1:43" ht="15.75" thickBot="1" x14ac:dyDescent="0.3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792"/>
      <c r="L2" s="792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AA2" s="793" t="s">
        <v>27</v>
      </c>
      <c r="AB2" s="793"/>
      <c r="AC2" s="793"/>
      <c r="AD2" s="793"/>
      <c r="AE2" s="793"/>
      <c r="AF2" s="793"/>
      <c r="AG2" s="793"/>
      <c r="AH2" s="793"/>
      <c r="AI2" s="793"/>
      <c r="AJ2" s="793"/>
      <c r="AK2" s="793"/>
      <c r="AL2" s="793"/>
      <c r="AM2" s="793"/>
      <c r="AN2" s="793"/>
      <c r="AO2" s="793"/>
      <c r="AP2" s="793"/>
      <c r="AQ2" s="793"/>
    </row>
    <row r="3" spans="1:43" x14ac:dyDescent="0.25">
      <c r="A3" s="397">
        <f>'DETEKSI MATA IKAN'!A1</f>
        <v>0.1686</v>
      </c>
      <c r="B3" s="398">
        <f>'DETEKSI MATA IKAN'!B1</f>
        <v>0.25490000000000002</v>
      </c>
      <c r="C3" s="398">
        <f>'DETEKSI MATA IKAN'!C1</f>
        <v>0.2157</v>
      </c>
      <c r="D3" s="398">
        <f>'DETEKSI MATA IKAN'!D1</f>
        <v>0.27060000000000001</v>
      </c>
      <c r="E3" s="398">
        <f>'DETEKSI MATA IKAN'!E1</f>
        <v>0.38429999999999997</v>
      </c>
      <c r="F3" s="398">
        <f>'DETEKSI MATA IKAN'!F1</f>
        <v>0.47060000000000002</v>
      </c>
      <c r="G3" s="398">
        <f>'DETEKSI MATA IKAN'!G1</f>
        <v>0.69799999999999995</v>
      </c>
      <c r="H3" s="398">
        <f>'DETEKSI MATA IKAN'!H1</f>
        <v>0.94510000000000005</v>
      </c>
      <c r="I3" s="398">
        <f>'DETEKSI MATA IKAN'!I1</f>
        <v>0.88629999999999998</v>
      </c>
      <c r="J3" s="398">
        <f>'DETEKSI MATA IKAN'!J1</f>
        <v>0.8196</v>
      </c>
      <c r="K3" s="398">
        <f>'DETEKSI MATA IKAN'!K1</f>
        <v>0.90200000000000002</v>
      </c>
      <c r="L3" s="398">
        <f>'DETEKSI MATA IKAN'!L1</f>
        <v>0.85489999999999999</v>
      </c>
      <c r="M3" s="398">
        <f>'DETEKSI MATA IKAN'!M1</f>
        <v>0.75290000000000001</v>
      </c>
      <c r="N3" s="398">
        <f>'DETEKSI MATA IKAN'!N1</f>
        <v>0.82750000000000001</v>
      </c>
      <c r="O3" s="398">
        <f>'DETEKSI MATA IKAN'!O1</f>
        <v>0.87839999999999996</v>
      </c>
      <c r="P3" s="398">
        <f>'DETEKSI MATA IKAN'!P1</f>
        <v>0.83530000000000004</v>
      </c>
      <c r="Q3" s="398">
        <f>'DETEKSI MATA IKAN'!Q1</f>
        <v>0.88239999999999996</v>
      </c>
      <c r="R3" s="398">
        <f>'DETEKSI MATA IKAN'!R1</f>
        <v>0.81569999999999998</v>
      </c>
      <c r="S3" s="398">
        <f>'DETEKSI MATA IKAN'!S1</f>
        <v>0.95289999999999997</v>
      </c>
      <c r="T3" s="398">
        <f>'DETEKSI MATA IKAN'!T1</f>
        <v>0.90200000000000002</v>
      </c>
      <c r="U3" s="398">
        <f>'DETEKSI MATA IKAN'!U1</f>
        <v>0.96860000000000002</v>
      </c>
      <c r="V3" s="398">
        <f>'DETEKSI MATA IKAN'!V1</f>
        <v>0.93730000000000002</v>
      </c>
      <c r="W3" s="398">
        <f>'DETEKSI MATA IKAN'!W1</f>
        <v>0.79610000000000003</v>
      </c>
      <c r="X3" s="398">
        <f>'DETEKSI MATA IKAN'!X1</f>
        <v>0.69799999999999995</v>
      </c>
      <c r="Y3" s="399">
        <f>'DETEKSI MATA IKAN'!Y1</f>
        <v>0.80389999999999995</v>
      </c>
      <c r="AA3" s="793"/>
      <c r="AB3" s="793"/>
      <c r="AC3" s="793"/>
      <c r="AD3" s="793"/>
      <c r="AE3" s="793"/>
      <c r="AF3" s="793"/>
      <c r="AG3" s="793"/>
      <c r="AH3" s="793"/>
      <c r="AI3" s="793"/>
      <c r="AJ3" s="793"/>
      <c r="AK3" s="793"/>
      <c r="AL3" s="793"/>
      <c r="AM3" s="793"/>
      <c r="AN3" s="793"/>
      <c r="AO3" s="793"/>
      <c r="AP3" s="793"/>
      <c r="AQ3" s="793"/>
    </row>
    <row r="4" spans="1:43" x14ac:dyDescent="0.25">
      <c r="A4" s="400">
        <f>'DETEKSI MATA IKAN'!A2</f>
        <v>0.48630000000000001</v>
      </c>
      <c r="B4" s="401">
        <f>'DETEKSI MATA IKAN'!B2</f>
        <v>0.55689999999999995</v>
      </c>
      <c r="C4" s="401">
        <f>'DETEKSI MATA IKAN'!C2</f>
        <v>0.4824</v>
      </c>
      <c r="D4" s="401">
        <f>'DETEKSI MATA IKAN'!D2</f>
        <v>0.49020000000000002</v>
      </c>
      <c r="E4" s="401">
        <f>'DETEKSI MATA IKAN'!E2</f>
        <v>0.55689999999999995</v>
      </c>
      <c r="F4" s="401">
        <f>'DETEKSI MATA IKAN'!F2</f>
        <v>0.58430000000000004</v>
      </c>
      <c r="G4" s="401">
        <f>'DETEKSI MATA IKAN'!G2</f>
        <v>0.76470000000000005</v>
      </c>
      <c r="H4" s="401">
        <f>'DETEKSI MATA IKAN'!H2</f>
        <v>0.97650000000000003</v>
      </c>
      <c r="I4" s="401">
        <f>'DETEKSI MATA IKAN'!I2</f>
        <v>0.89019999999999999</v>
      </c>
      <c r="J4" s="401">
        <f>'DETEKSI MATA IKAN'!J2</f>
        <v>0.81569999999999998</v>
      </c>
      <c r="K4" s="401">
        <f>'DETEKSI MATA IKAN'!K2</f>
        <v>0.89019999999999999</v>
      </c>
      <c r="L4" s="401">
        <f>'DETEKSI MATA IKAN'!L2</f>
        <v>0.85489999999999999</v>
      </c>
      <c r="M4" s="401">
        <f>'DETEKSI MATA IKAN'!M2</f>
        <v>0.76080000000000003</v>
      </c>
      <c r="N4" s="401">
        <f>'DETEKSI MATA IKAN'!N2</f>
        <v>0.85489999999999999</v>
      </c>
      <c r="O4" s="401">
        <f>'DETEKSI MATA IKAN'!O2</f>
        <v>0.92159999999999997</v>
      </c>
      <c r="P4" s="401">
        <f>'DETEKSI MATA IKAN'!P2</f>
        <v>0.88629999999999998</v>
      </c>
      <c r="Q4" s="401">
        <f>'DETEKSI MATA IKAN'!Q2</f>
        <v>0.84309999999999996</v>
      </c>
      <c r="R4" s="401">
        <f>'DETEKSI MATA IKAN'!R2</f>
        <v>0.77649999999999997</v>
      </c>
      <c r="S4" s="401">
        <f>'DETEKSI MATA IKAN'!S2</f>
        <v>0.91369999999999996</v>
      </c>
      <c r="T4" s="401">
        <f>'DETEKSI MATA IKAN'!T2</f>
        <v>0.86670000000000003</v>
      </c>
      <c r="U4" s="401">
        <f>'DETEKSI MATA IKAN'!U2</f>
        <v>0.93330000000000002</v>
      </c>
      <c r="V4" s="401">
        <f>'DETEKSI MATA IKAN'!V2</f>
        <v>0.90200000000000002</v>
      </c>
      <c r="W4" s="401">
        <f>'DETEKSI MATA IKAN'!W2</f>
        <v>0.77249999999999996</v>
      </c>
      <c r="X4" s="401">
        <f>'DETEKSI MATA IKAN'!X2</f>
        <v>0.6784</v>
      </c>
      <c r="Y4" s="402">
        <f>'DETEKSI MATA IKAN'!Y2</f>
        <v>0.7843</v>
      </c>
      <c r="AA4" s="793"/>
      <c r="AB4" s="793"/>
      <c r="AC4" s="793"/>
      <c r="AD4" s="793"/>
      <c r="AE4" s="793"/>
      <c r="AF4" s="793"/>
      <c r="AG4" s="793"/>
      <c r="AH4" s="793"/>
      <c r="AI4" s="793"/>
      <c r="AJ4" s="793"/>
      <c r="AK4" s="793"/>
      <c r="AL4" s="793"/>
      <c r="AM4" s="793"/>
      <c r="AN4" s="793"/>
      <c r="AO4" s="793"/>
      <c r="AP4" s="793"/>
      <c r="AQ4" s="793"/>
    </row>
    <row r="5" spans="1:43" x14ac:dyDescent="0.25">
      <c r="A5" s="400">
        <f>'DETEKSI MATA IKAN'!A3</f>
        <v>0.18820000000000001</v>
      </c>
      <c r="B5" s="401">
        <f>'DETEKSI MATA IKAN'!B3</f>
        <v>0.27450000000000002</v>
      </c>
      <c r="C5" s="401">
        <f>'DETEKSI MATA IKAN'!C3</f>
        <v>0.24310000000000001</v>
      </c>
      <c r="D5" s="401">
        <f>'DETEKSI MATA IKAN'!D3</f>
        <v>0.29799999999999999</v>
      </c>
      <c r="E5" s="401">
        <f>'DETEKSI MATA IKAN'!E3</f>
        <v>0.41959999999999997</v>
      </c>
      <c r="F5" s="401">
        <f>'DETEKSI MATA IKAN'!F3</f>
        <v>0.498</v>
      </c>
      <c r="G5" s="401">
        <f>'DETEKSI MATA IKAN'!G3</f>
        <v>0.72550000000000003</v>
      </c>
      <c r="H5" s="401">
        <f>'DETEKSI MATA IKAN'!H3</f>
        <v>0.98429999999999995</v>
      </c>
      <c r="I5" s="401">
        <f>'DETEKSI MATA IKAN'!I3</f>
        <v>0.90980000000000005</v>
      </c>
      <c r="J5" s="401">
        <f>'DETEKSI MATA IKAN'!J3</f>
        <v>0.84709999999999996</v>
      </c>
      <c r="K5" s="401">
        <f>'DETEKSI MATA IKAN'!K3</f>
        <v>0.91759999999999997</v>
      </c>
      <c r="L5" s="401">
        <f>'DETEKSI MATA IKAN'!L3</f>
        <v>0.86270000000000002</v>
      </c>
      <c r="M5" s="401">
        <f>'DETEKSI MATA IKAN'!M3</f>
        <v>0.749</v>
      </c>
      <c r="N5" s="401">
        <f>'DETEKSI MATA IKAN'!N3</f>
        <v>0.82350000000000001</v>
      </c>
      <c r="O5" s="401">
        <f>'DETEKSI MATA IKAN'!O3</f>
        <v>0.86670000000000003</v>
      </c>
      <c r="P5" s="401">
        <f>'DETEKSI MATA IKAN'!P3</f>
        <v>0.8196</v>
      </c>
      <c r="Q5" s="401">
        <f>'DETEKSI MATA IKAN'!Q3</f>
        <v>0.84709999999999996</v>
      </c>
      <c r="R5" s="401">
        <f>'DETEKSI MATA IKAN'!R3</f>
        <v>0.78039999999999998</v>
      </c>
      <c r="S5" s="401">
        <f>'DETEKSI MATA IKAN'!S3</f>
        <v>0.91759999999999997</v>
      </c>
      <c r="T5" s="401">
        <f>'DETEKSI MATA IKAN'!T3</f>
        <v>0.87839999999999996</v>
      </c>
      <c r="U5" s="401">
        <f>'DETEKSI MATA IKAN'!U3</f>
        <v>0.94510000000000005</v>
      </c>
      <c r="V5" s="401">
        <f>'DETEKSI MATA IKAN'!V3</f>
        <v>0.92159999999999997</v>
      </c>
      <c r="W5" s="401">
        <f>'DETEKSI MATA IKAN'!W3</f>
        <v>0.78820000000000001</v>
      </c>
      <c r="X5" s="401">
        <f>'DETEKSI MATA IKAN'!X3</f>
        <v>0.70199999999999996</v>
      </c>
      <c r="Y5" s="402">
        <f>'DETEKSI MATA IKAN'!Y3</f>
        <v>0.80779999999999996</v>
      </c>
      <c r="AA5" s="406" t="s">
        <v>25</v>
      </c>
      <c r="AB5" s="396">
        <f>'WEIGHT LAYER 1'!B30</f>
        <v>0.22</v>
      </c>
      <c r="AC5" s="396">
        <f>'WEIGHT LAYER 1'!C30</f>
        <v>0.25</v>
      </c>
      <c r="AD5" s="396">
        <f>'WEIGHT LAYER 1'!D30</f>
        <v>0.17</v>
      </c>
      <c r="AE5" s="396">
        <f>'WEIGHT LAYER 1'!E30</f>
        <v>-0.17</v>
      </c>
      <c r="AF5" s="396">
        <f>'WEIGHT LAYER 1'!F30</f>
        <v>0.21</v>
      </c>
      <c r="AG5" s="396">
        <f>'WEIGHT LAYER 1'!G30</f>
        <v>-0.01</v>
      </c>
      <c r="AH5" s="396">
        <f>'WEIGHT LAYER 1'!H30</f>
        <v>0</v>
      </c>
      <c r="AI5" s="396">
        <f>'WEIGHT LAYER 1'!I30</f>
        <v>0.23</v>
      </c>
      <c r="AJ5" s="396">
        <f>'WEIGHT LAYER 1'!J30</f>
        <v>-0.19</v>
      </c>
      <c r="AK5" s="396">
        <f>'WEIGHT LAYER 1'!K30</f>
        <v>-0.01</v>
      </c>
      <c r="AL5" s="396">
        <f>'WEIGHT LAYER 1'!L30</f>
        <v>0.25</v>
      </c>
      <c r="AM5" s="396">
        <f>'WEIGHT LAYER 1'!M30</f>
        <v>0.16</v>
      </c>
      <c r="AN5" s="396">
        <f>'WEIGHT LAYER 1'!N30</f>
        <v>0.25</v>
      </c>
      <c r="AO5" s="396">
        <f>'WEIGHT LAYER 1'!O30</f>
        <v>-0.21</v>
      </c>
      <c r="AP5" s="396">
        <f>'WEIGHT LAYER 1'!P30</f>
        <v>-0.11</v>
      </c>
      <c r="AQ5" s="396">
        <f>'WEIGHT LAYER 1'!Q30</f>
        <v>0.15</v>
      </c>
    </row>
    <row r="6" spans="1:43" x14ac:dyDescent="0.25">
      <c r="A6" s="400">
        <f>'DETEKSI MATA IKAN'!A4</f>
        <v>0.23530000000000001</v>
      </c>
      <c r="B6" s="401">
        <f>'DETEKSI MATA IKAN'!B4</f>
        <v>0.27839999999999998</v>
      </c>
      <c r="C6" s="401">
        <f>'DETEKSI MATA IKAN'!C4</f>
        <v>0.24310000000000001</v>
      </c>
      <c r="D6" s="401">
        <f>'DETEKSI MATA IKAN'!D4</f>
        <v>0.29409999999999997</v>
      </c>
      <c r="E6" s="401">
        <f>'DETEKSI MATA IKAN'!E4</f>
        <v>0.54120000000000001</v>
      </c>
      <c r="F6" s="401">
        <f>'DETEKSI MATA IKAN'!F4</f>
        <v>0.83919999999999995</v>
      </c>
      <c r="G6" s="401">
        <f>'DETEKSI MATA IKAN'!G4</f>
        <v>0.93730000000000002</v>
      </c>
      <c r="H6" s="401">
        <f>'DETEKSI MATA IKAN'!H4</f>
        <v>0.75290000000000001</v>
      </c>
      <c r="I6" s="401">
        <f>'DETEKSI MATA IKAN'!I4</f>
        <v>0.67449999999999999</v>
      </c>
      <c r="J6" s="401">
        <f>'DETEKSI MATA IKAN'!J4</f>
        <v>0.80779999999999996</v>
      </c>
      <c r="K6" s="401">
        <f>'DETEKSI MATA IKAN'!K4</f>
        <v>0.87060000000000004</v>
      </c>
      <c r="L6" s="401">
        <f>'DETEKSI MATA IKAN'!L4</f>
        <v>0.71760000000000002</v>
      </c>
      <c r="M6" s="401">
        <f>'DETEKSI MATA IKAN'!M4</f>
        <v>0.63139999999999996</v>
      </c>
      <c r="N6" s="401">
        <f>'DETEKSI MATA IKAN'!N4</f>
        <v>0.6431</v>
      </c>
      <c r="O6" s="401">
        <f>'DETEKSI MATA IKAN'!O4</f>
        <v>0.58430000000000004</v>
      </c>
      <c r="P6" s="401">
        <f>'DETEKSI MATA IKAN'!P4</f>
        <v>0.54900000000000004</v>
      </c>
      <c r="Q6" s="401">
        <f>'DETEKSI MATA IKAN'!Q4</f>
        <v>0.5333</v>
      </c>
      <c r="R6" s="401">
        <f>'DETEKSI MATA IKAN'!R4</f>
        <v>0.72160000000000002</v>
      </c>
      <c r="S6" s="401">
        <f>'DETEKSI MATA IKAN'!S4</f>
        <v>0.749</v>
      </c>
      <c r="T6" s="401">
        <f>'DETEKSI MATA IKAN'!T4</f>
        <v>0.82350000000000001</v>
      </c>
      <c r="U6" s="401">
        <f>'DETEKSI MATA IKAN'!U4</f>
        <v>0.89800000000000002</v>
      </c>
      <c r="V6" s="401">
        <f>'DETEKSI MATA IKAN'!V4</f>
        <v>0.75690000000000002</v>
      </c>
      <c r="W6" s="401">
        <f>'DETEKSI MATA IKAN'!W4</f>
        <v>0.71760000000000002</v>
      </c>
      <c r="X6" s="401">
        <f>'DETEKSI MATA IKAN'!X4</f>
        <v>0.63919999999999999</v>
      </c>
      <c r="Y6" s="402">
        <f>'DETEKSI MATA IKAN'!Y4</f>
        <v>0.82750000000000001</v>
      </c>
      <c r="AA6" s="350"/>
      <c r="AB6" s="406" t="s">
        <v>0</v>
      </c>
      <c r="AC6" s="406" t="s">
        <v>1</v>
      </c>
      <c r="AD6" s="406" t="s">
        <v>2</v>
      </c>
      <c r="AE6" s="406" t="s">
        <v>3</v>
      </c>
      <c r="AF6" s="406" t="s">
        <v>4</v>
      </c>
      <c r="AG6" s="406" t="s">
        <v>5</v>
      </c>
      <c r="AH6" s="406" t="s">
        <v>6</v>
      </c>
      <c r="AI6" s="406" t="s">
        <v>7</v>
      </c>
      <c r="AJ6" s="406" t="s">
        <v>8</v>
      </c>
      <c r="AK6" s="406" t="s">
        <v>9</v>
      </c>
      <c r="AL6" s="406" t="s">
        <v>10</v>
      </c>
      <c r="AM6" s="406" t="s">
        <v>11</v>
      </c>
      <c r="AN6" s="406" t="s">
        <v>12</v>
      </c>
      <c r="AO6" s="406" t="s">
        <v>13</v>
      </c>
      <c r="AP6" s="406" t="s">
        <v>14</v>
      </c>
      <c r="AQ6" s="406" t="s">
        <v>15</v>
      </c>
    </row>
    <row r="7" spans="1:43" x14ac:dyDescent="0.25">
      <c r="A7" s="400">
        <f>'DETEKSI MATA IKAN'!A5</f>
        <v>0.52159999999999995</v>
      </c>
      <c r="B7" s="401">
        <f>'DETEKSI MATA IKAN'!B5</f>
        <v>0.55689999999999995</v>
      </c>
      <c r="C7" s="401">
        <f>'DETEKSI MATA IKAN'!C5</f>
        <v>0.4824</v>
      </c>
      <c r="D7" s="401">
        <f>'DETEKSI MATA IKAN'!D5</f>
        <v>0.498</v>
      </c>
      <c r="E7" s="401">
        <f>'DETEKSI MATA IKAN'!E5</f>
        <v>0.68630000000000002</v>
      </c>
      <c r="F7" s="401">
        <f>'DETEKSI MATA IKAN'!F5</f>
        <v>0.93730000000000002</v>
      </c>
      <c r="G7" s="401">
        <f>'DETEKSI MATA IKAN'!G5</f>
        <v>0.98819999999999997</v>
      </c>
      <c r="H7" s="401">
        <f>'DETEKSI MATA IKAN'!H5</f>
        <v>0.77649999999999997</v>
      </c>
      <c r="I7" s="401">
        <f>'DETEKSI MATA IKAN'!I5</f>
        <v>0.67059999999999997</v>
      </c>
      <c r="J7" s="401">
        <f>'DETEKSI MATA IKAN'!J5</f>
        <v>0.78820000000000001</v>
      </c>
      <c r="K7" s="401">
        <f>'DETEKSI MATA IKAN'!K5</f>
        <v>0.85099999999999998</v>
      </c>
      <c r="L7" s="401">
        <f>'DETEKSI MATA IKAN'!L5</f>
        <v>0.70979999999999999</v>
      </c>
      <c r="M7" s="401">
        <f>'DETEKSI MATA IKAN'!M5</f>
        <v>0.63139999999999996</v>
      </c>
      <c r="N7" s="401">
        <f>'DETEKSI MATA IKAN'!N5</f>
        <v>0.66269999999999996</v>
      </c>
      <c r="O7" s="401">
        <f>'DETEKSI MATA IKAN'!O5</f>
        <v>0.61570000000000003</v>
      </c>
      <c r="P7" s="401">
        <f>'DETEKSI MATA IKAN'!P5</f>
        <v>0.59219999999999995</v>
      </c>
      <c r="Q7" s="401">
        <f>'DETEKSI MATA IKAN'!Q5</f>
        <v>0.49409999999999998</v>
      </c>
      <c r="R7" s="401">
        <f>'DETEKSI MATA IKAN'!R5</f>
        <v>0.68630000000000002</v>
      </c>
      <c r="S7" s="401">
        <f>'DETEKSI MATA IKAN'!S5</f>
        <v>0.7137</v>
      </c>
      <c r="T7" s="401">
        <f>'DETEKSI MATA IKAN'!T5</f>
        <v>0.78820000000000001</v>
      </c>
      <c r="U7" s="401">
        <f>'DETEKSI MATA IKAN'!U5</f>
        <v>0.86270000000000002</v>
      </c>
      <c r="V7" s="401">
        <f>'DETEKSI MATA IKAN'!V5</f>
        <v>0.73329999999999995</v>
      </c>
      <c r="W7" s="401">
        <f>'DETEKSI MATA IKAN'!W5</f>
        <v>0.69410000000000005</v>
      </c>
      <c r="X7" s="401">
        <f>'DETEKSI MATA IKAN'!X5</f>
        <v>0.61960000000000004</v>
      </c>
      <c r="Y7" s="402">
        <f>'DETEKSI MATA IKAN'!Y5</f>
        <v>0.80779999999999996</v>
      </c>
      <c r="AA7" s="406" t="s">
        <v>16</v>
      </c>
      <c r="AB7" s="395">
        <f>'WEIGHT LAYER 1'!B2</f>
        <v>-0.245</v>
      </c>
      <c r="AC7" s="395">
        <f>'WEIGHT LAYER 1'!C2</f>
        <v>-1.17E-2</v>
      </c>
      <c r="AD7" s="395">
        <f>'WEIGHT LAYER 1'!D2</f>
        <v>0.19900000000000001</v>
      </c>
      <c r="AE7" s="395">
        <f>'WEIGHT LAYER 1'!E2</f>
        <v>-0.104</v>
      </c>
      <c r="AF7" s="395">
        <f>'WEIGHT LAYER 1'!F2</f>
        <v>-1.95E-2</v>
      </c>
      <c r="AG7" s="395">
        <f>'WEIGHT LAYER 1'!G2</f>
        <v>-0.11</v>
      </c>
      <c r="AH7" s="395">
        <f>'WEIGHT LAYER 1'!H2</f>
        <v>8.4199999999999997E-2</v>
      </c>
      <c r="AI7" s="395">
        <f>'WEIGHT LAYER 1'!I2</f>
        <v>0.36899999999999999</v>
      </c>
      <c r="AJ7" s="395">
        <f>'WEIGHT LAYER 1'!J2</f>
        <v>0.312</v>
      </c>
      <c r="AK7" s="395">
        <f>'WEIGHT LAYER 1'!K2</f>
        <v>-0.12</v>
      </c>
      <c r="AL7" s="395">
        <f>'WEIGHT LAYER 1'!L2</f>
        <v>7.4499999999999997E-2</v>
      </c>
      <c r="AM7" s="395">
        <f>'WEIGHT LAYER 1'!M2</f>
        <v>-8.3500000000000005E-2</v>
      </c>
      <c r="AN7" s="395">
        <f>'WEIGHT LAYER 1'!N2</f>
        <v>-0.109</v>
      </c>
      <c r="AO7" s="395">
        <f>'WEIGHT LAYER 1'!O2</f>
        <v>2.07E-2</v>
      </c>
      <c r="AP7" s="395">
        <f>'WEIGHT LAYER 1'!P2</f>
        <v>6.9500000000000006E-2</v>
      </c>
      <c r="AQ7" s="395">
        <f>'WEIGHT LAYER 1'!Q2</f>
        <v>0.14699999999999999</v>
      </c>
    </row>
    <row r="8" spans="1:43" x14ac:dyDescent="0.25">
      <c r="A8" s="400">
        <f>'DETEKSI MATA IKAN'!A6</f>
        <v>0.251</v>
      </c>
      <c r="B8" s="401">
        <f>'DETEKSI MATA IKAN'!B6</f>
        <v>0.29799999999999999</v>
      </c>
      <c r="C8" s="401">
        <f>'DETEKSI MATA IKAN'!C6</f>
        <v>0.25879999999999997</v>
      </c>
      <c r="D8" s="401">
        <f>'DETEKSI MATA IKAN'!D6</f>
        <v>0.31759999999999999</v>
      </c>
      <c r="E8" s="401">
        <f>'DETEKSI MATA IKAN'!E6</f>
        <v>0.55689999999999995</v>
      </c>
      <c r="F8" s="401">
        <f>'DETEKSI MATA IKAN'!F6</f>
        <v>0.85489999999999999</v>
      </c>
      <c r="G8" s="401">
        <f>'DETEKSI MATA IKAN'!G6</f>
        <v>0.95289999999999997</v>
      </c>
      <c r="H8" s="401">
        <f>'DETEKSI MATA IKAN'!H6</f>
        <v>0.77649999999999997</v>
      </c>
      <c r="I8" s="401">
        <f>'DETEKSI MATA IKAN'!I6</f>
        <v>0.69410000000000005</v>
      </c>
      <c r="J8" s="401">
        <f>'DETEKSI MATA IKAN'!J6</f>
        <v>0.81569999999999998</v>
      </c>
      <c r="K8" s="401">
        <f>'DETEKSI MATA IKAN'!K6</f>
        <v>0.87839999999999996</v>
      </c>
      <c r="L8" s="401">
        <f>'DETEKSI MATA IKAN'!L6</f>
        <v>0.72160000000000002</v>
      </c>
      <c r="M8" s="401">
        <f>'DETEKSI MATA IKAN'!M6</f>
        <v>0.62350000000000005</v>
      </c>
      <c r="N8" s="401">
        <f>'DETEKSI MATA IKAN'!N6</f>
        <v>0.63529999999999998</v>
      </c>
      <c r="O8" s="401">
        <f>'DETEKSI MATA IKAN'!O6</f>
        <v>0.57250000000000001</v>
      </c>
      <c r="P8" s="401">
        <f>'DETEKSI MATA IKAN'!P6</f>
        <v>0.5373</v>
      </c>
      <c r="Q8" s="401">
        <f>'DETEKSI MATA IKAN'!Q6</f>
        <v>0.498</v>
      </c>
      <c r="R8" s="401">
        <f>'DETEKSI MATA IKAN'!R6</f>
        <v>0.69020000000000004</v>
      </c>
      <c r="S8" s="401">
        <f>'DETEKSI MATA IKAN'!S6</f>
        <v>0.71760000000000002</v>
      </c>
      <c r="T8" s="401">
        <f>'DETEKSI MATA IKAN'!T6</f>
        <v>0.8</v>
      </c>
      <c r="U8" s="401">
        <f>'DETEKSI MATA IKAN'!U6</f>
        <v>0.87450000000000006</v>
      </c>
      <c r="V8" s="401">
        <f>'DETEKSI MATA IKAN'!V6</f>
        <v>0.74119999999999997</v>
      </c>
      <c r="W8" s="401">
        <f>'DETEKSI MATA IKAN'!W6</f>
        <v>0.70979999999999999</v>
      </c>
      <c r="X8" s="401">
        <f>'DETEKSI MATA IKAN'!X6</f>
        <v>0.63529999999999998</v>
      </c>
      <c r="Y8" s="402">
        <f>'DETEKSI MATA IKAN'!Y6</f>
        <v>0.83140000000000003</v>
      </c>
      <c r="AA8" s="406" t="s">
        <v>17</v>
      </c>
      <c r="AB8" s="395">
        <f>'WEIGHT LAYER 1'!B3</f>
        <v>-4.1500000000000002E-2</v>
      </c>
      <c r="AC8" s="395">
        <f>'WEIGHT LAYER 1'!C3</f>
        <v>-0.29599999999999999</v>
      </c>
      <c r="AD8" s="395">
        <f>'WEIGHT LAYER 1'!D3</f>
        <v>0.13900000000000001</v>
      </c>
      <c r="AE8" s="395">
        <f>'WEIGHT LAYER 1'!E3</f>
        <v>-1.55E-2</v>
      </c>
      <c r="AF8" s="395">
        <f>'WEIGHT LAYER 1'!F3</f>
        <v>-0.113</v>
      </c>
      <c r="AG8" s="395">
        <f>'WEIGHT LAYER 1'!G3</f>
        <v>-0.16</v>
      </c>
      <c r="AH8" s="395">
        <f>'WEIGHT LAYER 1'!H3</f>
        <v>-0.153</v>
      </c>
      <c r="AI8" s="395">
        <f>'WEIGHT LAYER 1'!I3</f>
        <v>0.26500000000000001</v>
      </c>
      <c r="AJ8" s="395">
        <f>'WEIGHT LAYER 1'!J3</f>
        <v>0.28299999999999997</v>
      </c>
      <c r="AK8" s="395">
        <f>'WEIGHT LAYER 1'!K3</f>
        <v>0.159</v>
      </c>
      <c r="AL8" s="395">
        <f>'WEIGHT LAYER 1'!L3</f>
        <v>0.154</v>
      </c>
      <c r="AM8" s="395">
        <f>'WEIGHT LAYER 1'!M3</f>
        <v>-0.23</v>
      </c>
      <c r="AN8" s="395">
        <f>'WEIGHT LAYER 1'!N3</f>
        <v>-0.30299999999999999</v>
      </c>
      <c r="AO8" s="395">
        <f>'WEIGHT LAYER 1'!O3</f>
        <v>-8.1000000000000003E-2</v>
      </c>
      <c r="AP8" s="395">
        <f>'WEIGHT LAYER 1'!P3</f>
        <v>0.25800000000000001</v>
      </c>
      <c r="AQ8" s="395">
        <f>'WEIGHT LAYER 1'!Q3</f>
        <v>-0.17299999999999999</v>
      </c>
    </row>
    <row r="9" spans="1:43" x14ac:dyDescent="0.25">
      <c r="A9" s="400">
        <f>'DETEKSI MATA IKAN'!A7</f>
        <v>0.30590000000000001</v>
      </c>
      <c r="B9" s="401">
        <f>'DETEKSI MATA IKAN'!B7</f>
        <v>0.27450000000000002</v>
      </c>
      <c r="C9" s="401">
        <f>'DETEKSI MATA IKAN'!C7</f>
        <v>0.38040000000000002</v>
      </c>
      <c r="D9" s="401">
        <f>'DETEKSI MATA IKAN'!D7</f>
        <v>0.62749999999999995</v>
      </c>
      <c r="E9" s="401">
        <f>'DETEKSI MATA IKAN'!E7</f>
        <v>0.79610000000000003</v>
      </c>
      <c r="F9" s="401">
        <f>'DETEKSI MATA IKAN'!F7</f>
        <v>0.92159999999999997</v>
      </c>
      <c r="G9" s="401">
        <f>'DETEKSI MATA IKAN'!G7</f>
        <v>0.94120000000000004</v>
      </c>
      <c r="H9" s="401">
        <f>'DETEKSI MATA IKAN'!H7</f>
        <v>0.72940000000000005</v>
      </c>
      <c r="I9" s="401">
        <f>'DETEKSI MATA IKAN'!I7</f>
        <v>0.6431</v>
      </c>
      <c r="J9" s="401">
        <f>'DETEKSI MATA IKAN'!J7</f>
        <v>0.77649999999999997</v>
      </c>
      <c r="K9" s="401">
        <f>'DETEKSI MATA IKAN'!K7</f>
        <v>0.6431</v>
      </c>
      <c r="L9" s="401">
        <f>'DETEKSI MATA IKAN'!L7</f>
        <v>0.34510000000000002</v>
      </c>
      <c r="M9" s="401">
        <f>'DETEKSI MATA IKAN'!M7</f>
        <v>0.30199999999999999</v>
      </c>
      <c r="N9" s="401">
        <f>'DETEKSI MATA IKAN'!N7</f>
        <v>0.3216</v>
      </c>
      <c r="O9" s="401">
        <f>'DETEKSI MATA IKAN'!O7</f>
        <v>0.21179999999999999</v>
      </c>
      <c r="P9" s="401">
        <f>'DETEKSI MATA IKAN'!P7</f>
        <v>0.23530000000000001</v>
      </c>
      <c r="Q9" s="401">
        <f>'DETEKSI MATA IKAN'!Q7</f>
        <v>0.27839999999999998</v>
      </c>
      <c r="R9" s="401">
        <f>'DETEKSI MATA IKAN'!R7</f>
        <v>0.498</v>
      </c>
      <c r="S9" s="401">
        <f>'DETEKSI MATA IKAN'!S7</f>
        <v>0.45490000000000003</v>
      </c>
      <c r="T9" s="401">
        <f>'DETEKSI MATA IKAN'!T7</f>
        <v>0.63139999999999996</v>
      </c>
      <c r="U9" s="401">
        <f>'DETEKSI MATA IKAN'!U7</f>
        <v>0.88239999999999996</v>
      </c>
      <c r="V9" s="401">
        <f>'DETEKSI MATA IKAN'!V7</f>
        <v>0.92159999999999997</v>
      </c>
      <c r="W9" s="401">
        <f>'DETEKSI MATA IKAN'!W7</f>
        <v>0.84309999999999996</v>
      </c>
      <c r="X9" s="401">
        <f>'DETEKSI MATA IKAN'!X7</f>
        <v>0.76859999999999995</v>
      </c>
      <c r="Y9" s="402">
        <f>'DETEKSI MATA IKAN'!Y7</f>
        <v>0.85489999999999999</v>
      </c>
      <c r="AA9" s="406" t="s">
        <v>18</v>
      </c>
      <c r="AB9" s="395">
        <f>'WEIGHT LAYER 1'!B4</f>
        <v>-0.10299999999999999</v>
      </c>
      <c r="AC9" s="395">
        <f>'WEIGHT LAYER 1'!C4</f>
        <v>6.96E-3</v>
      </c>
      <c r="AD9" s="395">
        <f>'WEIGHT LAYER 1'!D4</f>
        <v>0.13</v>
      </c>
      <c r="AE9" s="395">
        <f>'WEIGHT LAYER 1'!E4</f>
        <v>0.14499999999999999</v>
      </c>
      <c r="AF9" s="395">
        <f>'WEIGHT LAYER 1'!F4</f>
        <v>-0.13500000000000001</v>
      </c>
      <c r="AG9" s="395">
        <f>'WEIGHT LAYER 1'!G4</f>
        <v>7.8E-2</v>
      </c>
      <c r="AH9" s="395">
        <f>'WEIGHT LAYER 1'!H4</f>
        <v>-0.10199999999999999</v>
      </c>
      <c r="AI9" s="395">
        <f>'WEIGHT LAYER 1'!I4</f>
        <v>0.27600000000000002</v>
      </c>
      <c r="AJ9" s="395">
        <f>'WEIGHT LAYER 1'!J4</f>
        <v>0.217</v>
      </c>
      <c r="AK9" s="395">
        <f>'WEIGHT LAYER 1'!K4</f>
        <v>3.6499999999999998E-2</v>
      </c>
      <c r="AL9" s="395">
        <f>'WEIGHT LAYER 1'!L4</f>
        <v>-0.27900000000000003</v>
      </c>
      <c r="AM9" s="395">
        <f>'WEIGHT LAYER 1'!M4</f>
        <v>-0.14599999999999999</v>
      </c>
      <c r="AN9" s="395">
        <f>'WEIGHT LAYER 1'!N4</f>
        <v>-0.29699999999999999</v>
      </c>
      <c r="AO9" s="395">
        <f>'WEIGHT LAYER 1'!O4</f>
        <v>-0.126</v>
      </c>
      <c r="AP9" s="395">
        <f>'WEIGHT LAYER 1'!P4</f>
        <v>3.85E-2</v>
      </c>
      <c r="AQ9" s="395">
        <f>'WEIGHT LAYER 1'!Q4</f>
        <v>-0.16200000000000001</v>
      </c>
    </row>
    <row r="10" spans="1:43" x14ac:dyDescent="0.25">
      <c r="A10" s="400">
        <f>'DETEKSI MATA IKAN'!A8</f>
        <v>0.54510000000000003</v>
      </c>
      <c r="B10" s="401">
        <f>'DETEKSI MATA IKAN'!B8</f>
        <v>0.498</v>
      </c>
      <c r="C10" s="401">
        <f>'DETEKSI MATA IKAN'!C8</f>
        <v>0.57250000000000001</v>
      </c>
      <c r="D10" s="401">
        <f>'DETEKSI MATA IKAN'!D8</f>
        <v>0.7843</v>
      </c>
      <c r="E10" s="401">
        <f>'DETEKSI MATA IKAN'!E8</f>
        <v>0.90980000000000005</v>
      </c>
      <c r="F10" s="401">
        <f>'DETEKSI MATA IKAN'!F8</f>
        <v>0.98819999999999997</v>
      </c>
      <c r="G10" s="401">
        <f>'DETEKSI MATA IKAN'!G8</f>
        <v>0.96860000000000002</v>
      </c>
      <c r="H10" s="401">
        <f>'DETEKSI MATA IKAN'!H8</f>
        <v>0.72940000000000005</v>
      </c>
      <c r="I10" s="401">
        <f>'DETEKSI MATA IKAN'!I8</f>
        <v>0.62350000000000005</v>
      </c>
      <c r="J10" s="401">
        <f>'DETEKSI MATA IKAN'!J8</f>
        <v>0.73729999999999996</v>
      </c>
      <c r="K10" s="401">
        <f>'DETEKSI MATA IKAN'!K8</f>
        <v>0.61570000000000003</v>
      </c>
      <c r="L10" s="401">
        <f>'DETEKSI MATA IKAN'!L8</f>
        <v>0.3216</v>
      </c>
      <c r="M10" s="401">
        <f>'DETEKSI MATA IKAN'!M8</f>
        <v>0.29799999999999999</v>
      </c>
      <c r="N10" s="401">
        <f>'DETEKSI MATA IKAN'!N8</f>
        <v>0.32550000000000001</v>
      </c>
      <c r="O10" s="401">
        <f>'DETEKSI MATA IKAN'!O8</f>
        <v>0.23139999999999999</v>
      </c>
      <c r="P10" s="401">
        <f>'DETEKSI MATA IKAN'!P8</f>
        <v>0.26669999999999999</v>
      </c>
      <c r="Q10" s="401">
        <f>'DETEKSI MATA IKAN'!Q8</f>
        <v>0.25490000000000002</v>
      </c>
      <c r="R10" s="401">
        <f>'DETEKSI MATA IKAN'!R8</f>
        <v>0.47449999999999998</v>
      </c>
      <c r="S10" s="401">
        <f>'DETEKSI MATA IKAN'!S8</f>
        <v>0.43140000000000001</v>
      </c>
      <c r="T10" s="401">
        <f>'DETEKSI MATA IKAN'!T8</f>
        <v>0.60780000000000001</v>
      </c>
      <c r="U10" s="401">
        <f>'DETEKSI MATA IKAN'!U8</f>
        <v>0.85880000000000001</v>
      </c>
      <c r="V10" s="401">
        <f>'DETEKSI MATA IKAN'!V8</f>
        <v>0.89800000000000002</v>
      </c>
      <c r="W10" s="401">
        <f>'DETEKSI MATA IKAN'!W8</f>
        <v>0.82350000000000001</v>
      </c>
      <c r="X10" s="401">
        <f>'DETEKSI MATA IKAN'!X8</f>
        <v>0.749</v>
      </c>
      <c r="Y10" s="402">
        <f>'DETEKSI MATA IKAN'!Y8</f>
        <v>0.83530000000000004</v>
      </c>
      <c r="AA10" s="406" t="s">
        <v>16</v>
      </c>
      <c r="AB10" s="395">
        <f>'WEIGHT LAYER 1'!B5</f>
        <v>-0.20799999999999999</v>
      </c>
      <c r="AC10" s="395">
        <f>'WEIGHT LAYER 1'!C5</f>
        <v>-0.34899999999999998</v>
      </c>
      <c r="AD10" s="395">
        <f>'WEIGHT LAYER 1'!D5</f>
        <v>-5.7799999999999997E-2</v>
      </c>
      <c r="AE10" s="395">
        <f>'WEIGHT LAYER 1'!E5</f>
        <v>-2.3400000000000001E-2</v>
      </c>
      <c r="AF10" s="395">
        <f>'WEIGHT LAYER 1'!F5</f>
        <v>-0.22500000000000001</v>
      </c>
      <c r="AG10" s="395">
        <f>'WEIGHT LAYER 1'!G5</f>
        <v>-0.14199999999999999</v>
      </c>
      <c r="AH10" s="395">
        <f>'WEIGHT LAYER 1'!H5</f>
        <v>-6.0600000000000001E-2</v>
      </c>
      <c r="AI10" s="395">
        <f>'WEIGHT LAYER 1'!I5</f>
        <v>-1.03E-2</v>
      </c>
      <c r="AJ10" s="395">
        <f>'WEIGHT LAYER 1'!J5</f>
        <v>0.14499999999999999</v>
      </c>
      <c r="AK10" s="395">
        <f>'WEIGHT LAYER 1'!K5</f>
        <v>0.16800000000000001</v>
      </c>
      <c r="AL10" s="395">
        <f>'WEIGHT LAYER 1'!L5</f>
        <v>0.32200000000000001</v>
      </c>
      <c r="AM10" s="395">
        <f>'WEIGHT LAYER 1'!M5</f>
        <v>-0.125</v>
      </c>
      <c r="AN10" s="395">
        <f>'WEIGHT LAYER 1'!N5</f>
        <v>-0.35099999999999998</v>
      </c>
      <c r="AO10" s="395">
        <f>'WEIGHT LAYER 1'!O5</f>
        <v>0.36</v>
      </c>
      <c r="AP10" s="395">
        <f>'WEIGHT LAYER 1'!P5</f>
        <v>0.16500000000000001</v>
      </c>
      <c r="AQ10" s="395">
        <f>'WEIGHT LAYER 1'!Q5</f>
        <v>4.0300000000000002E-2</v>
      </c>
    </row>
    <row r="11" spans="1:43" x14ac:dyDescent="0.25">
      <c r="A11" s="400">
        <f>'DETEKSI MATA IKAN'!A9</f>
        <v>0.3216</v>
      </c>
      <c r="B11" s="401">
        <f>'DETEKSI MATA IKAN'!B9</f>
        <v>0.29020000000000001</v>
      </c>
      <c r="C11" s="401">
        <f>'DETEKSI MATA IKAN'!C9</f>
        <v>0.38819999999999999</v>
      </c>
      <c r="D11" s="401">
        <f>'DETEKSI MATA IKAN'!D9</f>
        <v>0.63919999999999999</v>
      </c>
      <c r="E11" s="401">
        <f>'DETEKSI MATA IKAN'!E9</f>
        <v>0.8</v>
      </c>
      <c r="F11" s="401">
        <f>'DETEKSI MATA IKAN'!F9</f>
        <v>0.92549999999999999</v>
      </c>
      <c r="G11" s="401">
        <f>'DETEKSI MATA IKAN'!G9</f>
        <v>0.94120000000000004</v>
      </c>
      <c r="H11" s="401">
        <f>'DETEKSI MATA IKAN'!H9</f>
        <v>0.72940000000000005</v>
      </c>
      <c r="I11" s="401">
        <f>'DETEKSI MATA IKAN'!I9</f>
        <v>0.63919999999999999</v>
      </c>
      <c r="J11" s="401">
        <f>'DETEKSI MATA IKAN'!J9</f>
        <v>0.76859999999999995</v>
      </c>
      <c r="K11" s="401">
        <f>'DETEKSI MATA IKAN'!K9</f>
        <v>0.6431</v>
      </c>
      <c r="L11" s="401">
        <f>'DETEKSI MATA IKAN'!L9</f>
        <v>0.33729999999999999</v>
      </c>
      <c r="M11" s="401">
        <f>'DETEKSI MATA IKAN'!M9</f>
        <v>0.29020000000000001</v>
      </c>
      <c r="N11" s="401">
        <f>'DETEKSI MATA IKAN'!N9</f>
        <v>0.30590000000000001</v>
      </c>
      <c r="O11" s="401">
        <f>'DETEKSI MATA IKAN'!O9</f>
        <v>0.2039</v>
      </c>
      <c r="P11" s="401">
        <f>'DETEKSI MATA IKAN'!P9</f>
        <v>0.2235</v>
      </c>
      <c r="Q11" s="401">
        <f>'DETEKSI MATA IKAN'!Q9</f>
        <v>0.25490000000000002</v>
      </c>
      <c r="R11" s="401">
        <f>'DETEKSI MATA IKAN'!R9</f>
        <v>0.47449999999999998</v>
      </c>
      <c r="S11" s="401">
        <f>'DETEKSI MATA IKAN'!S9</f>
        <v>0.43919999999999998</v>
      </c>
      <c r="T11" s="401">
        <f>'DETEKSI MATA IKAN'!T9</f>
        <v>0.61570000000000003</v>
      </c>
      <c r="U11" s="401">
        <f>'DETEKSI MATA IKAN'!U9</f>
        <v>0.86670000000000003</v>
      </c>
      <c r="V11" s="401">
        <f>'DETEKSI MATA IKAN'!V9</f>
        <v>0.90590000000000004</v>
      </c>
      <c r="W11" s="401">
        <f>'DETEKSI MATA IKAN'!W9</f>
        <v>0.83919999999999995</v>
      </c>
      <c r="X11" s="401">
        <f>'DETEKSI MATA IKAN'!X9</f>
        <v>0.76470000000000005</v>
      </c>
      <c r="Y11" s="402">
        <f>'DETEKSI MATA IKAN'!Y9</f>
        <v>0.85099999999999998</v>
      </c>
      <c r="AA11" s="406" t="s">
        <v>17</v>
      </c>
      <c r="AB11" s="395">
        <f>'WEIGHT LAYER 1'!B6</f>
        <v>-0.29799999999999999</v>
      </c>
      <c r="AC11" s="395">
        <f>'WEIGHT LAYER 1'!C6</f>
        <v>-0.36</v>
      </c>
      <c r="AD11" s="395">
        <f>'WEIGHT LAYER 1'!D6</f>
        <v>0.155</v>
      </c>
      <c r="AE11" s="395">
        <f>'WEIGHT LAYER 1'!E6</f>
        <v>-0.113</v>
      </c>
      <c r="AF11" s="395">
        <f>'WEIGHT LAYER 1'!F6</f>
        <v>-1.2999999999999999E-2</v>
      </c>
      <c r="AG11" s="395">
        <f>'WEIGHT LAYER 1'!G6</f>
        <v>5.5E-2</v>
      </c>
      <c r="AH11" s="395">
        <f>'WEIGHT LAYER 1'!H6</f>
        <v>-0.158</v>
      </c>
      <c r="AI11" s="395">
        <f>'WEIGHT LAYER 1'!I6</f>
        <v>-0.185</v>
      </c>
      <c r="AJ11" s="395">
        <f>'WEIGHT LAYER 1'!J6</f>
        <v>9.92E-3</v>
      </c>
      <c r="AK11" s="395">
        <f>'WEIGHT LAYER 1'!K6</f>
        <v>-0.17799999999999999</v>
      </c>
      <c r="AL11" s="395">
        <f>'WEIGHT LAYER 1'!L6</f>
        <v>0.36499999999999999</v>
      </c>
      <c r="AM11" s="395">
        <f>'WEIGHT LAYER 1'!M6</f>
        <v>2.9000000000000001E-2</v>
      </c>
      <c r="AN11" s="395">
        <f>'WEIGHT LAYER 1'!N6</f>
        <v>-0.36499999999999999</v>
      </c>
      <c r="AO11" s="395">
        <f>'WEIGHT LAYER 1'!O6</f>
        <v>0.3</v>
      </c>
      <c r="AP11" s="395">
        <f>'WEIGHT LAYER 1'!P6</f>
        <v>6.8599999999999998E-3</v>
      </c>
      <c r="AQ11" s="395">
        <f>'WEIGHT LAYER 1'!Q6</f>
        <v>8.7400000000000005E-2</v>
      </c>
    </row>
    <row r="12" spans="1:43" x14ac:dyDescent="0.25">
      <c r="A12" s="400">
        <f>'DETEKSI MATA IKAN'!A10</f>
        <v>0.25879999999999997</v>
      </c>
      <c r="B12" s="401">
        <f>'DETEKSI MATA IKAN'!B10</f>
        <v>0.4627</v>
      </c>
      <c r="C12" s="401">
        <f>'DETEKSI MATA IKAN'!C10</f>
        <v>0.69799999999999995</v>
      </c>
      <c r="D12" s="401">
        <f>'DETEKSI MATA IKAN'!D10</f>
        <v>0.90200000000000002</v>
      </c>
      <c r="E12" s="401">
        <f>'DETEKSI MATA IKAN'!E10</f>
        <v>0.94510000000000005</v>
      </c>
      <c r="F12" s="401">
        <f>'DETEKSI MATA IKAN'!F10</f>
        <v>0.90590000000000004</v>
      </c>
      <c r="G12" s="401">
        <f>'DETEKSI MATA IKAN'!G10</f>
        <v>0.76080000000000003</v>
      </c>
      <c r="H12" s="401">
        <f>'DETEKSI MATA IKAN'!H10</f>
        <v>0.48630000000000001</v>
      </c>
      <c r="I12" s="401">
        <f>'DETEKSI MATA IKAN'!I10</f>
        <v>0.30590000000000001</v>
      </c>
      <c r="J12" s="401">
        <f>'DETEKSI MATA IKAN'!J10</f>
        <v>0.38040000000000002</v>
      </c>
      <c r="K12" s="401">
        <f>'DETEKSI MATA IKAN'!K10</f>
        <v>0.33729999999999999</v>
      </c>
      <c r="L12" s="401">
        <f>'DETEKSI MATA IKAN'!L10</f>
        <v>0.19220000000000001</v>
      </c>
      <c r="M12" s="401">
        <f>'DETEKSI MATA IKAN'!M10</f>
        <v>0.20780000000000001</v>
      </c>
      <c r="N12" s="401">
        <f>'DETEKSI MATA IKAN'!N10</f>
        <v>0.23139999999999999</v>
      </c>
      <c r="O12" s="401">
        <f>'DETEKSI MATA IKAN'!O10</f>
        <v>0.16470000000000001</v>
      </c>
      <c r="P12" s="401">
        <f>'DETEKSI MATA IKAN'!P10</f>
        <v>0.23530000000000001</v>
      </c>
      <c r="Q12" s="401">
        <f>'DETEKSI MATA IKAN'!Q10</f>
        <v>0.2</v>
      </c>
      <c r="R12" s="401">
        <f>'DETEKSI MATA IKAN'!R10</f>
        <v>0.23530000000000001</v>
      </c>
      <c r="S12" s="401">
        <f>'DETEKSI MATA IKAN'!S10</f>
        <v>0.251</v>
      </c>
      <c r="T12" s="401">
        <f>'DETEKSI MATA IKAN'!T10</f>
        <v>0.35289999999999999</v>
      </c>
      <c r="U12" s="401">
        <f>'DETEKSI MATA IKAN'!U10</f>
        <v>0.66669999999999996</v>
      </c>
      <c r="V12" s="401">
        <f>'DETEKSI MATA IKAN'!V10</f>
        <v>1</v>
      </c>
      <c r="W12" s="401">
        <f>'DETEKSI MATA IKAN'!W10</f>
        <v>0.93330000000000002</v>
      </c>
      <c r="X12" s="401">
        <f>'DETEKSI MATA IKAN'!X10</f>
        <v>0.89019999999999999</v>
      </c>
      <c r="Y12" s="402">
        <f>'DETEKSI MATA IKAN'!Y10</f>
        <v>0.91759999999999997</v>
      </c>
      <c r="AA12" s="406" t="s">
        <v>18</v>
      </c>
      <c r="AB12" s="395">
        <f>'WEIGHT LAYER 1'!B7</f>
        <v>-0.17799999999999999</v>
      </c>
      <c r="AC12" s="395">
        <f>'WEIGHT LAYER 1'!C7</f>
        <v>-8.3400000000000002E-2</v>
      </c>
      <c r="AD12" s="395">
        <f>'WEIGHT LAYER 1'!D7</f>
        <v>2.6499999999999999E-2</v>
      </c>
      <c r="AE12" s="395">
        <f>'WEIGHT LAYER 1'!E7</f>
        <v>0.17499999999999999</v>
      </c>
      <c r="AF12" s="395">
        <f>'WEIGHT LAYER 1'!F7</f>
        <v>-0.192</v>
      </c>
      <c r="AG12" s="395">
        <f>'WEIGHT LAYER 1'!G7</f>
        <v>-0.109</v>
      </c>
      <c r="AH12" s="395">
        <f>'WEIGHT LAYER 1'!H7</f>
        <v>0.17</v>
      </c>
      <c r="AI12" s="395">
        <f>'WEIGHT LAYER 1'!I7</f>
        <v>-0.11600000000000001</v>
      </c>
      <c r="AJ12" s="395">
        <f>'WEIGHT LAYER 1'!J7</f>
        <v>-5.6699999999999997E-3</v>
      </c>
      <c r="AK12" s="395">
        <f>'WEIGHT LAYER 1'!K7</f>
        <v>0.16800000000000001</v>
      </c>
      <c r="AL12" s="395">
        <f>'WEIGHT LAYER 1'!L7</f>
        <v>-0.28299999999999997</v>
      </c>
      <c r="AM12" s="395">
        <f>'WEIGHT LAYER 1'!M7</f>
        <v>-0.23</v>
      </c>
      <c r="AN12" s="395">
        <f>'WEIGHT LAYER 1'!N7</f>
        <v>-9.9099999999999994E-2</v>
      </c>
      <c r="AO12" s="395">
        <f>'WEIGHT LAYER 1'!O7</f>
        <v>0.29099999999999998</v>
      </c>
      <c r="AP12" s="395">
        <f>'WEIGHT LAYER 1'!P7</f>
        <v>0.14899999999999999</v>
      </c>
      <c r="AQ12" s="395">
        <f>'WEIGHT LAYER 1'!Q7</f>
        <v>-0.16700000000000001</v>
      </c>
    </row>
    <row r="13" spans="1:43" x14ac:dyDescent="0.25">
      <c r="A13" s="400">
        <f>'DETEKSI MATA IKAN'!A11</f>
        <v>0.43530000000000002</v>
      </c>
      <c r="B13" s="401">
        <f>'DETEKSI MATA IKAN'!B11</f>
        <v>0.62350000000000005</v>
      </c>
      <c r="C13" s="401">
        <f>'DETEKSI MATA IKAN'!C11</f>
        <v>0.83530000000000004</v>
      </c>
      <c r="D13" s="401">
        <f>'DETEKSI MATA IKAN'!D11</f>
        <v>1</v>
      </c>
      <c r="E13" s="401">
        <f>'DETEKSI MATA IKAN'!E11</f>
        <v>1</v>
      </c>
      <c r="F13" s="401">
        <f>'DETEKSI MATA IKAN'!F11</f>
        <v>0.93730000000000002</v>
      </c>
      <c r="G13" s="401">
        <f>'DETEKSI MATA IKAN'!G11</f>
        <v>0.76470000000000005</v>
      </c>
      <c r="H13" s="401">
        <f>'DETEKSI MATA IKAN'!H11</f>
        <v>0.4627</v>
      </c>
      <c r="I13" s="401">
        <f>'DETEKSI MATA IKAN'!I11</f>
        <v>0.26269999999999999</v>
      </c>
      <c r="J13" s="401">
        <f>'DETEKSI MATA IKAN'!J11</f>
        <v>0.33729999999999999</v>
      </c>
      <c r="K13" s="401">
        <f>'DETEKSI MATA IKAN'!K11</f>
        <v>0.29409999999999997</v>
      </c>
      <c r="L13" s="401">
        <f>'DETEKSI MATA IKAN'!L11</f>
        <v>0.15690000000000001</v>
      </c>
      <c r="M13" s="401">
        <f>'DETEKSI MATA IKAN'!M11</f>
        <v>0.19220000000000001</v>
      </c>
      <c r="N13" s="401">
        <f>'DETEKSI MATA IKAN'!N11</f>
        <v>0.22750000000000001</v>
      </c>
      <c r="O13" s="401">
        <f>'DETEKSI MATA IKAN'!O11</f>
        <v>0.17249999999999999</v>
      </c>
      <c r="P13" s="401">
        <f>'DETEKSI MATA IKAN'!P11</f>
        <v>0.24310000000000001</v>
      </c>
      <c r="Q13" s="401">
        <f>'DETEKSI MATA IKAN'!Q11</f>
        <v>0.18429999999999999</v>
      </c>
      <c r="R13" s="401">
        <f>'DETEKSI MATA IKAN'!R11</f>
        <v>0.21959999999999999</v>
      </c>
      <c r="S13" s="401">
        <f>'DETEKSI MATA IKAN'!S11</f>
        <v>0.23530000000000001</v>
      </c>
      <c r="T13" s="401">
        <f>'DETEKSI MATA IKAN'!T11</f>
        <v>0.33729999999999999</v>
      </c>
      <c r="U13" s="401">
        <f>'DETEKSI MATA IKAN'!U11</f>
        <v>0.65100000000000002</v>
      </c>
      <c r="V13" s="401">
        <f>'DETEKSI MATA IKAN'!V11</f>
        <v>0.99609999999999999</v>
      </c>
      <c r="W13" s="401">
        <f>'DETEKSI MATA IKAN'!W11</f>
        <v>0.91759999999999997</v>
      </c>
      <c r="X13" s="401">
        <f>'DETEKSI MATA IKAN'!X11</f>
        <v>0.88239999999999996</v>
      </c>
      <c r="Y13" s="402">
        <f>'DETEKSI MATA IKAN'!Y11</f>
        <v>0.90980000000000005</v>
      </c>
      <c r="AA13" s="406" t="s">
        <v>16</v>
      </c>
      <c r="AB13" s="395">
        <f>'WEIGHT LAYER 1'!B8</f>
        <v>-0.23899999999999999</v>
      </c>
      <c r="AC13" s="395">
        <f>'WEIGHT LAYER 1'!C8</f>
        <v>-0.309</v>
      </c>
      <c r="AD13" s="395">
        <f>'WEIGHT LAYER 1'!D8</f>
        <v>0.183</v>
      </c>
      <c r="AE13" s="395">
        <f>'WEIGHT LAYER 1'!E8</f>
        <v>-5.6899999999999999E-2</v>
      </c>
      <c r="AF13" s="395">
        <f>'WEIGHT LAYER 1'!F8</f>
        <v>-7.9500000000000001E-2</v>
      </c>
      <c r="AG13" s="395">
        <f>'WEIGHT LAYER 1'!G8</f>
        <v>-0.154</v>
      </c>
      <c r="AH13" s="395">
        <f>'WEIGHT LAYER 1'!H8</f>
        <v>3.39E-2</v>
      </c>
      <c r="AI13" s="395">
        <f>'WEIGHT LAYER 1'!I8</f>
        <v>-0.34100000000000003</v>
      </c>
      <c r="AJ13" s="395">
        <f>'WEIGHT LAYER 1'!J8</f>
        <v>-7.1000000000000004E-3</v>
      </c>
      <c r="AK13" s="395">
        <f>'WEIGHT LAYER 1'!K8</f>
        <v>-4.5999999999999999E-3</v>
      </c>
      <c r="AL13" s="395">
        <f>'WEIGHT LAYER 1'!L8</f>
        <v>0.29099999999999998</v>
      </c>
      <c r="AM13" s="395">
        <f>'WEIGHT LAYER 1'!M8</f>
        <v>0.17399999999999999</v>
      </c>
      <c r="AN13" s="395">
        <f>'WEIGHT LAYER 1'!N8</f>
        <v>-0.26300000000000001</v>
      </c>
      <c r="AO13" s="395">
        <f>'WEIGHT LAYER 1'!O8</f>
        <v>0.21299999999999999</v>
      </c>
      <c r="AP13" s="395">
        <f>'WEIGHT LAYER 1'!P8</f>
        <v>0.189</v>
      </c>
      <c r="AQ13" s="395">
        <f>'WEIGHT LAYER 1'!Q8</f>
        <v>0.13500000000000001</v>
      </c>
    </row>
    <row r="14" spans="1:43" x14ac:dyDescent="0.25">
      <c r="A14" s="400">
        <f>'DETEKSI MATA IKAN'!A12</f>
        <v>0.27450000000000002</v>
      </c>
      <c r="B14" s="401">
        <f>'DETEKSI MATA IKAN'!B12</f>
        <v>0.4667</v>
      </c>
      <c r="C14" s="401">
        <f>'DETEKSI MATA IKAN'!C12</f>
        <v>0.70589999999999997</v>
      </c>
      <c r="D14" s="401">
        <f>'DETEKSI MATA IKAN'!D12</f>
        <v>0.89800000000000002</v>
      </c>
      <c r="E14" s="401">
        <f>'DETEKSI MATA IKAN'!E12</f>
        <v>0.93730000000000002</v>
      </c>
      <c r="F14" s="401">
        <f>'DETEKSI MATA IKAN'!F12</f>
        <v>0.88629999999999998</v>
      </c>
      <c r="G14" s="401">
        <f>'DETEKSI MATA IKAN'!G12</f>
        <v>0.74119999999999997</v>
      </c>
      <c r="H14" s="401">
        <f>'DETEKSI MATA IKAN'!H12</f>
        <v>0.4627</v>
      </c>
      <c r="I14" s="401">
        <f>'DETEKSI MATA IKAN'!I12</f>
        <v>0.27839999999999998</v>
      </c>
      <c r="J14" s="401">
        <f>'DETEKSI MATA IKAN'!J12</f>
        <v>0.36080000000000001</v>
      </c>
      <c r="K14" s="401">
        <f>'DETEKSI MATA IKAN'!K12</f>
        <v>0.31759999999999999</v>
      </c>
      <c r="L14" s="401">
        <f>'DETEKSI MATA IKAN'!L12</f>
        <v>0.1686</v>
      </c>
      <c r="M14" s="401">
        <f>'DETEKSI MATA IKAN'!M12</f>
        <v>0.1961</v>
      </c>
      <c r="N14" s="401">
        <f>'DETEKSI MATA IKAN'!N12</f>
        <v>0.21959999999999999</v>
      </c>
      <c r="O14" s="401">
        <f>'DETEKSI MATA IKAN'!O12</f>
        <v>0.1608</v>
      </c>
      <c r="P14" s="401">
        <f>'DETEKSI MATA IKAN'!P12</f>
        <v>0.2235</v>
      </c>
      <c r="Q14" s="401">
        <f>'DETEKSI MATA IKAN'!Q12</f>
        <v>0.18820000000000001</v>
      </c>
      <c r="R14" s="401">
        <f>'DETEKSI MATA IKAN'!R12</f>
        <v>0.2235</v>
      </c>
      <c r="S14" s="401">
        <f>'DETEKSI MATA IKAN'!S12</f>
        <v>0.2392</v>
      </c>
      <c r="T14" s="401">
        <f>'DETEKSI MATA IKAN'!T12</f>
        <v>0.3412</v>
      </c>
      <c r="U14" s="401">
        <f>'DETEKSI MATA IKAN'!U12</f>
        <v>0.65490000000000004</v>
      </c>
      <c r="V14" s="401">
        <f>'DETEKSI MATA IKAN'!V12</f>
        <v>1</v>
      </c>
      <c r="W14" s="401">
        <f>'DETEKSI MATA IKAN'!W12</f>
        <v>0.92159999999999997</v>
      </c>
      <c r="X14" s="401">
        <f>'DETEKSI MATA IKAN'!X12</f>
        <v>0.88629999999999998</v>
      </c>
      <c r="Y14" s="402">
        <f>'DETEKSI MATA IKAN'!Y12</f>
        <v>0.91369999999999996</v>
      </c>
      <c r="AA14" s="406" t="s">
        <v>17</v>
      </c>
      <c r="AB14" s="395">
        <f>'WEIGHT LAYER 1'!B9</f>
        <v>-0.38500000000000001</v>
      </c>
      <c r="AC14" s="395">
        <f>'WEIGHT LAYER 1'!C9</f>
        <v>-8.2000000000000003E-2</v>
      </c>
      <c r="AD14" s="395">
        <f>'WEIGHT LAYER 1'!D9</f>
        <v>-7.9799999999999996E-2</v>
      </c>
      <c r="AE14" s="395">
        <f>'WEIGHT LAYER 1'!E9</f>
        <v>-0.16400000000000001</v>
      </c>
      <c r="AF14" s="395">
        <f>'WEIGHT LAYER 1'!F9</f>
        <v>-0.17399999999999999</v>
      </c>
      <c r="AG14" s="395">
        <f>'WEIGHT LAYER 1'!G9</f>
        <v>3.9899999999999998E-2</v>
      </c>
      <c r="AH14" s="395">
        <f>'WEIGHT LAYER 1'!H9</f>
        <v>8.6999999999999994E-2</v>
      </c>
      <c r="AI14" s="395">
        <f>'WEIGHT LAYER 1'!I9</f>
        <v>-0.187</v>
      </c>
      <c r="AJ14" s="395">
        <f>'WEIGHT LAYER 1'!J9</f>
        <v>8.3799999999999999E-2</v>
      </c>
      <c r="AK14" s="395">
        <f>'WEIGHT LAYER 1'!K9</f>
        <v>5.6899999999999999E-2</v>
      </c>
      <c r="AL14" s="395">
        <f>'WEIGHT LAYER 1'!L9</f>
        <v>0.32300000000000001</v>
      </c>
      <c r="AM14" s="395">
        <f>'WEIGHT LAYER 1'!M9</f>
        <v>-3.6200000000000003E-2</v>
      </c>
      <c r="AN14" s="395">
        <f>'WEIGHT LAYER 1'!N9</f>
        <v>-0.11899999999999999</v>
      </c>
      <c r="AO14" s="395">
        <f>'WEIGHT LAYER 1'!O9</f>
        <v>0.28000000000000003</v>
      </c>
      <c r="AP14" s="395">
        <f>'WEIGHT LAYER 1'!P9</f>
        <v>0.20100000000000001</v>
      </c>
      <c r="AQ14" s="395">
        <f>'WEIGHT LAYER 1'!Q9</f>
        <v>2.4500000000000001E-2</v>
      </c>
    </row>
    <row r="15" spans="1:43" x14ac:dyDescent="0.25">
      <c r="A15" s="400">
        <f>'DETEKSI MATA IKAN'!A13</f>
        <v>0.43919999999999998</v>
      </c>
      <c r="B15" s="401">
        <f>'DETEKSI MATA IKAN'!B13</f>
        <v>0.65490000000000004</v>
      </c>
      <c r="C15" s="401">
        <f>'DETEKSI MATA IKAN'!C13</f>
        <v>0.83140000000000003</v>
      </c>
      <c r="D15" s="401">
        <f>'DETEKSI MATA IKAN'!D13</f>
        <v>0.96860000000000002</v>
      </c>
      <c r="E15" s="401">
        <f>'DETEKSI MATA IKAN'!E13</f>
        <v>0.98429999999999995</v>
      </c>
      <c r="F15" s="401">
        <f>'DETEKSI MATA IKAN'!F13</f>
        <v>0.69799999999999995</v>
      </c>
      <c r="G15" s="401">
        <f>'DETEKSI MATA IKAN'!G13</f>
        <v>0.4471</v>
      </c>
      <c r="H15" s="401">
        <f>'DETEKSI MATA IKAN'!H13</f>
        <v>0.32940000000000003</v>
      </c>
      <c r="I15" s="401">
        <f>'DETEKSI MATA IKAN'!I13</f>
        <v>0.5373</v>
      </c>
      <c r="J15" s="401">
        <f>'DETEKSI MATA IKAN'!J13</f>
        <v>0.4667</v>
      </c>
      <c r="K15" s="401">
        <f>'DETEKSI MATA IKAN'!K13</f>
        <v>0.51759999999999995</v>
      </c>
      <c r="L15" s="401">
        <f>'DETEKSI MATA IKAN'!L13</f>
        <v>0.502</v>
      </c>
      <c r="M15" s="401">
        <f>'DETEKSI MATA IKAN'!M13</f>
        <v>0.38429999999999997</v>
      </c>
      <c r="N15" s="401">
        <f>'DETEKSI MATA IKAN'!N13</f>
        <v>0.27450000000000002</v>
      </c>
      <c r="O15" s="401">
        <f>'DETEKSI MATA IKAN'!O13</f>
        <v>0.20780000000000001</v>
      </c>
      <c r="P15" s="401">
        <f>'DETEKSI MATA IKAN'!P13</f>
        <v>0.23139999999999999</v>
      </c>
      <c r="Q15" s="401">
        <f>'DETEKSI MATA IKAN'!Q13</f>
        <v>0.21179999999999999</v>
      </c>
      <c r="R15" s="401">
        <f>'DETEKSI MATA IKAN'!R13</f>
        <v>0.2</v>
      </c>
      <c r="S15" s="401">
        <f>'DETEKSI MATA IKAN'!S13</f>
        <v>0.24310000000000001</v>
      </c>
      <c r="T15" s="401">
        <f>'DETEKSI MATA IKAN'!T13</f>
        <v>0.24310000000000001</v>
      </c>
      <c r="U15" s="401">
        <f>'DETEKSI MATA IKAN'!U13</f>
        <v>0.3569</v>
      </c>
      <c r="V15" s="401">
        <f>'DETEKSI MATA IKAN'!V13</f>
        <v>0.8196</v>
      </c>
      <c r="W15" s="401">
        <f>'DETEKSI MATA IKAN'!W13</f>
        <v>0.93330000000000002</v>
      </c>
      <c r="X15" s="401">
        <f>'DETEKSI MATA IKAN'!X13</f>
        <v>0.92549999999999999</v>
      </c>
      <c r="Y15" s="402">
        <f>'DETEKSI MATA IKAN'!Y13</f>
        <v>0.99609999999999999</v>
      </c>
      <c r="AA15" s="406" t="s">
        <v>18</v>
      </c>
      <c r="AB15" s="395">
        <f>'WEIGHT LAYER 1'!B10</f>
        <v>-0.16800000000000001</v>
      </c>
      <c r="AC15" s="395">
        <f>'WEIGHT LAYER 1'!C10</f>
        <v>-0.38200000000000001</v>
      </c>
      <c r="AD15" s="395">
        <f>'WEIGHT LAYER 1'!D10</f>
        <v>0.33200000000000002</v>
      </c>
      <c r="AE15" s="395">
        <f>'WEIGHT LAYER 1'!E10</f>
        <v>0.28000000000000003</v>
      </c>
      <c r="AF15" s="395">
        <f>'WEIGHT LAYER 1'!F10</f>
        <v>0.11899999999999999</v>
      </c>
      <c r="AG15" s="395">
        <f>'WEIGHT LAYER 1'!G10</f>
        <v>-9.1499999999999998E-2</v>
      </c>
      <c r="AH15" s="395">
        <f>'WEIGHT LAYER 1'!H10</f>
        <v>-3.2899999999999999E-2</v>
      </c>
      <c r="AI15" s="395">
        <f>'WEIGHT LAYER 1'!I10</f>
        <v>-0.14000000000000001</v>
      </c>
      <c r="AJ15" s="395">
        <f>'WEIGHT LAYER 1'!J10</f>
        <v>0.246</v>
      </c>
      <c r="AK15" s="395">
        <f>'WEIGHT LAYER 1'!K10</f>
        <v>-0.16300000000000001</v>
      </c>
      <c r="AL15" s="395">
        <f>'WEIGHT LAYER 1'!L10</f>
        <v>-0.27100000000000002</v>
      </c>
      <c r="AM15" s="395">
        <f>'WEIGHT LAYER 1'!M10</f>
        <v>-0.14199999999999999</v>
      </c>
      <c r="AN15" s="395">
        <f>'WEIGHT LAYER 1'!N10</f>
        <v>-0.28799999999999998</v>
      </c>
      <c r="AO15" s="395">
        <f>'WEIGHT LAYER 1'!O10</f>
        <v>0.371</v>
      </c>
      <c r="AP15" s="395">
        <f>'WEIGHT LAYER 1'!P10</f>
        <v>0.161</v>
      </c>
      <c r="AQ15" s="395">
        <f>'WEIGHT LAYER 1'!Q10</f>
        <v>9.8799999999999999E-2</v>
      </c>
    </row>
    <row r="16" spans="1:43" x14ac:dyDescent="0.25">
      <c r="A16" s="400">
        <f>'DETEKSI MATA IKAN'!A14</f>
        <v>0.54900000000000004</v>
      </c>
      <c r="B16" s="401">
        <f>'DETEKSI MATA IKAN'!B14</f>
        <v>0.75290000000000001</v>
      </c>
      <c r="C16" s="401">
        <f>'DETEKSI MATA IKAN'!C14</f>
        <v>0.90590000000000004</v>
      </c>
      <c r="D16" s="401">
        <f>'DETEKSI MATA IKAN'!D14</f>
        <v>1</v>
      </c>
      <c r="E16" s="401">
        <f>'DETEKSI MATA IKAN'!E14</f>
        <v>1</v>
      </c>
      <c r="F16" s="401">
        <f>'DETEKSI MATA IKAN'!F14</f>
        <v>0.69799999999999995</v>
      </c>
      <c r="G16" s="401">
        <f>'DETEKSI MATA IKAN'!G14</f>
        <v>0.42749999999999999</v>
      </c>
      <c r="H16" s="401">
        <f>'DETEKSI MATA IKAN'!H14</f>
        <v>0.29020000000000001</v>
      </c>
      <c r="I16" s="401">
        <f>'DETEKSI MATA IKAN'!I14</f>
        <v>0.49020000000000002</v>
      </c>
      <c r="J16" s="401">
        <f>'DETEKSI MATA IKAN'!J14</f>
        <v>0.4078</v>
      </c>
      <c r="K16" s="401">
        <f>'DETEKSI MATA IKAN'!K14</f>
        <v>0.47060000000000002</v>
      </c>
      <c r="L16" s="401">
        <f>'DETEKSI MATA IKAN'!L14</f>
        <v>0.4667</v>
      </c>
      <c r="M16" s="401">
        <f>'DETEKSI MATA IKAN'!M14</f>
        <v>0.36080000000000001</v>
      </c>
      <c r="N16" s="401">
        <f>'DETEKSI MATA IKAN'!N14</f>
        <v>0.26669999999999999</v>
      </c>
      <c r="O16" s="401">
        <f>'DETEKSI MATA IKAN'!O14</f>
        <v>0.20780000000000001</v>
      </c>
      <c r="P16" s="401">
        <f>'DETEKSI MATA IKAN'!P14</f>
        <v>0.23530000000000001</v>
      </c>
      <c r="Q16" s="401">
        <f>'DETEKSI MATA IKAN'!Q14</f>
        <v>0.21179999999999999</v>
      </c>
      <c r="R16" s="401">
        <f>'DETEKSI MATA IKAN'!R14</f>
        <v>0.2</v>
      </c>
      <c r="S16" s="401">
        <f>'DETEKSI MATA IKAN'!S14</f>
        <v>0.24310000000000001</v>
      </c>
      <c r="T16" s="401">
        <f>'DETEKSI MATA IKAN'!T14</f>
        <v>0.24310000000000001</v>
      </c>
      <c r="U16" s="401">
        <f>'DETEKSI MATA IKAN'!U14</f>
        <v>0.34899999999999998</v>
      </c>
      <c r="V16" s="401">
        <f>'DETEKSI MATA IKAN'!V14</f>
        <v>0.81179999999999997</v>
      </c>
      <c r="W16" s="401">
        <f>'DETEKSI MATA IKAN'!W14</f>
        <v>0.92549999999999999</v>
      </c>
      <c r="X16" s="401">
        <f>'DETEKSI MATA IKAN'!X14</f>
        <v>0.91759999999999997</v>
      </c>
      <c r="Y16" s="402">
        <f>'DETEKSI MATA IKAN'!Y14</f>
        <v>0.98819999999999997</v>
      </c>
      <c r="AA16" s="406" t="s">
        <v>16</v>
      </c>
      <c r="AB16" s="395">
        <f>'WEIGHT LAYER 1'!B11</f>
        <v>0.21199999999999999</v>
      </c>
      <c r="AC16" s="395">
        <f>'WEIGHT LAYER 1'!C11</f>
        <v>-0.124</v>
      </c>
      <c r="AD16" s="395">
        <f>'WEIGHT LAYER 1'!D11</f>
        <v>-0.221</v>
      </c>
      <c r="AE16" s="395">
        <f>'WEIGHT LAYER 1'!E11</f>
        <v>0.186</v>
      </c>
      <c r="AF16" s="395">
        <f>'WEIGHT LAYER 1'!F11</f>
        <v>0.13800000000000001</v>
      </c>
      <c r="AG16" s="395">
        <f>'WEIGHT LAYER 1'!G11</f>
        <v>0.156</v>
      </c>
      <c r="AH16" s="395">
        <f>'WEIGHT LAYER 1'!H11</f>
        <v>-1.72E-2</v>
      </c>
      <c r="AI16" s="395">
        <f>'WEIGHT LAYER 1'!I11</f>
        <v>-7.0299999999999998E-3</v>
      </c>
      <c r="AJ16" s="395">
        <f>'WEIGHT LAYER 1'!J11</f>
        <v>3.5200000000000002E-2</v>
      </c>
      <c r="AK16" s="395">
        <f>'WEIGHT LAYER 1'!K11</f>
        <v>-0.155</v>
      </c>
      <c r="AL16" s="395">
        <f>'WEIGHT LAYER 1'!L11</f>
        <v>6.9000000000000006E-2</v>
      </c>
      <c r="AM16" s="395">
        <f>'WEIGHT LAYER 1'!M11</f>
        <v>4.36E-2</v>
      </c>
      <c r="AN16" s="395">
        <f>'WEIGHT LAYER 1'!N11</f>
        <v>5.0999999999999997E-2</v>
      </c>
      <c r="AO16" s="395">
        <f>'WEIGHT LAYER 1'!O11</f>
        <v>-7.0000000000000007E-2</v>
      </c>
      <c r="AP16" s="395">
        <f>'WEIGHT LAYER 1'!P11</f>
        <v>0.24399999999999999</v>
      </c>
      <c r="AQ16" s="395">
        <f>'WEIGHT LAYER 1'!Q11</f>
        <v>0.125</v>
      </c>
    </row>
    <row r="17" spans="1:43" x14ac:dyDescent="0.25">
      <c r="A17" s="400">
        <f>'DETEKSI MATA IKAN'!A15</f>
        <v>0.45100000000000001</v>
      </c>
      <c r="B17" s="401">
        <f>'DETEKSI MATA IKAN'!B15</f>
        <v>0.66669999999999996</v>
      </c>
      <c r="C17" s="401">
        <f>'DETEKSI MATA IKAN'!C15</f>
        <v>0.82750000000000001</v>
      </c>
      <c r="D17" s="401">
        <f>'DETEKSI MATA IKAN'!D15</f>
        <v>0.95689999999999997</v>
      </c>
      <c r="E17" s="401">
        <f>'DETEKSI MATA IKAN'!E15</f>
        <v>0.96079999999999999</v>
      </c>
      <c r="F17" s="401">
        <f>'DETEKSI MATA IKAN'!F15</f>
        <v>0.66669999999999996</v>
      </c>
      <c r="G17" s="401">
        <f>'DETEKSI MATA IKAN'!G15</f>
        <v>0.4118</v>
      </c>
      <c r="H17" s="401">
        <f>'DETEKSI MATA IKAN'!H15</f>
        <v>0.2863</v>
      </c>
      <c r="I17" s="401">
        <f>'DETEKSI MATA IKAN'!I15</f>
        <v>0.49020000000000002</v>
      </c>
      <c r="J17" s="401">
        <f>'DETEKSI MATA IKAN'!J15</f>
        <v>0.41959999999999997</v>
      </c>
      <c r="K17" s="401">
        <f>'DETEKSI MATA IKAN'!K15</f>
        <v>0.48630000000000001</v>
      </c>
      <c r="L17" s="401">
        <f>'DETEKSI MATA IKAN'!L15</f>
        <v>0.47839999999999999</v>
      </c>
      <c r="M17" s="401">
        <f>'DETEKSI MATA IKAN'!M15</f>
        <v>0.36859999999999998</v>
      </c>
      <c r="N17" s="401">
        <f>'DETEKSI MATA IKAN'!N15</f>
        <v>0.27839999999999998</v>
      </c>
      <c r="O17" s="401">
        <f>'DETEKSI MATA IKAN'!O15</f>
        <v>0.2157</v>
      </c>
      <c r="P17" s="401">
        <f>'DETEKSI MATA IKAN'!P15</f>
        <v>0.24310000000000001</v>
      </c>
      <c r="Q17" s="401">
        <f>'DETEKSI MATA IKAN'!Q15</f>
        <v>0.21179999999999999</v>
      </c>
      <c r="R17" s="401">
        <f>'DETEKSI MATA IKAN'!R15</f>
        <v>0.2</v>
      </c>
      <c r="S17" s="401">
        <f>'DETEKSI MATA IKAN'!S15</f>
        <v>0.24310000000000001</v>
      </c>
      <c r="T17" s="401">
        <f>'DETEKSI MATA IKAN'!T15</f>
        <v>0.24310000000000001</v>
      </c>
      <c r="U17" s="401">
        <f>'DETEKSI MATA IKAN'!U15</f>
        <v>0.35289999999999999</v>
      </c>
      <c r="V17" s="401">
        <f>'DETEKSI MATA IKAN'!V15</f>
        <v>0.81569999999999998</v>
      </c>
      <c r="W17" s="401">
        <f>'DETEKSI MATA IKAN'!W15</f>
        <v>0.9294</v>
      </c>
      <c r="X17" s="401">
        <f>'DETEKSI MATA IKAN'!X15</f>
        <v>0.92159999999999997</v>
      </c>
      <c r="Y17" s="402">
        <f>'DETEKSI MATA IKAN'!Y15</f>
        <v>0.99219999999999997</v>
      </c>
      <c r="AA17" s="406" t="s">
        <v>17</v>
      </c>
      <c r="AB17" s="395">
        <f>'WEIGHT LAYER 1'!B12</f>
        <v>0.27200000000000002</v>
      </c>
      <c r="AC17" s="395">
        <f>'WEIGHT LAYER 1'!C12</f>
        <v>0.13300000000000001</v>
      </c>
      <c r="AD17" s="395">
        <f>'WEIGHT LAYER 1'!D12</f>
        <v>-0.245</v>
      </c>
      <c r="AE17" s="395">
        <f>'WEIGHT LAYER 1'!E12</f>
        <v>0.155</v>
      </c>
      <c r="AF17" s="395">
        <f>'WEIGHT LAYER 1'!F12</f>
        <v>9.9699999999999997E-2</v>
      </c>
      <c r="AG17" s="395">
        <f>'WEIGHT LAYER 1'!G12</f>
        <v>-8.4699999999999998E-2</v>
      </c>
      <c r="AH17" s="395">
        <f>'WEIGHT LAYER 1'!H12</f>
        <v>0.11799999999999999</v>
      </c>
      <c r="AI17" s="395">
        <f>'WEIGHT LAYER 1'!I12</f>
        <v>0.13400000000000001</v>
      </c>
      <c r="AJ17" s="395">
        <f>'WEIGHT LAYER 1'!J12</f>
        <v>0.24299999999999999</v>
      </c>
      <c r="AK17" s="395">
        <f>'WEIGHT LAYER 1'!K12</f>
        <v>-9.3799999999999994E-2</v>
      </c>
      <c r="AL17" s="395">
        <f>'WEIGHT LAYER 1'!L12</f>
        <v>-8.8999999999999996E-2</v>
      </c>
      <c r="AM17" s="395">
        <f>'WEIGHT LAYER 1'!M12</f>
        <v>0.21199999999999999</v>
      </c>
      <c r="AN17" s="395">
        <f>'WEIGHT LAYER 1'!N12</f>
        <v>-0.14799999999999999</v>
      </c>
      <c r="AO17" s="395">
        <f>'WEIGHT LAYER 1'!O12</f>
        <v>0.14599999999999999</v>
      </c>
      <c r="AP17" s="395">
        <f>'WEIGHT LAYER 1'!P12</f>
        <v>0.316</v>
      </c>
      <c r="AQ17" s="395">
        <f>'WEIGHT LAYER 1'!Q12</f>
        <v>6.1400000000000003E-2</v>
      </c>
    </row>
    <row r="18" spans="1:43" x14ac:dyDescent="0.25">
      <c r="A18" s="400">
        <f>'DETEKSI MATA IKAN'!A16</f>
        <v>0.7137</v>
      </c>
      <c r="B18" s="401">
        <f>'DETEKSI MATA IKAN'!B16</f>
        <v>0.81179999999999997</v>
      </c>
      <c r="C18" s="401">
        <f>'DETEKSI MATA IKAN'!C16</f>
        <v>0.82750000000000001</v>
      </c>
      <c r="D18" s="401">
        <f>'DETEKSI MATA IKAN'!D16</f>
        <v>0.85880000000000001</v>
      </c>
      <c r="E18" s="401">
        <f>'DETEKSI MATA IKAN'!E16</f>
        <v>0.67449999999999999</v>
      </c>
      <c r="F18" s="401">
        <f>'DETEKSI MATA IKAN'!F16</f>
        <v>0.31759999999999999</v>
      </c>
      <c r="G18" s="401">
        <f>'DETEKSI MATA IKAN'!G16</f>
        <v>0.3412</v>
      </c>
      <c r="H18" s="401">
        <f>'DETEKSI MATA IKAN'!H16</f>
        <v>0.6431</v>
      </c>
      <c r="I18" s="401">
        <f>'DETEKSI MATA IKAN'!I16</f>
        <v>0.69799999999999995</v>
      </c>
      <c r="J18" s="401">
        <f>'DETEKSI MATA IKAN'!J16</f>
        <v>0.47449999999999998</v>
      </c>
      <c r="K18" s="401">
        <f>'DETEKSI MATA IKAN'!K16</f>
        <v>0.58430000000000004</v>
      </c>
      <c r="L18" s="401">
        <f>'DETEKSI MATA IKAN'!L16</f>
        <v>0.72550000000000003</v>
      </c>
      <c r="M18" s="401">
        <f>'DETEKSI MATA IKAN'!M16</f>
        <v>0.65490000000000004</v>
      </c>
      <c r="N18" s="401">
        <f>'DETEKSI MATA IKAN'!N16</f>
        <v>0.57650000000000001</v>
      </c>
      <c r="O18" s="401">
        <f>'DETEKSI MATA IKAN'!O16</f>
        <v>0.4627</v>
      </c>
      <c r="P18" s="401">
        <f>'DETEKSI MATA IKAN'!P16</f>
        <v>0.32940000000000003</v>
      </c>
      <c r="Q18" s="401">
        <f>'DETEKSI MATA IKAN'!Q16</f>
        <v>0.27060000000000001</v>
      </c>
      <c r="R18" s="401">
        <f>'DETEKSI MATA IKAN'!R16</f>
        <v>0.27450000000000002</v>
      </c>
      <c r="S18" s="401">
        <f>'DETEKSI MATA IKAN'!S16</f>
        <v>0.2235</v>
      </c>
      <c r="T18" s="401">
        <f>'DETEKSI MATA IKAN'!T16</f>
        <v>0.26269999999999999</v>
      </c>
      <c r="U18" s="401">
        <f>'DETEKSI MATA IKAN'!U16</f>
        <v>0.251</v>
      </c>
      <c r="V18" s="401">
        <f>'DETEKSI MATA IKAN'!V16</f>
        <v>0.55289999999999995</v>
      </c>
      <c r="W18" s="401">
        <f>'DETEKSI MATA IKAN'!W16</f>
        <v>0.9294</v>
      </c>
      <c r="X18" s="401">
        <f>'DETEKSI MATA IKAN'!X16</f>
        <v>0.90980000000000005</v>
      </c>
      <c r="Y18" s="402">
        <f>'DETEKSI MATA IKAN'!Y16</f>
        <v>0.77249999999999996</v>
      </c>
      <c r="AA18" s="406" t="s">
        <v>18</v>
      </c>
      <c r="AB18" s="395">
        <f>'WEIGHT LAYER 1'!B13</f>
        <v>0.17799999999999999</v>
      </c>
      <c r="AC18" s="395">
        <f>'WEIGHT LAYER 1'!C13</f>
        <v>6.6600000000000006E-2</v>
      </c>
      <c r="AD18" s="395">
        <f>'WEIGHT LAYER 1'!D13</f>
        <v>-1.03E-2</v>
      </c>
      <c r="AE18" s="395">
        <f>'WEIGHT LAYER 1'!E13</f>
        <v>0.29099999999999998</v>
      </c>
      <c r="AF18" s="395">
        <f>'WEIGHT LAYER 1'!F13</f>
        <v>0.129</v>
      </c>
      <c r="AG18" s="395">
        <f>'WEIGHT LAYER 1'!G13</f>
        <v>-0.10100000000000001</v>
      </c>
      <c r="AH18" s="395">
        <f>'WEIGHT LAYER 1'!H13</f>
        <v>-0.129</v>
      </c>
      <c r="AI18" s="395">
        <f>'WEIGHT LAYER 1'!I13</f>
        <v>-4.0099999999999997E-2</v>
      </c>
      <c r="AJ18" s="395">
        <f>'WEIGHT LAYER 1'!J13</f>
        <v>0.14499999999999999</v>
      </c>
      <c r="AK18" s="395">
        <f>'WEIGHT LAYER 1'!K13</f>
        <v>-0.16800000000000001</v>
      </c>
      <c r="AL18" s="395">
        <f>'WEIGHT LAYER 1'!L13</f>
        <v>-0.12</v>
      </c>
      <c r="AM18" s="395">
        <f>'WEIGHT LAYER 1'!M13</f>
        <v>0.28100000000000003</v>
      </c>
      <c r="AN18" s="395">
        <f>'WEIGHT LAYER 1'!N13</f>
        <v>-0.17499999999999999</v>
      </c>
      <c r="AO18" s="395">
        <f>'WEIGHT LAYER 1'!O13</f>
        <v>-2.6100000000000002E-2</v>
      </c>
      <c r="AP18" s="395">
        <f>'WEIGHT LAYER 1'!P13</f>
        <v>0.26400000000000001</v>
      </c>
      <c r="AQ18" s="395">
        <f>'WEIGHT LAYER 1'!Q13</f>
        <v>-3.1800000000000002E-2</v>
      </c>
    </row>
    <row r="19" spans="1:43" x14ac:dyDescent="0.25">
      <c r="A19" s="400">
        <f>'DETEKSI MATA IKAN'!A17</f>
        <v>0.76470000000000005</v>
      </c>
      <c r="B19" s="401">
        <f>'DETEKSI MATA IKAN'!B17</f>
        <v>0.85880000000000001</v>
      </c>
      <c r="C19" s="401">
        <f>'DETEKSI MATA IKAN'!C17</f>
        <v>0.86670000000000003</v>
      </c>
      <c r="D19" s="401">
        <f>'DETEKSI MATA IKAN'!D17</f>
        <v>0.87060000000000004</v>
      </c>
      <c r="E19" s="401">
        <f>'DETEKSI MATA IKAN'!E17</f>
        <v>0.67059999999999997</v>
      </c>
      <c r="F19" s="401">
        <f>'DETEKSI MATA IKAN'!F17</f>
        <v>0.29799999999999999</v>
      </c>
      <c r="G19" s="401">
        <f>'DETEKSI MATA IKAN'!G17</f>
        <v>0.30590000000000001</v>
      </c>
      <c r="H19" s="401">
        <f>'DETEKSI MATA IKAN'!H17</f>
        <v>0.6</v>
      </c>
      <c r="I19" s="401">
        <f>'DETEKSI MATA IKAN'!I17</f>
        <v>0.6431</v>
      </c>
      <c r="J19" s="401">
        <f>'DETEKSI MATA IKAN'!J17</f>
        <v>0.42749999999999999</v>
      </c>
      <c r="K19" s="401">
        <f>'DETEKSI MATA IKAN'!K17</f>
        <v>0.54510000000000003</v>
      </c>
      <c r="L19" s="401">
        <f>'DETEKSI MATA IKAN'!L17</f>
        <v>0.69020000000000004</v>
      </c>
      <c r="M19" s="401">
        <f>'DETEKSI MATA IKAN'!M17</f>
        <v>0.63529999999999998</v>
      </c>
      <c r="N19" s="401">
        <f>'DETEKSI MATA IKAN'!N17</f>
        <v>0.57250000000000001</v>
      </c>
      <c r="O19" s="401">
        <f>'DETEKSI MATA IKAN'!O17</f>
        <v>0.4667</v>
      </c>
      <c r="P19" s="401">
        <f>'DETEKSI MATA IKAN'!P17</f>
        <v>0.3412</v>
      </c>
      <c r="Q19" s="401">
        <f>'DETEKSI MATA IKAN'!Q17</f>
        <v>0.27450000000000002</v>
      </c>
      <c r="R19" s="401">
        <f>'DETEKSI MATA IKAN'!R17</f>
        <v>0.27839999999999998</v>
      </c>
      <c r="S19" s="401">
        <f>'DETEKSI MATA IKAN'!S17</f>
        <v>0.23139999999999999</v>
      </c>
      <c r="T19" s="401">
        <f>'DETEKSI MATA IKAN'!T17</f>
        <v>0.27060000000000001</v>
      </c>
      <c r="U19" s="401">
        <f>'DETEKSI MATA IKAN'!U17</f>
        <v>0.25879999999999997</v>
      </c>
      <c r="V19" s="401">
        <f>'DETEKSI MATA IKAN'!V17</f>
        <v>0.55289999999999995</v>
      </c>
      <c r="W19" s="401">
        <f>'DETEKSI MATA IKAN'!W17</f>
        <v>0.9294</v>
      </c>
      <c r="X19" s="401">
        <f>'DETEKSI MATA IKAN'!X17</f>
        <v>0.90980000000000005</v>
      </c>
      <c r="Y19" s="402">
        <f>'DETEKSI MATA IKAN'!Y17</f>
        <v>0.76859999999999995</v>
      </c>
      <c r="AA19" s="406" t="s">
        <v>16</v>
      </c>
      <c r="AB19" s="395">
        <f>'WEIGHT LAYER 1'!B14</f>
        <v>-0.121</v>
      </c>
      <c r="AC19" s="395">
        <f>'WEIGHT LAYER 1'!C14</f>
        <v>-0.1</v>
      </c>
      <c r="AD19" s="395">
        <f>'WEIGHT LAYER 1'!D14</f>
        <v>-0.20300000000000001</v>
      </c>
      <c r="AE19" s="395">
        <f>'WEIGHT LAYER 1'!E14</f>
        <v>-0.23</v>
      </c>
      <c r="AF19" s="395">
        <f>'WEIGHT LAYER 1'!F14</f>
        <v>2.16E-3</v>
      </c>
      <c r="AG19" s="395">
        <f>'WEIGHT LAYER 1'!G14</f>
        <v>3.0300000000000001E-2</v>
      </c>
      <c r="AH19" s="395">
        <f>'WEIGHT LAYER 1'!H14</f>
        <v>-0.17199999999999999</v>
      </c>
      <c r="AI19" s="395">
        <f>'WEIGHT LAYER 1'!I14</f>
        <v>-6.2799999999999995E-2</v>
      </c>
      <c r="AJ19" s="395">
        <f>'WEIGHT LAYER 1'!J14</f>
        <v>4.5100000000000001E-2</v>
      </c>
      <c r="AK19" s="395">
        <f>'WEIGHT LAYER 1'!K14</f>
        <v>-0.13400000000000001</v>
      </c>
      <c r="AL19" s="395">
        <f>'WEIGHT LAYER 1'!L14</f>
        <v>0.32600000000000001</v>
      </c>
      <c r="AM19" s="395">
        <f>'WEIGHT LAYER 1'!M14</f>
        <v>0.34100000000000003</v>
      </c>
      <c r="AN19" s="395">
        <f>'WEIGHT LAYER 1'!N14</f>
        <v>-0.17</v>
      </c>
      <c r="AO19" s="395">
        <f>'WEIGHT LAYER 1'!O14</f>
        <v>0.17499999999999999</v>
      </c>
      <c r="AP19" s="395">
        <f>'WEIGHT LAYER 1'!P14</f>
        <v>0.255</v>
      </c>
      <c r="AQ19" s="395">
        <f>'WEIGHT LAYER 1'!Q14</f>
        <v>0.16600000000000001</v>
      </c>
    </row>
    <row r="20" spans="1:43" x14ac:dyDescent="0.25">
      <c r="A20" s="400">
        <f>'DETEKSI MATA IKAN'!A18</f>
        <v>0.72940000000000005</v>
      </c>
      <c r="B20" s="401">
        <f>'DETEKSI MATA IKAN'!B18</f>
        <v>0.8196</v>
      </c>
      <c r="C20" s="401">
        <f>'DETEKSI MATA IKAN'!C18</f>
        <v>0.83140000000000003</v>
      </c>
      <c r="D20" s="401">
        <f>'DETEKSI MATA IKAN'!D18</f>
        <v>0.84309999999999996</v>
      </c>
      <c r="E20" s="401">
        <f>'DETEKSI MATA IKAN'!E18</f>
        <v>0.65100000000000002</v>
      </c>
      <c r="F20" s="401">
        <f>'DETEKSI MATA IKAN'!F18</f>
        <v>0.27450000000000002</v>
      </c>
      <c r="G20" s="401">
        <f>'DETEKSI MATA IKAN'!G18</f>
        <v>0.2863</v>
      </c>
      <c r="H20" s="401">
        <f>'DETEKSI MATA IKAN'!H18</f>
        <v>0.59219999999999995</v>
      </c>
      <c r="I20" s="401">
        <f>'DETEKSI MATA IKAN'!I18</f>
        <v>0.63919999999999999</v>
      </c>
      <c r="J20" s="401">
        <f>'DETEKSI MATA IKAN'!J18</f>
        <v>0.42749999999999999</v>
      </c>
      <c r="K20" s="401">
        <f>'DETEKSI MATA IKAN'!K18</f>
        <v>0.54900000000000004</v>
      </c>
      <c r="L20" s="401">
        <f>'DETEKSI MATA IKAN'!L18</f>
        <v>0.70199999999999996</v>
      </c>
      <c r="M20" s="401">
        <f>'DETEKSI MATA IKAN'!M18</f>
        <v>0.65100000000000002</v>
      </c>
      <c r="N20" s="401">
        <f>'DETEKSI MATA IKAN'!N18</f>
        <v>0.59219999999999995</v>
      </c>
      <c r="O20" s="401">
        <f>'DETEKSI MATA IKAN'!O18</f>
        <v>0.48630000000000001</v>
      </c>
      <c r="P20" s="401">
        <f>'DETEKSI MATA IKAN'!P18</f>
        <v>0.36080000000000001</v>
      </c>
      <c r="Q20" s="401">
        <f>'DETEKSI MATA IKAN'!Q18</f>
        <v>0.28239999999999998</v>
      </c>
      <c r="R20" s="401">
        <f>'DETEKSI MATA IKAN'!R18</f>
        <v>0.2863</v>
      </c>
      <c r="S20" s="401">
        <f>'DETEKSI MATA IKAN'!S18</f>
        <v>0.22750000000000001</v>
      </c>
      <c r="T20" s="401">
        <f>'DETEKSI MATA IKAN'!T18</f>
        <v>0.26669999999999999</v>
      </c>
      <c r="U20" s="401">
        <f>'DETEKSI MATA IKAN'!U18</f>
        <v>0.25490000000000002</v>
      </c>
      <c r="V20" s="401">
        <f>'DETEKSI MATA IKAN'!V18</f>
        <v>0.55289999999999995</v>
      </c>
      <c r="W20" s="401">
        <f>'DETEKSI MATA IKAN'!W18</f>
        <v>0.92159999999999997</v>
      </c>
      <c r="X20" s="401">
        <f>'DETEKSI MATA IKAN'!X18</f>
        <v>0.90200000000000002</v>
      </c>
      <c r="Y20" s="402">
        <f>'DETEKSI MATA IKAN'!Y18</f>
        <v>0.76080000000000003</v>
      </c>
      <c r="AA20" s="406" t="s">
        <v>17</v>
      </c>
      <c r="AB20" s="395">
        <f>'WEIGHT LAYER 1'!B15</f>
        <v>-0.157</v>
      </c>
      <c r="AC20" s="395">
        <f>'WEIGHT LAYER 1'!C15</f>
        <v>-7.1900000000000006E-2</v>
      </c>
      <c r="AD20" s="395">
        <f>'WEIGHT LAYER 1'!D15</f>
        <v>-0.108</v>
      </c>
      <c r="AE20" s="395">
        <f>'WEIGHT LAYER 1'!E15</f>
        <v>-0.108</v>
      </c>
      <c r="AF20" s="395">
        <f>'WEIGHT LAYER 1'!F15</f>
        <v>-3.2100000000000002E-3</v>
      </c>
      <c r="AG20" s="395">
        <f>'WEIGHT LAYER 1'!G15</f>
        <v>-4.0899999999999999E-2</v>
      </c>
      <c r="AH20" s="395">
        <f>'WEIGHT LAYER 1'!H15</f>
        <v>-8.0699999999999994E-2</v>
      </c>
      <c r="AI20" s="395">
        <f>'WEIGHT LAYER 1'!I15</f>
        <v>-9.8100000000000007E-2</v>
      </c>
      <c r="AJ20" s="395">
        <f>'WEIGHT LAYER 1'!J15</f>
        <v>0.35499999999999998</v>
      </c>
      <c r="AK20" s="395">
        <f>'WEIGHT LAYER 1'!K15</f>
        <v>-0.16</v>
      </c>
      <c r="AL20" s="395">
        <f>'WEIGHT LAYER 1'!L15</f>
        <v>2.0400000000000001E-2</v>
      </c>
      <c r="AM20" s="395">
        <f>'WEIGHT LAYER 1'!M15</f>
        <v>0.34100000000000003</v>
      </c>
      <c r="AN20" s="395">
        <f>'WEIGHT LAYER 1'!N15</f>
        <v>-0.13200000000000001</v>
      </c>
      <c r="AO20" s="395">
        <f>'WEIGHT LAYER 1'!O15</f>
        <v>0.371</v>
      </c>
      <c r="AP20" s="395">
        <f>'WEIGHT LAYER 1'!P15</f>
        <v>0.253</v>
      </c>
      <c r="AQ20" s="395">
        <f>'WEIGHT LAYER 1'!Q15</f>
        <v>0.13600000000000001</v>
      </c>
    </row>
    <row r="21" spans="1:43" x14ac:dyDescent="0.25">
      <c r="A21" s="400">
        <f>'DETEKSI MATA IKAN'!A19</f>
        <v>0.79610000000000003</v>
      </c>
      <c r="B21" s="401">
        <f>'DETEKSI MATA IKAN'!B19</f>
        <v>0.88629999999999998</v>
      </c>
      <c r="C21" s="401">
        <f>'DETEKSI MATA IKAN'!C19</f>
        <v>0.74119999999999997</v>
      </c>
      <c r="D21" s="401">
        <f>'DETEKSI MATA IKAN'!D19</f>
        <v>0.4627</v>
      </c>
      <c r="E21" s="401">
        <f>'DETEKSI MATA IKAN'!E19</f>
        <v>0.28239999999999998</v>
      </c>
      <c r="F21" s="401">
        <f>'DETEKSI MATA IKAN'!F19</f>
        <v>0.36859999999999998</v>
      </c>
      <c r="G21" s="401">
        <f>'DETEKSI MATA IKAN'!G19</f>
        <v>0.6784</v>
      </c>
      <c r="H21" s="401">
        <f>'DETEKSI MATA IKAN'!H19</f>
        <v>0.88239999999999996</v>
      </c>
      <c r="I21" s="401">
        <f>'DETEKSI MATA IKAN'!I19</f>
        <v>0.79220000000000002</v>
      </c>
      <c r="J21" s="401">
        <f>'DETEKSI MATA IKAN'!J19</f>
        <v>0.6784</v>
      </c>
      <c r="K21" s="401">
        <f>'DETEKSI MATA IKAN'!K19</f>
        <v>0.84709999999999996</v>
      </c>
      <c r="L21" s="401">
        <f>'DETEKSI MATA IKAN'!L19</f>
        <v>1</v>
      </c>
      <c r="M21" s="401">
        <f>'DETEKSI MATA IKAN'!M19</f>
        <v>0.98429999999999995</v>
      </c>
      <c r="N21" s="401">
        <f>'DETEKSI MATA IKAN'!N19</f>
        <v>0.94510000000000005</v>
      </c>
      <c r="O21" s="401">
        <f>'DETEKSI MATA IKAN'!O19</f>
        <v>0.749</v>
      </c>
      <c r="P21" s="401">
        <f>'DETEKSI MATA IKAN'!P19</f>
        <v>0.49409999999999998</v>
      </c>
      <c r="Q21" s="401">
        <f>'DETEKSI MATA IKAN'!Q19</f>
        <v>0.39219999999999999</v>
      </c>
      <c r="R21" s="401">
        <f>'DETEKSI MATA IKAN'!R19</f>
        <v>0.2863</v>
      </c>
      <c r="S21" s="401">
        <f>'DETEKSI MATA IKAN'!S19</f>
        <v>0.18429999999999999</v>
      </c>
      <c r="T21" s="401">
        <f>'DETEKSI MATA IKAN'!T19</f>
        <v>0.2235</v>
      </c>
      <c r="U21" s="401">
        <f>'DETEKSI MATA IKAN'!U19</f>
        <v>0.25490000000000002</v>
      </c>
      <c r="V21" s="401">
        <f>'DETEKSI MATA IKAN'!V19</f>
        <v>0.3765</v>
      </c>
      <c r="W21" s="401">
        <f>'DETEKSI MATA IKAN'!W19</f>
        <v>0.73729999999999996</v>
      </c>
      <c r="X21" s="401">
        <f>'DETEKSI MATA IKAN'!X19</f>
        <v>0.83919999999999995</v>
      </c>
      <c r="Y21" s="402">
        <f>'DETEKSI MATA IKAN'!Y19</f>
        <v>0.75690000000000002</v>
      </c>
      <c r="AA21" s="406" t="s">
        <v>18</v>
      </c>
      <c r="AB21" s="395">
        <f>'WEIGHT LAYER 1'!B16</f>
        <v>-6.9599999999999995E-2</v>
      </c>
      <c r="AC21" s="395">
        <f>'WEIGHT LAYER 1'!C16</f>
        <v>0.155</v>
      </c>
      <c r="AD21" s="395">
        <f>'WEIGHT LAYER 1'!D16</f>
        <v>-3.8600000000000002E-2</v>
      </c>
      <c r="AE21" s="395">
        <f>'WEIGHT LAYER 1'!E16</f>
        <v>-4.48E-2</v>
      </c>
      <c r="AF21" s="395">
        <f>'WEIGHT LAYER 1'!F16</f>
        <v>8.0399999999999999E-2</v>
      </c>
      <c r="AG21" s="395">
        <f>'WEIGHT LAYER 1'!G16</f>
        <v>0.17499999999999999</v>
      </c>
      <c r="AH21" s="395">
        <f>'WEIGHT LAYER 1'!H16</f>
        <v>-7.6E-3</v>
      </c>
      <c r="AI21" s="395">
        <f>'WEIGHT LAYER 1'!I16</f>
        <v>7.7700000000000005E-2</v>
      </c>
      <c r="AJ21" s="395">
        <f>'WEIGHT LAYER 1'!J16</f>
        <v>0.21199999999999999</v>
      </c>
      <c r="AK21" s="395">
        <f>'WEIGHT LAYER 1'!K16</f>
        <v>0.115</v>
      </c>
      <c r="AL21" s="395">
        <f>'WEIGHT LAYER 1'!L16</f>
        <v>-7.2099999999999997E-2</v>
      </c>
      <c r="AM21" s="395">
        <f>'WEIGHT LAYER 1'!M16</f>
        <v>5.5399999999999998E-2</v>
      </c>
      <c r="AN21" s="395">
        <f>'WEIGHT LAYER 1'!N16</f>
        <v>8.9700000000000002E-2</v>
      </c>
      <c r="AO21" s="395">
        <f>'WEIGHT LAYER 1'!O16</f>
        <v>0.20200000000000001</v>
      </c>
      <c r="AP21" s="395">
        <f>'WEIGHT LAYER 1'!P16</f>
        <v>0.16</v>
      </c>
      <c r="AQ21" s="395">
        <f>'WEIGHT LAYER 1'!Q16</f>
        <v>0.23300000000000001</v>
      </c>
    </row>
    <row r="22" spans="1:43" x14ac:dyDescent="0.25">
      <c r="A22" s="400">
        <f>'DETEKSI MATA IKAN'!A20</f>
        <v>0.81179999999999997</v>
      </c>
      <c r="B22" s="401">
        <f>'DETEKSI MATA IKAN'!B20</f>
        <v>0.90200000000000002</v>
      </c>
      <c r="C22" s="401">
        <f>'DETEKSI MATA IKAN'!C20</f>
        <v>0.74119999999999997</v>
      </c>
      <c r="D22" s="401">
        <f>'DETEKSI MATA IKAN'!D20</f>
        <v>0.45879999999999999</v>
      </c>
      <c r="E22" s="401">
        <f>'DETEKSI MATA IKAN'!E20</f>
        <v>0.26669999999999999</v>
      </c>
      <c r="F22" s="401">
        <f>'DETEKSI MATA IKAN'!F20</f>
        <v>0.33729999999999999</v>
      </c>
      <c r="G22" s="401">
        <f>'DETEKSI MATA IKAN'!G20</f>
        <v>0.6431</v>
      </c>
      <c r="H22" s="401">
        <f>'DETEKSI MATA IKAN'!H20</f>
        <v>0.84709999999999996</v>
      </c>
      <c r="I22" s="401">
        <f>'DETEKSI MATA IKAN'!I20</f>
        <v>0.75690000000000002</v>
      </c>
      <c r="J22" s="401">
        <f>'DETEKSI MATA IKAN'!J20</f>
        <v>0.64710000000000001</v>
      </c>
      <c r="K22" s="401">
        <f>'DETEKSI MATA IKAN'!K20</f>
        <v>0.82750000000000001</v>
      </c>
      <c r="L22" s="401">
        <f>'DETEKSI MATA IKAN'!L20</f>
        <v>0.98429999999999995</v>
      </c>
      <c r="M22" s="401">
        <f>'DETEKSI MATA IKAN'!M20</f>
        <v>0.98429999999999995</v>
      </c>
      <c r="N22" s="401">
        <f>'DETEKSI MATA IKAN'!N20</f>
        <v>0.95689999999999997</v>
      </c>
      <c r="O22" s="401">
        <f>'DETEKSI MATA IKAN'!O20</f>
        <v>0.76859999999999995</v>
      </c>
      <c r="P22" s="401">
        <f>'DETEKSI MATA IKAN'!P20</f>
        <v>0.50980000000000003</v>
      </c>
      <c r="Q22" s="401">
        <f>'DETEKSI MATA IKAN'!Q20</f>
        <v>0.41570000000000001</v>
      </c>
      <c r="R22" s="401">
        <f>'DETEKSI MATA IKAN'!R20</f>
        <v>0.30980000000000002</v>
      </c>
      <c r="S22" s="401">
        <f>'DETEKSI MATA IKAN'!S20</f>
        <v>0.20780000000000001</v>
      </c>
      <c r="T22" s="401">
        <f>'DETEKSI MATA IKAN'!T20</f>
        <v>0.2392</v>
      </c>
      <c r="U22" s="401">
        <f>'DETEKSI MATA IKAN'!U20</f>
        <v>0.27060000000000001</v>
      </c>
      <c r="V22" s="401">
        <f>'DETEKSI MATA IKAN'!V20</f>
        <v>0.38429999999999997</v>
      </c>
      <c r="W22" s="401">
        <f>'DETEKSI MATA IKAN'!W20</f>
        <v>0.74509999999999998</v>
      </c>
      <c r="X22" s="401">
        <f>'DETEKSI MATA IKAN'!X20</f>
        <v>0.83919999999999995</v>
      </c>
      <c r="Y22" s="402">
        <f>'DETEKSI MATA IKAN'!Y20</f>
        <v>0.76080000000000003</v>
      </c>
      <c r="AA22" s="406" t="s">
        <v>16</v>
      </c>
      <c r="AB22" s="395">
        <f>'WEIGHT LAYER 1'!B17</f>
        <v>-0.154</v>
      </c>
      <c r="AC22" s="395">
        <f>'WEIGHT LAYER 1'!C17</f>
        <v>-0.25600000000000001</v>
      </c>
      <c r="AD22" s="395">
        <f>'WEIGHT LAYER 1'!D17</f>
        <v>-4.2500000000000003E-2</v>
      </c>
      <c r="AE22" s="395">
        <f>'WEIGHT LAYER 1'!E17</f>
        <v>8.3000000000000004E-2</v>
      </c>
      <c r="AF22" s="395">
        <f>'WEIGHT LAYER 1'!F17</f>
        <v>-0.13500000000000001</v>
      </c>
      <c r="AG22" s="395">
        <f>'WEIGHT LAYER 1'!G17</f>
        <v>-0.14099999999999999</v>
      </c>
      <c r="AH22" s="395">
        <f>'WEIGHT LAYER 1'!H17</f>
        <v>-1.44E-2</v>
      </c>
      <c r="AI22" s="395">
        <f>'WEIGHT LAYER 1'!I17</f>
        <v>-0.121</v>
      </c>
      <c r="AJ22" s="395">
        <f>'WEIGHT LAYER 1'!J17</f>
        <v>-5.7099999999999998E-2</v>
      </c>
      <c r="AK22" s="395">
        <f>'WEIGHT LAYER 1'!K17</f>
        <v>1.4999999999999999E-2</v>
      </c>
      <c r="AL22" s="395">
        <f>'WEIGHT LAYER 1'!L17</f>
        <v>0.27600000000000002</v>
      </c>
      <c r="AM22" s="395">
        <f>'WEIGHT LAYER 1'!M17</f>
        <v>0.161</v>
      </c>
      <c r="AN22" s="395">
        <f>'WEIGHT LAYER 1'!N17</f>
        <v>0.14599999999999999</v>
      </c>
      <c r="AO22" s="395">
        <f>'WEIGHT LAYER 1'!O17</f>
        <v>0.13200000000000001</v>
      </c>
      <c r="AP22" s="395">
        <f>'WEIGHT LAYER 1'!P17</f>
        <v>-0.184</v>
      </c>
      <c r="AQ22" s="395">
        <f>'WEIGHT LAYER 1'!Q17</f>
        <v>0.30199999999999999</v>
      </c>
    </row>
    <row r="23" spans="1:43" x14ac:dyDescent="0.25">
      <c r="A23" s="400">
        <f>'DETEKSI MATA IKAN'!A21</f>
        <v>0.82350000000000001</v>
      </c>
      <c r="B23" s="401">
        <f>'DETEKSI MATA IKAN'!B21</f>
        <v>0.91369999999999996</v>
      </c>
      <c r="C23" s="401">
        <f>'DETEKSI MATA IKAN'!C21</f>
        <v>0.749</v>
      </c>
      <c r="D23" s="401">
        <f>'DETEKSI MATA IKAN'!D21</f>
        <v>0.45100000000000001</v>
      </c>
      <c r="E23" s="401">
        <f>'DETEKSI MATA IKAN'!E21</f>
        <v>0.25490000000000002</v>
      </c>
      <c r="F23" s="401">
        <f>'DETEKSI MATA IKAN'!F21</f>
        <v>0.32550000000000001</v>
      </c>
      <c r="G23" s="401">
        <f>'DETEKSI MATA IKAN'!G21</f>
        <v>0.62350000000000005</v>
      </c>
      <c r="H23" s="401">
        <f>'DETEKSI MATA IKAN'!H21</f>
        <v>0.82750000000000001</v>
      </c>
      <c r="I23" s="401">
        <f>'DETEKSI MATA IKAN'!I21</f>
        <v>0.73729999999999996</v>
      </c>
      <c r="J23" s="401">
        <f>'DETEKSI MATA IKAN'!J21</f>
        <v>0.63529999999999998</v>
      </c>
      <c r="K23" s="401">
        <f>'DETEKSI MATA IKAN'!K21</f>
        <v>0.81569999999999998</v>
      </c>
      <c r="L23" s="401">
        <f>'DETEKSI MATA IKAN'!L21</f>
        <v>0.98819999999999997</v>
      </c>
      <c r="M23" s="401">
        <f>'DETEKSI MATA IKAN'!M21</f>
        <v>0.99219999999999997</v>
      </c>
      <c r="N23" s="401">
        <f>'DETEKSI MATA IKAN'!N21</f>
        <v>0.97650000000000003</v>
      </c>
      <c r="O23" s="401">
        <f>'DETEKSI MATA IKAN'!O21</f>
        <v>0.79220000000000002</v>
      </c>
      <c r="P23" s="401">
        <f>'DETEKSI MATA IKAN'!P21</f>
        <v>0.54510000000000003</v>
      </c>
      <c r="Q23" s="401">
        <f>'DETEKSI MATA IKAN'!Q21</f>
        <v>0.41570000000000001</v>
      </c>
      <c r="R23" s="401">
        <f>'DETEKSI MATA IKAN'!R21</f>
        <v>0.30980000000000002</v>
      </c>
      <c r="S23" s="401">
        <f>'DETEKSI MATA IKAN'!S21</f>
        <v>0.20780000000000001</v>
      </c>
      <c r="T23" s="401">
        <f>'DETEKSI MATA IKAN'!T21</f>
        <v>0.23530000000000001</v>
      </c>
      <c r="U23" s="401">
        <f>'DETEKSI MATA IKAN'!U21</f>
        <v>0.26669999999999999</v>
      </c>
      <c r="V23" s="401">
        <f>'DETEKSI MATA IKAN'!V21</f>
        <v>0.38040000000000002</v>
      </c>
      <c r="W23" s="401">
        <f>'DETEKSI MATA IKAN'!W21</f>
        <v>0.73329999999999995</v>
      </c>
      <c r="X23" s="401">
        <f>'DETEKSI MATA IKAN'!X21</f>
        <v>0.83140000000000003</v>
      </c>
      <c r="Y23" s="402">
        <f>'DETEKSI MATA IKAN'!Y21</f>
        <v>0.74119999999999997</v>
      </c>
      <c r="AA23" s="406" t="s">
        <v>17</v>
      </c>
      <c r="AB23" s="395">
        <f>'WEIGHT LAYER 1'!B18</f>
        <v>-8.2699999999999996E-2</v>
      </c>
      <c r="AC23" s="395">
        <f>'WEIGHT LAYER 1'!C18</f>
        <v>2.9100000000000001E-2</v>
      </c>
      <c r="AD23" s="395">
        <f>'WEIGHT LAYER 1'!D18</f>
        <v>-4.8500000000000001E-2</v>
      </c>
      <c r="AE23" s="395">
        <f>'WEIGHT LAYER 1'!E18</f>
        <v>0.122</v>
      </c>
      <c r="AF23" s="395">
        <f>'WEIGHT LAYER 1'!F18</f>
        <v>-7.7899999999999997E-2</v>
      </c>
      <c r="AG23" s="395">
        <f>'WEIGHT LAYER 1'!G18</f>
        <v>-0.17199999999999999</v>
      </c>
      <c r="AH23" s="395">
        <f>'WEIGHT LAYER 1'!H18</f>
        <v>3.1199999999999999E-2</v>
      </c>
      <c r="AI23" s="395">
        <f>'WEIGHT LAYER 1'!I18</f>
        <v>-0.14199999999999999</v>
      </c>
      <c r="AJ23" s="395">
        <f>'WEIGHT LAYER 1'!J18</f>
        <v>6.4699999999999994E-2</v>
      </c>
      <c r="AK23" s="395">
        <f>'WEIGHT LAYER 1'!K18</f>
        <v>-0.12</v>
      </c>
      <c r="AL23" s="395">
        <f>'WEIGHT LAYER 1'!L18</f>
        <v>2.2800000000000001E-2</v>
      </c>
      <c r="AM23" s="395">
        <f>'WEIGHT LAYER 1'!M18</f>
        <v>0.12</v>
      </c>
      <c r="AN23" s="395">
        <f>'WEIGHT LAYER 1'!N18</f>
        <v>-0.11700000000000001</v>
      </c>
      <c r="AO23" s="395">
        <f>'WEIGHT LAYER 1'!O18</f>
        <v>-0.12</v>
      </c>
      <c r="AP23" s="395">
        <f>'WEIGHT LAYER 1'!P18</f>
        <v>-0.1</v>
      </c>
      <c r="AQ23" s="395">
        <f>'WEIGHT LAYER 1'!Q18</f>
        <v>0.20300000000000001</v>
      </c>
    </row>
    <row r="24" spans="1:43" x14ac:dyDescent="0.25">
      <c r="A24" s="400">
        <f>'DETEKSI MATA IKAN'!A22</f>
        <v>0.94510000000000005</v>
      </c>
      <c r="B24" s="401">
        <f>'DETEKSI MATA IKAN'!B22</f>
        <v>0.68630000000000002</v>
      </c>
      <c r="C24" s="401">
        <f>'DETEKSI MATA IKAN'!C22</f>
        <v>0.3765</v>
      </c>
      <c r="D24" s="401">
        <f>'DETEKSI MATA IKAN'!D22</f>
        <v>0.26269999999999999</v>
      </c>
      <c r="E24" s="401">
        <f>'DETEKSI MATA IKAN'!E22</f>
        <v>0.3569</v>
      </c>
      <c r="F24" s="401">
        <f>'DETEKSI MATA IKAN'!F22</f>
        <v>0.66669999999999996</v>
      </c>
      <c r="G24" s="401">
        <f>'DETEKSI MATA IKAN'!G22</f>
        <v>0.9294</v>
      </c>
      <c r="H24" s="401">
        <f>'DETEKSI MATA IKAN'!H22</f>
        <v>0.87450000000000006</v>
      </c>
      <c r="I24" s="401">
        <f>'DETEKSI MATA IKAN'!I22</f>
        <v>0.77649999999999997</v>
      </c>
      <c r="J24" s="401">
        <f>'DETEKSI MATA IKAN'!J22</f>
        <v>0.83140000000000003</v>
      </c>
      <c r="K24" s="401">
        <f>'DETEKSI MATA IKAN'!K22</f>
        <v>0.97250000000000003</v>
      </c>
      <c r="L24" s="401">
        <f>'DETEKSI MATA IKAN'!L22</f>
        <v>0.91369999999999996</v>
      </c>
      <c r="M24" s="401">
        <f>'DETEKSI MATA IKAN'!M22</f>
        <v>0.80389999999999995</v>
      </c>
      <c r="N24" s="401">
        <f>'DETEKSI MATA IKAN'!N22</f>
        <v>0.83530000000000004</v>
      </c>
      <c r="O24" s="401">
        <f>'DETEKSI MATA IKAN'!O22</f>
        <v>0.77249999999999996</v>
      </c>
      <c r="P24" s="401">
        <f>'DETEKSI MATA IKAN'!P22</f>
        <v>0.63529999999999998</v>
      </c>
      <c r="Q24" s="401">
        <f>'DETEKSI MATA IKAN'!Q22</f>
        <v>0.61180000000000001</v>
      </c>
      <c r="R24" s="401">
        <f>'DETEKSI MATA IKAN'!R22</f>
        <v>0.3725</v>
      </c>
      <c r="S24" s="401">
        <f>'DETEKSI MATA IKAN'!S22</f>
        <v>0.3412</v>
      </c>
      <c r="T24" s="401">
        <f>'DETEKSI MATA IKAN'!T22</f>
        <v>0.24709999999999999</v>
      </c>
      <c r="U24" s="401">
        <f>'DETEKSI MATA IKAN'!U22</f>
        <v>0.28239999999999998</v>
      </c>
      <c r="V24" s="401">
        <f>'DETEKSI MATA IKAN'!V22</f>
        <v>0.29020000000000001</v>
      </c>
      <c r="W24" s="401">
        <f>'DETEKSI MATA IKAN'!W22</f>
        <v>0.47449999999999998</v>
      </c>
      <c r="X24" s="401">
        <f>'DETEKSI MATA IKAN'!X22</f>
        <v>0.8196</v>
      </c>
      <c r="Y24" s="402">
        <f>'DETEKSI MATA IKAN'!Y22</f>
        <v>0.83140000000000003</v>
      </c>
      <c r="AA24" s="406" t="s">
        <v>18</v>
      </c>
      <c r="AB24" s="395">
        <f>'WEIGHT LAYER 1'!B19</f>
        <v>-0.26700000000000002</v>
      </c>
      <c r="AC24" s="395">
        <f>'WEIGHT LAYER 1'!C19</f>
        <v>-0.20399999999999999</v>
      </c>
      <c r="AD24" s="395">
        <f>'WEIGHT LAYER 1'!D19</f>
        <v>0.14499999999999999</v>
      </c>
      <c r="AE24" s="395">
        <f>'WEIGHT LAYER 1'!E19</f>
        <v>0.16800000000000001</v>
      </c>
      <c r="AF24" s="395">
        <f>'WEIGHT LAYER 1'!F19</f>
        <v>-0.114</v>
      </c>
      <c r="AG24" s="395">
        <f>'WEIGHT LAYER 1'!G19</f>
        <v>5.2200000000000003E-2</v>
      </c>
      <c r="AH24" s="395">
        <f>'WEIGHT LAYER 1'!H19</f>
        <v>-0.13</v>
      </c>
      <c r="AI24" s="395">
        <f>'WEIGHT LAYER 1'!I19</f>
        <v>3.61E-2</v>
      </c>
      <c r="AJ24" s="395">
        <f>'WEIGHT LAYER 1'!J19</f>
        <v>0.20899999999999999</v>
      </c>
      <c r="AK24" s="395">
        <f>'WEIGHT LAYER 1'!K19</f>
        <v>-7.8799999999999995E-2</v>
      </c>
      <c r="AL24" s="395">
        <f>'WEIGHT LAYER 1'!L19</f>
        <v>-2.52E-2</v>
      </c>
      <c r="AM24" s="395">
        <f>'WEIGHT LAYER 1'!M19</f>
        <v>2.6100000000000002E-2</v>
      </c>
      <c r="AN24" s="395">
        <f>'WEIGHT LAYER 1'!N19</f>
        <v>4.99E-2</v>
      </c>
      <c r="AO24" s="395">
        <f>'WEIGHT LAYER 1'!O19</f>
        <v>0.25700000000000001</v>
      </c>
      <c r="AP24" s="395">
        <f>'WEIGHT LAYER 1'!P19</f>
        <v>-3.85E-2</v>
      </c>
      <c r="AQ24" s="395">
        <f>'WEIGHT LAYER 1'!Q19</f>
        <v>5.7500000000000002E-2</v>
      </c>
    </row>
    <row r="25" spans="1:43" x14ac:dyDescent="0.25">
      <c r="A25" s="400">
        <f>'DETEKSI MATA IKAN'!A23</f>
        <v>0.93730000000000002</v>
      </c>
      <c r="B25" s="401">
        <f>'DETEKSI MATA IKAN'!B23</f>
        <v>0.68240000000000001</v>
      </c>
      <c r="C25" s="401">
        <f>'DETEKSI MATA IKAN'!C23</f>
        <v>0.36470000000000002</v>
      </c>
      <c r="D25" s="401">
        <f>'DETEKSI MATA IKAN'!D23</f>
        <v>0.25490000000000002</v>
      </c>
      <c r="E25" s="401">
        <f>'DETEKSI MATA IKAN'!E23</f>
        <v>0.3412</v>
      </c>
      <c r="F25" s="401">
        <f>'DETEKSI MATA IKAN'!F23</f>
        <v>0.64710000000000001</v>
      </c>
      <c r="G25" s="401">
        <f>'DETEKSI MATA IKAN'!G23</f>
        <v>0.90980000000000005</v>
      </c>
      <c r="H25" s="401">
        <f>'DETEKSI MATA IKAN'!H23</f>
        <v>0.85489999999999999</v>
      </c>
      <c r="I25" s="401">
        <f>'DETEKSI MATA IKAN'!I23</f>
        <v>0.76470000000000005</v>
      </c>
      <c r="J25" s="401">
        <f>'DETEKSI MATA IKAN'!J23</f>
        <v>0.82750000000000001</v>
      </c>
      <c r="K25" s="401">
        <f>'DETEKSI MATA IKAN'!K23</f>
        <v>0.97650000000000003</v>
      </c>
      <c r="L25" s="401">
        <f>'DETEKSI MATA IKAN'!L23</f>
        <v>0.92159999999999997</v>
      </c>
      <c r="M25" s="401">
        <f>'DETEKSI MATA IKAN'!M23</f>
        <v>0.82350000000000001</v>
      </c>
      <c r="N25" s="401">
        <f>'DETEKSI MATA IKAN'!N23</f>
        <v>0.86270000000000002</v>
      </c>
      <c r="O25" s="401">
        <f>'DETEKSI MATA IKAN'!O23</f>
        <v>0.80779999999999996</v>
      </c>
      <c r="P25" s="401">
        <f>'DETEKSI MATA IKAN'!P23</f>
        <v>0.67449999999999999</v>
      </c>
      <c r="Q25" s="401">
        <f>'DETEKSI MATA IKAN'!Q23</f>
        <v>0.64710000000000001</v>
      </c>
      <c r="R25" s="401">
        <f>'DETEKSI MATA IKAN'!R23</f>
        <v>0.4078</v>
      </c>
      <c r="S25" s="401">
        <f>'DETEKSI MATA IKAN'!S23</f>
        <v>0.3765</v>
      </c>
      <c r="T25" s="401">
        <f>'DETEKSI MATA IKAN'!T23</f>
        <v>0.27060000000000001</v>
      </c>
      <c r="U25" s="401">
        <f>'DETEKSI MATA IKAN'!U23</f>
        <v>0.30590000000000001</v>
      </c>
      <c r="V25" s="401">
        <f>'DETEKSI MATA IKAN'!V23</f>
        <v>0.30980000000000002</v>
      </c>
      <c r="W25" s="401">
        <f>'DETEKSI MATA IKAN'!W23</f>
        <v>0.49409999999999998</v>
      </c>
      <c r="X25" s="401">
        <f>'DETEKSI MATA IKAN'!X23</f>
        <v>0.82750000000000001</v>
      </c>
      <c r="Y25" s="402">
        <f>'DETEKSI MATA IKAN'!Y23</f>
        <v>0.83919999999999995</v>
      </c>
      <c r="AA25" s="406" t="s">
        <v>16</v>
      </c>
      <c r="AB25" s="395">
        <f>'WEIGHT LAYER 1'!B20</f>
        <v>0.157</v>
      </c>
      <c r="AC25" s="395">
        <f>'WEIGHT LAYER 1'!C20</f>
        <v>-2.0500000000000001E-2</v>
      </c>
      <c r="AD25" s="395">
        <f>'WEIGHT LAYER 1'!D20</f>
        <v>0.21</v>
      </c>
      <c r="AE25" s="395">
        <f>'WEIGHT LAYER 1'!E20</f>
        <v>3.7900000000000003E-2</v>
      </c>
      <c r="AF25" s="395">
        <f>'WEIGHT LAYER 1'!F20</f>
        <v>0.224</v>
      </c>
      <c r="AG25" s="395">
        <f>'WEIGHT LAYER 1'!G20</f>
        <v>-7.9100000000000004E-2</v>
      </c>
      <c r="AH25" s="395">
        <f>'WEIGHT LAYER 1'!H20</f>
        <v>-0.184</v>
      </c>
      <c r="AI25" s="395">
        <f>'WEIGHT LAYER 1'!I20</f>
        <v>-2.3699999999999999E-2</v>
      </c>
      <c r="AJ25" s="395">
        <f>'WEIGHT LAYER 1'!J20</f>
        <v>0.22700000000000001</v>
      </c>
      <c r="AK25" s="395">
        <f>'WEIGHT LAYER 1'!K20</f>
        <v>-0.17899999999999999</v>
      </c>
      <c r="AL25" s="395">
        <f>'WEIGHT LAYER 1'!L20</f>
        <v>6.4699999999999994E-2</v>
      </c>
      <c r="AM25" s="395">
        <f>'WEIGHT LAYER 1'!M20</f>
        <v>5.2699999999999997E-2</v>
      </c>
      <c r="AN25" s="395">
        <f>'WEIGHT LAYER 1'!N20</f>
        <v>9.2999999999999999E-2</v>
      </c>
      <c r="AO25" s="395">
        <f>'WEIGHT LAYER 1'!O20</f>
        <v>0.10299999999999999</v>
      </c>
      <c r="AP25" s="395">
        <f>'WEIGHT LAYER 1'!P20</f>
        <v>0.224</v>
      </c>
      <c r="AQ25" s="395">
        <f>'WEIGHT LAYER 1'!Q20</f>
        <v>-0.11</v>
      </c>
    </row>
    <row r="26" spans="1:43" x14ac:dyDescent="0.25">
      <c r="A26" s="400">
        <f>'DETEKSI MATA IKAN'!A24</f>
        <v>0.98040000000000005</v>
      </c>
      <c r="B26" s="401">
        <f>'DETEKSI MATA IKAN'!B24</f>
        <v>0.7137</v>
      </c>
      <c r="C26" s="401">
        <f>'DETEKSI MATA IKAN'!C24</f>
        <v>0.39219999999999999</v>
      </c>
      <c r="D26" s="401">
        <f>'DETEKSI MATA IKAN'!D24</f>
        <v>0.26669999999999999</v>
      </c>
      <c r="E26" s="401">
        <f>'DETEKSI MATA IKAN'!E24</f>
        <v>0.34510000000000002</v>
      </c>
      <c r="F26" s="401">
        <f>'DETEKSI MATA IKAN'!F24</f>
        <v>0.63529999999999998</v>
      </c>
      <c r="G26" s="401">
        <f>'DETEKSI MATA IKAN'!G24</f>
        <v>0.89410000000000001</v>
      </c>
      <c r="H26" s="401">
        <f>'DETEKSI MATA IKAN'!H24</f>
        <v>0.83140000000000003</v>
      </c>
      <c r="I26" s="401">
        <f>'DETEKSI MATA IKAN'!I24</f>
        <v>0.73729999999999996</v>
      </c>
      <c r="J26" s="401">
        <f>'DETEKSI MATA IKAN'!J24</f>
        <v>0.80779999999999996</v>
      </c>
      <c r="K26" s="401">
        <f>'DETEKSI MATA IKAN'!K24</f>
        <v>0.95689999999999997</v>
      </c>
      <c r="L26" s="401">
        <f>'DETEKSI MATA IKAN'!L24</f>
        <v>0.91759999999999997</v>
      </c>
      <c r="M26" s="401">
        <f>'DETEKSI MATA IKAN'!M24</f>
        <v>0.83530000000000004</v>
      </c>
      <c r="N26" s="401">
        <f>'DETEKSI MATA IKAN'!N24</f>
        <v>0.88629999999999998</v>
      </c>
      <c r="O26" s="401">
        <f>'DETEKSI MATA IKAN'!O24</f>
        <v>0.83530000000000004</v>
      </c>
      <c r="P26" s="401">
        <f>'DETEKSI MATA IKAN'!P24</f>
        <v>0.70979999999999999</v>
      </c>
      <c r="Q26" s="401">
        <f>'DETEKSI MATA IKAN'!Q24</f>
        <v>0.6431</v>
      </c>
      <c r="R26" s="401">
        <f>'DETEKSI MATA IKAN'!R24</f>
        <v>0.40389999999999998</v>
      </c>
      <c r="S26" s="401">
        <f>'DETEKSI MATA IKAN'!S24</f>
        <v>0.3725</v>
      </c>
      <c r="T26" s="401">
        <f>'DETEKSI MATA IKAN'!T24</f>
        <v>0.26269999999999999</v>
      </c>
      <c r="U26" s="401">
        <f>'DETEKSI MATA IKAN'!U24</f>
        <v>0.29799999999999999</v>
      </c>
      <c r="V26" s="401">
        <f>'DETEKSI MATA IKAN'!V24</f>
        <v>0.29409999999999997</v>
      </c>
      <c r="W26" s="401">
        <f>'DETEKSI MATA IKAN'!W24</f>
        <v>0.47839999999999999</v>
      </c>
      <c r="X26" s="401">
        <f>'DETEKSI MATA IKAN'!X24</f>
        <v>0.80779999999999996</v>
      </c>
      <c r="Y26" s="402">
        <f>'DETEKSI MATA IKAN'!Y24</f>
        <v>0.8196</v>
      </c>
      <c r="AA26" s="406" t="s">
        <v>17</v>
      </c>
      <c r="AB26" s="395">
        <f>'WEIGHT LAYER 1'!B21</f>
        <v>8.5599999999999996E-2</v>
      </c>
      <c r="AC26" s="395">
        <f>'WEIGHT LAYER 1'!C21</f>
        <v>8.8999999999999996E-2</v>
      </c>
      <c r="AD26" s="395">
        <f>'WEIGHT LAYER 1'!D21</f>
        <v>4.3999999999999997E-2</v>
      </c>
      <c r="AE26" s="395">
        <f>'WEIGHT LAYER 1'!E21</f>
        <v>5.5100000000000003E-2</v>
      </c>
      <c r="AF26" s="395">
        <f>'WEIGHT LAYER 1'!F21</f>
        <v>0.21099999999999999</v>
      </c>
      <c r="AG26" s="395">
        <f>'WEIGHT LAYER 1'!G21</f>
        <v>9.5799999999999996E-2</v>
      </c>
      <c r="AH26" s="395">
        <f>'WEIGHT LAYER 1'!H21</f>
        <v>-5.91E-2</v>
      </c>
      <c r="AI26" s="395">
        <f>'WEIGHT LAYER 1'!I21</f>
        <v>-8.8599999999999998E-2</v>
      </c>
      <c r="AJ26" s="395">
        <f>'WEIGHT LAYER 1'!J21</f>
        <v>5.5300000000000002E-3</v>
      </c>
      <c r="AK26" s="395">
        <f>'WEIGHT LAYER 1'!K21</f>
        <v>-6.5000000000000002E-2</v>
      </c>
      <c r="AL26" s="395">
        <f>'WEIGHT LAYER 1'!L21</f>
        <v>-0.14399999999999999</v>
      </c>
      <c r="AM26" s="395">
        <f>'WEIGHT LAYER 1'!M21</f>
        <v>0.254</v>
      </c>
      <c r="AN26" s="395">
        <f>'WEIGHT LAYER 1'!N21</f>
        <v>0.20599999999999999</v>
      </c>
      <c r="AO26" s="395">
        <f>'WEIGHT LAYER 1'!O21</f>
        <v>-0.112</v>
      </c>
      <c r="AP26" s="395">
        <f>'WEIGHT LAYER 1'!P21</f>
        <v>-1.8800000000000001E-2</v>
      </c>
      <c r="AQ26" s="395">
        <f>'WEIGHT LAYER 1'!Q21</f>
        <v>-0.11899999999999999</v>
      </c>
    </row>
    <row r="27" spans="1:43" x14ac:dyDescent="0.25">
      <c r="A27" s="400">
        <f>'DETEKSI MATA IKAN'!A25</f>
        <v>0.74509999999999998</v>
      </c>
      <c r="B27" s="401">
        <f>'DETEKSI MATA IKAN'!B25</f>
        <v>0.42349999999999999</v>
      </c>
      <c r="C27" s="401">
        <f>'DETEKSI MATA IKAN'!C25</f>
        <v>0.25490000000000002</v>
      </c>
      <c r="D27" s="401">
        <f>'DETEKSI MATA IKAN'!D25</f>
        <v>0.33329999999999999</v>
      </c>
      <c r="E27" s="401">
        <f>'DETEKSI MATA IKAN'!E25</f>
        <v>0.60780000000000001</v>
      </c>
      <c r="F27" s="401">
        <f>'DETEKSI MATA IKAN'!F25</f>
        <v>0.85880000000000001</v>
      </c>
      <c r="G27" s="401">
        <f>'DETEKSI MATA IKAN'!G25</f>
        <v>0.86670000000000003</v>
      </c>
      <c r="H27" s="401">
        <f>'DETEKSI MATA IKAN'!H25</f>
        <v>0.69799999999999995</v>
      </c>
      <c r="I27" s="401">
        <f>'DETEKSI MATA IKAN'!I25</f>
        <v>0.64710000000000001</v>
      </c>
      <c r="J27" s="401">
        <f>'DETEKSI MATA IKAN'!J25</f>
        <v>0.63919999999999999</v>
      </c>
      <c r="K27" s="401">
        <f>'DETEKSI MATA IKAN'!K25</f>
        <v>0.80389999999999995</v>
      </c>
      <c r="L27" s="401">
        <f>'DETEKSI MATA IKAN'!L25</f>
        <v>0.79610000000000003</v>
      </c>
      <c r="M27" s="401">
        <f>'DETEKSI MATA IKAN'!M25</f>
        <v>0.59219999999999995</v>
      </c>
      <c r="N27" s="401">
        <f>'DETEKSI MATA IKAN'!N25</f>
        <v>0.57250000000000001</v>
      </c>
      <c r="O27" s="401">
        <f>'DETEKSI MATA IKAN'!O25</f>
        <v>0.60780000000000001</v>
      </c>
      <c r="P27" s="401">
        <f>'DETEKSI MATA IKAN'!P25</f>
        <v>0.58040000000000003</v>
      </c>
      <c r="Q27" s="401">
        <f>'DETEKSI MATA IKAN'!Q25</f>
        <v>0.63139999999999996</v>
      </c>
      <c r="R27" s="401">
        <f>'DETEKSI MATA IKAN'!R25</f>
        <v>0.57250000000000001</v>
      </c>
      <c r="S27" s="401">
        <f>'DETEKSI MATA IKAN'!S25</f>
        <v>0.36470000000000002</v>
      </c>
      <c r="T27" s="401">
        <f>'DETEKSI MATA IKAN'!T25</f>
        <v>0.32550000000000001</v>
      </c>
      <c r="U27" s="401">
        <f>'DETEKSI MATA IKAN'!U25</f>
        <v>0.26269999999999999</v>
      </c>
      <c r="V27" s="401">
        <f>'DETEKSI MATA IKAN'!V25</f>
        <v>0.31759999999999999</v>
      </c>
      <c r="W27" s="401">
        <f>'DETEKSI MATA IKAN'!W25</f>
        <v>0.38819999999999999</v>
      </c>
      <c r="X27" s="401">
        <f>'DETEKSI MATA IKAN'!X25</f>
        <v>0.61960000000000004</v>
      </c>
      <c r="Y27" s="402">
        <f>'DETEKSI MATA IKAN'!Y25</f>
        <v>0.67059999999999997</v>
      </c>
      <c r="AA27" s="406" t="s">
        <v>18</v>
      </c>
      <c r="AB27" s="395">
        <f>'WEIGHT LAYER 1'!B22</f>
        <v>0.159</v>
      </c>
      <c r="AC27" s="395">
        <f>'WEIGHT LAYER 1'!C22</f>
        <v>-2.5200000000000001E-3</v>
      </c>
      <c r="AD27" s="395">
        <f>'WEIGHT LAYER 1'!D22</f>
        <v>0.10100000000000001</v>
      </c>
      <c r="AE27" s="395">
        <f>'WEIGHT LAYER 1'!E22</f>
        <v>0.308</v>
      </c>
      <c r="AF27" s="395">
        <f>'WEIGHT LAYER 1'!F22</f>
        <v>-8.8499999999999995E-2</v>
      </c>
      <c r="AG27" s="395">
        <f>'WEIGHT LAYER 1'!G22</f>
        <v>5.0200000000000002E-2</v>
      </c>
      <c r="AH27" s="395">
        <f>'WEIGHT LAYER 1'!H22</f>
        <v>-0.13800000000000001</v>
      </c>
      <c r="AI27" s="395">
        <f>'WEIGHT LAYER 1'!I22</f>
        <v>1.07E-4</v>
      </c>
      <c r="AJ27" s="395">
        <f>'WEIGHT LAYER 1'!J22</f>
        <v>0.3</v>
      </c>
      <c r="AK27" s="395">
        <f>'WEIGHT LAYER 1'!K22</f>
        <v>-1.5100000000000001E-2</v>
      </c>
      <c r="AL27" s="395">
        <f>'WEIGHT LAYER 1'!L22</f>
        <v>-0.19500000000000001</v>
      </c>
      <c r="AM27" s="395">
        <f>'WEIGHT LAYER 1'!M22</f>
        <v>-5.4399999999999997E-2</v>
      </c>
      <c r="AN27" s="395">
        <f>'WEIGHT LAYER 1'!N22</f>
        <v>0.11600000000000001</v>
      </c>
      <c r="AO27" s="395">
        <f>'WEIGHT LAYER 1'!O22</f>
        <v>-0.20799999999999999</v>
      </c>
      <c r="AP27" s="395">
        <f>'WEIGHT LAYER 1'!P22</f>
        <v>0.26600000000000001</v>
      </c>
      <c r="AQ27" s="395">
        <f>'WEIGHT LAYER 1'!Q22</f>
        <v>-0.23599999999999999</v>
      </c>
    </row>
    <row r="28" spans="1:43" x14ac:dyDescent="0.25">
      <c r="A28" s="400">
        <f>'DETEKSI MATA IKAN'!A26</f>
        <v>0.73729999999999996</v>
      </c>
      <c r="B28" s="401">
        <f>'DETEKSI MATA IKAN'!B26</f>
        <v>0.41570000000000001</v>
      </c>
      <c r="C28" s="401">
        <f>'DETEKSI MATA IKAN'!C26</f>
        <v>0.251</v>
      </c>
      <c r="D28" s="401">
        <f>'DETEKSI MATA IKAN'!D26</f>
        <v>0.32940000000000003</v>
      </c>
      <c r="E28" s="401">
        <f>'DETEKSI MATA IKAN'!E26</f>
        <v>0.60780000000000001</v>
      </c>
      <c r="F28" s="401">
        <f>'DETEKSI MATA IKAN'!F26</f>
        <v>0.85880000000000001</v>
      </c>
      <c r="G28" s="401">
        <f>'DETEKSI MATA IKAN'!G26</f>
        <v>0.87060000000000004</v>
      </c>
      <c r="H28" s="401">
        <f>'DETEKSI MATA IKAN'!H26</f>
        <v>0.70979999999999999</v>
      </c>
      <c r="I28" s="401">
        <f>'DETEKSI MATA IKAN'!I26</f>
        <v>0.65880000000000005</v>
      </c>
      <c r="J28" s="401">
        <f>'DETEKSI MATA IKAN'!J26</f>
        <v>0.65880000000000005</v>
      </c>
      <c r="K28" s="401">
        <f>'DETEKSI MATA IKAN'!K26</f>
        <v>0.82750000000000001</v>
      </c>
      <c r="L28" s="401">
        <f>'DETEKSI MATA IKAN'!L26</f>
        <v>0.83140000000000003</v>
      </c>
      <c r="M28" s="401">
        <f>'DETEKSI MATA IKAN'!M26</f>
        <v>0.63919999999999999</v>
      </c>
      <c r="N28" s="401">
        <f>'DETEKSI MATA IKAN'!N26</f>
        <v>0.61570000000000003</v>
      </c>
      <c r="O28" s="401">
        <f>'DETEKSI MATA IKAN'!O26</f>
        <v>0.65880000000000005</v>
      </c>
      <c r="P28" s="401">
        <f>'DETEKSI MATA IKAN'!P26</f>
        <v>0.63919999999999999</v>
      </c>
      <c r="Q28" s="401">
        <f>'DETEKSI MATA IKAN'!Q26</f>
        <v>0.67059999999999997</v>
      </c>
      <c r="R28" s="401">
        <f>'DETEKSI MATA IKAN'!R26</f>
        <v>0.60780000000000001</v>
      </c>
      <c r="S28" s="401">
        <f>'DETEKSI MATA IKAN'!S26</f>
        <v>0.4</v>
      </c>
      <c r="T28" s="401">
        <f>'DETEKSI MATA IKAN'!T26</f>
        <v>0.36080000000000001</v>
      </c>
      <c r="U28" s="401">
        <f>'DETEKSI MATA IKAN'!U26</f>
        <v>0.2863</v>
      </c>
      <c r="V28" s="401">
        <f>'DETEKSI MATA IKAN'!V26</f>
        <v>0.3412</v>
      </c>
      <c r="W28" s="401">
        <f>'DETEKSI MATA IKAN'!W26</f>
        <v>0.4078</v>
      </c>
      <c r="X28" s="401">
        <f>'DETEKSI MATA IKAN'!X26</f>
        <v>0.63919999999999999</v>
      </c>
      <c r="Y28" s="402">
        <f>'DETEKSI MATA IKAN'!Y26</f>
        <v>0.6784</v>
      </c>
      <c r="AA28" s="406" t="s">
        <v>16</v>
      </c>
      <c r="AB28" s="395">
        <f>'WEIGHT LAYER 1'!B23</f>
        <v>0.29599999999999999</v>
      </c>
      <c r="AC28" s="395">
        <f>'WEIGHT LAYER 1'!C23</f>
        <v>0.246</v>
      </c>
      <c r="AD28" s="395">
        <f>'WEIGHT LAYER 1'!D23</f>
        <v>1.15E-2</v>
      </c>
      <c r="AE28" s="395">
        <f>'WEIGHT LAYER 1'!E23</f>
        <v>0.193</v>
      </c>
      <c r="AF28" s="395">
        <f>'WEIGHT LAYER 1'!F23</f>
        <v>6.0100000000000001E-2</v>
      </c>
      <c r="AG28" s="395">
        <f>'WEIGHT LAYER 1'!G23</f>
        <v>-0.13900000000000001</v>
      </c>
      <c r="AH28" s="395">
        <f>'WEIGHT LAYER 1'!H23</f>
        <v>-0.18099999999999999</v>
      </c>
      <c r="AI28" s="395">
        <f>'WEIGHT LAYER 1'!I23</f>
        <v>0.11700000000000001</v>
      </c>
      <c r="AJ28" s="395">
        <f>'WEIGHT LAYER 1'!J23</f>
        <v>0.17599999999999999</v>
      </c>
      <c r="AK28" s="395">
        <f>'WEIGHT LAYER 1'!K23</f>
        <v>3.6200000000000003E-2</v>
      </c>
      <c r="AL28" s="395">
        <f>'WEIGHT LAYER 1'!L23</f>
        <v>-0.06</v>
      </c>
      <c r="AM28" s="395">
        <f>'WEIGHT LAYER 1'!M23</f>
        <v>0.23200000000000001</v>
      </c>
      <c r="AN28" s="395">
        <f>'WEIGHT LAYER 1'!N23</f>
        <v>0.28999999999999998</v>
      </c>
      <c r="AO28" s="395">
        <f>'WEIGHT LAYER 1'!O23</f>
        <v>6.4699999999999994E-2</v>
      </c>
      <c r="AP28" s="395">
        <f>'WEIGHT LAYER 1'!P23</f>
        <v>9.2600000000000002E-2</v>
      </c>
      <c r="AQ28" s="395">
        <f>'WEIGHT LAYER 1'!Q23</f>
        <v>-0.161</v>
      </c>
    </row>
    <row r="29" spans="1:43" x14ac:dyDescent="0.25">
      <c r="A29" s="400">
        <f>'DETEKSI MATA IKAN'!A27</f>
        <v>0.78820000000000001</v>
      </c>
      <c r="B29" s="401">
        <f>'DETEKSI MATA IKAN'!B27</f>
        <v>0.45879999999999999</v>
      </c>
      <c r="C29" s="401">
        <f>'DETEKSI MATA IKAN'!C27</f>
        <v>0.28239999999999998</v>
      </c>
      <c r="D29" s="401">
        <f>'DETEKSI MATA IKAN'!D27</f>
        <v>0.34899999999999998</v>
      </c>
      <c r="E29" s="401">
        <f>'DETEKSI MATA IKAN'!E27</f>
        <v>0.61570000000000003</v>
      </c>
      <c r="F29" s="401">
        <f>'DETEKSI MATA IKAN'!F27</f>
        <v>0.85099999999999998</v>
      </c>
      <c r="G29" s="401">
        <f>'DETEKSI MATA IKAN'!G27</f>
        <v>0.84709999999999996</v>
      </c>
      <c r="H29" s="401">
        <f>'DETEKSI MATA IKAN'!H27</f>
        <v>0.68240000000000001</v>
      </c>
      <c r="I29" s="401">
        <f>'DETEKSI MATA IKAN'!I27</f>
        <v>0.63139999999999996</v>
      </c>
      <c r="J29" s="401">
        <f>'DETEKSI MATA IKAN'!J27</f>
        <v>0.63139999999999996</v>
      </c>
      <c r="K29" s="401">
        <f>'DETEKSI MATA IKAN'!K27</f>
        <v>0.81179999999999997</v>
      </c>
      <c r="L29" s="401">
        <f>'DETEKSI MATA IKAN'!L27</f>
        <v>0.8196</v>
      </c>
      <c r="M29" s="401">
        <f>'DETEKSI MATA IKAN'!M27</f>
        <v>0.63919999999999999</v>
      </c>
      <c r="N29" s="401">
        <f>'DETEKSI MATA IKAN'!N27</f>
        <v>0.63139999999999996</v>
      </c>
      <c r="O29" s="401">
        <f>'DETEKSI MATA IKAN'!O27</f>
        <v>0.68240000000000001</v>
      </c>
      <c r="P29" s="401">
        <f>'DETEKSI MATA IKAN'!P27</f>
        <v>0.66669999999999996</v>
      </c>
      <c r="Q29" s="401">
        <f>'DETEKSI MATA IKAN'!Q27</f>
        <v>0.66669999999999996</v>
      </c>
      <c r="R29" s="401">
        <f>'DETEKSI MATA IKAN'!R27</f>
        <v>0.60389999999999999</v>
      </c>
      <c r="S29" s="401">
        <f>'DETEKSI MATA IKAN'!S27</f>
        <v>0.39610000000000001</v>
      </c>
      <c r="T29" s="401">
        <f>'DETEKSI MATA IKAN'!T27</f>
        <v>0.34899999999999998</v>
      </c>
      <c r="U29" s="401">
        <f>'DETEKSI MATA IKAN'!U27</f>
        <v>0.27839999999999998</v>
      </c>
      <c r="V29" s="401">
        <f>'DETEKSI MATA IKAN'!V27</f>
        <v>0.32550000000000001</v>
      </c>
      <c r="W29" s="401">
        <f>'DETEKSI MATA IKAN'!W27</f>
        <v>0.39219999999999999</v>
      </c>
      <c r="X29" s="401">
        <f>'DETEKSI MATA IKAN'!X27</f>
        <v>0.61570000000000003</v>
      </c>
      <c r="Y29" s="402">
        <f>'DETEKSI MATA IKAN'!Y27</f>
        <v>0.65880000000000005</v>
      </c>
      <c r="AA29" s="406" t="s">
        <v>17</v>
      </c>
      <c r="AB29" s="395">
        <f>'WEIGHT LAYER 1'!B24</f>
        <v>3.4799999999999998E-2</v>
      </c>
      <c r="AC29" s="395">
        <f>'WEIGHT LAYER 1'!C24</f>
        <v>-5.9800000000000001E-3</v>
      </c>
      <c r="AD29" s="395">
        <f>'WEIGHT LAYER 1'!D24</f>
        <v>-7.0499999999999993E-2</v>
      </c>
      <c r="AE29" s="395">
        <f>'WEIGHT LAYER 1'!E24</f>
        <v>0.13</v>
      </c>
      <c r="AF29" s="395">
        <f>'WEIGHT LAYER 1'!F24</f>
        <v>2.1899999999999999E-2</v>
      </c>
      <c r="AG29" s="395">
        <f>'WEIGHT LAYER 1'!G24</f>
        <v>-0.104</v>
      </c>
      <c r="AH29" s="395">
        <f>'WEIGHT LAYER 1'!H24</f>
        <v>0.11600000000000001</v>
      </c>
      <c r="AI29" s="395">
        <f>'WEIGHT LAYER 1'!I24</f>
        <v>-0.14799999999999999</v>
      </c>
      <c r="AJ29" s="395">
        <f>'WEIGHT LAYER 1'!J24</f>
        <v>0.14000000000000001</v>
      </c>
      <c r="AK29" s="395">
        <f>'WEIGHT LAYER 1'!K24</f>
        <v>-2.3900000000000001E-2</v>
      </c>
      <c r="AL29" s="395">
        <f>'WEIGHT LAYER 1'!L24</f>
        <v>0.157</v>
      </c>
      <c r="AM29" s="395">
        <f>'WEIGHT LAYER 1'!M24</f>
        <v>-1.9099999999999999E-2</v>
      </c>
      <c r="AN29" s="395">
        <f>'WEIGHT LAYER 1'!N24</f>
        <v>0.30399999999999999</v>
      </c>
      <c r="AO29" s="395">
        <f>'WEIGHT LAYER 1'!O24</f>
        <v>0.23400000000000001</v>
      </c>
      <c r="AP29" s="395">
        <f>'WEIGHT LAYER 1'!P24</f>
        <v>-1.1299999999999999E-2</v>
      </c>
      <c r="AQ29" s="395">
        <f>'WEIGHT LAYER 1'!Q24</f>
        <v>3.44E-2</v>
      </c>
    </row>
    <row r="30" spans="1:43" x14ac:dyDescent="0.25">
      <c r="A30" s="400">
        <f>'DETEKSI MATA IKAN'!A28</f>
        <v>0.47449999999999998</v>
      </c>
      <c r="B30" s="401">
        <f>'DETEKSI MATA IKAN'!B28</f>
        <v>0.23530000000000001</v>
      </c>
      <c r="C30" s="401">
        <f>'DETEKSI MATA IKAN'!C28</f>
        <v>0.24709999999999999</v>
      </c>
      <c r="D30" s="401">
        <f>'DETEKSI MATA IKAN'!D28</f>
        <v>0.47060000000000002</v>
      </c>
      <c r="E30" s="401">
        <f>'DETEKSI MATA IKAN'!E28</f>
        <v>0.70979999999999999</v>
      </c>
      <c r="F30" s="401">
        <f>'DETEKSI MATA IKAN'!F28</f>
        <v>0.79610000000000003</v>
      </c>
      <c r="G30" s="401">
        <f>'DETEKSI MATA IKAN'!G28</f>
        <v>0.70199999999999996</v>
      </c>
      <c r="H30" s="401">
        <f>'DETEKSI MATA IKAN'!H28</f>
        <v>0.57650000000000001</v>
      </c>
      <c r="I30" s="401">
        <f>'DETEKSI MATA IKAN'!I28</f>
        <v>0.29799999999999999</v>
      </c>
      <c r="J30" s="401">
        <f>'DETEKSI MATA IKAN'!J28</f>
        <v>0.26669999999999999</v>
      </c>
      <c r="K30" s="401">
        <f>'DETEKSI MATA IKAN'!K28</f>
        <v>0.24709999999999999</v>
      </c>
      <c r="L30" s="401">
        <f>'DETEKSI MATA IKAN'!L28</f>
        <v>0.51370000000000005</v>
      </c>
      <c r="M30" s="401">
        <f>'DETEKSI MATA IKAN'!M28</f>
        <v>0.39219999999999999</v>
      </c>
      <c r="N30" s="401">
        <f>'DETEKSI MATA IKAN'!N28</f>
        <v>0.52549999999999997</v>
      </c>
      <c r="O30" s="401">
        <f>'DETEKSI MATA IKAN'!O28</f>
        <v>0.52939999999999998</v>
      </c>
      <c r="P30" s="401">
        <f>'DETEKSI MATA IKAN'!P28</f>
        <v>0.61180000000000001</v>
      </c>
      <c r="Q30" s="401">
        <f>'DETEKSI MATA IKAN'!Q28</f>
        <v>0.56469999999999998</v>
      </c>
      <c r="R30" s="401">
        <f>'DETEKSI MATA IKAN'!R28</f>
        <v>0.60389999999999999</v>
      </c>
      <c r="S30" s="401">
        <f>'DETEKSI MATA IKAN'!S28</f>
        <v>0.58819999999999995</v>
      </c>
      <c r="T30" s="401">
        <f>'DETEKSI MATA IKAN'!T28</f>
        <v>0.36470000000000002</v>
      </c>
      <c r="U30" s="401">
        <f>'DETEKSI MATA IKAN'!U28</f>
        <v>0.27060000000000001</v>
      </c>
      <c r="V30" s="401">
        <f>'DETEKSI MATA IKAN'!V28</f>
        <v>0.21959999999999999</v>
      </c>
      <c r="W30" s="401">
        <f>'DETEKSI MATA IKAN'!W28</f>
        <v>0.38040000000000002</v>
      </c>
      <c r="X30" s="401">
        <f>'DETEKSI MATA IKAN'!X28</f>
        <v>0.51759999999999995</v>
      </c>
      <c r="Y30" s="402">
        <f>'DETEKSI MATA IKAN'!Y28</f>
        <v>0.42349999999999999</v>
      </c>
      <c r="AA30" s="406" t="s">
        <v>18</v>
      </c>
      <c r="AB30" s="395">
        <f>'WEIGHT LAYER 1'!B25</f>
        <v>0.221</v>
      </c>
      <c r="AC30" s="395">
        <f>'WEIGHT LAYER 1'!C25</f>
        <v>9.7100000000000006E-2</v>
      </c>
      <c r="AD30" s="395">
        <f>'WEIGHT LAYER 1'!D25</f>
        <v>0.27100000000000002</v>
      </c>
      <c r="AE30" s="395">
        <f>'WEIGHT LAYER 1'!E25</f>
        <v>0.188</v>
      </c>
      <c r="AF30" s="395">
        <f>'WEIGHT LAYER 1'!F25</f>
        <v>0.14599999999999999</v>
      </c>
      <c r="AG30" s="395">
        <f>'WEIGHT LAYER 1'!G25</f>
        <v>-6.6600000000000006E-2</v>
      </c>
      <c r="AH30" s="395">
        <f>'WEIGHT LAYER 1'!H25</f>
        <v>-0.155</v>
      </c>
      <c r="AI30" s="395">
        <f>'WEIGHT LAYER 1'!I25</f>
        <v>2.52E-2</v>
      </c>
      <c r="AJ30" s="395">
        <f>'WEIGHT LAYER 1'!J25</f>
        <v>0.19700000000000001</v>
      </c>
      <c r="AK30" s="395">
        <f>'WEIGHT LAYER 1'!K25</f>
        <v>-0.14000000000000001</v>
      </c>
      <c r="AL30" s="395">
        <f>'WEIGHT LAYER 1'!L25</f>
        <v>-0.31</v>
      </c>
      <c r="AM30" s="395">
        <f>'WEIGHT LAYER 1'!M25</f>
        <v>0.14000000000000001</v>
      </c>
      <c r="AN30" s="395">
        <f>'WEIGHT LAYER 1'!N25</f>
        <v>-3.0499999999999999E-2</v>
      </c>
      <c r="AO30" s="395">
        <f>'WEIGHT LAYER 1'!O25</f>
        <v>0.14099999999999999</v>
      </c>
      <c r="AP30" s="395">
        <f>'WEIGHT LAYER 1'!P25</f>
        <v>0.19</v>
      </c>
      <c r="AQ30" s="395">
        <f>'WEIGHT LAYER 1'!Q25</f>
        <v>-6.9599999999999995E-2</v>
      </c>
    </row>
    <row r="31" spans="1:43" x14ac:dyDescent="0.25">
      <c r="A31" s="400">
        <f>'DETEKSI MATA IKAN'!A29</f>
        <v>0.47449999999999998</v>
      </c>
      <c r="B31" s="401">
        <f>'DETEKSI MATA IKAN'!B29</f>
        <v>0.23530000000000001</v>
      </c>
      <c r="C31" s="401">
        <f>'DETEKSI MATA IKAN'!C29</f>
        <v>0.24709999999999999</v>
      </c>
      <c r="D31" s="401">
        <f>'DETEKSI MATA IKAN'!D29</f>
        <v>0.4824</v>
      </c>
      <c r="E31" s="401">
        <f>'DETEKSI MATA IKAN'!E29</f>
        <v>0.72550000000000003</v>
      </c>
      <c r="F31" s="401">
        <f>'DETEKSI MATA IKAN'!F29</f>
        <v>0.8196</v>
      </c>
      <c r="G31" s="401">
        <f>'DETEKSI MATA IKAN'!G29</f>
        <v>0.72550000000000003</v>
      </c>
      <c r="H31" s="401">
        <f>'DETEKSI MATA IKAN'!H29</f>
        <v>0.61570000000000003</v>
      </c>
      <c r="I31" s="401">
        <f>'DETEKSI MATA IKAN'!I29</f>
        <v>0.3412</v>
      </c>
      <c r="J31" s="401">
        <f>'DETEKSI MATA IKAN'!J29</f>
        <v>0.30980000000000002</v>
      </c>
      <c r="K31" s="401">
        <f>'DETEKSI MATA IKAN'!K29</f>
        <v>0.29799999999999999</v>
      </c>
      <c r="L31" s="401">
        <f>'DETEKSI MATA IKAN'!L29</f>
        <v>0.57250000000000001</v>
      </c>
      <c r="M31" s="401">
        <f>'DETEKSI MATA IKAN'!M29</f>
        <v>0.4471</v>
      </c>
      <c r="N31" s="401">
        <f>'DETEKSI MATA IKAN'!N29</f>
        <v>0.58819999999999995</v>
      </c>
      <c r="O31" s="401">
        <f>'DETEKSI MATA IKAN'!O29</f>
        <v>0.58819999999999995</v>
      </c>
      <c r="P31" s="401">
        <f>'DETEKSI MATA IKAN'!P29</f>
        <v>0.67059999999999997</v>
      </c>
      <c r="Q31" s="401">
        <f>'DETEKSI MATA IKAN'!Q29</f>
        <v>0.60389999999999999</v>
      </c>
      <c r="R31" s="401">
        <f>'DETEKSI MATA IKAN'!R29</f>
        <v>0.6431</v>
      </c>
      <c r="S31" s="401">
        <f>'DETEKSI MATA IKAN'!S29</f>
        <v>0.62350000000000005</v>
      </c>
      <c r="T31" s="401">
        <f>'DETEKSI MATA IKAN'!T29</f>
        <v>0.4</v>
      </c>
      <c r="U31" s="401">
        <f>'DETEKSI MATA IKAN'!U29</f>
        <v>0.30590000000000001</v>
      </c>
      <c r="V31" s="401">
        <f>'DETEKSI MATA IKAN'!V29</f>
        <v>0.24310000000000001</v>
      </c>
      <c r="W31" s="401">
        <f>'DETEKSI MATA IKAN'!W29</f>
        <v>0.40389999999999998</v>
      </c>
      <c r="X31" s="401">
        <f>'DETEKSI MATA IKAN'!X29</f>
        <v>0.5373</v>
      </c>
      <c r="Y31" s="402">
        <f>'DETEKSI MATA IKAN'!Y29</f>
        <v>0.44309999999999999</v>
      </c>
      <c r="AA31" s="406" t="s">
        <v>16</v>
      </c>
      <c r="AB31" s="395">
        <f>'WEIGHT LAYER 1'!B26</f>
        <v>-6.6299999999999996E-3</v>
      </c>
      <c r="AC31" s="395">
        <f>'WEIGHT LAYER 1'!C26</f>
        <v>0.26700000000000002</v>
      </c>
      <c r="AD31" s="395">
        <f>'WEIGHT LAYER 1'!D26</f>
        <v>0.19500000000000001</v>
      </c>
      <c r="AE31" s="395">
        <f>'WEIGHT LAYER 1'!E26</f>
        <v>-0.252</v>
      </c>
      <c r="AF31" s="395">
        <f>'WEIGHT LAYER 1'!F26</f>
        <v>0.33800000000000002</v>
      </c>
      <c r="AG31" s="395">
        <f>'WEIGHT LAYER 1'!G26</f>
        <v>-3.8100000000000002E-2</v>
      </c>
      <c r="AH31" s="395">
        <f>'WEIGHT LAYER 1'!H26</f>
        <v>2.2499999999999999E-2</v>
      </c>
      <c r="AI31" s="395">
        <f>'WEIGHT LAYER 1'!I26</f>
        <v>-0.106</v>
      </c>
      <c r="AJ31" s="395">
        <f>'WEIGHT LAYER 1'!J26</f>
        <v>0.17499999999999999</v>
      </c>
      <c r="AK31" s="395">
        <f>'WEIGHT LAYER 1'!K26</f>
        <v>-0.115</v>
      </c>
      <c r="AL31" s="395">
        <f>'WEIGHT LAYER 1'!L26</f>
        <v>-0.10199999999999999</v>
      </c>
      <c r="AM31" s="395">
        <f>'WEIGHT LAYER 1'!M26</f>
        <v>0.128</v>
      </c>
      <c r="AN31" s="395">
        <f>'WEIGHT LAYER 1'!N26</f>
        <v>0.10299999999999999</v>
      </c>
      <c r="AO31" s="395">
        <f>'WEIGHT LAYER 1'!O26</f>
        <v>0.29599999999999999</v>
      </c>
      <c r="AP31" s="395">
        <f>'WEIGHT LAYER 1'!P26</f>
        <v>8.1799999999999998E-2</v>
      </c>
      <c r="AQ31" s="395">
        <f>'WEIGHT LAYER 1'!Q26</f>
        <v>0.16800000000000001</v>
      </c>
    </row>
    <row r="32" spans="1:43" x14ac:dyDescent="0.25">
      <c r="A32" s="400">
        <f>'DETEKSI MATA IKAN'!A30</f>
        <v>0.52159999999999995</v>
      </c>
      <c r="B32" s="401">
        <f>'DETEKSI MATA IKAN'!B30</f>
        <v>0.27450000000000002</v>
      </c>
      <c r="C32" s="401">
        <f>'DETEKSI MATA IKAN'!C30</f>
        <v>0.27839999999999998</v>
      </c>
      <c r="D32" s="401">
        <f>'DETEKSI MATA IKAN'!D30</f>
        <v>0.502</v>
      </c>
      <c r="E32" s="401">
        <f>'DETEKSI MATA IKAN'!E30</f>
        <v>0.72940000000000005</v>
      </c>
      <c r="F32" s="401">
        <f>'DETEKSI MATA IKAN'!F30</f>
        <v>0.81179999999999997</v>
      </c>
      <c r="G32" s="401">
        <f>'DETEKSI MATA IKAN'!G30</f>
        <v>0.70979999999999999</v>
      </c>
      <c r="H32" s="401">
        <f>'DETEKSI MATA IKAN'!H30</f>
        <v>0.58430000000000004</v>
      </c>
      <c r="I32" s="401">
        <f>'DETEKSI MATA IKAN'!I30</f>
        <v>0.30980000000000002</v>
      </c>
      <c r="J32" s="401">
        <f>'DETEKSI MATA IKAN'!J30</f>
        <v>0.27839999999999998</v>
      </c>
      <c r="K32" s="401">
        <f>'DETEKSI MATA IKAN'!K30</f>
        <v>0.27060000000000001</v>
      </c>
      <c r="L32" s="401">
        <f>'DETEKSI MATA IKAN'!L30</f>
        <v>0.56079999999999997</v>
      </c>
      <c r="M32" s="401">
        <f>'DETEKSI MATA IKAN'!M30</f>
        <v>0.4471</v>
      </c>
      <c r="N32" s="401">
        <f>'DETEKSI MATA IKAN'!N30</f>
        <v>0.58819999999999995</v>
      </c>
      <c r="O32" s="401">
        <f>'DETEKSI MATA IKAN'!O30</f>
        <v>0.6</v>
      </c>
      <c r="P32" s="401">
        <f>'DETEKSI MATA IKAN'!P30</f>
        <v>0.69020000000000004</v>
      </c>
      <c r="Q32" s="401">
        <f>'DETEKSI MATA IKAN'!Q30</f>
        <v>0.6</v>
      </c>
      <c r="R32" s="401">
        <f>'DETEKSI MATA IKAN'!R30</f>
        <v>0.63919999999999999</v>
      </c>
      <c r="S32" s="401">
        <f>'DETEKSI MATA IKAN'!S30</f>
        <v>0.61960000000000004</v>
      </c>
      <c r="T32" s="401">
        <f>'DETEKSI MATA IKAN'!T30</f>
        <v>0.38819999999999999</v>
      </c>
      <c r="U32" s="401">
        <f>'DETEKSI MATA IKAN'!U30</f>
        <v>0.29409999999999997</v>
      </c>
      <c r="V32" s="401">
        <f>'DETEKSI MATA IKAN'!V30</f>
        <v>0.23530000000000001</v>
      </c>
      <c r="W32" s="401">
        <f>'DETEKSI MATA IKAN'!W30</f>
        <v>0.38819999999999999</v>
      </c>
      <c r="X32" s="401">
        <f>'DETEKSI MATA IKAN'!X30</f>
        <v>0.52159999999999995</v>
      </c>
      <c r="Y32" s="402">
        <f>'DETEKSI MATA IKAN'!Y30</f>
        <v>0.41959999999999997</v>
      </c>
      <c r="AA32" s="406" t="s">
        <v>17</v>
      </c>
      <c r="AB32" s="395">
        <f>'WEIGHT LAYER 1'!B27</f>
        <v>0.15</v>
      </c>
      <c r="AC32" s="395">
        <f>'WEIGHT LAYER 1'!C27</f>
        <v>0.26300000000000001</v>
      </c>
      <c r="AD32" s="395">
        <f>'WEIGHT LAYER 1'!D27</f>
        <v>8.1000000000000003E-2</v>
      </c>
      <c r="AE32" s="395">
        <f>'WEIGHT LAYER 1'!E27</f>
        <v>7.4099999999999999E-2</v>
      </c>
      <c r="AF32" s="395">
        <f>'WEIGHT LAYER 1'!F27</f>
        <v>0.114</v>
      </c>
      <c r="AG32" s="395">
        <f>'WEIGHT LAYER 1'!G27</f>
        <v>-0.155</v>
      </c>
      <c r="AH32" s="395">
        <f>'WEIGHT LAYER 1'!H27</f>
        <v>4.7699999999999999E-2</v>
      </c>
      <c r="AI32" s="395">
        <f>'WEIGHT LAYER 1'!I27</f>
        <v>-0.14000000000000001</v>
      </c>
      <c r="AJ32" s="395">
        <f>'WEIGHT LAYER 1'!J27</f>
        <v>0.108</v>
      </c>
      <c r="AK32" s="395">
        <f>'WEIGHT LAYER 1'!K27</f>
        <v>-3.7999999999999999E-2</v>
      </c>
      <c r="AL32" s="395">
        <f>'WEIGHT LAYER 1'!L27</f>
        <v>3.8800000000000001E-2</v>
      </c>
      <c r="AM32" s="395">
        <f>'WEIGHT LAYER 1'!M27</f>
        <v>0.10100000000000001</v>
      </c>
      <c r="AN32" s="395">
        <f>'WEIGHT LAYER 1'!N27</f>
        <v>0.26300000000000001</v>
      </c>
      <c r="AO32" s="395">
        <f>'WEIGHT LAYER 1'!O27</f>
        <v>-3.78E-2</v>
      </c>
      <c r="AP32" s="395">
        <f>'WEIGHT LAYER 1'!P27</f>
        <v>-0.121</v>
      </c>
      <c r="AQ32" s="395">
        <f>'WEIGHT LAYER 1'!Q27</f>
        <v>0.22600000000000001</v>
      </c>
    </row>
    <row r="33" spans="1:122" x14ac:dyDescent="0.25">
      <c r="A33" s="400">
        <f>'DETEKSI MATA IKAN'!A31</f>
        <v>0.35289999999999999</v>
      </c>
      <c r="B33" s="401">
        <f>'DETEKSI MATA IKAN'!B31</f>
        <v>0.2235</v>
      </c>
      <c r="C33" s="401">
        <f>'DETEKSI MATA IKAN'!C31</f>
        <v>0.35289999999999999</v>
      </c>
      <c r="D33" s="401">
        <f>'DETEKSI MATA IKAN'!D31</f>
        <v>0.62350000000000005</v>
      </c>
      <c r="E33" s="401">
        <f>'DETEKSI MATA IKAN'!E31</f>
        <v>0.76470000000000005</v>
      </c>
      <c r="F33" s="401">
        <f>'DETEKSI MATA IKAN'!F31</f>
        <v>0.70979999999999999</v>
      </c>
      <c r="G33" s="401">
        <f>'DETEKSI MATA IKAN'!G31</f>
        <v>0.42349999999999999</v>
      </c>
      <c r="H33" s="401">
        <f>'DETEKSI MATA IKAN'!H31</f>
        <v>0.251</v>
      </c>
      <c r="I33" s="401">
        <f>'DETEKSI MATA IKAN'!I31</f>
        <v>0.3216</v>
      </c>
      <c r="J33" s="401">
        <f>'DETEKSI MATA IKAN'!J31</f>
        <v>0.25879999999999997</v>
      </c>
      <c r="K33" s="401">
        <f>'DETEKSI MATA IKAN'!K31</f>
        <v>0.1961</v>
      </c>
      <c r="L33" s="401">
        <f>'DETEKSI MATA IKAN'!L31</f>
        <v>0.36859999999999998</v>
      </c>
      <c r="M33" s="401">
        <f>'DETEKSI MATA IKAN'!M31</f>
        <v>0.4078</v>
      </c>
      <c r="N33" s="401">
        <f>'DETEKSI MATA IKAN'!N31</f>
        <v>0.38040000000000002</v>
      </c>
      <c r="O33" s="401">
        <f>'DETEKSI MATA IKAN'!O31</f>
        <v>0.54900000000000004</v>
      </c>
      <c r="P33" s="401">
        <f>'DETEKSI MATA IKAN'!P31</f>
        <v>0.68240000000000001</v>
      </c>
      <c r="Q33" s="401">
        <f>'DETEKSI MATA IKAN'!Q31</f>
        <v>0.62350000000000005</v>
      </c>
      <c r="R33" s="401">
        <f>'DETEKSI MATA IKAN'!R31</f>
        <v>0.61570000000000003</v>
      </c>
      <c r="S33" s="401">
        <f>'DETEKSI MATA IKAN'!S31</f>
        <v>0.63529999999999998</v>
      </c>
      <c r="T33" s="401">
        <f>'DETEKSI MATA IKAN'!T31</f>
        <v>0.45490000000000003</v>
      </c>
      <c r="U33" s="401">
        <f>'DETEKSI MATA IKAN'!U31</f>
        <v>0.38040000000000002</v>
      </c>
      <c r="V33" s="401">
        <f>'DETEKSI MATA IKAN'!V31</f>
        <v>0.30980000000000002</v>
      </c>
      <c r="W33" s="401">
        <f>'DETEKSI MATA IKAN'!W31</f>
        <v>0.41959999999999997</v>
      </c>
      <c r="X33" s="401">
        <f>'DETEKSI MATA IKAN'!X31</f>
        <v>0.42349999999999999</v>
      </c>
      <c r="Y33" s="402">
        <f>'DETEKSI MATA IKAN'!Y31</f>
        <v>0.43919999999999998</v>
      </c>
      <c r="AA33" s="406" t="s">
        <v>18</v>
      </c>
      <c r="AB33" s="395">
        <f>'WEIGHT LAYER 1'!B28</f>
        <v>-1.3100000000000001E-2</v>
      </c>
      <c r="AC33" s="395">
        <f>'WEIGHT LAYER 1'!C28</f>
        <v>0.23400000000000001</v>
      </c>
      <c r="AD33" s="395">
        <f>'WEIGHT LAYER 1'!D28</f>
        <v>8.4199999999999997E-2</v>
      </c>
      <c r="AE33" s="395">
        <f>'WEIGHT LAYER 1'!E28</f>
        <v>0.105</v>
      </c>
      <c r="AF33" s="395">
        <f>'WEIGHT LAYER 1'!F28</f>
        <v>0.20899999999999999</v>
      </c>
      <c r="AG33" s="395">
        <f>'WEIGHT LAYER 1'!G28</f>
        <v>0.13</v>
      </c>
      <c r="AH33" s="395">
        <f>'WEIGHT LAYER 1'!H28</f>
        <v>5.9499999999999997E-2</v>
      </c>
      <c r="AI33" s="395">
        <f>'WEIGHT LAYER 1'!I28</f>
        <v>-2.0299999999999999E-2</v>
      </c>
      <c r="AJ33" s="395">
        <f>'WEIGHT LAYER 1'!J28</f>
        <v>0.13700000000000001</v>
      </c>
      <c r="AK33" s="395">
        <f>'WEIGHT LAYER 1'!K28</f>
        <v>9.3700000000000006E-2</v>
      </c>
      <c r="AL33" s="395">
        <f>'WEIGHT LAYER 1'!L28</f>
        <v>-0.14599999999999999</v>
      </c>
      <c r="AM33" s="395">
        <f>'WEIGHT LAYER 1'!M28</f>
        <v>0.33300000000000002</v>
      </c>
      <c r="AN33" s="395">
        <f>'WEIGHT LAYER 1'!N28</f>
        <v>0.3</v>
      </c>
      <c r="AO33" s="395">
        <f>'WEIGHT LAYER 1'!O28</f>
        <v>8.7999999999999995E-2</v>
      </c>
      <c r="AP33" s="395">
        <f>'WEIGHT LAYER 1'!P28</f>
        <v>0.155</v>
      </c>
      <c r="AQ33" s="395">
        <f>'WEIGHT LAYER 1'!Q28</f>
        <v>-0.107</v>
      </c>
    </row>
    <row r="34" spans="1:122" ht="21" x14ac:dyDescent="0.25">
      <c r="A34" s="400">
        <f>'DETEKSI MATA IKAN'!A32</f>
        <v>0.36470000000000002</v>
      </c>
      <c r="B34" s="401">
        <f>'DETEKSI MATA IKAN'!B32</f>
        <v>0.23530000000000001</v>
      </c>
      <c r="C34" s="401">
        <f>'DETEKSI MATA IKAN'!C32</f>
        <v>0.36859999999999998</v>
      </c>
      <c r="D34" s="401">
        <f>'DETEKSI MATA IKAN'!D32</f>
        <v>0.6431</v>
      </c>
      <c r="E34" s="401">
        <f>'DETEKSI MATA IKAN'!E32</f>
        <v>0.8</v>
      </c>
      <c r="F34" s="401">
        <f>'DETEKSI MATA IKAN'!F32</f>
        <v>0.749</v>
      </c>
      <c r="G34" s="401">
        <f>'DETEKSI MATA IKAN'!G32</f>
        <v>0.47060000000000002</v>
      </c>
      <c r="H34" s="401">
        <f>'DETEKSI MATA IKAN'!H32</f>
        <v>0.29799999999999999</v>
      </c>
      <c r="I34" s="401">
        <f>'DETEKSI MATA IKAN'!I32</f>
        <v>0.38040000000000002</v>
      </c>
      <c r="J34" s="401">
        <f>'DETEKSI MATA IKAN'!J32</f>
        <v>0.31759999999999999</v>
      </c>
      <c r="K34" s="401">
        <f>'DETEKSI MATA IKAN'!K32</f>
        <v>0.25879999999999997</v>
      </c>
      <c r="L34" s="401">
        <f>'DETEKSI MATA IKAN'!L32</f>
        <v>0.43140000000000001</v>
      </c>
      <c r="M34" s="401">
        <f>'DETEKSI MATA IKAN'!M32</f>
        <v>0.47060000000000002</v>
      </c>
      <c r="N34" s="401">
        <f>'DETEKSI MATA IKAN'!N32</f>
        <v>0.44309999999999999</v>
      </c>
      <c r="O34" s="401">
        <f>'DETEKSI MATA IKAN'!O32</f>
        <v>0.61180000000000001</v>
      </c>
      <c r="P34" s="401">
        <f>'DETEKSI MATA IKAN'!P32</f>
        <v>0.74509999999999998</v>
      </c>
      <c r="Q34" s="401">
        <f>'DETEKSI MATA IKAN'!Q32</f>
        <v>0.65880000000000005</v>
      </c>
      <c r="R34" s="401">
        <f>'DETEKSI MATA IKAN'!R32</f>
        <v>0.65100000000000002</v>
      </c>
      <c r="S34" s="401">
        <f>'DETEKSI MATA IKAN'!S32</f>
        <v>0.67059999999999997</v>
      </c>
      <c r="T34" s="401">
        <f>'DETEKSI MATA IKAN'!T32</f>
        <v>0.49020000000000002</v>
      </c>
      <c r="U34" s="401">
        <f>'DETEKSI MATA IKAN'!U32</f>
        <v>0.41570000000000001</v>
      </c>
      <c r="V34" s="401">
        <f>'DETEKSI MATA IKAN'!V32</f>
        <v>0.33329999999999999</v>
      </c>
      <c r="W34" s="401">
        <f>'DETEKSI MATA IKAN'!W32</f>
        <v>0.44309999999999999</v>
      </c>
      <c r="X34" s="401">
        <f>'DETEKSI MATA IKAN'!X32</f>
        <v>0.4471</v>
      </c>
      <c r="Y34" s="402">
        <f>'DETEKSI MATA IKAN'!Y32</f>
        <v>0.45879999999999999</v>
      </c>
      <c r="AB34" s="794" t="s">
        <v>36</v>
      </c>
      <c r="AC34" s="794"/>
      <c r="AD34" s="350"/>
      <c r="AE34" s="350"/>
      <c r="AF34" s="350"/>
      <c r="AG34" s="350"/>
      <c r="AH34" s="350"/>
      <c r="AI34" s="350"/>
      <c r="AJ34" s="350"/>
      <c r="AK34" s="350"/>
      <c r="AL34" s="350"/>
      <c r="AM34" s="350"/>
      <c r="AN34" s="350"/>
      <c r="AO34" s="350"/>
      <c r="AP34" s="350"/>
      <c r="AQ34" s="350"/>
      <c r="AR34" s="350"/>
      <c r="AS34" s="350"/>
      <c r="AT34" s="350"/>
      <c r="AU34" s="350"/>
      <c r="AV34" s="350"/>
      <c r="AW34" s="350"/>
      <c r="AX34" s="350"/>
      <c r="AY34" s="350"/>
      <c r="AZ34" s="795" t="s">
        <v>37</v>
      </c>
      <c r="BA34" s="795"/>
      <c r="BB34" s="350"/>
      <c r="BC34" s="350"/>
      <c r="BD34" s="350"/>
      <c r="BE34" s="350"/>
      <c r="BF34" s="350"/>
      <c r="BG34" s="350"/>
      <c r="BH34" s="350"/>
      <c r="BI34" s="350"/>
      <c r="BJ34" s="350"/>
      <c r="BK34" s="350"/>
      <c r="BL34" s="350"/>
      <c r="BM34" s="350"/>
      <c r="BN34" s="350"/>
      <c r="BO34" s="350"/>
      <c r="BP34" s="350"/>
      <c r="BQ34" s="350"/>
      <c r="BR34" s="350"/>
      <c r="BS34" s="350"/>
      <c r="BT34" s="350"/>
      <c r="BU34" s="350"/>
      <c r="BV34" s="350"/>
      <c r="BW34" s="350"/>
      <c r="BX34" s="795" t="s">
        <v>38</v>
      </c>
      <c r="BY34" s="795"/>
      <c r="BZ34" s="350"/>
      <c r="CA34" s="350"/>
      <c r="CB34" s="350"/>
      <c r="CC34" s="350"/>
      <c r="CD34" s="350"/>
      <c r="CE34" s="350"/>
      <c r="CF34" s="350"/>
      <c r="CG34" s="350"/>
      <c r="CH34" s="350"/>
      <c r="CI34" s="350"/>
      <c r="CJ34" s="350"/>
      <c r="CK34" s="350"/>
      <c r="CL34" s="350"/>
      <c r="CM34" s="350"/>
      <c r="CN34" s="350"/>
      <c r="CO34" s="350"/>
      <c r="CP34" s="350"/>
      <c r="CQ34" s="350"/>
      <c r="CR34" s="350"/>
      <c r="CS34" s="350"/>
      <c r="CT34" s="350"/>
      <c r="CU34" s="350"/>
      <c r="CV34" s="795" t="s">
        <v>39</v>
      </c>
      <c r="CW34" s="795"/>
      <c r="CX34" s="350"/>
      <c r="CY34" s="350"/>
      <c r="CZ34" s="350"/>
      <c r="DA34" s="350"/>
      <c r="DB34" s="350"/>
      <c r="DC34" s="350"/>
      <c r="DD34" s="350"/>
      <c r="DE34" s="350"/>
      <c r="DF34" s="350"/>
      <c r="DG34" s="350"/>
      <c r="DH34" s="350"/>
      <c r="DI34" s="350"/>
      <c r="DJ34" s="350"/>
      <c r="DK34" s="350"/>
      <c r="DL34" s="350"/>
      <c r="DM34" s="350"/>
      <c r="DN34" s="350"/>
      <c r="DO34" s="350"/>
      <c r="DP34" s="350"/>
      <c r="DQ34" s="350"/>
      <c r="DR34" s="350"/>
    </row>
    <row r="35" spans="1:122" x14ac:dyDescent="0.25">
      <c r="A35" s="400">
        <f>'DETEKSI MATA IKAN'!A33</f>
        <v>0.38429999999999997</v>
      </c>
      <c r="B35" s="401">
        <f>'DETEKSI MATA IKAN'!B33</f>
        <v>0.25490000000000002</v>
      </c>
      <c r="C35" s="401">
        <f>'DETEKSI MATA IKAN'!C33</f>
        <v>0.38040000000000002</v>
      </c>
      <c r="D35" s="401">
        <f>'DETEKSI MATA IKAN'!D33</f>
        <v>0.65490000000000004</v>
      </c>
      <c r="E35" s="401">
        <f>'DETEKSI MATA IKAN'!E33</f>
        <v>0.79610000000000003</v>
      </c>
      <c r="F35" s="401">
        <f>'DETEKSI MATA IKAN'!F33</f>
        <v>0.74509999999999998</v>
      </c>
      <c r="G35" s="401">
        <f>'DETEKSI MATA IKAN'!G33</f>
        <v>0.45490000000000003</v>
      </c>
      <c r="H35" s="401">
        <f>'DETEKSI MATA IKAN'!H33</f>
        <v>0.28239999999999998</v>
      </c>
      <c r="I35" s="401">
        <f>'DETEKSI MATA IKAN'!I33</f>
        <v>0.36080000000000001</v>
      </c>
      <c r="J35" s="401">
        <f>'DETEKSI MATA IKAN'!J33</f>
        <v>0.29799999999999999</v>
      </c>
      <c r="K35" s="401">
        <f>'DETEKSI MATA IKAN'!K33</f>
        <v>0.24709999999999999</v>
      </c>
      <c r="L35" s="401">
        <f>'DETEKSI MATA IKAN'!L33</f>
        <v>0.41959999999999997</v>
      </c>
      <c r="M35" s="401">
        <f>'DETEKSI MATA IKAN'!M33</f>
        <v>0.4667</v>
      </c>
      <c r="N35" s="401">
        <f>'DETEKSI MATA IKAN'!N33</f>
        <v>0.44309999999999999</v>
      </c>
      <c r="O35" s="401">
        <f>'DETEKSI MATA IKAN'!O33</f>
        <v>0.61180000000000001</v>
      </c>
      <c r="P35" s="401">
        <f>'DETEKSI MATA IKAN'!P33</f>
        <v>0.74509999999999998</v>
      </c>
      <c r="Q35" s="401">
        <f>'DETEKSI MATA IKAN'!Q33</f>
        <v>0.65490000000000004</v>
      </c>
      <c r="R35" s="401">
        <f>'DETEKSI MATA IKAN'!R33</f>
        <v>0.64710000000000001</v>
      </c>
      <c r="S35" s="401">
        <f>'DETEKSI MATA IKAN'!S33</f>
        <v>0.65880000000000005</v>
      </c>
      <c r="T35" s="401">
        <f>'DETEKSI MATA IKAN'!T33</f>
        <v>0.47839999999999999</v>
      </c>
      <c r="U35" s="401">
        <f>'DETEKSI MATA IKAN'!U33</f>
        <v>0.40389999999999998</v>
      </c>
      <c r="V35" s="401">
        <f>'DETEKSI MATA IKAN'!V33</f>
        <v>0.32550000000000001</v>
      </c>
      <c r="W35" s="401">
        <f>'DETEKSI MATA IKAN'!W33</f>
        <v>0.42749999999999999</v>
      </c>
      <c r="X35" s="401">
        <f>'DETEKSI MATA IKAN'!X33</f>
        <v>0.43140000000000001</v>
      </c>
      <c r="Y35" s="402">
        <f>'DETEKSI MATA IKAN'!Y33</f>
        <v>0.44309999999999999</v>
      </c>
      <c r="AA35" s="319">
        <v>1</v>
      </c>
      <c r="AB35" s="407">
        <f t="shared" ref="AB35:AX35" si="0">(($AJ$7*A3)+($AJ$8*A4)+($AJ$9*A5)+($AJ$10*B3)+($AJ$11*B4)+($AJ$12*B5)+($AJ$13*C3)+($AJ$14*C4)+($AJ$15*C5)+($AJ$16*A6)+($AJ$17*A7)+($AJ$18*A8)+($AJ$19*B6)+($AJ$20*B7)+($AJ$21*B8)+($AJ$22*C6)+($AJ$23*C7)+($AJ$24*C8)+($AJ$25*A9)+($AJ$26*A10)+($AJ$27*A11)+($AJ$28*B9)+($AJ$29*B10)+($AJ$30*B11)+($AJ$31*C9)+($AJ$32*C10)+($AJ$33*C11))+$AJ$5</f>
        <v>1.2226859559999999</v>
      </c>
      <c r="AC35" s="407">
        <f t="shared" si="0"/>
        <v>1.4188592509999998</v>
      </c>
      <c r="AD35" s="407">
        <f t="shared" si="0"/>
        <v>1.7060433590000001</v>
      </c>
      <c r="AE35" s="407">
        <f t="shared" si="0"/>
        <v>2.2381689049999998</v>
      </c>
      <c r="AF35" s="407">
        <f t="shared" si="0"/>
        <v>2.8222210199999997</v>
      </c>
      <c r="AG35" s="407">
        <f t="shared" si="0"/>
        <v>3.0834279049999997</v>
      </c>
      <c r="AH35" s="407">
        <f t="shared" si="0"/>
        <v>3.0133518070000003</v>
      </c>
      <c r="AI35" s="407">
        <f t="shared" si="0"/>
        <v>2.9523307899999995</v>
      </c>
      <c r="AJ35" s="407">
        <f t="shared" si="0"/>
        <v>2.9170162220000004</v>
      </c>
      <c r="AK35" s="407">
        <f t="shared" si="0"/>
        <v>2.7925215109999999</v>
      </c>
      <c r="AL35" s="407">
        <f t="shared" si="0"/>
        <v>2.4892406900000004</v>
      </c>
      <c r="AM35" s="407">
        <f t="shared" si="0"/>
        <v>2.1794898639999998</v>
      </c>
      <c r="AN35" s="407">
        <f t="shared" si="0"/>
        <v>2.0315646930000004</v>
      </c>
      <c r="AO35" s="407">
        <f t="shared" si="0"/>
        <v>2.0287403979999987</v>
      </c>
      <c r="AP35" s="407">
        <f t="shared" si="0"/>
        <v>1.9831556459999997</v>
      </c>
      <c r="AQ35" s="407">
        <f t="shared" si="0"/>
        <v>2.0359192560000001</v>
      </c>
      <c r="AR35" s="407">
        <f t="shared" si="0"/>
        <v>2.2867517889999998</v>
      </c>
      <c r="AS35" s="407">
        <f t="shared" si="0"/>
        <v>2.5261265670000004</v>
      </c>
      <c r="AT35" s="407">
        <f t="shared" si="0"/>
        <v>2.9017719979999992</v>
      </c>
      <c r="AU35" s="407">
        <f t="shared" si="0"/>
        <v>3.1551598430000003</v>
      </c>
      <c r="AV35" s="407">
        <f t="shared" si="0"/>
        <v>3.2288456219999997</v>
      </c>
      <c r="AW35" s="407">
        <f t="shared" si="0"/>
        <v>3.0139267060000003</v>
      </c>
      <c r="AX35" s="407">
        <f t="shared" si="0"/>
        <v>2.8647123430000003</v>
      </c>
      <c r="AZ35" s="407">
        <f t="shared" ref="AZ35:BV35" si="1">(($AK$7*A3)+($AK$8*A4)+($AK$9*A5)+($AK$10*B3)+($AK$11*B4)+($AK$12*B5)+($AK$13*C3)+($AK$14*C4)+($AK$15*C5)+($AK$16*A6)+($AK$17*A7)+($AK$18*A8)+($AK$19*B6)+($AK$20*B7)+($AK$21*B8)+($AK$22*C6)+($AK$23*C7)+($AK$24*C8)+($AK$25*A9)+($AK$26*A10)+($AK$27*A11)+($AK$28*B9)+($AK$29*B10)+($AK$30*B11)+($AK$31*C9)+($AK$32*C10)+($AK$33*C11))+$AK$5</f>
        <v>-0.43050279999999996</v>
      </c>
      <c r="BA35" s="407">
        <f t="shared" si="1"/>
        <v>-0.46078348000000008</v>
      </c>
      <c r="BB35" s="407">
        <f t="shared" si="1"/>
        <v>-0.55545725000000001</v>
      </c>
      <c r="BC35" s="407">
        <f t="shared" si="1"/>
        <v>-0.73370797999999993</v>
      </c>
      <c r="BD35" s="407">
        <f t="shared" si="1"/>
        <v>-0.94742974999999996</v>
      </c>
      <c r="BE35" s="407">
        <f t="shared" si="1"/>
        <v>-1.0476787200000002</v>
      </c>
      <c r="BF35" s="407">
        <f t="shared" si="1"/>
        <v>-0.93258104999999991</v>
      </c>
      <c r="BG35" s="407">
        <f t="shared" si="1"/>
        <v>-0.78434939000000004</v>
      </c>
      <c r="BH35" s="407">
        <f t="shared" si="1"/>
        <v>-0.79225544000000014</v>
      </c>
      <c r="BI35" s="407">
        <f t="shared" si="1"/>
        <v>-0.81596158000000008</v>
      </c>
      <c r="BJ35" s="407">
        <f t="shared" si="1"/>
        <v>-0.71971530999999989</v>
      </c>
      <c r="BK35" s="407">
        <f t="shared" si="1"/>
        <v>-0.59584912000000001</v>
      </c>
      <c r="BL35" s="407">
        <f t="shared" si="1"/>
        <v>-0.54175923999999998</v>
      </c>
      <c r="BM35" s="407">
        <f t="shared" si="1"/>
        <v>-0.51190340000000001</v>
      </c>
      <c r="BN35" s="407">
        <f t="shared" si="1"/>
        <v>-0.45570018999999995</v>
      </c>
      <c r="BO35" s="407">
        <f t="shared" si="1"/>
        <v>-0.46113642000000005</v>
      </c>
      <c r="BP35" s="407">
        <f t="shared" si="1"/>
        <v>-0.55125582000000006</v>
      </c>
      <c r="BQ35" s="407">
        <f t="shared" si="1"/>
        <v>-0.69232254999999998</v>
      </c>
      <c r="BR35" s="407">
        <f t="shared" si="1"/>
        <v>-0.76003562000000002</v>
      </c>
      <c r="BS35" s="407">
        <f t="shared" si="1"/>
        <v>-0.85199897999999996</v>
      </c>
      <c r="BT35" s="407">
        <f t="shared" si="1"/>
        <v>-0.90018896999999998</v>
      </c>
      <c r="BU35" s="407">
        <f t="shared" si="1"/>
        <v>-0.83569925000000012</v>
      </c>
      <c r="BV35" s="407">
        <f t="shared" si="1"/>
        <v>-0.85214747000000002</v>
      </c>
      <c r="BX35" s="407">
        <f t="shared" ref="BX35:CT35" si="2">(($AL$7*A3)+($AL$8*A4)+($AL$9*A5)+($AL$10*B3)+($AL$11*B4)+($AL$12*B5)+($AL$13*C3)+($AL$14*C4)+($AL$15*C5)+($AL$16*A6)+($AL$17*A7)+($AL$18*A8)+($AL$19*B6)+($AL$20*B7)+($AL$21*B8)+($AL$22*C6)+($AL$23*C7)+($AL$24*C8)+($AL$25*A9)+($AL$26*A10)+($AL$27*A11)+($AL$28*B9)+($AL$29*B10)+($AL$30*B11)+($AL$31*C9)+($AL$32*C10)+($AL$33*C11))+$AL$5</f>
        <v>0.51428325000000008</v>
      </c>
      <c r="BY35" s="407">
        <f t="shared" si="2"/>
        <v>0.4093408</v>
      </c>
      <c r="BZ35" s="407">
        <f t="shared" si="2"/>
        <v>0.40026506999999989</v>
      </c>
      <c r="CA35" s="407">
        <f t="shared" si="2"/>
        <v>0.44037920000000003</v>
      </c>
      <c r="CB35" s="407">
        <f t="shared" si="2"/>
        <v>0.50401441000000002</v>
      </c>
      <c r="CC35" s="407">
        <f t="shared" si="2"/>
        <v>0.58128202999999978</v>
      </c>
      <c r="CD35" s="407">
        <f t="shared" si="2"/>
        <v>0.59786025000000032</v>
      </c>
      <c r="CE35" s="407">
        <f t="shared" si="2"/>
        <v>0.61323811999999989</v>
      </c>
      <c r="CF35" s="407">
        <f t="shared" si="2"/>
        <v>0.70675431000000022</v>
      </c>
      <c r="CG35" s="407">
        <f t="shared" si="2"/>
        <v>0.7496860099999999</v>
      </c>
      <c r="CH35" s="407">
        <f t="shared" si="2"/>
        <v>0.74272425000000009</v>
      </c>
      <c r="CI35" s="407">
        <f t="shared" si="2"/>
        <v>0.84079812999999992</v>
      </c>
      <c r="CJ35" s="407">
        <f t="shared" si="2"/>
        <v>0.94355828000000042</v>
      </c>
      <c r="CK35" s="407">
        <f t="shared" si="2"/>
        <v>0.94555795999999992</v>
      </c>
      <c r="CL35" s="407">
        <f t="shared" si="2"/>
        <v>0.93402260999999986</v>
      </c>
      <c r="CM35" s="407">
        <f t="shared" si="2"/>
        <v>0.89089200000000002</v>
      </c>
      <c r="CN35" s="407">
        <f t="shared" si="2"/>
        <v>0.93100193999999981</v>
      </c>
      <c r="CO35" s="407">
        <f t="shared" si="2"/>
        <v>0.88056596999999992</v>
      </c>
      <c r="CP35" s="407">
        <f t="shared" si="2"/>
        <v>0.83059775999999985</v>
      </c>
      <c r="CQ35" s="407">
        <f t="shared" si="2"/>
        <v>0.70499230999999996</v>
      </c>
      <c r="CR35" s="407">
        <f t="shared" si="2"/>
        <v>0.51723120000000011</v>
      </c>
      <c r="CS35" s="407">
        <f t="shared" si="2"/>
        <v>0.42956565000000002</v>
      </c>
      <c r="CT35" s="407">
        <f t="shared" si="2"/>
        <v>0.48176102999999992</v>
      </c>
      <c r="CV35" s="407">
        <f t="shared" ref="CV35:DR35" si="3">(($AM$7*A3)+($AM$8*A4)+($AM$9*A5)+($AM$10*B3)+($AM$11*B4)+($AM$12*B5)+($AM$13*C3)+($AM$14*C4)+($AM$15*C5)+($AM$16*A6)+($AM$17*A7)+($AM$18*A8)+($AM$19*B6)+($AM$20*B7)+($AM$21*B8)+($AM$22*C6)+($AM$23*C7)+($AM$24*C8)+($AM$25*A9)+($AM$26*A10)+($AM$27*A11)+($AM$28*B9)+($AM$29*B10)+($AM$30*B11)+($AM$31*C9)+($AM$32*C10)+($AM$33*C11))+$AM$5</f>
        <v>0.97746037000000008</v>
      </c>
      <c r="CW35" s="407">
        <f t="shared" si="3"/>
        <v>1.1089858499999998</v>
      </c>
      <c r="CX35" s="407">
        <f t="shared" si="3"/>
        <v>1.37645913</v>
      </c>
      <c r="CY35" s="407">
        <f t="shared" si="3"/>
        <v>1.7725379400000001</v>
      </c>
      <c r="CZ35" s="407">
        <f t="shared" si="3"/>
        <v>2.1317317299999998</v>
      </c>
      <c r="DA35" s="407">
        <f t="shared" si="3"/>
        <v>2.0813428900000002</v>
      </c>
      <c r="DB35" s="407">
        <f t="shared" si="3"/>
        <v>1.6463334700000003</v>
      </c>
      <c r="DC35" s="407">
        <f t="shared" si="3"/>
        <v>1.4106613299999999</v>
      </c>
      <c r="DD35" s="407">
        <f t="shared" si="3"/>
        <v>1.4802813899999998</v>
      </c>
      <c r="DE35" s="407">
        <f t="shared" si="3"/>
        <v>1.36723046</v>
      </c>
      <c r="DF35" s="407">
        <f t="shared" si="3"/>
        <v>1.0900267600000002</v>
      </c>
      <c r="DG35" s="407">
        <f t="shared" si="3"/>
        <v>0.92958091000000009</v>
      </c>
      <c r="DH35" s="407">
        <f t="shared" si="3"/>
        <v>0.8465352100000002</v>
      </c>
      <c r="DI35" s="407">
        <f t="shared" si="3"/>
        <v>0.73767880000000019</v>
      </c>
      <c r="DJ35" s="407">
        <f t="shared" si="3"/>
        <v>0.66349461000000021</v>
      </c>
      <c r="DK35" s="407">
        <f t="shared" si="3"/>
        <v>0.81707589000000003</v>
      </c>
      <c r="DL35" s="407">
        <f t="shared" si="3"/>
        <v>1.0099608500000001</v>
      </c>
      <c r="DM35" s="407">
        <f t="shared" si="3"/>
        <v>1.2809948699999998</v>
      </c>
      <c r="DN35" s="407">
        <f t="shared" si="3"/>
        <v>1.5166811099999999</v>
      </c>
      <c r="DO35" s="407">
        <f t="shared" si="3"/>
        <v>1.7252762399999997</v>
      </c>
      <c r="DP35" s="407">
        <f t="shared" si="3"/>
        <v>1.6680085599999999</v>
      </c>
      <c r="DQ35" s="407">
        <f t="shared" si="3"/>
        <v>1.54324317</v>
      </c>
      <c r="DR35" s="407">
        <f t="shared" si="3"/>
        <v>1.6189068999999998</v>
      </c>
    </row>
    <row r="36" spans="1:122" x14ac:dyDescent="0.25">
      <c r="A36" s="400">
        <f>'DETEKSI MATA IKAN'!A34</f>
        <v>0.26669999999999999</v>
      </c>
      <c r="B36" s="401">
        <f>'DETEKSI MATA IKAN'!B34</f>
        <v>0.251</v>
      </c>
      <c r="C36" s="401">
        <f>'DETEKSI MATA IKAN'!C34</f>
        <v>0.42749999999999999</v>
      </c>
      <c r="D36" s="401">
        <f>'DETEKSI MATA IKAN'!D34</f>
        <v>0.65880000000000005</v>
      </c>
      <c r="E36" s="401">
        <f>'DETEKSI MATA IKAN'!E34</f>
        <v>0.77649999999999997</v>
      </c>
      <c r="F36" s="401">
        <f>'DETEKSI MATA IKAN'!F34</f>
        <v>0.74509999999999998</v>
      </c>
      <c r="G36" s="401">
        <f>'DETEKSI MATA IKAN'!G34</f>
        <v>0.34899999999999998</v>
      </c>
      <c r="H36" s="401">
        <f>'DETEKSI MATA IKAN'!H34</f>
        <v>0.10979999999999999</v>
      </c>
      <c r="I36" s="401">
        <f>'DETEKSI MATA IKAN'!I34</f>
        <v>0.32940000000000003</v>
      </c>
      <c r="J36" s="401">
        <f>'DETEKSI MATA IKAN'!J34</f>
        <v>0.33729999999999999</v>
      </c>
      <c r="K36" s="401">
        <f>'DETEKSI MATA IKAN'!K34</f>
        <v>0.2157</v>
      </c>
      <c r="L36" s="401">
        <f>'DETEKSI MATA IKAN'!L34</f>
        <v>0.20780000000000001</v>
      </c>
      <c r="M36" s="401">
        <f>'DETEKSI MATA IKAN'!M34</f>
        <v>0.31369999999999998</v>
      </c>
      <c r="N36" s="401">
        <f>'DETEKSI MATA IKAN'!N34</f>
        <v>0.23139999999999999</v>
      </c>
      <c r="O36" s="401">
        <f>'DETEKSI MATA IKAN'!O34</f>
        <v>0.48630000000000001</v>
      </c>
      <c r="P36" s="401">
        <f>'DETEKSI MATA IKAN'!P34</f>
        <v>0.58430000000000004</v>
      </c>
      <c r="Q36" s="401">
        <f>'DETEKSI MATA IKAN'!Q34</f>
        <v>0.66669999999999996</v>
      </c>
      <c r="R36" s="401">
        <f>'DETEKSI MATA IKAN'!R34</f>
        <v>0.60389999999999999</v>
      </c>
      <c r="S36" s="401">
        <f>'DETEKSI MATA IKAN'!S34</f>
        <v>0.61570000000000003</v>
      </c>
      <c r="T36" s="401">
        <f>'DETEKSI MATA IKAN'!T34</f>
        <v>0.66269999999999996</v>
      </c>
      <c r="U36" s="401">
        <f>'DETEKSI MATA IKAN'!U34</f>
        <v>0.54120000000000001</v>
      </c>
      <c r="V36" s="401">
        <f>'DETEKSI MATA IKAN'!V34</f>
        <v>0.47839999999999999</v>
      </c>
      <c r="W36" s="401">
        <f>'DETEKSI MATA IKAN'!W34</f>
        <v>0.43530000000000002</v>
      </c>
      <c r="X36" s="401">
        <f>'DETEKSI MATA IKAN'!X34</f>
        <v>0.40389999999999998</v>
      </c>
      <c r="Y36" s="402">
        <f>'DETEKSI MATA IKAN'!Y34</f>
        <v>0.41959999999999997</v>
      </c>
      <c r="AA36" s="319">
        <v>2</v>
      </c>
      <c r="AB36" s="407">
        <f t="shared" ref="AB36:AX36" si="4">(($AJ$7*A6)+($AJ$8*A7)+($AJ$9*A8)+($AJ$10*B6)+($AJ$11*B7)+($AJ$12*B8)+($AJ$13*C6)+($AJ$14*C7)+($AJ$15*C8)+($AJ$16*A9)+($AJ$17*A10)+($AJ$18*A11)+($AJ$19*B9)+($AJ$20*B10)+($AJ$21*B11)+($AJ$22*C9)+($AJ$23*C10)+($AJ$24*C11)+($AJ$25*A12)+($AJ$26*A13)+($AJ$27*A14)+($AJ$28*B12)+($AJ$29*B13)+($AJ$30*B14)+($AJ$31*C12)+($AJ$32*C13)+($AJ$33*C14))+$AJ$5</f>
        <v>1.4823057470000001</v>
      </c>
      <c r="AC36" s="407">
        <f t="shared" si="4"/>
        <v>1.9156441570000005</v>
      </c>
      <c r="AD36" s="407">
        <f t="shared" si="4"/>
        <v>2.3989129769999997</v>
      </c>
      <c r="AE36" s="407">
        <f t="shared" si="4"/>
        <v>2.8670660830000001</v>
      </c>
      <c r="AF36" s="407">
        <f t="shared" si="4"/>
        <v>3.1737422430000004</v>
      </c>
      <c r="AG36" s="407">
        <f t="shared" si="4"/>
        <v>3.1263979600000007</v>
      </c>
      <c r="AH36" s="407">
        <f t="shared" si="4"/>
        <v>2.6730100659999998</v>
      </c>
      <c r="AI36" s="407">
        <f t="shared" si="4"/>
        <v>2.2028414660000006</v>
      </c>
      <c r="AJ36" s="407">
        <f t="shared" si="4"/>
        <v>2.1004100460000008</v>
      </c>
      <c r="AK36" s="407">
        <f t="shared" si="4"/>
        <v>2.0303960609999998</v>
      </c>
      <c r="AL36" s="407">
        <f t="shared" si="4"/>
        <v>1.6977828270000002</v>
      </c>
      <c r="AM36" s="407">
        <f t="shared" si="4"/>
        <v>1.3719918600000003</v>
      </c>
      <c r="AN36" s="407">
        <f t="shared" si="4"/>
        <v>1.2633928890000001</v>
      </c>
      <c r="AO36" s="407">
        <f t="shared" si="4"/>
        <v>1.224302964</v>
      </c>
      <c r="AP36" s="407">
        <f t="shared" si="4"/>
        <v>1.1198754879999997</v>
      </c>
      <c r="AQ36" s="407">
        <f t="shared" si="4"/>
        <v>1.2464745850000003</v>
      </c>
      <c r="AR36" s="407">
        <f t="shared" si="4"/>
        <v>1.377937371</v>
      </c>
      <c r="AS36" s="407">
        <f t="shared" si="4"/>
        <v>1.7389661199999995</v>
      </c>
      <c r="AT36" s="407">
        <f t="shared" si="4"/>
        <v>2.1340288530000002</v>
      </c>
      <c r="AU36" s="407">
        <f t="shared" si="4"/>
        <v>2.7596389480000001</v>
      </c>
      <c r="AV36" s="407">
        <f t="shared" si="4"/>
        <v>3.2155002620000004</v>
      </c>
      <c r="AW36" s="407">
        <f t="shared" si="4"/>
        <v>3.1590757689999998</v>
      </c>
      <c r="AX36" s="407">
        <f t="shared" si="4"/>
        <v>3.0753951989999999</v>
      </c>
      <c r="AZ36" s="407">
        <f t="shared" ref="AZ36:BV36" si="5">(($AK$7*A6)+($AK$8*A7)+($AK$9*A8)+($AK$10*B6)+($AK$11*B7)+($AK$12*B8)+($AK$13*C6)+($AK$14*C7)+($AK$15*C8)+($AK$16*A9)+($AK$17*A10)+($AK$18*A11)+($AK$19*B9)+($AK$20*B10)+($AK$21*B11)+($AK$22*C9)+($AK$23*C10)+($AK$24*C11)+($AK$25*A12)+($AK$26*A13)+($AK$27*A14)+($AK$28*B12)+($AK$29*B13)+($AK$30*B14)+($AK$31*C12)+($AK$32*C13)+($AK$33*C14))+$AK$5</f>
        <v>-0.48165817</v>
      </c>
      <c r="BA36" s="407">
        <f t="shared" si="5"/>
        <v>-0.62284136000000001</v>
      </c>
      <c r="BB36" s="407">
        <f t="shared" si="5"/>
        <v>-0.83306063000000008</v>
      </c>
      <c r="BC36" s="407">
        <f t="shared" si="5"/>
        <v>-1.0159018599999998</v>
      </c>
      <c r="BD36" s="407">
        <f t="shared" si="5"/>
        <v>-1.0348371300000001</v>
      </c>
      <c r="BE36" s="407">
        <f t="shared" si="5"/>
        <v>-0.93373233000000022</v>
      </c>
      <c r="BF36" s="407">
        <f t="shared" si="5"/>
        <v>-0.80528865999999999</v>
      </c>
      <c r="BG36" s="407">
        <f t="shared" si="5"/>
        <v>-0.66469350999999999</v>
      </c>
      <c r="BH36" s="407">
        <f t="shared" si="5"/>
        <v>-0.58043239999999996</v>
      </c>
      <c r="BI36" s="407">
        <f t="shared" si="5"/>
        <v>-0.52640026000000006</v>
      </c>
      <c r="BJ36" s="407">
        <f t="shared" si="5"/>
        <v>-0.39626136000000012</v>
      </c>
      <c r="BK36" s="407">
        <f t="shared" si="5"/>
        <v>-0.26707769000000003</v>
      </c>
      <c r="BL36" s="407">
        <f t="shared" si="5"/>
        <v>-0.24183263999999996</v>
      </c>
      <c r="BM36" s="407">
        <f t="shared" si="5"/>
        <v>-0.24564169000000008</v>
      </c>
      <c r="BN36" s="407">
        <f t="shared" si="5"/>
        <v>-0.20761004999999996</v>
      </c>
      <c r="BO36" s="407">
        <f t="shared" si="5"/>
        <v>-0.28751447000000002</v>
      </c>
      <c r="BP36" s="407">
        <f t="shared" si="5"/>
        <v>-0.31359881000000001</v>
      </c>
      <c r="BQ36" s="407">
        <f t="shared" si="5"/>
        <v>-0.43635966000000004</v>
      </c>
      <c r="BR36" s="407">
        <f t="shared" si="5"/>
        <v>-0.52620833000000011</v>
      </c>
      <c r="BS36" s="407">
        <f t="shared" si="5"/>
        <v>-0.70477350999999999</v>
      </c>
      <c r="BT36" s="407">
        <f t="shared" si="5"/>
        <v>-0.94024797999999998</v>
      </c>
      <c r="BU36" s="407">
        <f t="shared" si="5"/>
        <v>-1.0071470100000002</v>
      </c>
      <c r="BV36" s="407">
        <f t="shared" si="5"/>
        <v>-0.99569936999999986</v>
      </c>
      <c r="BX36" s="407">
        <f t="shared" ref="BX36:CT36" si="6">(($AL$7*A6)+($AL$8*A7)+($AL$9*A8)+($AL$10*B6)+($AL$11*B7)+($AL$12*B8)+($AL$13*C6)+($AL$14*C7)+($AL$15*C8)+($AL$16*A9)+($AL$17*A10)+($AL$18*A11)+($AL$19*B9)+($AL$20*B10)+($AL$21*B11)+($AL$22*C9)+($AL$23*C10)+($AL$24*C11)+($AL$25*A12)+($AL$26*A13)+($AL$27*A14)+($AL$28*B12)+($AL$29*B13)+($AL$30*B14)+($AL$31*C12)+($AL$32*C13)+($AL$33*C14))+$AL$5</f>
        <v>0.44795019000000003</v>
      </c>
      <c r="BY36" s="407">
        <f t="shared" si="6"/>
        <v>0.37256887000000005</v>
      </c>
      <c r="BZ36" s="407">
        <f t="shared" si="6"/>
        <v>0.42580638999999998</v>
      </c>
      <c r="CA36" s="407">
        <f t="shared" si="6"/>
        <v>0.5767477700000001</v>
      </c>
      <c r="CB36" s="407">
        <f t="shared" si="6"/>
        <v>0.7309869</v>
      </c>
      <c r="CC36" s="407">
        <f t="shared" si="6"/>
        <v>0.68977275000000027</v>
      </c>
      <c r="CD36" s="407">
        <f t="shared" si="6"/>
        <v>0.61145935000000007</v>
      </c>
      <c r="CE36" s="407">
        <f t="shared" si="6"/>
        <v>0.7618872000000001</v>
      </c>
      <c r="CF36" s="407">
        <f t="shared" si="6"/>
        <v>0.89386705999999982</v>
      </c>
      <c r="CG36" s="407">
        <f t="shared" si="6"/>
        <v>0.74956039000000008</v>
      </c>
      <c r="CH36" s="407">
        <f t="shared" si="6"/>
        <v>0.63147184000000012</v>
      </c>
      <c r="CI36" s="407">
        <f t="shared" si="6"/>
        <v>0.69163253999999974</v>
      </c>
      <c r="CJ36" s="407">
        <f t="shared" si="6"/>
        <v>0.67846260999999985</v>
      </c>
      <c r="CK36" s="407">
        <f t="shared" si="6"/>
        <v>0.61952014</v>
      </c>
      <c r="CL36" s="407">
        <f t="shared" si="6"/>
        <v>0.62963214999999984</v>
      </c>
      <c r="CM36" s="407">
        <f t="shared" si="6"/>
        <v>0.71462966000000017</v>
      </c>
      <c r="CN36" s="407">
        <f t="shared" si="6"/>
        <v>0.84587561999999983</v>
      </c>
      <c r="CO36" s="407">
        <f t="shared" si="6"/>
        <v>0.84116548999999996</v>
      </c>
      <c r="CP36" s="407">
        <f t="shared" si="6"/>
        <v>0.92371835000000035</v>
      </c>
      <c r="CQ36" s="407">
        <f t="shared" si="6"/>
        <v>0.7901908299999999</v>
      </c>
      <c r="CR36" s="407">
        <f t="shared" si="6"/>
        <v>0.52619183999999986</v>
      </c>
      <c r="CS36" s="407">
        <f t="shared" si="6"/>
        <v>0.36874661000000009</v>
      </c>
      <c r="CT36" s="407">
        <f t="shared" si="6"/>
        <v>0.43657091999999997</v>
      </c>
      <c r="CV36" s="407">
        <f t="shared" ref="CV36:DR36" si="7">(($AM$7*A6)+($AM$8*A7)+($AM$9*A8)+($AM$10*B6)+($AM$11*B7)+($AM$12*B8)+($AM$13*C6)+($AM$14*C7)+($AM$15*C8)+($AM$16*A9)+($AM$17*A10)+($AM$18*A11)+($AM$19*B9)+($AM$20*B10)+($AM$21*B11)+($AM$22*C9)+($AM$23*C10)+($AM$24*C11)+($AM$25*A12)+($AM$26*A13)+($AM$27*A14)+($AM$28*B12)+($AM$29*B13)+($AM$30*B14)+($AM$31*C12)+($AM$32*C13)+($AM$33*C14))+$AM$5</f>
        <v>1.2023012200000001</v>
      </c>
      <c r="CW36" s="407">
        <f t="shared" si="7"/>
        <v>1.5523080799999998</v>
      </c>
      <c r="CX36" s="407">
        <f t="shared" si="7"/>
        <v>1.9684715500000003</v>
      </c>
      <c r="CY36" s="407">
        <f t="shared" si="7"/>
        <v>2.1696181400000003</v>
      </c>
      <c r="CZ36" s="407">
        <f t="shared" si="7"/>
        <v>2.0311489600000003</v>
      </c>
      <c r="DA36" s="407">
        <f t="shared" si="7"/>
        <v>1.6379481199999999</v>
      </c>
      <c r="DB36" s="407">
        <f t="shared" si="7"/>
        <v>1.2245844399999999</v>
      </c>
      <c r="DC36" s="407">
        <f t="shared" si="7"/>
        <v>1.09494205</v>
      </c>
      <c r="DD36" s="407">
        <f t="shared" si="7"/>
        <v>1.0498139000000002</v>
      </c>
      <c r="DE36" s="407">
        <f t="shared" si="7"/>
        <v>0.77645406000000017</v>
      </c>
      <c r="DF36" s="407">
        <f t="shared" si="7"/>
        <v>0.45568979999999992</v>
      </c>
      <c r="DG36" s="407">
        <f t="shared" si="7"/>
        <v>0.36118176999999996</v>
      </c>
      <c r="DH36" s="407">
        <f t="shared" si="7"/>
        <v>0.34574477999999997</v>
      </c>
      <c r="DI36" s="407">
        <f t="shared" si="7"/>
        <v>0.32375267000000019</v>
      </c>
      <c r="DJ36" s="407">
        <f t="shared" si="7"/>
        <v>0.32825936</v>
      </c>
      <c r="DK36" s="407">
        <f t="shared" si="7"/>
        <v>0.46836190999999994</v>
      </c>
      <c r="DL36" s="407">
        <f t="shared" si="7"/>
        <v>0.59919602999999988</v>
      </c>
      <c r="DM36" s="407">
        <f t="shared" si="7"/>
        <v>0.71327529000000001</v>
      </c>
      <c r="DN36" s="407">
        <f t="shared" si="7"/>
        <v>1.0767774400000001</v>
      </c>
      <c r="DO36" s="407">
        <f t="shared" si="7"/>
        <v>1.6368732500000001</v>
      </c>
      <c r="DP36" s="407">
        <f t="shared" si="7"/>
        <v>1.9421240200000001</v>
      </c>
      <c r="DQ36" s="407">
        <f t="shared" si="7"/>
        <v>1.99671818</v>
      </c>
      <c r="DR36" s="407">
        <f t="shared" si="7"/>
        <v>1.9520277099999996</v>
      </c>
    </row>
    <row r="37" spans="1:122" x14ac:dyDescent="0.25">
      <c r="A37" s="400">
        <f>'DETEKSI MATA IKAN'!A35</f>
        <v>0.28239999999999998</v>
      </c>
      <c r="B37" s="401">
        <f>'DETEKSI MATA IKAN'!B35</f>
        <v>0.27450000000000002</v>
      </c>
      <c r="C37" s="401">
        <f>'DETEKSI MATA IKAN'!C35</f>
        <v>0.45100000000000001</v>
      </c>
      <c r="D37" s="401">
        <f>'DETEKSI MATA IKAN'!D35</f>
        <v>0.69410000000000005</v>
      </c>
      <c r="E37" s="401">
        <f>'DETEKSI MATA IKAN'!E35</f>
        <v>0.81569999999999998</v>
      </c>
      <c r="F37" s="401">
        <f>'DETEKSI MATA IKAN'!F35</f>
        <v>0.79220000000000002</v>
      </c>
      <c r="G37" s="401">
        <f>'DETEKSI MATA IKAN'!G35</f>
        <v>0.40389999999999998</v>
      </c>
      <c r="H37" s="401">
        <f>'DETEKSI MATA IKAN'!H35</f>
        <v>0.16470000000000001</v>
      </c>
      <c r="I37" s="401">
        <f>'DETEKSI MATA IKAN'!I35</f>
        <v>0.39219999999999999</v>
      </c>
      <c r="J37" s="401">
        <f>'DETEKSI MATA IKAN'!J35</f>
        <v>0.4</v>
      </c>
      <c r="K37" s="401">
        <f>'DETEKSI MATA IKAN'!K35</f>
        <v>0.27839999999999998</v>
      </c>
      <c r="L37" s="401">
        <f>'DETEKSI MATA IKAN'!L35</f>
        <v>0.26269999999999999</v>
      </c>
      <c r="M37" s="401">
        <f>'DETEKSI MATA IKAN'!M35</f>
        <v>0.36859999999999998</v>
      </c>
      <c r="N37" s="401">
        <f>'DETEKSI MATA IKAN'!N35</f>
        <v>0.27839999999999998</v>
      </c>
      <c r="O37" s="401">
        <f>'DETEKSI MATA IKAN'!O35</f>
        <v>0.5333</v>
      </c>
      <c r="P37" s="401">
        <f>'DETEKSI MATA IKAN'!P35</f>
        <v>0.62350000000000005</v>
      </c>
      <c r="Q37" s="401">
        <f>'DETEKSI MATA IKAN'!Q35</f>
        <v>0.70199999999999996</v>
      </c>
      <c r="R37" s="401">
        <f>'DETEKSI MATA IKAN'!R35</f>
        <v>0.63919999999999999</v>
      </c>
      <c r="S37" s="401">
        <f>'DETEKSI MATA IKAN'!S35</f>
        <v>0.65100000000000002</v>
      </c>
      <c r="T37" s="401">
        <f>'DETEKSI MATA IKAN'!T35</f>
        <v>0.69799999999999995</v>
      </c>
      <c r="U37" s="401">
        <f>'DETEKSI MATA IKAN'!U35</f>
        <v>0.57650000000000001</v>
      </c>
      <c r="V37" s="401">
        <f>'DETEKSI MATA IKAN'!V35</f>
        <v>0.502</v>
      </c>
      <c r="W37" s="401">
        <f>'DETEKSI MATA IKAN'!W35</f>
        <v>0.45879999999999999</v>
      </c>
      <c r="X37" s="401">
        <f>'DETEKSI MATA IKAN'!X35</f>
        <v>0.42749999999999999</v>
      </c>
      <c r="Y37" s="402">
        <f>'DETEKSI MATA IKAN'!Y35</f>
        <v>0.44309999999999999</v>
      </c>
      <c r="AA37" s="319">
        <v>3</v>
      </c>
      <c r="AB37" s="407">
        <f t="shared" ref="AB37:AX37" si="8">(($AJ$7*A9)+($AJ$8*A10)+($AJ$9*A11)+($AJ$10*B9)+($AJ$11*B10)+($AJ$12*B11)+($AJ$13*C9)+($AJ$14*C10)+($AJ$15*C11)+($AJ$16*A12)+($AJ$17*A13)+($AJ$18*A14)+($AJ$19*B12)+($AJ$20*B13)+($AJ$21*B14)+($AJ$22*C12)+($AJ$23*C13)+($AJ$24*C14)+($AJ$25*A15)+($AJ$26*A16)+($AJ$27*A17)+($AJ$28*B15)+($AJ$29*B16)+($AJ$30*B17)+($AJ$31*C15)+($AJ$32*C16)+($AJ$33*C17))+$AJ$5</f>
        <v>1.9176647959999999</v>
      </c>
      <c r="AC37" s="407">
        <f t="shared" si="8"/>
        <v>2.4883147730000004</v>
      </c>
      <c r="AD37" s="407">
        <f t="shared" si="8"/>
        <v>3.0129162390000008</v>
      </c>
      <c r="AE37" s="407">
        <f t="shared" si="8"/>
        <v>3.2896114459999999</v>
      </c>
      <c r="AF37" s="407">
        <f t="shared" si="8"/>
        <v>3.1182228389999995</v>
      </c>
      <c r="AG37" s="407">
        <f t="shared" si="8"/>
        <v>2.6142997480000001</v>
      </c>
      <c r="AH37" s="407">
        <f t="shared" si="8"/>
        <v>2.1543985050000005</v>
      </c>
      <c r="AI37" s="407">
        <f t="shared" si="8"/>
        <v>1.7868926719999998</v>
      </c>
      <c r="AJ37" s="407">
        <f t="shared" si="8"/>
        <v>1.7427488699999998</v>
      </c>
      <c r="AK37" s="407">
        <f t="shared" si="8"/>
        <v>1.690582891</v>
      </c>
      <c r="AL37" s="407">
        <f t="shared" si="8"/>
        <v>1.4116742389999999</v>
      </c>
      <c r="AM37" s="407">
        <f t="shared" si="8"/>
        <v>1.0289413470000004</v>
      </c>
      <c r="AN37" s="407">
        <f t="shared" si="8"/>
        <v>0.8519403510000001</v>
      </c>
      <c r="AO37" s="407">
        <f t="shared" si="8"/>
        <v>0.77805164599999976</v>
      </c>
      <c r="AP37" s="407">
        <f t="shared" si="8"/>
        <v>0.68210871299999987</v>
      </c>
      <c r="AQ37" s="407">
        <f t="shared" si="8"/>
        <v>0.7827994840000001</v>
      </c>
      <c r="AR37" s="407">
        <f t="shared" si="8"/>
        <v>0.82294454900000003</v>
      </c>
      <c r="AS37" s="407">
        <f t="shared" si="8"/>
        <v>1.1142053040000002</v>
      </c>
      <c r="AT37" s="407">
        <f t="shared" si="8"/>
        <v>1.3946025199999998</v>
      </c>
      <c r="AU37" s="407">
        <f t="shared" si="8"/>
        <v>2.1494533100000002</v>
      </c>
      <c r="AV37" s="407">
        <f t="shared" si="8"/>
        <v>3.0073418969999999</v>
      </c>
      <c r="AW37" s="407">
        <f t="shared" si="8"/>
        <v>3.3958016399999997</v>
      </c>
      <c r="AX37" s="407">
        <f t="shared" si="8"/>
        <v>3.3898874759999997</v>
      </c>
      <c r="AZ37" s="407">
        <f t="shared" ref="AZ37:BV37" si="9">(($AK$7*A9)+($AK$8*A10)+($AK$9*A11)+($AK$10*B9)+($AK$11*B10)+($AK$12*B11)+($AK$13*C9)+($AK$14*C10)+($AK$15*C11)+($AK$16*A12)+($AK$17*A13)+($AK$18*A14)+($AK$19*B12)+($AK$20*B13)+($AK$21*B14)+($AK$22*C12)+($AK$23*C13)+($AK$24*C14)+($AK$25*A15)+($AK$26*A16)+($AK$27*A17)+($AK$28*B15)+($AK$29*B16)+($AK$30*B17)+($AK$31*C15)+($AK$32*C16)+($AK$33*C17))+$AK$5</f>
        <v>-0.61630293000000003</v>
      </c>
      <c r="BA37" s="407">
        <f t="shared" si="9"/>
        <v>-0.8636022000000001</v>
      </c>
      <c r="BB37" s="407">
        <f t="shared" si="9"/>
        <v>-1.02612809</v>
      </c>
      <c r="BC37" s="407">
        <f t="shared" si="9"/>
        <v>-1.0819213600000002</v>
      </c>
      <c r="BD37" s="407">
        <f t="shared" si="9"/>
        <v>-0.97536816000000004</v>
      </c>
      <c r="BE37" s="407">
        <f t="shared" si="9"/>
        <v>-0.72172842000000004</v>
      </c>
      <c r="BF37" s="407">
        <f t="shared" si="9"/>
        <v>-0.52365733000000003</v>
      </c>
      <c r="BG37" s="407">
        <f t="shared" si="9"/>
        <v>-0.42099986000000011</v>
      </c>
      <c r="BH37" s="407">
        <f t="shared" si="9"/>
        <v>-0.36553155999999987</v>
      </c>
      <c r="BI37" s="407">
        <f t="shared" si="9"/>
        <v>-0.33346574000000007</v>
      </c>
      <c r="BJ37" s="407">
        <f t="shared" si="9"/>
        <v>-0.35414145000000002</v>
      </c>
      <c r="BK37" s="407">
        <f t="shared" si="9"/>
        <v>-0.31370168000000004</v>
      </c>
      <c r="BL37" s="407">
        <f t="shared" si="9"/>
        <v>-0.26286742000000007</v>
      </c>
      <c r="BM37" s="407">
        <f t="shared" si="9"/>
        <v>-0.25898362999999996</v>
      </c>
      <c r="BN37" s="407">
        <f t="shared" si="9"/>
        <v>-0.23509504000000003</v>
      </c>
      <c r="BO37" s="407">
        <f t="shared" si="9"/>
        <v>-0.26728035000000006</v>
      </c>
      <c r="BP37" s="407">
        <f t="shared" si="9"/>
        <v>-0.22281333999999997</v>
      </c>
      <c r="BQ37" s="407">
        <f t="shared" si="9"/>
        <v>-0.26999611000000001</v>
      </c>
      <c r="BR37" s="407">
        <f t="shared" si="9"/>
        <v>-0.37328143000000008</v>
      </c>
      <c r="BS37" s="407">
        <f t="shared" si="9"/>
        <v>-0.52813919000000009</v>
      </c>
      <c r="BT37" s="407">
        <f t="shared" si="9"/>
        <v>-0.76711814999999994</v>
      </c>
      <c r="BU37" s="407">
        <f t="shared" si="9"/>
        <v>-1.0241584699999999</v>
      </c>
      <c r="BV37" s="407">
        <f t="shared" si="9"/>
        <v>-1.0498059500000003</v>
      </c>
      <c r="BX37" s="407">
        <f t="shared" ref="BX37:CT37" si="10">(($AL$7*A9)+($AL$8*A10)+($AL$9*A11)+($AL$10*B9)+($AL$11*B10)+($AL$12*B11)+($AL$13*C9)+($AL$14*C10)+($AL$15*C11)+($AL$16*A12)+($AL$17*A13)+($AL$18*A14)+($AL$19*B12)+($AL$20*B13)+($AL$21*B14)+($AL$22*C12)+($AL$23*C13)+($AL$24*C14)+($AL$25*A15)+($AL$26*A16)+($AL$27*A17)+($AL$28*B15)+($AL$29*B16)+($AL$30*B17)+($AL$31*C15)+($AL$32*C16)+($AL$33*C17))+$AL$5</f>
        <v>0.47862349999999998</v>
      </c>
      <c r="BY37" s="407">
        <f t="shared" si="10"/>
        <v>0.5537819100000001</v>
      </c>
      <c r="BZ37" s="407">
        <f t="shared" si="10"/>
        <v>0.63555361999999993</v>
      </c>
      <c r="CA37" s="407">
        <f t="shared" si="10"/>
        <v>0.70395952000000017</v>
      </c>
      <c r="CB37" s="407">
        <f t="shared" si="10"/>
        <v>0.78066506999999985</v>
      </c>
      <c r="CC37" s="407">
        <f t="shared" si="10"/>
        <v>0.73221413999999996</v>
      </c>
      <c r="CD37" s="407">
        <f t="shared" si="10"/>
        <v>0.54694012000000014</v>
      </c>
      <c r="CE37" s="407">
        <f t="shared" si="10"/>
        <v>0.5716090399999999</v>
      </c>
      <c r="CF37" s="407">
        <f t="shared" si="10"/>
        <v>0.55894953999999986</v>
      </c>
      <c r="CG37" s="407">
        <f t="shared" si="10"/>
        <v>0.34680928000000011</v>
      </c>
      <c r="CH37" s="407">
        <f t="shared" si="10"/>
        <v>0.20805445000000006</v>
      </c>
      <c r="CI37" s="407">
        <f t="shared" si="10"/>
        <v>0.30396106000000001</v>
      </c>
      <c r="CJ37" s="407">
        <f t="shared" si="10"/>
        <v>0.33312472999999998</v>
      </c>
      <c r="CK37" s="407">
        <f t="shared" si="10"/>
        <v>0.33597399000000011</v>
      </c>
      <c r="CL37" s="407">
        <f t="shared" si="10"/>
        <v>0.39043379</v>
      </c>
      <c r="CM37" s="407">
        <f t="shared" si="10"/>
        <v>0.46060201000000012</v>
      </c>
      <c r="CN37" s="407">
        <f t="shared" si="10"/>
        <v>0.54778452999999994</v>
      </c>
      <c r="CO37" s="407">
        <f t="shared" si="10"/>
        <v>0.59888268</v>
      </c>
      <c r="CP37" s="407">
        <f t="shared" si="10"/>
        <v>0.83249764000000004</v>
      </c>
      <c r="CQ37" s="407">
        <f t="shared" si="10"/>
        <v>0.98032750000000035</v>
      </c>
      <c r="CR37" s="407">
        <f t="shared" si="10"/>
        <v>0.83168303000000021</v>
      </c>
      <c r="CS37" s="407">
        <f t="shared" si="10"/>
        <v>0.54238404000000007</v>
      </c>
      <c r="CT37" s="407">
        <f t="shared" si="10"/>
        <v>0.50592855000000003</v>
      </c>
      <c r="CV37" s="407">
        <f t="shared" ref="CV37:DR37" si="11">(($AM$7*A9)+($AM$8*A10)+($AM$9*A11)+($AM$10*B9)+($AM$11*B10)+($AM$12*B11)+($AM$13*C9)+($AM$14*C10)+($AM$15*C11)+($AM$16*A12)+($AM$17*A13)+($AM$18*A14)+($AM$19*B12)+($AM$20*B13)+($AM$21*B14)+($AM$22*C12)+($AM$23*C13)+($AM$24*C14)+($AM$25*A15)+($AM$26*A16)+($AM$27*A17)+($AM$28*B15)+($AM$29*B16)+($AM$30*B17)+($AM$31*C15)+($AM$32*C16)+($AM$33*C17))+$AM$5</f>
        <v>1.5162685500000002</v>
      </c>
      <c r="CW37" s="407">
        <f t="shared" si="11"/>
        <v>2.0086258300000002</v>
      </c>
      <c r="CX37" s="407">
        <f t="shared" si="11"/>
        <v>2.2454077500000005</v>
      </c>
      <c r="CY37" s="407">
        <f t="shared" si="11"/>
        <v>2.0488694200000004</v>
      </c>
      <c r="CZ37" s="407">
        <f t="shared" si="11"/>
        <v>1.6240205200000002</v>
      </c>
      <c r="DA37" s="407">
        <f t="shared" si="11"/>
        <v>1.10377858</v>
      </c>
      <c r="DB37" s="407">
        <f t="shared" si="11"/>
        <v>0.8250681299999999</v>
      </c>
      <c r="DC37" s="407">
        <f t="shared" si="11"/>
        <v>0.68463170000000007</v>
      </c>
      <c r="DD37" s="407">
        <f t="shared" si="11"/>
        <v>0.68638608000000001</v>
      </c>
      <c r="DE37" s="407">
        <f t="shared" si="11"/>
        <v>0.63521095999999999</v>
      </c>
      <c r="DF37" s="407">
        <f t="shared" si="11"/>
        <v>0.61953831000000015</v>
      </c>
      <c r="DG37" s="407">
        <f t="shared" si="11"/>
        <v>0.62704652999999999</v>
      </c>
      <c r="DH37" s="407">
        <f t="shared" si="11"/>
        <v>0.55607822000000007</v>
      </c>
      <c r="DI37" s="407">
        <f t="shared" si="11"/>
        <v>0.53915648000000005</v>
      </c>
      <c r="DJ37" s="407">
        <f t="shared" si="11"/>
        <v>0.56719291000000005</v>
      </c>
      <c r="DK37" s="407">
        <f t="shared" si="11"/>
        <v>0.54446322000000003</v>
      </c>
      <c r="DL37" s="407">
        <f t="shared" si="11"/>
        <v>0.48816428000000012</v>
      </c>
      <c r="DM37" s="407">
        <f t="shared" si="11"/>
        <v>0.47283711000000006</v>
      </c>
      <c r="DN37" s="407">
        <f t="shared" si="11"/>
        <v>0.68556518000000011</v>
      </c>
      <c r="DO37" s="407">
        <f t="shared" si="11"/>
        <v>1.21249323</v>
      </c>
      <c r="DP37" s="407">
        <f t="shared" si="11"/>
        <v>1.7335936700000001</v>
      </c>
      <c r="DQ37" s="407">
        <f t="shared" si="11"/>
        <v>2.01010256</v>
      </c>
      <c r="DR37" s="407">
        <f t="shared" si="11"/>
        <v>2.0712461500000003</v>
      </c>
    </row>
    <row r="38" spans="1:122" x14ac:dyDescent="0.25">
      <c r="A38" s="400">
        <f>'DETEKSI MATA IKAN'!A36</f>
        <v>0.27839999999999998</v>
      </c>
      <c r="B38" s="401">
        <f>'DETEKSI MATA IKAN'!B36</f>
        <v>0.26669999999999999</v>
      </c>
      <c r="C38" s="401">
        <f>'DETEKSI MATA IKAN'!C36</f>
        <v>0.44309999999999999</v>
      </c>
      <c r="D38" s="401">
        <f>'DETEKSI MATA IKAN'!D36</f>
        <v>0.69020000000000004</v>
      </c>
      <c r="E38" s="401">
        <f>'DETEKSI MATA IKAN'!E36</f>
        <v>0.81179999999999997</v>
      </c>
      <c r="F38" s="401">
        <f>'DETEKSI MATA IKAN'!F36</f>
        <v>0.7843</v>
      </c>
      <c r="G38" s="401">
        <f>'DETEKSI MATA IKAN'!G36</f>
        <v>0.40389999999999998</v>
      </c>
      <c r="H38" s="401">
        <f>'DETEKSI MATA IKAN'!H36</f>
        <v>0.16470000000000001</v>
      </c>
      <c r="I38" s="401">
        <f>'DETEKSI MATA IKAN'!I36</f>
        <v>0.38819999999999999</v>
      </c>
      <c r="J38" s="401">
        <f>'DETEKSI MATA IKAN'!J36</f>
        <v>0.39610000000000001</v>
      </c>
      <c r="K38" s="401">
        <f>'DETEKSI MATA IKAN'!K36</f>
        <v>0.27450000000000002</v>
      </c>
      <c r="L38" s="401">
        <f>'DETEKSI MATA IKAN'!L36</f>
        <v>0.26269999999999999</v>
      </c>
      <c r="M38" s="401">
        <f>'DETEKSI MATA IKAN'!M36</f>
        <v>0.36859999999999998</v>
      </c>
      <c r="N38" s="401">
        <f>'DETEKSI MATA IKAN'!N36</f>
        <v>0.27839999999999998</v>
      </c>
      <c r="O38" s="401">
        <f>'DETEKSI MATA IKAN'!O36</f>
        <v>0.52549999999999997</v>
      </c>
      <c r="P38" s="401">
        <f>'DETEKSI MATA IKAN'!P36</f>
        <v>0.61960000000000004</v>
      </c>
      <c r="Q38" s="401">
        <f>'DETEKSI MATA IKAN'!Q36</f>
        <v>0.69020000000000004</v>
      </c>
      <c r="R38" s="401">
        <f>'DETEKSI MATA IKAN'!R36</f>
        <v>0.62749999999999995</v>
      </c>
      <c r="S38" s="401">
        <f>'DETEKSI MATA IKAN'!S36</f>
        <v>0.63919999999999999</v>
      </c>
      <c r="T38" s="401">
        <f>'DETEKSI MATA IKAN'!T36</f>
        <v>0.68630000000000002</v>
      </c>
      <c r="U38" s="401">
        <f>'DETEKSI MATA IKAN'!U36</f>
        <v>0.56469999999999998</v>
      </c>
      <c r="V38" s="401">
        <f>'DETEKSI MATA IKAN'!V36</f>
        <v>0.49409999999999998</v>
      </c>
      <c r="W38" s="401">
        <f>'DETEKSI MATA IKAN'!W36</f>
        <v>0.45100000000000001</v>
      </c>
      <c r="X38" s="401">
        <f>'DETEKSI MATA IKAN'!X36</f>
        <v>0.41959999999999997</v>
      </c>
      <c r="Y38" s="402">
        <f>'DETEKSI MATA IKAN'!Y36</f>
        <v>0.43530000000000002</v>
      </c>
      <c r="AA38" s="319">
        <v>4</v>
      </c>
      <c r="AB38" s="407">
        <f t="shared" ref="AB38:AX38" si="12">(($AJ$7*A12)+($AJ$8*A13)+($AJ$9*A14)+($AJ$10*B12)+($AJ$11*B13)+($AJ$12*B14)+($AJ$13*C12)+($AJ$14*C13)+($AJ$15*C14)+($AJ$16*A15)+($AJ$17*A16)+($AJ$18*A17)+($AJ$19*B15)+($AJ$20*B16)+($AJ$21*B17)+($AJ$22*C15)+($AJ$23*C16)+($AJ$24*C17)+($AJ$25*A18)+($AJ$26*A19)+($AJ$27*A20)+($AJ$28*B18)+($AJ$29*B19)+($AJ$30*B20)+($AJ$31*C18)+($AJ$32*C19)+($AJ$33*C20))+$AJ$5</f>
        <v>2.381276782</v>
      </c>
      <c r="AC38" s="407">
        <f t="shared" si="12"/>
        <v>2.9079597470000005</v>
      </c>
      <c r="AD38" s="407">
        <f t="shared" si="12"/>
        <v>3.2016950909999999</v>
      </c>
      <c r="AE38" s="407">
        <f t="shared" si="12"/>
        <v>3.0835560269999998</v>
      </c>
      <c r="AF38" s="407">
        <f t="shared" si="12"/>
        <v>2.529462793</v>
      </c>
      <c r="AG38" s="407">
        <f t="shared" si="12"/>
        <v>1.9968013999999989</v>
      </c>
      <c r="AH38" s="407">
        <f t="shared" si="12"/>
        <v>1.8048789420000002</v>
      </c>
      <c r="AI38" s="407">
        <f t="shared" si="12"/>
        <v>1.7195564559999998</v>
      </c>
      <c r="AJ38" s="407">
        <f t="shared" si="12"/>
        <v>1.5811269630000002</v>
      </c>
      <c r="AK38" s="407">
        <f t="shared" si="12"/>
        <v>1.600410645</v>
      </c>
      <c r="AL38" s="407">
        <f t="shared" si="12"/>
        <v>1.6653615189999997</v>
      </c>
      <c r="AM38" s="407">
        <f t="shared" si="12"/>
        <v>1.4925025730000001</v>
      </c>
      <c r="AN38" s="407">
        <f t="shared" si="12"/>
        <v>1.270328197</v>
      </c>
      <c r="AO38" s="407">
        <f t="shared" si="12"/>
        <v>1.0873120890000003</v>
      </c>
      <c r="AP38" s="407">
        <f t="shared" si="12"/>
        <v>0.86716257800000007</v>
      </c>
      <c r="AQ38" s="407">
        <f t="shared" si="12"/>
        <v>0.81963670799999999</v>
      </c>
      <c r="AR38" s="407">
        <f t="shared" si="12"/>
        <v>0.72853893199999997</v>
      </c>
      <c r="AS38" s="407">
        <f t="shared" si="12"/>
        <v>0.80525088400000011</v>
      </c>
      <c r="AT38" s="407">
        <f t="shared" si="12"/>
        <v>0.96167462400000003</v>
      </c>
      <c r="AU38" s="407">
        <f t="shared" si="12"/>
        <v>1.5092625450000001</v>
      </c>
      <c r="AV38" s="407">
        <f t="shared" si="12"/>
        <v>2.4458000859999998</v>
      </c>
      <c r="AW38" s="407">
        <f t="shared" si="12"/>
        <v>3.3076932770000007</v>
      </c>
      <c r="AX38" s="407">
        <f t="shared" si="12"/>
        <v>3.438179189</v>
      </c>
      <c r="AZ38" s="407">
        <f t="shared" ref="AZ38:BV38" si="13">(($AK$7*A12)+($AK$8*A13)+($AK$9*A14)+($AK$10*B12)+($AK$11*B13)+($AK$12*B14)+($AK$13*C12)+($AK$14*C13)+($AK$15*C14)+($AK$16*A15)+($AK$17*A16)+($AK$18*A17)+($AK$19*B15)+($AK$20*B16)+($AK$21*B17)+($AK$22*C15)+($AK$23*C16)+($AK$24*C17)+($AK$25*A18)+($AK$26*A19)+($AK$27*A20)+($AK$28*B18)+($AK$29*B19)+($AK$30*B20)+($AK$31*C18)+($AK$32*C19)+($AK$33*C20))+$AK$5</f>
        <v>-0.82029489999999994</v>
      </c>
      <c r="BA38" s="407">
        <f t="shared" si="13"/>
        <v>-0.95551640999999987</v>
      </c>
      <c r="BB38" s="407">
        <f t="shared" si="13"/>
        <v>-0.99138168999999976</v>
      </c>
      <c r="BC38" s="407">
        <f t="shared" si="13"/>
        <v>-0.92336662999999997</v>
      </c>
      <c r="BD38" s="407">
        <f t="shared" si="13"/>
        <v>-0.72236550999999971</v>
      </c>
      <c r="BE38" s="407">
        <f t="shared" si="13"/>
        <v>-0.44817752</v>
      </c>
      <c r="BF38" s="407">
        <f t="shared" si="13"/>
        <v>-0.43710794000000003</v>
      </c>
      <c r="BG38" s="407">
        <f t="shared" si="13"/>
        <v>-0.53670092000000003</v>
      </c>
      <c r="BH38" s="407">
        <f t="shared" si="13"/>
        <v>-0.61080986000000004</v>
      </c>
      <c r="BI38" s="407">
        <f t="shared" si="13"/>
        <v>-0.53839495000000004</v>
      </c>
      <c r="BJ38" s="407">
        <f t="shared" si="13"/>
        <v>-0.61626934000000011</v>
      </c>
      <c r="BK38" s="407">
        <f t="shared" si="13"/>
        <v>-0.61135851999999991</v>
      </c>
      <c r="BL38" s="407">
        <f t="shared" si="13"/>
        <v>-0.49013976000000015</v>
      </c>
      <c r="BM38" s="407">
        <f t="shared" si="13"/>
        <v>-0.41669997999999997</v>
      </c>
      <c r="BN38" s="407">
        <f t="shared" si="13"/>
        <v>-0.33367026000000005</v>
      </c>
      <c r="BO38" s="407">
        <f t="shared" si="13"/>
        <v>-0.29569182999999999</v>
      </c>
      <c r="BP38" s="407">
        <f t="shared" si="13"/>
        <v>-0.27587500000000004</v>
      </c>
      <c r="BQ38" s="407">
        <f t="shared" si="13"/>
        <v>-0.28064280000000003</v>
      </c>
      <c r="BR38" s="407">
        <f t="shared" si="13"/>
        <v>-0.32694834000000006</v>
      </c>
      <c r="BS38" s="407">
        <f t="shared" si="13"/>
        <v>-0.43905050999999995</v>
      </c>
      <c r="BT38" s="407">
        <f t="shared" si="13"/>
        <v>-0.56179811000000002</v>
      </c>
      <c r="BU38" s="407">
        <f t="shared" si="13"/>
        <v>-0.87604895000000016</v>
      </c>
      <c r="BV38" s="407">
        <f t="shared" si="13"/>
        <v>-1.0392868599999996</v>
      </c>
      <c r="BX38" s="407">
        <f t="shared" ref="BX38:CT38" si="14">(($AL$7*A12)+($AL$8*A13)+($AL$9*A14)+($AL$10*B12)+($AL$11*B13)+($AL$12*B14)+($AL$13*C12)+($AL$14*C13)+($AL$15*C14)+($AL$16*A15)+($AL$17*A16)+($AL$18*A17)+($AL$19*B15)+($AL$20*B16)+($AL$21*B17)+($AL$22*C15)+($AL$23*C16)+($AL$24*C17)+($AL$25*A18)+($AL$26*A19)+($AL$27*A20)+($AL$28*B18)+($AL$29*B19)+($AL$30*B20)+($AL$31*C18)+($AL$32*C19)+($AL$33*C20))+$AL$5</f>
        <v>0.57693505999999983</v>
      </c>
      <c r="BY38" s="407">
        <f t="shared" si="14"/>
        <v>0.73713662000000002</v>
      </c>
      <c r="BZ38" s="407">
        <f t="shared" si="14"/>
        <v>0.84646508000000009</v>
      </c>
      <c r="CA38" s="407">
        <f t="shared" si="14"/>
        <v>0.84556374000000012</v>
      </c>
      <c r="CB38" s="407">
        <f t="shared" si="14"/>
        <v>0.74155889000000008</v>
      </c>
      <c r="CC38" s="407">
        <f t="shared" si="14"/>
        <v>0.5497333900000001</v>
      </c>
      <c r="CD38" s="407">
        <f t="shared" si="14"/>
        <v>0.34843079000000005</v>
      </c>
      <c r="CE38" s="407">
        <f t="shared" si="14"/>
        <v>0.31218910000000011</v>
      </c>
      <c r="CF38" s="407">
        <f t="shared" si="14"/>
        <v>0.30774221000000002</v>
      </c>
      <c r="CG38" s="407">
        <f t="shared" si="14"/>
        <v>0.25898130000000003</v>
      </c>
      <c r="CH38" s="407">
        <f t="shared" si="14"/>
        <v>0.11408966000000009</v>
      </c>
      <c r="CI38" s="407">
        <f t="shared" si="14"/>
        <v>6.7153490000000038E-2</v>
      </c>
      <c r="CJ38" s="407">
        <f t="shared" si="14"/>
        <v>7.308853000000004E-2</v>
      </c>
      <c r="CK38" s="407">
        <f t="shared" si="14"/>
        <v>0.14035218000000005</v>
      </c>
      <c r="CL38" s="407">
        <f t="shared" si="14"/>
        <v>0.23424253</v>
      </c>
      <c r="CM38" s="407">
        <f t="shared" si="14"/>
        <v>0.26066689000000004</v>
      </c>
      <c r="CN38" s="407">
        <f t="shared" si="14"/>
        <v>0.32374829999999999</v>
      </c>
      <c r="CO38" s="407">
        <f t="shared" si="14"/>
        <v>0.38137826999999985</v>
      </c>
      <c r="CP38" s="407">
        <f t="shared" si="14"/>
        <v>0.5634548399999999</v>
      </c>
      <c r="CQ38" s="407">
        <f t="shared" si="14"/>
        <v>0.88680007000000016</v>
      </c>
      <c r="CR38" s="407">
        <f t="shared" si="14"/>
        <v>0.98763844000000023</v>
      </c>
      <c r="CS38" s="407">
        <f t="shared" si="14"/>
        <v>0.73669269000000026</v>
      </c>
      <c r="CT38" s="407">
        <f t="shared" si="14"/>
        <v>0.66698971000000029</v>
      </c>
      <c r="CV38" s="407">
        <f t="shared" ref="CV38:DR38" si="15">(($AM$7*A12)+($AM$8*A13)+($AM$9*A14)+($AM$10*B12)+($AM$11*B13)+($AM$12*B14)+($AM$13*C12)+($AM$14*C13)+($AM$15*C14)+($AM$16*A15)+($AM$17*A16)+($AM$18*A17)+($AM$19*B15)+($AM$20*B16)+($AM$21*B17)+($AM$22*C15)+($AM$23*C16)+($AM$24*C17)+($AM$25*A18)+($AM$26*A19)+($AM$27*A20)+($AM$28*B18)+($AM$29*B19)+($AM$30*B20)+($AM$31*C18)+($AM$32*C19)+($AM$33*C20))+$AM$5</f>
        <v>1.83465564</v>
      </c>
      <c r="CW38" s="407">
        <f t="shared" si="15"/>
        <v>1.9791258299999999</v>
      </c>
      <c r="CX38" s="407">
        <f t="shared" si="15"/>
        <v>1.8900984099999998</v>
      </c>
      <c r="CY38" s="407">
        <f t="shared" si="15"/>
        <v>1.5007349499999996</v>
      </c>
      <c r="CZ38" s="407">
        <f t="shared" si="15"/>
        <v>1.0424756999999998</v>
      </c>
      <c r="DA38" s="407">
        <f t="shared" si="15"/>
        <v>0.81128939000000022</v>
      </c>
      <c r="DB38" s="407">
        <f t="shared" si="15"/>
        <v>0.94178138000000011</v>
      </c>
      <c r="DC38" s="407">
        <f t="shared" si="15"/>
        <v>1.16189615</v>
      </c>
      <c r="DD38" s="407">
        <f t="shared" si="15"/>
        <v>1.29441625</v>
      </c>
      <c r="DE38" s="407">
        <f t="shared" si="15"/>
        <v>1.34174134</v>
      </c>
      <c r="DF38" s="407">
        <f t="shared" si="15"/>
        <v>1.44909808</v>
      </c>
      <c r="DG38" s="407">
        <f t="shared" si="15"/>
        <v>1.3669271999999999</v>
      </c>
      <c r="DH38" s="407">
        <f t="shared" si="15"/>
        <v>1.09185859</v>
      </c>
      <c r="DI38" s="407">
        <f t="shared" si="15"/>
        <v>0.88323826999999999</v>
      </c>
      <c r="DJ38" s="407">
        <f t="shared" si="15"/>
        <v>0.75540144000000009</v>
      </c>
      <c r="DK38" s="407">
        <f t="shared" si="15"/>
        <v>0.67606909999999998</v>
      </c>
      <c r="DL38" s="407">
        <f t="shared" si="15"/>
        <v>0.63076885000000005</v>
      </c>
      <c r="DM38" s="407">
        <f t="shared" si="15"/>
        <v>0.63828263000000007</v>
      </c>
      <c r="DN38" s="407">
        <f t="shared" si="15"/>
        <v>0.64933978000000003</v>
      </c>
      <c r="DO38" s="407">
        <f t="shared" si="15"/>
        <v>0.89313865000000003</v>
      </c>
      <c r="DP38" s="407">
        <f t="shared" si="15"/>
        <v>1.3869116400000001</v>
      </c>
      <c r="DQ38" s="407">
        <f t="shared" si="15"/>
        <v>1.7771330300000001</v>
      </c>
      <c r="DR38" s="407">
        <f t="shared" si="15"/>
        <v>1.91112459</v>
      </c>
    </row>
    <row r="39" spans="1:122" x14ac:dyDescent="0.25">
      <c r="A39" s="400">
        <f>'DETEKSI MATA IKAN'!A37</f>
        <v>0.25879999999999997</v>
      </c>
      <c r="B39" s="401">
        <f>'DETEKSI MATA IKAN'!B37</f>
        <v>0.29799999999999999</v>
      </c>
      <c r="C39" s="401">
        <f>'DETEKSI MATA IKAN'!C37</f>
        <v>0.498</v>
      </c>
      <c r="D39" s="401">
        <f>'DETEKSI MATA IKAN'!D37</f>
        <v>0.70589999999999997</v>
      </c>
      <c r="E39" s="401">
        <f>'DETEKSI MATA IKAN'!E37</f>
        <v>0.76080000000000003</v>
      </c>
      <c r="F39" s="401">
        <f>'DETEKSI MATA IKAN'!F37</f>
        <v>0.7137</v>
      </c>
      <c r="G39" s="401">
        <f>'DETEKSI MATA IKAN'!G37</f>
        <v>0.2863</v>
      </c>
      <c r="H39" s="401">
        <f>'DETEKSI MATA IKAN'!H37</f>
        <v>0.1333</v>
      </c>
      <c r="I39" s="401">
        <f>'DETEKSI MATA IKAN'!I37</f>
        <v>0.27060000000000001</v>
      </c>
      <c r="J39" s="401">
        <f>'DETEKSI MATA IKAN'!J37</f>
        <v>0.41570000000000001</v>
      </c>
      <c r="K39" s="401">
        <f>'DETEKSI MATA IKAN'!K37</f>
        <v>0.1804</v>
      </c>
      <c r="L39" s="401">
        <f>'DETEKSI MATA IKAN'!L37</f>
        <v>0.2039</v>
      </c>
      <c r="M39" s="401">
        <f>'DETEKSI MATA IKAN'!M37</f>
        <v>0.26669999999999999</v>
      </c>
      <c r="N39" s="401">
        <f>'DETEKSI MATA IKAN'!N37</f>
        <v>0.45100000000000001</v>
      </c>
      <c r="O39" s="401">
        <f>'DETEKSI MATA IKAN'!O37</f>
        <v>0.61570000000000003</v>
      </c>
      <c r="P39" s="401">
        <f>'DETEKSI MATA IKAN'!P37</f>
        <v>0.65490000000000004</v>
      </c>
      <c r="Q39" s="401">
        <f>'DETEKSI MATA IKAN'!Q37</f>
        <v>0.66269999999999996</v>
      </c>
      <c r="R39" s="401">
        <f>'DETEKSI MATA IKAN'!R37</f>
        <v>0.67449999999999999</v>
      </c>
      <c r="S39" s="401">
        <f>'DETEKSI MATA IKAN'!S37</f>
        <v>0.76470000000000005</v>
      </c>
      <c r="T39" s="401">
        <f>'DETEKSI MATA IKAN'!T37</f>
        <v>0.75690000000000002</v>
      </c>
      <c r="U39" s="401">
        <f>'DETEKSI MATA IKAN'!U37</f>
        <v>0.57250000000000001</v>
      </c>
      <c r="V39" s="401">
        <f>'DETEKSI MATA IKAN'!V37</f>
        <v>0.42749999999999999</v>
      </c>
      <c r="W39" s="401">
        <f>'DETEKSI MATA IKAN'!W37</f>
        <v>0.4078</v>
      </c>
      <c r="X39" s="401">
        <f>'DETEKSI MATA IKAN'!X37</f>
        <v>0.38819999999999999</v>
      </c>
      <c r="Y39" s="402">
        <f>'DETEKSI MATA IKAN'!Y37</f>
        <v>0.34899999999999998</v>
      </c>
      <c r="AA39" s="319">
        <v>5</v>
      </c>
      <c r="AB39" s="407">
        <f t="shared" ref="AB39:AX39" si="16">(($AJ$7*A15)+($AJ$8*A16)+($AJ$9*A17)+($AJ$10*B15)+($AJ$11*B16)+($AJ$12*B17)+($AJ$13*C15)+($AJ$14*C16)+($AJ$15*C17)+($AJ$16*A18)+($AJ$17*A19)+($AJ$18*A20)+($AJ$19*B18)+($AJ$20*B19)+($AJ$21*B20)+($AJ$22*C18)+($AJ$23*C19)+($AJ$24*C20)+($AJ$25*A21)+($AJ$26*A22)+($AJ$27*A23)+($AJ$28*B21)+($AJ$29*B22)+($AJ$30*B23)+($AJ$31*C21)+($AJ$32*C22)+($AJ$33*C23))+$AJ$5</f>
        <v>2.793920773</v>
      </c>
      <c r="AC39" s="407">
        <f t="shared" si="16"/>
        <v>2.9244711529999994</v>
      </c>
      <c r="AD39" s="407">
        <f t="shared" si="16"/>
        <v>2.7359080329999999</v>
      </c>
      <c r="AE39" s="407">
        <f t="shared" si="16"/>
        <v>2.3222898780000003</v>
      </c>
      <c r="AF39" s="407">
        <f t="shared" si="16"/>
        <v>1.9583119820000001</v>
      </c>
      <c r="AG39" s="407">
        <f t="shared" si="16"/>
        <v>1.8377958130000001</v>
      </c>
      <c r="AH39" s="407">
        <f t="shared" si="16"/>
        <v>2.1003704559999998</v>
      </c>
      <c r="AI39" s="407">
        <f t="shared" si="16"/>
        <v>2.1301331030000004</v>
      </c>
      <c r="AJ39" s="407">
        <f t="shared" si="16"/>
        <v>2.191146211</v>
      </c>
      <c r="AK39" s="407">
        <f t="shared" si="16"/>
        <v>2.2515219739999992</v>
      </c>
      <c r="AL39" s="407">
        <f t="shared" si="16"/>
        <v>2.5665956510000001</v>
      </c>
      <c r="AM39" s="407">
        <f t="shared" si="16"/>
        <v>2.6025541529999998</v>
      </c>
      <c r="AN39" s="407">
        <f t="shared" si="16"/>
        <v>2.2957143250000005</v>
      </c>
      <c r="AO39" s="407">
        <f t="shared" si="16"/>
        <v>1.8784506840000001</v>
      </c>
      <c r="AP39" s="407">
        <f t="shared" si="16"/>
        <v>1.4054483870000001</v>
      </c>
      <c r="AQ39" s="407">
        <f t="shared" si="16"/>
        <v>1.0898401139999998</v>
      </c>
      <c r="AR39" s="407">
        <f t="shared" si="16"/>
        <v>0.88311449100000017</v>
      </c>
      <c r="AS39" s="407">
        <f t="shared" si="16"/>
        <v>0.7639538389999998</v>
      </c>
      <c r="AT39" s="407">
        <f t="shared" si="16"/>
        <v>0.80930144900000012</v>
      </c>
      <c r="AU39" s="407">
        <f t="shared" si="16"/>
        <v>1.1315863730000002</v>
      </c>
      <c r="AV39" s="407">
        <f t="shared" si="16"/>
        <v>1.809657955</v>
      </c>
      <c r="AW39" s="407">
        <f t="shared" si="16"/>
        <v>2.8370355710000004</v>
      </c>
      <c r="AX39" s="407">
        <f t="shared" si="16"/>
        <v>3.2713513029999999</v>
      </c>
      <c r="AZ39" s="407">
        <f t="shared" ref="AZ39:BV39" si="17">(($AK$7*A15)+($AK$8*A16)+($AK$9*A17)+($AK$10*B15)+($AK$11*B16)+($AK$12*B17)+($AK$13*C15)+($AK$14*C16)+($AK$15*C17)+($AK$16*A18)+($AK$17*A19)+($AK$18*A20)+($AK$19*B18)+($AK$20*B19)+($AK$21*B20)+($AK$22*C18)+($AK$23*C19)+($AK$24*C20)+($AK$25*A21)+($AK$26*A22)+($AK$27*A23)+($AK$28*B21)+($AK$29*B22)+($AK$30*B23)+($AK$31*C21)+($AK$32*C22)+($AK$33*C23))+$AK$5</f>
        <v>-0.94035049999999987</v>
      </c>
      <c r="BA39" s="407">
        <f t="shared" si="17"/>
        <v>-0.94188113999999989</v>
      </c>
      <c r="BB39" s="407">
        <f t="shared" si="17"/>
        <v>-0.79083123999999982</v>
      </c>
      <c r="BC39" s="407">
        <f t="shared" si="17"/>
        <v>-0.56355242999999999</v>
      </c>
      <c r="BD39" s="407">
        <f t="shared" si="17"/>
        <v>-0.41956971999999992</v>
      </c>
      <c r="BE39" s="407">
        <f t="shared" si="17"/>
        <v>-0.44301858</v>
      </c>
      <c r="BF39" s="407">
        <f t="shared" si="17"/>
        <v>-0.67175273000000002</v>
      </c>
      <c r="BG39" s="407">
        <f t="shared" si="17"/>
        <v>-0.77236806000000002</v>
      </c>
      <c r="BH39" s="407">
        <f t="shared" si="17"/>
        <v>-0.75024574999999993</v>
      </c>
      <c r="BI39" s="407">
        <f t="shared" si="17"/>
        <v>-0.70600388999999997</v>
      </c>
      <c r="BJ39" s="407">
        <f t="shared" si="17"/>
        <v>-0.81881828999999995</v>
      </c>
      <c r="BK39" s="407">
        <f t="shared" si="17"/>
        <v>-0.90241477000000003</v>
      </c>
      <c r="BL39" s="407">
        <f t="shared" si="17"/>
        <v>-0.84440340999999997</v>
      </c>
      <c r="BM39" s="407">
        <f t="shared" si="17"/>
        <v>-0.74464393000000006</v>
      </c>
      <c r="BN39" s="407">
        <f t="shared" si="17"/>
        <v>-0.57375602000000014</v>
      </c>
      <c r="BO39" s="407">
        <f t="shared" si="17"/>
        <v>-0.42280519</v>
      </c>
      <c r="BP39" s="407">
        <f t="shared" si="17"/>
        <v>-0.34873314000000005</v>
      </c>
      <c r="BQ39" s="407">
        <f t="shared" si="17"/>
        <v>-0.30671308000000008</v>
      </c>
      <c r="BR39" s="407">
        <f t="shared" si="17"/>
        <v>-0.27712389999999998</v>
      </c>
      <c r="BS39" s="407">
        <f t="shared" si="17"/>
        <v>-0.3992601999999999</v>
      </c>
      <c r="BT39" s="407">
        <f t="shared" si="17"/>
        <v>-0.49298023000000002</v>
      </c>
      <c r="BU39" s="407">
        <f t="shared" si="17"/>
        <v>-0.71028182000000006</v>
      </c>
      <c r="BV39" s="407">
        <f t="shared" si="17"/>
        <v>-0.93848907000000004</v>
      </c>
      <c r="BX39" s="407">
        <f t="shared" ref="BX39:CT39" si="18">(($AL$7*A15)+($AL$8*A16)+($AL$9*A17)+($AL$10*B15)+($AL$11*B16)+($AL$12*B17)+($AL$13*C15)+($AL$14*C16)+($AL$15*C17)+($AL$16*A18)+($AL$17*A19)+($AL$18*A20)+($AL$19*B18)+($AL$20*B19)+($AL$21*B20)+($AL$22*C18)+($AL$23*C19)+($AL$24*C20)+($AL$25*A21)+($AL$26*A22)+($AL$27*A23)+($AL$28*B21)+($AL$29*B22)+($AL$30*B23)+($AL$31*C21)+($AL$32*C22)+($AL$33*C23))+$AL$5</f>
        <v>0.6156869700000005</v>
      </c>
      <c r="BY39" s="407">
        <f t="shared" si="18"/>
        <v>0.77656550000000013</v>
      </c>
      <c r="BZ39" s="407">
        <f t="shared" si="18"/>
        <v>0.9218528100000003</v>
      </c>
      <c r="CA39" s="407">
        <f t="shared" si="18"/>
        <v>0.77168707000000003</v>
      </c>
      <c r="CB39" s="407">
        <f t="shared" si="18"/>
        <v>0.47402182000000004</v>
      </c>
      <c r="CC39" s="407">
        <f t="shared" si="18"/>
        <v>0.35531468999999999</v>
      </c>
      <c r="CD39" s="407">
        <f t="shared" si="18"/>
        <v>0.37356767000000013</v>
      </c>
      <c r="CE39" s="407">
        <f t="shared" si="18"/>
        <v>0.33044627999999993</v>
      </c>
      <c r="CF39" s="407">
        <f t="shared" si="18"/>
        <v>0.2756837199999998</v>
      </c>
      <c r="CG39" s="407">
        <f t="shared" si="18"/>
        <v>0.34715577000000009</v>
      </c>
      <c r="CH39" s="407">
        <f t="shared" si="18"/>
        <v>0.21288103000000011</v>
      </c>
      <c r="CI39" s="407">
        <f t="shared" si="18"/>
        <v>2.4968300000000054E-2</v>
      </c>
      <c r="CJ39" s="407">
        <f t="shared" si="18"/>
        <v>-4.1985279999999903E-2</v>
      </c>
      <c r="CK39" s="407">
        <f t="shared" si="18"/>
        <v>-2.1432090000000015E-2</v>
      </c>
      <c r="CL39" s="407">
        <f t="shared" si="18"/>
        <v>7.5887380000000032E-2</v>
      </c>
      <c r="CM39" s="407">
        <f t="shared" si="18"/>
        <v>0.18994803000000007</v>
      </c>
      <c r="CN39" s="407">
        <f t="shared" si="18"/>
        <v>0.27839423000000002</v>
      </c>
      <c r="CO39" s="407">
        <f t="shared" si="18"/>
        <v>0.33721562000000005</v>
      </c>
      <c r="CP39" s="407">
        <f t="shared" si="18"/>
        <v>0.40333897000000007</v>
      </c>
      <c r="CQ39" s="407">
        <f t="shared" si="18"/>
        <v>0.64147420999999993</v>
      </c>
      <c r="CR39" s="407">
        <f t="shared" si="18"/>
        <v>0.94173282999999997</v>
      </c>
      <c r="CS39" s="407">
        <f t="shared" si="18"/>
        <v>0.89280755000000034</v>
      </c>
      <c r="CT39" s="407">
        <f t="shared" si="18"/>
        <v>0.71273123999999999</v>
      </c>
      <c r="CV39" s="407">
        <f t="shared" ref="CV39:DR39" si="19">(($AM$7*A15)+($AM$8*A16)+($AM$9*A17)+($AM$10*B15)+($AM$11*B16)+($AM$12*B17)+($AM$13*C15)+($AM$14*C16)+($AM$15*C17)+($AM$16*A18)+($AM$17*A19)+($AM$18*A20)+($AM$19*B18)+($AM$20*B19)+($AM$21*B20)+($AM$22*C18)+($AM$23*C19)+($AM$24*C20)+($AM$25*A21)+($AM$26*A22)+($AM$27*A23)+($AM$28*B21)+($AM$29*B22)+($AM$30*B23)+($AM$31*C21)+($AM$32*C22)+($AM$33*C23))+$AM$5</f>
        <v>1.9232294899999998</v>
      </c>
      <c r="CW39" s="407">
        <f t="shared" si="19"/>
        <v>1.64410111</v>
      </c>
      <c r="CX39" s="407">
        <f t="shared" si="19"/>
        <v>1.2400815999999997</v>
      </c>
      <c r="CY39" s="407">
        <f t="shared" si="19"/>
        <v>0.84576405000000021</v>
      </c>
      <c r="CZ39" s="407">
        <f t="shared" si="19"/>
        <v>0.7225906700000001</v>
      </c>
      <c r="DA39" s="407">
        <f t="shared" si="19"/>
        <v>1.0873156700000002</v>
      </c>
      <c r="DB39" s="407">
        <f t="shared" si="19"/>
        <v>1.5878005000000002</v>
      </c>
      <c r="DC39" s="407">
        <f t="shared" si="19"/>
        <v>1.6712959199999997</v>
      </c>
      <c r="DD39" s="407">
        <f t="shared" si="19"/>
        <v>1.5347349400000001</v>
      </c>
      <c r="DE39" s="407">
        <f t="shared" si="19"/>
        <v>1.6874910200000002</v>
      </c>
      <c r="DF39" s="407">
        <f t="shared" si="19"/>
        <v>1.91318538</v>
      </c>
      <c r="DG39" s="407">
        <f t="shared" si="19"/>
        <v>1.9855454700000001</v>
      </c>
      <c r="DH39" s="407">
        <f t="shared" si="19"/>
        <v>1.83539158</v>
      </c>
      <c r="DI39" s="407">
        <f t="shared" si="19"/>
        <v>1.5289183</v>
      </c>
      <c r="DJ39" s="407">
        <f t="shared" si="19"/>
        <v>1.1761876600000001</v>
      </c>
      <c r="DK39" s="407">
        <f t="shared" si="19"/>
        <v>0.89408269000000007</v>
      </c>
      <c r="DL39" s="407">
        <f t="shared" si="19"/>
        <v>0.74118729000000005</v>
      </c>
      <c r="DM39" s="407">
        <f t="shared" si="19"/>
        <v>0.66464646000000005</v>
      </c>
      <c r="DN39" s="407">
        <f t="shared" si="19"/>
        <v>0.64606289000000006</v>
      </c>
      <c r="DO39" s="407">
        <f t="shared" si="19"/>
        <v>0.79627413000000014</v>
      </c>
      <c r="DP39" s="407">
        <f t="shared" si="19"/>
        <v>1.1739020899999999</v>
      </c>
      <c r="DQ39" s="407">
        <f t="shared" si="19"/>
        <v>1.5651916399999999</v>
      </c>
      <c r="DR39" s="407">
        <f t="shared" si="19"/>
        <v>1.736388</v>
      </c>
    </row>
    <row r="40" spans="1:122" x14ac:dyDescent="0.25">
      <c r="A40" s="400">
        <f>'DETEKSI MATA IKAN'!A38</f>
        <v>0.28239999999999998</v>
      </c>
      <c r="B40" s="401">
        <f>'DETEKSI MATA IKAN'!B38</f>
        <v>0.3216</v>
      </c>
      <c r="C40" s="401">
        <f>'DETEKSI MATA IKAN'!C38</f>
        <v>0.52549999999999997</v>
      </c>
      <c r="D40" s="401">
        <f>'DETEKSI MATA IKAN'!D38</f>
        <v>0.74119999999999997</v>
      </c>
      <c r="E40" s="401">
        <f>'DETEKSI MATA IKAN'!E38</f>
        <v>0.8</v>
      </c>
      <c r="F40" s="401">
        <f>'DETEKSI MATA IKAN'!F38</f>
        <v>0.76080000000000003</v>
      </c>
      <c r="G40" s="401">
        <f>'DETEKSI MATA IKAN'!G38</f>
        <v>0.3412</v>
      </c>
      <c r="H40" s="401">
        <f>'DETEKSI MATA IKAN'!H38</f>
        <v>0.18820000000000001</v>
      </c>
      <c r="I40" s="401">
        <f>'DETEKSI MATA IKAN'!I38</f>
        <v>0.32550000000000001</v>
      </c>
      <c r="J40" s="401">
        <f>'DETEKSI MATA IKAN'!J38</f>
        <v>0.47060000000000002</v>
      </c>
      <c r="K40" s="401">
        <f>'DETEKSI MATA IKAN'!K38</f>
        <v>0.2235</v>
      </c>
      <c r="L40" s="401">
        <f>'DETEKSI MATA IKAN'!L38</f>
        <v>0.24310000000000001</v>
      </c>
      <c r="M40" s="401">
        <f>'DETEKSI MATA IKAN'!M38</f>
        <v>0.29799999999999999</v>
      </c>
      <c r="N40" s="401">
        <f>'DETEKSI MATA IKAN'!N38</f>
        <v>0.47449999999999998</v>
      </c>
      <c r="O40" s="401">
        <f>'DETEKSI MATA IKAN'!O38</f>
        <v>0.63139999999999996</v>
      </c>
      <c r="P40" s="401">
        <f>'DETEKSI MATA IKAN'!P38</f>
        <v>0.67449999999999999</v>
      </c>
      <c r="Q40" s="401">
        <f>'DETEKSI MATA IKAN'!Q38</f>
        <v>0.68630000000000002</v>
      </c>
      <c r="R40" s="401">
        <f>'DETEKSI MATA IKAN'!R38</f>
        <v>0.69799999999999995</v>
      </c>
      <c r="S40" s="401">
        <f>'DETEKSI MATA IKAN'!S38</f>
        <v>0.78820000000000001</v>
      </c>
      <c r="T40" s="401">
        <f>'DETEKSI MATA IKAN'!T38</f>
        <v>0.78039999999999998</v>
      </c>
      <c r="U40" s="401">
        <f>'DETEKSI MATA IKAN'!U38</f>
        <v>0.59609999999999996</v>
      </c>
      <c r="V40" s="401">
        <f>'DETEKSI MATA IKAN'!V38</f>
        <v>0.45100000000000001</v>
      </c>
      <c r="W40" s="401">
        <f>'DETEKSI MATA IKAN'!W38</f>
        <v>0.43140000000000001</v>
      </c>
      <c r="X40" s="401">
        <f>'DETEKSI MATA IKAN'!X38</f>
        <v>0.42349999999999999</v>
      </c>
      <c r="Y40" s="402">
        <f>'DETEKSI MATA IKAN'!Y38</f>
        <v>0.38429999999999997</v>
      </c>
      <c r="AA40" s="319">
        <v>6</v>
      </c>
      <c r="AB40" s="407">
        <f t="shared" ref="AB40:AX40" si="20">(($AJ$7*A18)+($AJ$8*A19)+($AJ$9*A20)+($AJ$10*B18)+($AJ$11*B19)+($AJ$12*B20)+($AJ$13*C18)+($AJ$14*C19)+($AJ$15*C20)+($AJ$16*A21)+($AJ$17*A22)+($AJ$18*A23)+($AJ$19*B21)+($AJ$20*B22)+($AJ$21*B23)+($AJ$22*C21)+($AJ$23*C22)+($AJ$24*C23)+($AJ$25*A24)+($AJ$26*A25)+($AJ$27*A26)+($AJ$28*B24)+($AJ$29*B25)+($AJ$30*B26)+($AJ$31*C24)+($AJ$32*C25)+($AJ$33*C26))+$AJ$5</f>
        <v>2.8907555130000011</v>
      </c>
      <c r="AC40" s="407">
        <f t="shared" si="20"/>
        <v>2.4963420679999992</v>
      </c>
      <c r="AD40" s="407">
        <f t="shared" si="20"/>
        <v>1.9685595560000002</v>
      </c>
      <c r="AE40" s="407">
        <f t="shared" si="20"/>
        <v>1.7149309490000002</v>
      </c>
      <c r="AF40" s="407">
        <f t="shared" si="20"/>
        <v>1.8457636509999995</v>
      </c>
      <c r="AG40" s="407">
        <f t="shared" si="20"/>
        <v>2.1777183499999997</v>
      </c>
      <c r="AH40" s="407">
        <f t="shared" si="20"/>
        <v>2.55261783</v>
      </c>
      <c r="AI40" s="407">
        <f t="shared" si="20"/>
        <v>2.6912402649999998</v>
      </c>
      <c r="AJ40" s="407">
        <f t="shared" si="20"/>
        <v>2.7147977360000004</v>
      </c>
      <c r="AK40" s="407">
        <f t="shared" si="20"/>
        <v>2.7926130469999997</v>
      </c>
      <c r="AL40" s="407">
        <f t="shared" si="20"/>
        <v>3.0784350389999999</v>
      </c>
      <c r="AM40" s="407">
        <f t="shared" si="20"/>
        <v>3.1749141539999992</v>
      </c>
      <c r="AN40" s="407">
        <f t="shared" si="20"/>
        <v>2.9732139609999995</v>
      </c>
      <c r="AO40" s="407">
        <f t="shared" si="20"/>
        <v>2.6201762640000004</v>
      </c>
      <c r="AP40" s="407">
        <f t="shared" si="20"/>
        <v>2.1113745219999998</v>
      </c>
      <c r="AQ40" s="407">
        <f t="shared" si="20"/>
        <v>1.612352257</v>
      </c>
      <c r="AR40" s="407">
        <f t="shared" si="20"/>
        <v>1.2471308400000001</v>
      </c>
      <c r="AS40" s="407">
        <f t="shared" si="20"/>
        <v>0.96728098700000009</v>
      </c>
      <c r="AT40" s="407">
        <f t="shared" si="20"/>
        <v>0.85483978800000004</v>
      </c>
      <c r="AU40" s="407">
        <f t="shared" si="20"/>
        <v>1.0016019110000001</v>
      </c>
      <c r="AV40" s="407">
        <f t="shared" si="20"/>
        <v>1.4137261019999996</v>
      </c>
      <c r="AW40" s="407">
        <f t="shared" si="20"/>
        <v>2.2307621799999997</v>
      </c>
      <c r="AX40" s="407">
        <f t="shared" si="20"/>
        <v>2.9527837290000001</v>
      </c>
      <c r="AZ40" s="407">
        <f t="shared" ref="AZ40:BV40" si="21">(($AK$7*A18)+($AK$8*A19)+($AK$9*A20)+($AK$10*B18)+($AK$11*B19)+($AK$12*B20)+($AK$13*C18)+($AK$14*C19)+($AK$15*C20)+($AK$16*A21)+($AK$17*A22)+($AK$18*A23)+($AK$19*B21)+($AK$20*B22)+($AK$21*B23)+($AK$22*C21)+($AK$23*C22)+($AK$24*C23)+($AK$25*A24)+($AK$26*A25)+($AK$27*A26)+($AK$28*B24)+($AK$29*B25)+($AK$30*B26)+($AK$31*C24)+($AK$32*C25)+($AK$33*C26))+$AK$5</f>
        <v>-0.90567221000000009</v>
      </c>
      <c r="BA40" s="407">
        <f t="shared" si="21"/>
        <v>-0.74216775000000001</v>
      </c>
      <c r="BB40" s="407">
        <f t="shared" si="21"/>
        <v>-0.47551105999999982</v>
      </c>
      <c r="BC40" s="407">
        <f t="shared" si="21"/>
        <v>-0.32500751</v>
      </c>
      <c r="BD40" s="407">
        <f t="shared" si="21"/>
        <v>-0.46784586</v>
      </c>
      <c r="BE40" s="407">
        <f t="shared" si="21"/>
        <v>-0.76368493999999998</v>
      </c>
      <c r="BF40" s="407">
        <f t="shared" si="21"/>
        <v>-0.92125849000000015</v>
      </c>
      <c r="BG40" s="407">
        <f t="shared" si="21"/>
        <v>-0.8921885799999999</v>
      </c>
      <c r="BH40" s="407">
        <f t="shared" si="21"/>
        <v>-0.90568903999999983</v>
      </c>
      <c r="BI40" s="407">
        <f t="shared" si="21"/>
        <v>-0.96518342000000024</v>
      </c>
      <c r="BJ40" s="407">
        <f t="shared" si="21"/>
        <v>-1.04964601</v>
      </c>
      <c r="BK40" s="407">
        <f t="shared" si="21"/>
        <v>-1.07884881</v>
      </c>
      <c r="BL40" s="407">
        <f t="shared" si="21"/>
        <v>-1.0124405800000003</v>
      </c>
      <c r="BM40" s="407">
        <f t="shared" si="21"/>
        <v>-0.91978975000000007</v>
      </c>
      <c r="BN40" s="407">
        <f t="shared" si="21"/>
        <v>-0.76371454999999999</v>
      </c>
      <c r="BO40" s="407">
        <f t="shared" si="21"/>
        <v>-0.58681039999999995</v>
      </c>
      <c r="BP40" s="407">
        <f t="shared" si="21"/>
        <v>-0.46201042000000003</v>
      </c>
      <c r="BQ40" s="407">
        <f t="shared" si="21"/>
        <v>-0.34851611999999998</v>
      </c>
      <c r="BR40" s="407">
        <f t="shared" si="21"/>
        <v>-0.2943733</v>
      </c>
      <c r="BS40" s="407">
        <f t="shared" si="21"/>
        <v>-0.34706429</v>
      </c>
      <c r="BT40" s="407">
        <f t="shared" si="21"/>
        <v>-0.45947194999999991</v>
      </c>
      <c r="BU40" s="407">
        <f t="shared" si="21"/>
        <v>-0.55593170999999997</v>
      </c>
      <c r="BV40" s="407">
        <f t="shared" si="21"/>
        <v>-0.75651634999999973</v>
      </c>
      <c r="BX40" s="407">
        <f t="shared" ref="BX40:CT40" si="22">(($AL$7*A18)+($AL$8*A19)+($AL$9*A20)+($AL$10*B18)+($AL$11*B19)+($AL$12*B20)+($AL$13*C18)+($AL$14*C19)+($AL$15*C20)+($AL$16*A21)+($AL$17*A22)+($AL$18*A23)+($AL$19*B21)+($AL$20*B22)+($AL$21*B23)+($AL$22*C21)+($AL$23*C22)+($AL$24*C23)+($AL$25*A24)+($AL$26*A25)+($AL$27*A26)+($AL$28*B24)+($AL$29*B25)+($AL$30*B26)+($AL$31*C24)+($AL$32*C25)+($AL$33*C26))+$AL$5</f>
        <v>0.68189387000000024</v>
      </c>
      <c r="BY40" s="407">
        <f t="shared" si="22"/>
        <v>0.72920575000000021</v>
      </c>
      <c r="BZ40" s="407">
        <f t="shared" si="22"/>
        <v>0.66930006000000009</v>
      </c>
      <c r="CA40" s="407">
        <f t="shared" si="22"/>
        <v>0.43996679999999999</v>
      </c>
      <c r="CB40" s="407">
        <f t="shared" si="22"/>
        <v>0.31195777000000002</v>
      </c>
      <c r="CC40" s="407">
        <f t="shared" si="22"/>
        <v>0.45016077999999987</v>
      </c>
      <c r="CD40" s="407">
        <f t="shared" si="22"/>
        <v>0.53771908999999984</v>
      </c>
      <c r="CE40" s="407">
        <f t="shared" si="22"/>
        <v>0.40232745000000014</v>
      </c>
      <c r="CF40" s="407">
        <f t="shared" si="22"/>
        <v>0.35230252000000006</v>
      </c>
      <c r="CG40" s="407">
        <f t="shared" si="22"/>
        <v>0.51223284000000013</v>
      </c>
      <c r="CH40" s="407">
        <f t="shared" si="22"/>
        <v>0.53050649999999999</v>
      </c>
      <c r="CI40" s="407">
        <f t="shared" si="22"/>
        <v>0.44395782000000006</v>
      </c>
      <c r="CJ40" s="407">
        <f t="shared" si="22"/>
        <v>0.33006657000000017</v>
      </c>
      <c r="CK40" s="407">
        <f t="shared" si="22"/>
        <v>0.1420082</v>
      </c>
      <c r="CL40" s="407">
        <f t="shared" si="22"/>
        <v>5.5003110000000133E-2</v>
      </c>
      <c r="CM40" s="407">
        <f t="shared" si="22"/>
        <v>0.12394213999999998</v>
      </c>
      <c r="CN40" s="407">
        <f t="shared" si="22"/>
        <v>0.15150208000000007</v>
      </c>
      <c r="CO40" s="407">
        <f t="shared" si="22"/>
        <v>0.23934211999999999</v>
      </c>
      <c r="CP40" s="407">
        <f t="shared" si="22"/>
        <v>0.31511439999999991</v>
      </c>
      <c r="CQ40" s="407">
        <f t="shared" si="22"/>
        <v>0.47197949</v>
      </c>
      <c r="CR40" s="407">
        <f t="shared" si="22"/>
        <v>0.80545665999999994</v>
      </c>
      <c r="CS40" s="407">
        <f t="shared" si="22"/>
        <v>0.9407410799999999</v>
      </c>
      <c r="CT40" s="407">
        <f t="shared" si="22"/>
        <v>0.70145955000000004</v>
      </c>
      <c r="CV40" s="407">
        <f t="shared" ref="CV40:DR40" si="23">(($AM$7*A18)+($AM$8*A19)+($AM$9*A20)+($AM$10*B18)+($AM$11*B19)+($AM$12*B20)+($AM$13*C18)+($AM$14*C19)+($AM$15*C20)+($AM$16*A21)+($AM$17*A22)+($AM$18*A23)+($AM$19*B21)+($AM$20*B22)+($AM$21*B23)+($AM$22*C21)+($AM$23*C22)+($AM$24*C23)+($AM$25*A24)+($AM$26*A25)+($AM$27*A26)+($AM$28*B24)+($AM$29*B25)+($AM$30*B26)+($AM$31*C24)+($AM$32*C25)+($AM$33*C26))+$AM$5</f>
        <v>1.5702592199999998</v>
      </c>
      <c r="CW40" s="407">
        <f t="shared" si="23"/>
        <v>1.1327745200000001</v>
      </c>
      <c r="CX40" s="407">
        <f t="shared" si="23"/>
        <v>0.69768611999999997</v>
      </c>
      <c r="CY40" s="407">
        <f t="shared" si="23"/>
        <v>0.66063922000000008</v>
      </c>
      <c r="CZ40" s="407">
        <f t="shared" si="23"/>
        <v>1.1962802399999999</v>
      </c>
      <c r="DA40" s="407">
        <f t="shared" si="23"/>
        <v>1.824349</v>
      </c>
      <c r="DB40" s="407">
        <f t="shared" si="23"/>
        <v>1.9984310999999999</v>
      </c>
      <c r="DC40" s="407">
        <f t="shared" si="23"/>
        <v>1.84149786</v>
      </c>
      <c r="DD40" s="407">
        <f t="shared" si="23"/>
        <v>1.8925383699999998</v>
      </c>
      <c r="DE40" s="407">
        <f t="shared" si="23"/>
        <v>2.11071286</v>
      </c>
      <c r="DF40" s="407">
        <f t="shared" si="23"/>
        <v>2.1818113800000001</v>
      </c>
      <c r="DG40" s="407">
        <f t="shared" si="23"/>
        <v>2.1784279800000004</v>
      </c>
      <c r="DH40" s="407">
        <f t="shared" si="23"/>
        <v>2.0997292500000002</v>
      </c>
      <c r="DI40" s="407">
        <f t="shared" si="23"/>
        <v>1.8475834699999998</v>
      </c>
      <c r="DJ40" s="407">
        <f t="shared" si="23"/>
        <v>1.53257054</v>
      </c>
      <c r="DK40" s="407">
        <f t="shared" si="23"/>
        <v>1.1893980200000001</v>
      </c>
      <c r="DL40" s="407">
        <f t="shared" si="23"/>
        <v>0.94420408000000011</v>
      </c>
      <c r="DM40" s="407">
        <f t="shared" si="23"/>
        <v>0.70879490000000012</v>
      </c>
      <c r="DN40" s="407">
        <f t="shared" si="23"/>
        <v>0.67701034000000015</v>
      </c>
      <c r="DO40" s="407">
        <f t="shared" si="23"/>
        <v>0.72450379000000009</v>
      </c>
      <c r="DP40" s="407">
        <f t="shared" si="23"/>
        <v>0.95934815000000007</v>
      </c>
      <c r="DQ40" s="407">
        <f t="shared" si="23"/>
        <v>1.3135459399999998</v>
      </c>
      <c r="DR40" s="407">
        <f t="shared" si="23"/>
        <v>1.5609194799999999</v>
      </c>
    </row>
    <row r="41" spans="1:122" x14ac:dyDescent="0.25">
      <c r="A41" s="400">
        <f>'DETEKSI MATA IKAN'!A39</f>
        <v>0.24310000000000001</v>
      </c>
      <c r="B41" s="401">
        <f>'DETEKSI MATA IKAN'!B39</f>
        <v>0.28239999999999998</v>
      </c>
      <c r="C41" s="401">
        <f>'DETEKSI MATA IKAN'!C39</f>
        <v>0.49409999999999998</v>
      </c>
      <c r="D41" s="401">
        <f>'DETEKSI MATA IKAN'!D39</f>
        <v>0.72160000000000002</v>
      </c>
      <c r="E41" s="401">
        <f>'DETEKSI MATA IKAN'!E39</f>
        <v>0.79610000000000003</v>
      </c>
      <c r="F41" s="401">
        <f>'DETEKSI MATA IKAN'!F39</f>
        <v>0.76080000000000003</v>
      </c>
      <c r="G41" s="401">
        <f>'DETEKSI MATA IKAN'!G39</f>
        <v>0.34510000000000002</v>
      </c>
      <c r="H41" s="401">
        <f>'DETEKSI MATA IKAN'!H39</f>
        <v>0.2</v>
      </c>
      <c r="I41" s="401">
        <f>'DETEKSI MATA IKAN'!I39</f>
        <v>0.33729999999999999</v>
      </c>
      <c r="J41" s="401">
        <f>'DETEKSI MATA IKAN'!J39</f>
        <v>0.4824</v>
      </c>
      <c r="K41" s="401">
        <f>'DETEKSI MATA IKAN'!K39</f>
        <v>0.2392</v>
      </c>
      <c r="L41" s="401">
        <f>'DETEKSI MATA IKAN'!L39</f>
        <v>0.251</v>
      </c>
      <c r="M41" s="401">
        <f>'DETEKSI MATA IKAN'!M39</f>
        <v>0.30590000000000001</v>
      </c>
      <c r="N41" s="401">
        <f>'DETEKSI MATA IKAN'!N39</f>
        <v>0.4667</v>
      </c>
      <c r="O41" s="401">
        <f>'DETEKSI MATA IKAN'!O39</f>
        <v>0.62749999999999995</v>
      </c>
      <c r="P41" s="401">
        <f>'DETEKSI MATA IKAN'!P39</f>
        <v>0.65880000000000005</v>
      </c>
      <c r="Q41" s="401">
        <f>'DETEKSI MATA IKAN'!Q39</f>
        <v>0.6784</v>
      </c>
      <c r="R41" s="401">
        <f>'DETEKSI MATA IKAN'!R39</f>
        <v>0.69020000000000004</v>
      </c>
      <c r="S41" s="401">
        <f>'DETEKSI MATA IKAN'!S39</f>
        <v>0.78039999999999998</v>
      </c>
      <c r="T41" s="401">
        <f>'DETEKSI MATA IKAN'!T39</f>
        <v>0.77249999999999996</v>
      </c>
      <c r="U41" s="401">
        <f>'DETEKSI MATA IKAN'!U39</f>
        <v>0.58819999999999995</v>
      </c>
      <c r="V41" s="401">
        <f>'DETEKSI MATA IKAN'!V39</f>
        <v>0.44309999999999999</v>
      </c>
      <c r="W41" s="401">
        <f>'DETEKSI MATA IKAN'!W39</f>
        <v>0.42349999999999999</v>
      </c>
      <c r="X41" s="401">
        <f>'DETEKSI MATA IKAN'!X39</f>
        <v>0.4118</v>
      </c>
      <c r="Y41" s="402">
        <f>'DETEKSI MATA IKAN'!Y39</f>
        <v>0.3725</v>
      </c>
      <c r="AA41" s="319">
        <v>7</v>
      </c>
      <c r="AB41" s="407">
        <f t="shared" ref="AB41:AX41" si="24">(($AJ$7*A21)+($AJ$8*A22)+($AJ$9*A23)+($AJ$10*B21)+($AJ$11*B22)+($AJ$12*B23)+($AJ$13*C21)+($AJ$14*C22)+($AJ$15*C23)+($AJ$16*A24)+($AJ$17*A25)+($AJ$18*A26)+($AJ$19*B24)+($AJ$20*B25)+($AJ$21*B26)+($AJ$22*C24)+($AJ$23*C25)+($AJ$24*C26)+($AJ$25*A27)+($AJ$26*A28)+($AJ$27*A29)+($AJ$28*B27)+($AJ$29*B28)+($AJ$30*B29)+($AJ$31*C27)+($AJ$32*C28)+($AJ$33*C29))+$AJ$5</f>
        <v>2.4951693600000007</v>
      </c>
      <c r="AC41" s="407">
        <f t="shared" si="24"/>
        <v>1.8904715349999996</v>
      </c>
      <c r="AD41" s="407">
        <f t="shared" si="24"/>
        <v>1.5309849960000002</v>
      </c>
      <c r="AE41" s="407">
        <f t="shared" si="24"/>
        <v>1.6419247729999999</v>
      </c>
      <c r="AF41" s="407">
        <f t="shared" si="24"/>
        <v>2.1457697750000007</v>
      </c>
      <c r="AG41" s="407">
        <f t="shared" si="24"/>
        <v>2.6556041709999998</v>
      </c>
      <c r="AH41" s="407">
        <f t="shared" si="24"/>
        <v>2.8548897950000001</v>
      </c>
      <c r="AI41" s="407">
        <f t="shared" si="24"/>
        <v>2.7923763510000001</v>
      </c>
      <c r="AJ41" s="407">
        <f t="shared" si="24"/>
        <v>2.8370990750000002</v>
      </c>
      <c r="AK41" s="407">
        <f t="shared" si="24"/>
        <v>3.0244539650000006</v>
      </c>
      <c r="AL41" s="407">
        <f t="shared" si="24"/>
        <v>3.2181684770000003</v>
      </c>
      <c r="AM41" s="407">
        <f t="shared" si="24"/>
        <v>3.1677729239999999</v>
      </c>
      <c r="AN41" s="407">
        <f t="shared" si="24"/>
        <v>2.9820902689999995</v>
      </c>
      <c r="AO41" s="407">
        <f t="shared" si="24"/>
        <v>2.8129385190000007</v>
      </c>
      <c r="AP41" s="407">
        <f t="shared" si="24"/>
        <v>2.4891277230000002</v>
      </c>
      <c r="AQ41" s="407">
        <f t="shared" si="24"/>
        <v>2.0780713610000001</v>
      </c>
      <c r="AR41" s="407">
        <f t="shared" si="24"/>
        <v>1.6653804179999998</v>
      </c>
      <c r="AS41" s="407">
        <f t="shared" si="24"/>
        <v>1.271714824</v>
      </c>
      <c r="AT41" s="407">
        <f t="shared" si="24"/>
        <v>0.97309864300000015</v>
      </c>
      <c r="AU41" s="407">
        <f t="shared" si="24"/>
        <v>0.98048927699999999</v>
      </c>
      <c r="AV41" s="407">
        <f t="shared" si="24"/>
        <v>1.2138210970000001</v>
      </c>
      <c r="AW41" s="407">
        <f t="shared" si="24"/>
        <v>1.735867437</v>
      </c>
      <c r="AX41" s="407">
        <f t="shared" si="24"/>
        <v>2.4710193699999996</v>
      </c>
      <c r="AZ41" s="407">
        <f t="shared" ref="AZ41:BV41" si="25">(($AK$7*A21)+($AK$8*A22)+($AK$9*A23)+($AK$10*B21)+($AK$11*B22)+($AK$12*B23)+($AK$13*C21)+($AK$14*C22)+($AK$15*C23)+($AK$16*A24)+($AK$17*A25)+($AK$18*A26)+($AK$19*B24)+($AK$20*B25)+($AK$21*B26)+($AK$22*C24)+($AK$23*C25)+($AK$24*C26)+($AK$25*A27)+($AK$26*A28)+($AK$27*A29)+($AK$28*B27)+($AK$29*B28)+($AK$30*B29)+($AK$31*C27)+($AK$32*C28)+($AK$33*C29))+$AK$5</f>
        <v>-0.73951365999999996</v>
      </c>
      <c r="BA41" s="407">
        <f t="shared" si="25"/>
        <v>-0.43656212999999999</v>
      </c>
      <c r="BB41" s="407">
        <f t="shared" si="25"/>
        <v>-0.32232350000000004</v>
      </c>
      <c r="BC41" s="407">
        <f t="shared" si="25"/>
        <v>-0.47547750999999988</v>
      </c>
      <c r="BD41" s="407">
        <f t="shared" si="25"/>
        <v>-0.75413049999999981</v>
      </c>
      <c r="BE41" s="407">
        <f t="shared" si="25"/>
        <v>-0.94197812000000003</v>
      </c>
      <c r="BF41" s="407">
        <f t="shared" si="25"/>
        <v>-0.93889199000000023</v>
      </c>
      <c r="BG41" s="407">
        <f t="shared" si="25"/>
        <v>-0.84761131999999995</v>
      </c>
      <c r="BH41" s="407">
        <f t="shared" si="25"/>
        <v>-0.88393539999999993</v>
      </c>
      <c r="BI41" s="407">
        <f t="shared" si="25"/>
        <v>-0.94829615</v>
      </c>
      <c r="BJ41" s="407">
        <f t="shared" si="25"/>
        <v>-0.97002627999999991</v>
      </c>
      <c r="BK41" s="407">
        <f t="shared" si="25"/>
        <v>-0.89845218999999987</v>
      </c>
      <c r="BL41" s="407">
        <f t="shared" si="25"/>
        <v>-0.78370507000000011</v>
      </c>
      <c r="BM41" s="407">
        <f t="shared" si="25"/>
        <v>-0.76884269999999988</v>
      </c>
      <c r="BN41" s="407">
        <f t="shared" si="25"/>
        <v>-0.76239086000000011</v>
      </c>
      <c r="BO41" s="407">
        <f t="shared" si="25"/>
        <v>-0.68287823000000003</v>
      </c>
      <c r="BP41" s="407">
        <f t="shared" si="25"/>
        <v>-0.62043751000000014</v>
      </c>
      <c r="BQ41" s="407">
        <f t="shared" si="25"/>
        <v>-0.47846797000000002</v>
      </c>
      <c r="BR41" s="407">
        <f t="shared" si="25"/>
        <v>-0.39713704999999999</v>
      </c>
      <c r="BS41" s="407">
        <f t="shared" si="25"/>
        <v>-0.35122272000000004</v>
      </c>
      <c r="BT41" s="407">
        <f t="shared" si="25"/>
        <v>-0.41208713999999996</v>
      </c>
      <c r="BU41" s="407">
        <f t="shared" si="25"/>
        <v>-0.49151695999999995</v>
      </c>
      <c r="BV41" s="407">
        <f t="shared" si="25"/>
        <v>-0.62750745000000008</v>
      </c>
      <c r="BX41" s="407">
        <f t="shared" ref="BX41:CT41" si="26">(($AL$7*A21)+($AL$8*A22)+($AL$9*A23)+($AL$10*B21)+($AL$11*B22)+($AL$12*B23)+($AL$13*C21)+($AL$14*C22)+($AL$15*C23)+($AL$16*A24)+($AL$17*A25)+($AL$18*A26)+($AL$19*B24)+($AL$20*B25)+($AL$21*B26)+($AL$22*C24)+($AL$23*C25)+($AL$24*C26)+($AL$25*A27)+($AL$26*A28)+($AL$27*A29)+($AL$28*B27)+($AL$29*B28)+($AL$30*B29)+($AL$31*C27)+($AL$32*C28)+($AL$33*C29))+$AL$5</f>
        <v>0.59388962999999984</v>
      </c>
      <c r="BY41" s="407">
        <f t="shared" si="26"/>
        <v>0.47481676000000017</v>
      </c>
      <c r="BZ41" s="407">
        <f t="shared" si="26"/>
        <v>0.33461340000000001</v>
      </c>
      <c r="CA41" s="407">
        <f t="shared" si="26"/>
        <v>0.31370018999999993</v>
      </c>
      <c r="CB41" s="407">
        <f t="shared" si="26"/>
        <v>0.49209446999999995</v>
      </c>
      <c r="CC41" s="407">
        <f t="shared" si="26"/>
        <v>0.67535915000000024</v>
      </c>
      <c r="CD41" s="407">
        <f t="shared" si="26"/>
        <v>0.68249274999999998</v>
      </c>
      <c r="CE41" s="407">
        <f t="shared" si="26"/>
        <v>0.64725653000000005</v>
      </c>
      <c r="CF41" s="407">
        <f t="shared" si="26"/>
        <v>0.70554380999999999</v>
      </c>
      <c r="CG41" s="407">
        <f t="shared" si="26"/>
        <v>0.79763523000000025</v>
      </c>
      <c r="CH41" s="407">
        <f t="shared" si="26"/>
        <v>0.75983555999999997</v>
      </c>
      <c r="CI41" s="407">
        <f t="shared" si="26"/>
        <v>0.74464560000000013</v>
      </c>
      <c r="CJ41" s="407">
        <f t="shared" si="26"/>
        <v>0.69752796000000017</v>
      </c>
      <c r="CK41" s="407">
        <f t="shared" si="26"/>
        <v>0.45794118999999972</v>
      </c>
      <c r="CL41" s="407">
        <f t="shared" si="26"/>
        <v>0.28259062000000007</v>
      </c>
      <c r="CM41" s="407">
        <f t="shared" si="26"/>
        <v>0.19311635999999999</v>
      </c>
      <c r="CN41" s="407">
        <f t="shared" si="26"/>
        <v>0.11937141000000007</v>
      </c>
      <c r="CO41" s="407">
        <f t="shared" si="26"/>
        <v>0.16799453000000006</v>
      </c>
      <c r="CP41" s="407">
        <f t="shared" si="26"/>
        <v>0.27096907000000003</v>
      </c>
      <c r="CQ41" s="407">
        <f t="shared" si="26"/>
        <v>0.36907144000000003</v>
      </c>
      <c r="CR41" s="407">
        <f t="shared" si="26"/>
        <v>0.58704648999999998</v>
      </c>
      <c r="CS41" s="407">
        <f t="shared" si="26"/>
        <v>0.83386467000000009</v>
      </c>
      <c r="CT41" s="407">
        <f t="shared" si="26"/>
        <v>0.83055256999999993</v>
      </c>
      <c r="CV41" s="407">
        <f t="shared" ref="CV41:DR41" si="27">(($AM$7*A21)+($AM$8*A22)+($AM$9*A23)+($AM$10*B21)+($AM$11*B22)+($AM$12*B23)+($AM$13*C21)+($AM$14*C22)+($AM$15*C23)+($AM$16*A24)+($AM$17*A25)+($AM$18*A26)+($AM$19*B24)+($AM$20*B25)+($AM$21*B26)+($AM$22*C24)+($AM$23*C25)+($AM$24*C26)+($AM$25*A27)+($AM$26*A28)+($AM$27*A29)+($AM$28*B27)+($AM$29*B28)+($AM$30*B29)+($AM$31*C27)+($AM$32*C28)+($AM$33*C29))+$AM$5</f>
        <v>1.1140928900000002</v>
      </c>
      <c r="CW41" s="407">
        <f t="shared" si="27"/>
        <v>0.62000464999999993</v>
      </c>
      <c r="CX41" s="407">
        <f t="shared" si="27"/>
        <v>0.70186658000000024</v>
      </c>
      <c r="CY41" s="407">
        <f t="shared" si="27"/>
        <v>1.24657861</v>
      </c>
      <c r="CZ41" s="407">
        <f t="shared" si="27"/>
        <v>1.8189936499999999</v>
      </c>
      <c r="DA41" s="407">
        <f t="shared" si="27"/>
        <v>1.9948998800000002</v>
      </c>
      <c r="DB41" s="407">
        <f t="shared" si="27"/>
        <v>1.7748113199999997</v>
      </c>
      <c r="DC41" s="407">
        <f t="shared" si="27"/>
        <v>1.5665506399999998</v>
      </c>
      <c r="DD41" s="407">
        <f t="shared" si="27"/>
        <v>1.76189624</v>
      </c>
      <c r="DE41" s="407">
        <f t="shared" si="27"/>
        <v>1.93807233</v>
      </c>
      <c r="DF41" s="407">
        <f t="shared" si="27"/>
        <v>1.74104473</v>
      </c>
      <c r="DG41" s="407">
        <f t="shared" si="27"/>
        <v>1.4986358999999998</v>
      </c>
      <c r="DH41" s="407">
        <f t="shared" si="27"/>
        <v>1.4369946100000002</v>
      </c>
      <c r="DI41" s="407">
        <f t="shared" si="27"/>
        <v>1.4473041800000002</v>
      </c>
      <c r="DJ41" s="407">
        <f t="shared" si="27"/>
        <v>1.4939750700000003</v>
      </c>
      <c r="DK41" s="407">
        <f t="shared" si="27"/>
        <v>1.4578992399999999</v>
      </c>
      <c r="DL41" s="407">
        <f t="shared" si="27"/>
        <v>1.2028722499999998</v>
      </c>
      <c r="DM41" s="407">
        <f t="shared" si="27"/>
        <v>0.99074147000000023</v>
      </c>
      <c r="DN41" s="407">
        <f t="shared" si="27"/>
        <v>0.84045790000000009</v>
      </c>
      <c r="DO41" s="407">
        <f t="shared" si="27"/>
        <v>0.78261858000000006</v>
      </c>
      <c r="DP41" s="407">
        <f t="shared" si="27"/>
        <v>0.84692195999999997</v>
      </c>
      <c r="DQ41" s="407">
        <f t="shared" si="27"/>
        <v>1.0848844100000001</v>
      </c>
      <c r="DR41" s="407">
        <f t="shared" si="27"/>
        <v>1.3635324100000001</v>
      </c>
    </row>
    <row r="42" spans="1:122" x14ac:dyDescent="0.25">
      <c r="A42" s="400">
        <f>'DETEKSI MATA IKAN'!A40</f>
        <v>0.33329999999999999</v>
      </c>
      <c r="B42" s="401">
        <f>'DETEKSI MATA IKAN'!B40</f>
        <v>0.35289999999999999</v>
      </c>
      <c r="C42" s="401">
        <f>'DETEKSI MATA IKAN'!C40</f>
        <v>0.58040000000000003</v>
      </c>
      <c r="D42" s="401">
        <f>'DETEKSI MATA IKAN'!D40</f>
        <v>0.80389999999999995</v>
      </c>
      <c r="E42" s="401">
        <f>'DETEKSI MATA IKAN'!E40</f>
        <v>0.75290000000000001</v>
      </c>
      <c r="F42" s="401">
        <f>'DETEKSI MATA IKAN'!F40</f>
        <v>0.6</v>
      </c>
      <c r="G42" s="401">
        <f>'DETEKSI MATA IKAN'!G40</f>
        <v>0.15690000000000001</v>
      </c>
      <c r="H42" s="401">
        <f>'DETEKSI MATA IKAN'!H40</f>
        <v>0.1608</v>
      </c>
      <c r="I42" s="401">
        <f>'DETEKSI MATA IKAN'!I40</f>
        <v>0.18429999999999999</v>
      </c>
      <c r="J42" s="401">
        <f>'DETEKSI MATA IKAN'!J40</f>
        <v>0.38040000000000002</v>
      </c>
      <c r="K42" s="401">
        <f>'DETEKSI MATA IKAN'!K40</f>
        <v>0.28239999999999998</v>
      </c>
      <c r="L42" s="401">
        <f>'DETEKSI MATA IKAN'!L40</f>
        <v>0.16470000000000001</v>
      </c>
      <c r="M42" s="401">
        <f>'DETEKSI MATA IKAN'!M40</f>
        <v>0.25879999999999997</v>
      </c>
      <c r="N42" s="401">
        <f>'DETEKSI MATA IKAN'!N40</f>
        <v>0.4471</v>
      </c>
      <c r="O42" s="401">
        <f>'DETEKSI MATA IKAN'!O40</f>
        <v>0.67449999999999999</v>
      </c>
      <c r="P42" s="401">
        <f>'DETEKSI MATA IKAN'!P40</f>
        <v>0.69410000000000005</v>
      </c>
      <c r="Q42" s="401">
        <f>'DETEKSI MATA IKAN'!Q40</f>
        <v>0.749</v>
      </c>
      <c r="R42" s="401">
        <f>'DETEKSI MATA IKAN'!R40</f>
        <v>0.74119999999999997</v>
      </c>
      <c r="S42" s="401">
        <f>'DETEKSI MATA IKAN'!S40</f>
        <v>0.79220000000000002</v>
      </c>
      <c r="T42" s="401">
        <f>'DETEKSI MATA IKAN'!T40</f>
        <v>0.4824</v>
      </c>
      <c r="U42" s="401">
        <f>'DETEKSI MATA IKAN'!U40</f>
        <v>0.4078</v>
      </c>
      <c r="V42" s="401">
        <f>'DETEKSI MATA IKAN'!V40</f>
        <v>0.25490000000000002</v>
      </c>
      <c r="W42" s="401">
        <f>'DETEKSI MATA IKAN'!W40</f>
        <v>0.39610000000000001</v>
      </c>
      <c r="X42" s="401">
        <f>'DETEKSI MATA IKAN'!X40</f>
        <v>0.3569</v>
      </c>
      <c r="Y42" s="402">
        <f>'DETEKSI MATA IKAN'!Y40</f>
        <v>0.3725</v>
      </c>
      <c r="AA42" s="319">
        <v>8</v>
      </c>
      <c r="AB42" s="407">
        <f t="shared" ref="AB42:AX42" si="28">(($AJ$7*A24)+($AJ$8*A25)+($AJ$9*A26)+($AJ$10*B24)+($AJ$11*B25)+($AJ$12*B26)+($AJ$13*C24)+($AJ$14*C25)+($AJ$15*C26)+($AJ$16*A27)+($AJ$17*A28)+($AJ$18*A29)+($AJ$19*B27)+($AJ$20*B28)+($AJ$21*B29)+($AJ$22*C27)+($AJ$23*C28)+($AJ$24*C29)+($AJ$25*A30)+($AJ$26*A31)+($AJ$27*A32)+($AJ$28*B30)+($AJ$29*B31)+($AJ$30*B32)+($AJ$31*C30)+($AJ$32*C31)+($AJ$33*C32))+$AJ$5</f>
        <v>1.9571228039999999</v>
      </c>
      <c r="AC42" s="407">
        <f t="shared" si="28"/>
        <v>1.4045686489999998</v>
      </c>
      <c r="AD42" s="407">
        <f t="shared" si="28"/>
        <v>1.408748042</v>
      </c>
      <c r="AE42" s="407">
        <f t="shared" si="28"/>
        <v>1.9507364890000001</v>
      </c>
      <c r="AF42" s="407">
        <f t="shared" si="28"/>
        <v>2.5453316859999999</v>
      </c>
      <c r="AG42" s="407">
        <f t="shared" si="28"/>
        <v>2.8275858169999997</v>
      </c>
      <c r="AH42" s="407">
        <f t="shared" si="28"/>
        <v>2.6631550850000001</v>
      </c>
      <c r="AI42" s="407">
        <f t="shared" si="28"/>
        <v>2.3034339640000003</v>
      </c>
      <c r="AJ42" s="407">
        <f t="shared" si="28"/>
        <v>2.1315854600000002</v>
      </c>
      <c r="AK42" s="407">
        <f t="shared" si="28"/>
        <v>2.3893589610000006</v>
      </c>
      <c r="AL42" s="407">
        <f t="shared" si="28"/>
        <v>2.5937926399999998</v>
      </c>
      <c r="AM42" s="407">
        <f t="shared" si="28"/>
        <v>2.5803237039999991</v>
      </c>
      <c r="AN42" s="407">
        <f t="shared" si="28"/>
        <v>2.4198307860000003</v>
      </c>
      <c r="AO42" s="407">
        <f t="shared" si="28"/>
        <v>2.530599021</v>
      </c>
      <c r="AP42" s="407">
        <f t="shared" si="28"/>
        <v>2.4724972999999997</v>
      </c>
      <c r="AQ42" s="407">
        <f t="shared" si="28"/>
        <v>2.3031404929999995</v>
      </c>
      <c r="AR42" s="407">
        <f t="shared" si="28"/>
        <v>2.12833067</v>
      </c>
      <c r="AS42" s="407">
        <f t="shared" si="28"/>
        <v>1.6469312979999999</v>
      </c>
      <c r="AT42" s="407">
        <f t="shared" si="28"/>
        <v>1.3239270080000003</v>
      </c>
      <c r="AU42" s="407">
        <f t="shared" si="28"/>
        <v>1.000204538</v>
      </c>
      <c r="AV42" s="407">
        <f t="shared" si="28"/>
        <v>1.092142266</v>
      </c>
      <c r="AW42" s="407">
        <f t="shared" si="28"/>
        <v>1.448464247</v>
      </c>
      <c r="AX42" s="407">
        <f t="shared" si="28"/>
        <v>1.9420807809999996</v>
      </c>
      <c r="AZ42" s="407">
        <f t="shared" ref="AZ42:BV42" si="29">(($AK$7*A24)+($AK$8*A25)+($AK$9*A26)+($AK$10*B24)+($AK$11*B25)+($AK$12*B26)+($AK$13*C24)+($AK$14*C25)+($AK$15*C26)+($AK$16*A27)+($AK$17*A28)+($AK$18*A29)+($AK$19*B27)+($AK$20*B28)+($AK$21*B29)+($AK$22*C27)+($AK$23*C28)+($AK$24*C29)+($AK$25*A30)+($AK$26*A31)+($AK$27*A32)+($AK$28*B30)+($AK$29*B31)+($AK$30*B32)+($AK$31*C30)+($AK$32*C31)+($AK$33*C32))+$AK$5</f>
        <v>-0.47679862000000001</v>
      </c>
      <c r="BA42" s="407">
        <f t="shared" si="29"/>
        <v>-0.33224754000000001</v>
      </c>
      <c r="BB42" s="407">
        <f t="shared" si="29"/>
        <v>-0.42797412000000012</v>
      </c>
      <c r="BC42" s="407">
        <f t="shared" si="29"/>
        <v>-0.67373532999999997</v>
      </c>
      <c r="BD42" s="407">
        <f t="shared" si="29"/>
        <v>-0.87961618999999991</v>
      </c>
      <c r="BE42" s="407">
        <f t="shared" si="29"/>
        <v>-0.88783232000000001</v>
      </c>
      <c r="BF42" s="407">
        <f t="shared" si="29"/>
        <v>-0.77348666999999982</v>
      </c>
      <c r="BG42" s="407">
        <f t="shared" si="29"/>
        <v>-0.65615007999999997</v>
      </c>
      <c r="BH42" s="407">
        <f t="shared" si="29"/>
        <v>-0.60061721999999984</v>
      </c>
      <c r="BI42" s="407">
        <f t="shared" si="29"/>
        <v>-0.60226945999999992</v>
      </c>
      <c r="BJ42" s="407">
        <f t="shared" si="29"/>
        <v>-0.64961980000000008</v>
      </c>
      <c r="BK42" s="407">
        <f t="shared" si="29"/>
        <v>-0.69666417999999997</v>
      </c>
      <c r="BL42" s="407">
        <f t="shared" si="29"/>
        <v>-0.59899210000000003</v>
      </c>
      <c r="BM42" s="407">
        <f t="shared" si="29"/>
        <v>-0.62735308000000001</v>
      </c>
      <c r="BN42" s="407">
        <f t="shared" si="29"/>
        <v>-0.67046731999999976</v>
      </c>
      <c r="BO42" s="407">
        <f t="shared" si="29"/>
        <v>-0.66638980999999997</v>
      </c>
      <c r="BP42" s="407">
        <f t="shared" si="29"/>
        <v>-0.65677406999999977</v>
      </c>
      <c r="BQ42" s="407">
        <f t="shared" si="29"/>
        <v>-0.59190030000000005</v>
      </c>
      <c r="BR42" s="407">
        <f t="shared" si="29"/>
        <v>-0.46769184999999991</v>
      </c>
      <c r="BS42" s="407">
        <f t="shared" si="29"/>
        <v>-0.37765399000000011</v>
      </c>
      <c r="BT42" s="407">
        <f t="shared" si="29"/>
        <v>-0.36776765</v>
      </c>
      <c r="BU42" s="407">
        <f t="shared" si="29"/>
        <v>-0.46501922000000007</v>
      </c>
      <c r="BV42" s="407">
        <f t="shared" si="29"/>
        <v>-0.53010369000000002</v>
      </c>
      <c r="BX42" s="407">
        <f t="shared" ref="BX42:CT42" si="30">(($AL$7*A24)+($AL$8*A25)+($AL$9*A26)+($AL$10*B24)+($AL$11*B25)+($AL$12*B26)+($AL$13*C24)+($AL$14*C25)+($AL$15*C26)+($AL$16*A27)+($AL$17*A28)+($AL$18*A29)+($AL$19*B27)+($AL$20*B28)+($AL$21*B29)+($AL$22*C27)+($AL$23*C28)+($AL$24*C29)+($AL$25*A30)+($AL$26*A31)+($AL$27*A32)+($AL$28*B30)+($AL$29*B31)+($AL$30*B32)+($AL$31*C30)+($AL$32*C31)+($AL$33*C32))+$AL$5</f>
        <v>0.39613829999999994</v>
      </c>
      <c r="BY42" s="407">
        <f t="shared" si="30"/>
        <v>0.29558835999999999</v>
      </c>
      <c r="BZ42" s="407">
        <f t="shared" si="30"/>
        <v>0.33240838000000011</v>
      </c>
      <c r="CA42" s="407">
        <f t="shared" si="30"/>
        <v>0.50055413999999998</v>
      </c>
      <c r="CB42" s="407">
        <f t="shared" si="30"/>
        <v>0.69513968999999987</v>
      </c>
      <c r="CC42" s="407">
        <f t="shared" si="30"/>
        <v>0.72396576999999995</v>
      </c>
      <c r="CD42" s="407">
        <f t="shared" si="30"/>
        <v>0.71368100000000001</v>
      </c>
      <c r="CE42" s="407">
        <f t="shared" si="30"/>
        <v>0.80166458000000029</v>
      </c>
      <c r="CF42" s="407">
        <f t="shared" si="30"/>
        <v>1.0098838699999999</v>
      </c>
      <c r="CG42" s="407">
        <f t="shared" si="30"/>
        <v>1.0301767100000003</v>
      </c>
      <c r="CH42" s="407">
        <f t="shared" si="30"/>
        <v>0.83163292000000011</v>
      </c>
      <c r="CI42" s="407">
        <f t="shared" si="30"/>
        <v>0.64014473999999999</v>
      </c>
      <c r="CJ42" s="407">
        <f t="shared" si="30"/>
        <v>0.65606514999999987</v>
      </c>
      <c r="CK42" s="407">
        <f t="shared" si="30"/>
        <v>0.51670177999999978</v>
      </c>
      <c r="CL42" s="407">
        <f t="shared" si="30"/>
        <v>0.45530719999999986</v>
      </c>
      <c r="CM42" s="407">
        <f t="shared" si="30"/>
        <v>0.36966402000000015</v>
      </c>
      <c r="CN42" s="407">
        <f t="shared" si="30"/>
        <v>0.22230370000000016</v>
      </c>
      <c r="CO42" s="407">
        <f t="shared" si="30"/>
        <v>0.17254391000000008</v>
      </c>
      <c r="CP42" s="407">
        <f t="shared" si="30"/>
        <v>0.22540564000000002</v>
      </c>
      <c r="CQ42" s="407">
        <f t="shared" si="30"/>
        <v>0.35055926000000004</v>
      </c>
      <c r="CR42" s="407">
        <f t="shared" si="30"/>
        <v>0.46749837</v>
      </c>
      <c r="CS42" s="407">
        <f t="shared" si="30"/>
        <v>0.69650878000000027</v>
      </c>
      <c r="CT42" s="407">
        <f t="shared" si="30"/>
        <v>0.84930208000000007</v>
      </c>
      <c r="CV42" s="407">
        <f t="shared" ref="CV42:DR42" si="31">(($AM$7*A24)+($AM$8*A25)+($AM$9*A26)+($AM$10*B24)+($AM$11*B25)+($AM$12*B26)+($AM$13*C24)+($AM$14*C25)+($AM$15*C26)+($AM$16*A27)+($AM$17*A28)+($AM$18*A29)+($AM$19*B27)+($AM$20*B28)+($AM$21*B29)+($AM$22*C27)+($AM$23*C28)+($AM$24*C29)+($AM$25*A30)+($AM$26*A31)+($AM$27*A32)+($AM$28*B30)+($AM$29*B31)+($AM$30*B32)+($AM$31*C30)+($AM$32*C31)+($AM$33*C32))+$AM$5</f>
        <v>0.64419931000000008</v>
      </c>
      <c r="CW42" s="407">
        <f t="shared" si="31"/>
        <v>0.66437393</v>
      </c>
      <c r="CX42" s="407">
        <f t="shared" si="31"/>
        <v>1.1151415900000003</v>
      </c>
      <c r="CY42" s="407">
        <f t="shared" si="31"/>
        <v>1.65133756</v>
      </c>
      <c r="CZ42" s="407">
        <f t="shared" si="31"/>
        <v>1.88399052</v>
      </c>
      <c r="DA42" s="407">
        <f t="shared" si="31"/>
        <v>1.6687198299999999</v>
      </c>
      <c r="DB42" s="407">
        <f t="shared" si="31"/>
        <v>1.2097841899999999</v>
      </c>
      <c r="DC42" s="407">
        <f t="shared" si="31"/>
        <v>0.99501525999999985</v>
      </c>
      <c r="DD42" s="407">
        <f t="shared" si="31"/>
        <v>0.94900195000000021</v>
      </c>
      <c r="DE42" s="407">
        <f t="shared" si="31"/>
        <v>1.13731811</v>
      </c>
      <c r="DF42" s="407">
        <f t="shared" si="31"/>
        <v>1.1401177300000001</v>
      </c>
      <c r="DG42" s="407">
        <f t="shared" si="31"/>
        <v>1.1459978500000001</v>
      </c>
      <c r="DH42" s="407">
        <f t="shared" si="31"/>
        <v>1.0905669899999999</v>
      </c>
      <c r="DI42" s="407">
        <f t="shared" si="31"/>
        <v>1.1892500300000002</v>
      </c>
      <c r="DJ42" s="407">
        <f t="shared" si="31"/>
        <v>1.27011238</v>
      </c>
      <c r="DK42" s="407">
        <f t="shared" si="31"/>
        <v>1.3688185900000001</v>
      </c>
      <c r="DL42" s="407">
        <f t="shared" si="31"/>
        <v>1.35384229</v>
      </c>
      <c r="DM42" s="407">
        <f t="shared" si="31"/>
        <v>1.1537003700000001</v>
      </c>
      <c r="DN42" s="407">
        <f t="shared" si="31"/>
        <v>0.90254888</v>
      </c>
      <c r="DO42" s="407">
        <f t="shared" si="31"/>
        <v>0.76210872000000018</v>
      </c>
      <c r="DP42" s="407">
        <f t="shared" si="31"/>
        <v>0.81306229000000008</v>
      </c>
      <c r="DQ42" s="407">
        <f t="shared" si="31"/>
        <v>1.0174671200000001</v>
      </c>
      <c r="DR42" s="407">
        <f t="shared" si="31"/>
        <v>1.07711416</v>
      </c>
    </row>
    <row r="43" spans="1:122" x14ac:dyDescent="0.25">
      <c r="A43" s="400">
        <f>'DETEKSI MATA IKAN'!A41</f>
        <v>0.34899999999999998</v>
      </c>
      <c r="B43" s="401">
        <f>'DETEKSI MATA IKAN'!B41</f>
        <v>0.38040000000000002</v>
      </c>
      <c r="C43" s="401">
        <f>'DETEKSI MATA IKAN'!C41</f>
        <v>0.60389999999999999</v>
      </c>
      <c r="D43" s="401">
        <f>'DETEKSI MATA IKAN'!D41</f>
        <v>0.84309999999999996</v>
      </c>
      <c r="E43" s="401">
        <f>'DETEKSI MATA IKAN'!E41</f>
        <v>0.79610000000000003</v>
      </c>
      <c r="F43" s="401">
        <f>'DETEKSI MATA IKAN'!F41</f>
        <v>0.6431</v>
      </c>
      <c r="G43" s="401">
        <f>'DETEKSI MATA IKAN'!G41</f>
        <v>0.2</v>
      </c>
      <c r="H43" s="401">
        <f>'DETEKSI MATA IKAN'!H41</f>
        <v>0.2</v>
      </c>
      <c r="I43" s="401">
        <f>'DETEKSI MATA IKAN'!I41</f>
        <v>0.2235</v>
      </c>
      <c r="J43" s="401">
        <f>'DETEKSI MATA IKAN'!J41</f>
        <v>0.41570000000000001</v>
      </c>
      <c r="K43" s="401">
        <f>'DETEKSI MATA IKAN'!K41</f>
        <v>0.30980000000000002</v>
      </c>
      <c r="L43" s="401">
        <f>'DETEKSI MATA IKAN'!L41</f>
        <v>0.17649999999999999</v>
      </c>
      <c r="M43" s="401">
        <f>'DETEKSI MATA IKAN'!M41</f>
        <v>0.26269999999999999</v>
      </c>
      <c r="N43" s="401">
        <f>'DETEKSI MATA IKAN'!N41</f>
        <v>0.44309999999999999</v>
      </c>
      <c r="O43" s="401">
        <f>'DETEKSI MATA IKAN'!O41</f>
        <v>0.65880000000000005</v>
      </c>
      <c r="P43" s="401">
        <f>'DETEKSI MATA IKAN'!P41</f>
        <v>0.67449999999999999</v>
      </c>
      <c r="Q43" s="401">
        <f>'DETEKSI MATA IKAN'!Q41</f>
        <v>0.76859999999999995</v>
      </c>
      <c r="R43" s="401">
        <f>'DETEKSI MATA IKAN'!R41</f>
        <v>0.76080000000000003</v>
      </c>
      <c r="S43" s="401">
        <f>'DETEKSI MATA IKAN'!S41</f>
        <v>0.80779999999999996</v>
      </c>
      <c r="T43" s="401">
        <f>'DETEKSI MATA IKAN'!T41</f>
        <v>0.50590000000000002</v>
      </c>
      <c r="U43" s="401">
        <f>'DETEKSI MATA IKAN'!U41</f>
        <v>0.43140000000000001</v>
      </c>
      <c r="V43" s="401">
        <f>'DETEKSI MATA IKAN'!V41</f>
        <v>0.27839999999999998</v>
      </c>
      <c r="W43" s="401">
        <f>'DETEKSI MATA IKAN'!W41</f>
        <v>0.41959999999999997</v>
      </c>
      <c r="X43" s="401">
        <f>'DETEKSI MATA IKAN'!X41</f>
        <v>0.39219999999999999</v>
      </c>
      <c r="Y43" s="402">
        <f>'DETEKSI MATA IKAN'!Y41</f>
        <v>0.4078</v>
      </c>
      <c r="AA43" s="319">
        <v>9</v>
      </c>
      <c r="AB43" s="407">
        <f t="shared" ref="AB43:AX43" si="32">(($AJ$7*A27)+($AJ$8*A28)+($AJ$9*A29)+($AJ$10*B27)+($AJ$11*B28)+($AJ$12*B29)+($AJ$13*C27)+($AJ$14*C28)+($AJ$15*C29)+($AJ$16*A30)+($AJ$17*A31)+($AJ$18*A32)+($AJ$19*B30)+($AJ$20*B31)+($AJ$21*B32)+($AJ$22*C30)+($AJ$23*C31)+($AJ$24*C32)+($AJ$25*A33)+($AJ$26*A34)+($AJ$27*A35)+($AJ$28*B33)+($AJ$29*B34)+($AJ$30*B35)+($AJ$31*C33)+($AJ$32*C34)+($AJ$33*C35))+$AJ$5</f>
        <v>1.4674192390000003</v>
      </c>
      <c r="AC43" s="407">
        <f t="shared" si="32"/>
        <v>1.2661292009999998</v>
      </c>
      <c r="AD43" s="407">
        <f t="shared" si="32"/>
        <v>1.690746686</v>
      </c>
      <c r="AE43" s="407">
        <f t="shared" si="32"/>
        <v>2.3290061699999995</v>
      </c>
      <c r="AF43" s="407">
        <f t="shared" si="32"/>
        <v>2.6505383560000002</v>
      </c>
      <c r="AG43" s="407">
        <f t="shared" si="32"/>
        <v>2.5048064650000006</v>
      </c>
      <c r="AH43" s="407">
        <f t="shared" si="32"/>
        <v>2.0866400460000003</v>
      </c>
      <c r="AI43" s="407">
        <f t="shared" si="32"/>
        <v>1.6420813080000001</v>
      </c>
      <c r="AJ43" s="407">
        <f t="shared" si="32"/>
        <v>1.5035912399999998</v>
      </c>
      <c r="AK43" s="407">
        <f t="shared" si="32"/>
        <v>1.5808605619999998</v>
      </c>
      <c r="AL43" s="407">
        <f t="shared" si="32"/>
        <v>1.8765531999999996</v>
      </c>
      <c r="AM43" s="407">
        <f t="shared" si="32"/>
        <v>2.0203215020000003</v>
      </c>
      <c r="AN43" s="407">
        <f t="shared" si="32"/>
        <v>1.9938106740000001</v>
      </c>
      <c r="AO43" s="407">
        <f t="shared" si="32"/>
        <v>2.1899395309999994</v>
      </c>
      <c r="AP43" s="407">
        <f t="shared" si="32"/>
        <v>2.3820995890000001</v>
      </c>
      <c r="AQ43" s="407">
        <f t="shared" si="32"/>
        <v>2.3790937659999996</v>
      </c>
      <c r="AR43" s="407">
        <f t="shared" si="32"/>
        <v>2.2788495170000007</v>
      </c>
      <c r="AS43" s="407">
        <f t="shared" si="32"/>
        <v>2.0667490630000001</v>
      </c>
      <c r="AT43" s="407">
        <f t="shared" si="32"/>
        <v>1.5862585739999999</v>
      </c>
      <c r="AU43" s="407">
        <f t="shared" si="32"/>
        <v>1.2260150839999999</v>
      </c>
      <c r="AV43" s="407">
        <f t="shared" si="32"/>
        <v>1.1220067300000003</v>
      </c>
      <c r="AW43" s="407">
        <f t="shared" si="32"/>
        <v>1.364426261</v>
      </c>
      <c r="AX43" s="407">
        <f t="shared" si="32"/>
        <v>1.6583333080000002</v>
      </c>
      <c r="AZ43" s="407">
        <f t="shared" ref="AZ43:BV43" si="33">(($AK$7*A27)+($AK$8*A28)+($AK$9*A29)+($AK$10*B27)+($AK$11*B28)+($AK$12*B29)+($AK$13*C27)+($AK$14*C28)+($AK$15*C29)+($AK$16*A30)+($AK$17*A31)+($AK$18*A32)+($AK$19*B30)+($AK$20*B31)+($AK$21*B32)+($AK$22*C30)+($AK$23*C31)+($AK$24*C32)+($AK$25*A33)+($AK$26*A34)+($AK$27*A35)+($AK$28*B33)+($AK$29*B34)+($AK$30*B35)+($AK$31*C33)+($AK$32*C34)+($AK$33*C35))+$AK$5</f>
        <v>-0.34812387999999989</v>
      </c>
      <c r="BA43" s="407">
        <f t="shared" si="33"/>
        <v>-0.35095978000000005</v>
      </c>
      <c r="BB43" s="407">
        <f t="shared" si="33"/>
        <v>-0.54870661999999992</v>
      </c>
      <c r="BC43" s="407">
        <f t="shared" si="33"/>
        <v>-0.76800370000000018</v>
      </c>
      <c r="BD43" s="407">
        <f t="shared" si="33"/>
        <v>-0.82088238999999985</v>
      </c>
      <c r="BE43" s="407">
        <f t="shared" si="33"/>
        <v>-0.72332576999999998</v>
      </c>
      <c r="BF43" s="407">
        <f t="shared" si="33"/>
        <v>-0.54153755999999997</v>
      </c>
      <c r="BG43" s="407">
        <f t="shared" si="33"/>
        <v>-0.41656145999999988</v>
      </c>
      <c r="BH43" s="407">
        <f t="shared" si="33"/>
        <v>-0.32642161999999997</v>
      </c>
      <c r="BI43" s="407">
        <f t="shared" si="33"/>
        <v>-0.32135835999999995</v>
      </c>
      <c r="BJ43" s="407">
        <f t="shared" si="33"/>
        <v>-0.31543388</v>
      </c>
      <c r="BK43" s="407">
        <f t="shared" si="33"/>
        <v>-0.51135379999999997</v>
      </c>
      <c r="BL43" s="407">
        <f t="shared" si="33"/>
        <v>-0.52317565999999993</v>
      </c>
      <c r="BM43" s="407">
        <f t="shared" si="33"/>
        <v>-0.61137753999999989</v>
      </c>
      <c r="BN43" s="407">
        <f t="shared" si="33"/>
        <v>-0.67024322000000003</v>
      </c>
      <c r="BO43" s="407">
        <f t="shared" si="33"/>
        <v>-0.71851612999999992</v>
      </c>
      <c r="BP43" s="407">
        <f t="shared" si="33"/>
        <v>-0.66394436000000001</v>
      </c>
      <c r="BQ43" s="407">
        <f t="shared" si="33"/>
        <v>-0.65668818000000007</v>
      </c>
      <c r="BR43" s="407">
        <f t="shared" si="33"/>
        <v>-0.58588603000000017</v>
      </c>
      <c r="BS43" s="407">
        <f t="shared" si="33"/>
        <v>-0.42020046</v>
      </c>
      <c r="BT43" s="407">
        <f t="shared" si="33"/>
        <v>-0.38427143000000008</v>
      </c>
      <c r="BU43" s="407">
        <f t="shared" si="33"/>
        <v>-0.41799472999999998</v>
      </c>
      <c r="BV43" s="407">
        <f t="shared" si="33"/>
        <v>-0.4853757700000001</v>
      </c>
      <c r="BX43" s="407">
        <f t="shared" ref="BX43:CT43" si="34">(($AL$7*A27)+($AL$8*A28)+($AL$9*A29)+($AL$10*B27)+($AL$11*B28)+($AL$12*B29)+($AL$13*C27)+($AL$14*C28)+($AL$15*C29)+($AL$16*A30)+($AL$17*A31)+($AL$18*A32)+($AL$19*B30)+($AL$20*B31)+($AL$21*B32)+($AL$22*C30)+($AL$23*C31)+($AL$24*C32)+($AL$25*A33)+($AL$26*A34)+($AL$27*A35)+($AL$28*B33)+($AL$29*B34)+($AL$30*B35)+($AL$31*C33)+($AL$32*C34)+($AL$33*C35))+$AL$5</f>
        <v>0.25523213</v>
      </c>
      <c r="BY43" s="407">
        <f t="shared" si="34"/>
        <v>0.29163900000000004</v>
      </c>
      <c r="BZ43" s="407">
        <f t="shared" si="34"/>
        <v>0.43967716000000001</v>
      </c>
      <c r="CA43" s="407">
        <f t="shared" si="34"/>
        <v>0.60987387999999987</v>
      </c>
      <c r="CB43" s="407">
        <f t="shared" si="34"/>
        <v>0.70882427000000026</v>
      </c>
      <c r="CC43" s="407">
        <f t="shared" si="34"/>
        <v>0.69380937999999992</v>
      </c>
      <c r="CD43" s="407">
        <f t="shared" si="34"/>
        <v>0.61667777000000012</v>
      </c>
      <c r="CE43" s="407">
        <f t="shared" si="34"/>
        <v>0.5783026400000002</v>
      </c>
      <c r="CF43" s="407">
        <f t="shared" si="34"/>
        <v>0.6582986700000002</v>
      </c>
      <c r="CG43" s="407">
        <f t="shared" si="34"/>
        <v>0.78045636000000007</v>
      </c>
      <c r="CH43" s="407">
        <f t="shared" si="34"/>
        <v>0.69950118000000017</v>
      </c>
      <c r="CI43" s="407">
        <f t="shared" si="34"/>
        <v>0.51004680000000002</v>
      </c>
      <c r="CJ43" s="407">
        <f t="shared" si="34"/>
        <v>0.52367681999999982</v>
      </c>
      <c r="CK43" s="407">
        <f t="shared" si="34"/>
        <v>0.46882403</v>
      </c>
      <c r="CL43" s="407">
        <f t="shared" si="34"/>
        <v>0.42710628000000012</v>
      </c>
      <c r="CM43" s="407">
        <f t="shared" si="34"/>
        <v>0.40496658000000002</v>
      </c>
      <c r="CN43" s="407">
        <f t="shared" si="34"/>
        <v>0.3631075299999999</v>
      </c>
      <c r="CO43" s="407">
        <f t="shared" si="34"/>
        <v>0.23892359999999996</v>
      </c>
      <c r="CP43" s="407">
        <f t="shared" si="34"/>
        <v>0.17931639999999999</v>
      </c>
      <c r="CQ43" s="407">
        <f t="shared" si="34"/>
        <v>0.25021329000000003</v>
      </c>
      <c r="CR43" s="407">
        <f t="shared" si="34"/>
        <v>0.36003429999999997</v>
      </c>
      <c r="CS43" s="407">
        <f t="shared" si="34"/>
        <v>0.5612699000000001</v>
      </c>
      <c r="CT43" s="407">
        <f t="shared" si="34"/>
        <v>0.62817017999999991</v>
      </c>
      <c r="CV43" s="407">
        <f t="shared" ref="CV43:DR43" si="35">(($AM$7*A27)+($AM$8*A28)+($AM$9*A29)+($AM$10*B27)+($AM$11*B28)+($AM$12*B29)+($AM$13*C27)+($AM$14*C28)+($AM$15*C29)+($AM$16*A30)+($AM$17*A31)+($AM$18*A32)+($AM$19*B30)+($AM$20*B31)+($AM$21*B32)+($AM$22*C30)+($AM$23*C31)+($AM$24*C32)+($AM$25*A33)+($AM$26*A34)+($AM$27*A35)+($AM$28*B33)+($AM$29*B34)+($AM$30*B35)+($AM$31*C33)+($AM$32*C34)+($AM$33*C35))+$AM$5</f>
        <v>0.56456487000000011</v>
      </c>
      <c r="CW43" s="407">
        <f t="shared" si="35"/>
        <v>0.88560734000000008</v>
      </c>
      <c r="CX43" s="407">
        <f t="shared" si="35"/>
        <v>1.3976152500000001</v>
      </c>
      <c r="CY43" s="407">
        <f t="shared" si="35"/>
        <v>1.69318678</v>
      </c>
      <c r="CZ43" s="407">
        <f t="shared" si="35"/>
        <v>1.51273331</v>
      </c>
      <c r="DA43" s="407">
        <f t="shared" si="35"/>
        <v>1.12841941</v>
      </c>
      <c r="DB43" s="407">
        <f t="shared" si="35"/>
        <v>0.86788347999999993</v>
      </c>
      <c r="DC43" s="407">
        <f t="shared" si="35"/>
        <v>0.62775760000000003</v>
      </c>
      <c r="DD43" s="407">
        <f t="shared" si="35"/>
        <v>0.44104780999999993</v>
      </c>
      <c r="DE43" s="407">
        <f t="shared" si="35"/>
        <v>0.49792804000000002</v>
      </c>
      <c r="DF43" s="407">
        <f t="shared" si="35"/>
        <v>0.64295718999999996</v>
      </c>
      <c r="DG43" s="407">
        <f t="shared" si="35"/>
        <v>0.84880031000000011</v>
      </c>
      <c r="DH43" s="407">
        <f t="shared" si="35"/>
        <v>1.0708981100000001</v>
      </c>
      <c r="DI43" s="407">
        <f t="shared" si="35"/>
        <v>1.2925252899999997</v>
      </c>
      <c r="DJ43" s="407">
        <f t="shared" si="35"/>
        <v>1.3764924700000001</v>
      </c>
      <c r="DK43" s="407">
        <f t="shared" si="35"/>
        <v>1.4003103999999997</v>
      </c>
      <c r="DL43" s="407">
        <f t="shared" si="35"/>
        <v>1.3771771499999999</v>
      </c>
      <c r="DM43" s="407">
        <f t="shared" si="35"/>
        <v>1.31626398</v>
      </c>
      <c r="DN43" s="407">
        <f t="shared" si="35"/>
        <v>1.1234898700000002</v>
      </c>
      <c r="DO43" s="407">
        <f t="shared" si="35"/>
        <v>0.84136679999999997</v>
      </c>
      <c r="DP43" s="407">
        <f t="shared" si="35"/>
        <v>0.82950248000000004</v>
      </c>
      <c r="DQ43" s="407">
        <f t="shared" si="35"/>
        <v>0.93045831000000012</v>
      </c>
      <c r="DR43" s="407">
        <f t="shared" si="35"/>
        <v>1.0184250699999999</v>
      </c>
    </row>
    <row r="44" spans="1:122" x14ac:dyDescent="0.25">
      <c r="A44" s="400">
        <f>'DETEKSI MATA IKAN'!A42</f>
        <v>0.28239999999999998</v>
      </c>
      <c r="B44" s="401">
        <f>'DETEKSI MATA IKAN'!B42</f>
        <v>0.31759999999999999</v>
      </c>
      <c r="C44" s="401">
        <f>'DETEKSI MATA IKAN'!C42</f>
        <v>0.55689999999999995</v>
      </c>
      <c r="D44" s="401">
        <f>'DETEKSI MATA IKAN'!D42</f>
        <v>0.80779999999999996</v>
      </c>
      <c r="E44" s="401">
        <f>'DETEKSI MATA IKAN'!E42</f>
        <v>0.78039999999999998</v>
      </c>
      <c r="F44" s="401">
        <f>'DETEKSI MATA IKAN'!F42</f>
        <v>0.65100000000000002</v>
      </c>
      <c r="G44" s="401">
        <f>'DETEKSI MATA IKAN'!G42</f>
        <v>0.2235</v>
      </c>
      <c r="H44" s="401">
        <f>'DETEKSI MATA IKAN'!H42</f>
        <v>0.23530000000000001</v>
      </c>
      <c r="I44" s="401">
        <f>'DETEKSI MATA IKAN'!I42</f>
        <v>0.26269999999999999</v>
      </c>
      <c r="J44" s="401">
        <f>'DETEKSI MATA IKAN'!J42</f>
        <v>0.45100000000000001</v>
      </c>
      <c r="K44" s="401">
        <f>'DETEKSI MATA IKAN'!K42</f>
        <v>0.3412</v>
      </c>
      <c r="L44" s="401">
        <f>'DETEKSI MATA IKAN'!L42</f>
        <v>0.1961</v>
      </c>
      <c r="M44" s="401">
        <f>'DETEKSI MATA IKAN'!M42</f>
        <v>0.27060000000000001</v>
      </c>
      <c r="N44" s="401">
        <f>'DETEKSI MATA IKAN'!N42</f>
        <v>0.43530000000000002</v>
      </c>
      <c r="O44" s="401">
        <f>'DETEKSI MATA IKAN'!O42</f>
        <v>0.64710000000000001</v>
      </c>
      <c r="P44" s="401">
        <f>'DETEKSI MATA IKAN'!P42</f>
        <v>0.65880000000000005</v>
      </c>
      <c r="Q44" s="401">
        <f>'DETEKSI MATA IKAN'!Q42</f>
        <v>0.75290000000000001</v>
      </c>
      <c r="R44" s="401">
        <f>'DETEKSI MATA IKAN'!R42</f>
        <v>0.74509999999999998</v>
      </c>
      <c r="S44" s="401">
        <f>'DETEKSI MATA IKAN'!S42</f>
        <v>0.80389999999999995</v>
      </c>
      <c r="T44" s="401">
        <f>'DETEKSI MATA IKAN'!T42</f>
        <v>0.498</v>
      </c>
      <c r="U44" s="401">
        <f>'DETEKSI MATA IKAN'!U42</f>
        <v>0.42349999999999999</v>
      </c>
      <c r="V44" s="401">
        <f>'DETEKSI MATA IKAN'!V42</f>
        <v>0.27060000000000001</v>
      </c>
      <c r="W44" s="401">
        <f>'DETEKSI MATA IKAN'!W42</f>
        <v>0.41959999999999997</v>
      </c>
      <c r="X44" s="401">
        <f>'DETEKSI MATA IKAN'!X42</f>
        <v>0.38819999999999999</v>
      </c>
      <c r="Y44" s="402">
        <f>'DETEKSI MATA IKAN'!Y42</f>
        <v>0.40389999999999998</v>
      </c>
      <c r="AA44" s="319">
        <v>10</v>
      </c>
      <c r="AB44" s="407">
        <f t="shared" ref="AB44:AX44" si="36">(($AJ$7*A30)+($AJ$8*A31)+($AJ$9*A32)+($AJ$10*B30)+($AJ$11*B31)+($AJ$12*B32)+($AJ$13*C30)+($AJ$14*C31)+($AJ$15*C32)+($AJ$16*A33)+($AJ$17*A34)+($AJ$18*A35)+($AJ$19*B33)+($AJ$20*B34)+($AJ$21*B35)+($AJ$22*C33)+($AJ$23*C34)+($AJ$24*C35)+($AJ$25*A36)+($AJ$26*A37)+($AJ$27*A38)+($AJ$28*B36)+($AJ$29*B37)+($AJ$30*B38)+($AJ$31*C36)+($AJ$32*C37)+($AJ$33*C38))+$AJ$5</f>
        <v>1.180462863</v>
      </c>
      <c r="AC44" s="407">
        <f t="shared" si="36"/>
        <v>1.3281339589999996</v>
      </c>
      <c r="AD44" s="407">
        <f t="shared" si="36"/>
        <v>1.9664510780000004</v>
      </c>
      <c r="AE44" s="407">
        <f t="shared" si="36"/>
        <v>2.5897261950000003</v>
      </c>
      <c r="AF44" s="407">
        <f t="shared" si="36"/>
        <v>2.6192991370000005</v>
      </c>
      <c r="AG44" s="407">
        <f t="shared" si="36"/>
        <v>2.0902098800000006</v>
      </c>
      <c r="AH44" s="407">
        <f t="shared" si="36"/>
        <v>1.46194131</v>
      </c>
      <c r="AI44" s="407">
        <f t="shared" si="36"/>
        <v>1.2656789989999999</v>
      </c>
      <c r="AJ44" s="407">
        <f t="shared" si="36"/>
        <v>1.0897946939999998</v>
      </c>
      <c r="AK44" s="407">
        <f t="shared" si="36"/>
        <v>1.067345078</v>
      </c>
      <c r="AL44" s="407">
        <f t="shared" si="36"/>
        <v>1.1240143960000002</v>
      </c>
      <c r="AM44" s="407">
        <f t="shared" si="36"/>
        <v>1.481175446</v>
      </c>
      <c r="AN44" s="407">
        <f t="shared" si="36"/>
        <v>1.5616913879999998</v>
      </c>
      <c r="AO44" s="407">
        <f t="shared" si="36"/>
        <v>1.9466632060000002</v>
      </c>
      <c r="AP44" s="407">
        <f t="shared" si="36"/>
        <v>2.281551667</v>
      </c>
      <c r="AQ44" s="407">
        <f t="shared" si="36"/>
        <v>2.4221475930000005</v>
      </c>
      <c r="AR44" s="407">
        <f t="shared" si="36"/>
        <v>2.3432620879999999</v>
      </c>
      <c r="AS44" s="407">
        <f t="shared" si="36"/>
        <v>2.2589871139999995</v>
      </c>
      <c r="AT44" s="407">
        <f t="shared" si="36"/>
        <v>2.040540596</v>
      </c>
      <c r="AU44" s="407">
        <f t="shared" si="36"/>
        <v>1.6183036909999999</v>
      </c>
      <c r="AV44" s="407">
        <f t="shared" si="36"/>
        <v>1.4074876960000002</v>
      </c>
      <c r="AW44" s="407">
        <f t="shared" si="36"/>
        <v>1.3894898739999999</v>
      </c>
      <c r="AX44" s="407">
        <f t="shared" si="36"/>
        <v>1.5240895480000001</v>
      </c>
      <c r="AZ44" s="407">
        <f t="shared" ref="AZ44:BV44" si="37">(($AK$7*A30)+($AK$8*A31)+($AK$9*A32)+($AK$10*B30)+($AK$11*B31)+($AK$12*B32)+($AK$13*C30)+($AK$14*C31)+($AK$15*C32)+($AK$16*A33)+($AK$17*A34)+($AK$18*A35)+($AK$19*B33)+($AK$20*B34)+($AK$21*B35)+($AK$22*C33)+($AK$23*C34)+($AK$24*C35)+($AK$25*A36)+($AK$26*A37)+($AK$27*A38)+($AK$28*B36)+($AK$29*B37)+($AK$30*B38)+($AK$31*C36)+($AK$32*C37)+($AK$33*C38))+$AK$5</f>
        <v>-0.35171076999999995</v>
      </c>
      <c r="BA44" s="407">
        <f t="shared" si="37"/>
        <v>-0.44612923999999998</v>
      </c>
      <c r="BB44" s="407">
        <f t="shared" si="37"/>
        <v>-0.65124847000000019</v>
      </c>
      <c r="BC44" s="407">
        <f t="shared" si="37"/>
        <v>-0.81280752000000001</v>
      </c>
      <c r="BD44" s="407">
        <f t="shared" si="37"/>
        <v>-0.77282418000000019</v>
      </c>
      <c r="BE44" s="407">
        <f t="shared" si="37"/>
        <v>-0.59356004000000007</v>
      </c>
      <c r="BF44" s="407">
        <f t="shared" si="37"/>
        <v>-0.33856615999999995</v>
      </c>
      <c r="BG44" s="407">
        <f t="shared" si="37"/>
        <v>-0.28355664999999997</v>
      </c>
      <c r="BH44" s="407">
        <f t="shared" si="37"/>
        <v>-0.36979767000000002</v>
      </c>
      <c r="BI44" s="407">
        <f t="shared" si="37"/>
        <v>-0.38729187000000004</v>
      </c>
      <c r="BJ44" s="407">
        <f t="shared" si="37"/>
        <v>-0.31843052999999999</v>
      </c>
      <c r="BK44" s="407">
        <f t="shared" si="37"/>
        <v>-0.40869831000000001</v>
      </c>
      <c r="BL44" s="407">
        <f t="shared" si="37"/>
        <v>-0.47396221999999999</v>
      </c>
      <c r="BM44" s="407">
        <f t="shared" si="37"/>
        <v>-0.52940273000000004</v>
      </c>
      <c r="BN44" s="407">
        <f t="shared" si="37"/>
        <v>-0.66513167000000006</v>
      </c>
      <c r="BO44" s="407">
        <f t="shared" si="37"/>
        <v>-0.7468424800000002</v>
      </c>
      <c r="BP44" s="407">
        <f t="shared" si="37"/>
        <v>-0.72957012999999993</v>
      </c>
      <c r="BQ44" s="407">
        <f t="shared" si="37"/>
        <v>-0.65903194000000009</v>
      </c>
      <c r="BR44" s="407">
        <f t="shared" si="37"/>
        <v>-0.64993663999999995</v>
      </c>
      <c r="BS44" s="407">
        <f t="shared" si="37"/>
        <v>-0.56540009999999985</v>
      </c>
      <c r="BT44" s="407">
        <f t="shared" si="37"/>
        <v>-0.52773912999999995</v>
      </c>
      <c r="BU44" s="407">
        <f t="shared" si="37"/>
        <v>-0.48937864999999986</v>
      </c>
      <c r="BV44" s="407">
        <f t="shared" si="37"/>
        <v>-0.47711703000000005</v>
      </c>
      <c r="BX44" s="407">
        <f t="shared" ref="BX44:CT44" si="38">(($AL$7*A30)+($AL$8*A31)+($AL$9*A32)+($AL$10*B30)+($AL$11*B31)+($AL$12*B32)+($AL$13*C30)+($AL$14*C31)+($AL$15*C32)+($AL$16*A33)+($AL$17*A34)+($AL$18*A35)+($AL$19*B33)+($AL$20*B34)+($AL$21*B35)+($AL$22*C33)+($AL$23*C34)+($AL$24*C35)+($AL$25*A36)+($AL$26*A37)+($AL$27*A38)+($AL$28*B36)+($AL$29*B37)+($AL$30*B38)+($AL$31*C36)+($AL$32*C37)+($AL$33*C38))+$AL$5</f>
        <v>0.2512770700000001</v>
      </c>
      <c r="BY44" s="407">
        <f t="shared" si="38"/>
        <v>0.39560932999999998</v>
      </c>
      <c r="BZ44" s="407">
        <f t="shared" si="38"/>
        <v>0.54756479000000025</v>
      </c>
      <c r="CA44" s="407">
        <f t="shared" si="38"/>
        <v>0.57037999000000006</v>
      </c>
      <c r="CB44" s="407">
        <f t="shared" si="38"/>
        <v>0.51038125999999995</v>
      </c>
      <c r="CC44" s="407">
        <f t="shared" si="38"/>
        <v>0.45362165000000004</v>
      </c>
      <c r="CD44" s="407">
        <f t="shared" si="38"/>
        <v>0.44141747999999997</v>
      </c>
      <c r="CE44" s="407">
        <f t="shared" si="38"/>
        <v>0.37047917000000014</v>
      </c>
      <c r="CF44" s="407">
        <f t="shared" si="38"/>
        <v>0.27913535999999994</v>
      </c>
      <c r="CG44" s="407">
        <f t="shared" si="38"/>
        <v>0.4236057299999999</v>
      </c>
      <c r="CH44" s="407">
        <f t="shared" si="38"/>
        <v>0.55909506000000009</v>
      </c>
      <c r="CI44" s="407">
        <f t="shared" si="38"/>
        <v>0.51166196000000008</v>
      </c>
      <c r="CJ44" s="407">
        <f t="shared" si="38"/>
        <v>0.53685564000000008</v>
      </c>
      <c r="CK44" s="407">
        <f t="shared" si="38"/>
        <v>0.59248643000000001</v>
      </c>
      <c r="CL44" s="407">
        <f t="shared" si="38"/>
        <v>0.50182760000000015</v>
      </c>
      <c r="CM44" s="407">
        <f t="shared" si="38"/>
        <v>0.43332298000000019</v>
      </c>
      <c r="CN44" s="407">
        <f t="shared" si="38"/>
        <v>0.46397134999999995</v>
      </c>
      <c r="CO44" s="407">
        <f t="shared" si="38"/>
        <v>0.34336711999999997</v>
      </c>
      <c r="CP44" s="407">
        <f t="shared" si="38"/>
        <v>0.16482311000000005</v>
      </c>
      <c r="CQ44" s="407">
        <f t="shared" si="38"/>
        <v>0.13336047000000012</v>
      </c>
      <c r="CR44" s="407">
        <f t="shared" si="38"/>
        <v>0.25064522999999994</v>
      </c>
      <c r="CS44" s="407">
        <f t="shared" si="38"/>
        <v>0.44742987000000001</v>
      </c>
      <c r="CT44" s="407">
        <f t="shared" si="38"/>
        <v>0.47265631000000019</v>
      </c>
      <c r="CV44" s="407">
        <f t="shared" ref="CV44:DR44" si="39">(($AM$7*A30)+($AM$8*A31)+($AM$9*A32)+($AM$10*B30)+($AM$11*B31)+($AM$12*B32)+($AM$13*C30)+($AM$14*C31)+($AM$15*C32)+($AM$16*A33)+($AM$17*A34)+($AM$18*A35)+($AM$19*B33)+($AM$20*B34)+($AM$21*B35)+($AM$22*C33)+($AM$23*C34)+($AM$24*C35)+($AM$25*A36)+($AM$26*A37)+($AM$27*A38)+($AM$28*B36)+($AM$29*B37)+($AM$30*B38)+($AM$31*C36)+($AM$32*C37)+($AM$33*C38))+$AM$5</f>
        <v>0.73491525000000002</v>
      </c>
      <c r="CW44" s="407">
        <f t="shared" si="39"/>
        <v>1.1498587400000002</v>
      </c>
      <c r="CX44" s="407">
        <f t="shared" si="39"/>
        <v>1.5850666600000001</v>
      </c>
      <c r="CY44" s="407">
        <f t="shared" si="39"/>
        <v>1.7316602400000003</v>
      </c>
      <c r="CZ44" s="407">
        <f t="shared" si="39"/>
        <v>1.3533584599999999</v>
      </c>
      <c r="DA44" s="407">
        <f t="shared" si="39"/>
        <v>0.77747535000000001</v>
      </c>
      <c r="DB44" s="407">
        <f t="shared" si="39"/>
        <v>0.54899766999999999</v>
      </c>
      <c r="DC44" s="407">
        <f t="shared" si="39"/>
        <v>0.65980747000000006</v>
      </c>
      <c r="DD44" s="407">
        <f t="shared" si="39"/>
        <v>0.76406207000000004</v>
      </c>
      <c r="DE44" s="407">
        <f t="shared" si="39"/>
        <v>0.70519266000000014</v>
      </c>
      <c r="DF44" s="407">
        <f t="shared" si="39"/>
        <v>0.75374452000000014</v>
      </c>
      <c r="DG44" s="407">
        <f t="shared" si="39"/>
        <v>0.75926108000000003</v>
      </c>
      <c r="DH44" s="407">
        <f t="shared" si="39"/>
        <v>0.96122207000000015</v>
      </c>
      <c r="DI44" s="407">
        <f t="shared" si="39"/>
        <v>1.1635548900000001</v>
      </c>
      <c r="DJ44" s="407">
        <f t="shared" si="39"/>
        <v>1.44744231</v>
      </c>
      <c r="DK44" s="407">
        <f t="shared" si="39"/>
        <v>1.4628002599999999</v>
      </c>
      <c r="DL44" s="407">
        <f t="shared" si="39"/>
        <v>1.4419674600000003</v>
      </c>
      <c r="DM44" s="407">
        <f t="shared" si="39"/>
        <v>1.4010943600000001</v>
      </c>
      <c r="DN44" s="407">
        <f t="shared" si="39"/>
        <v>1.2885062600000001</v>
      </c>
      <c r="DO44" s="407">
        <f t="shared" si="39"/>
        <v>1.1796323</v>
      </c>
      <c r="DP44" s="407">
        <f t="shared" si="39"/>
        <v>1.1005064699999998</v>
      </c>
      <c r="DQ44" s="407">
        <f t="shared" si="39"/>
        <v>1.0652209200000002</v>
      </c>
      <c r="DR44" s="407">
        <f t="shared" si="39"/>
        <v>1.0007486700000001</v>
      </c>
    </row>
    <row r="45" spans="1:122" x14ac:dyDescent="0.25">
      <c r="A45" s="400">
        <f>'DETEKSI MATA IKAN'!A43</f>
        <v>0.32940000000000003</v>
      </c>
      <c r="B45" s="401">
        <f>'DETEKSI MATA IKAN'!B43</f>
        <v>0.35289999999999999</v>
      </c>
      <c r="C45" s="401">
        <f>'DETEKSI MATA IKAN'!C43</f>
        <v>0.57250000000000001</v>
      </c>
      <c r="D45" s="401">
        <f>'DETEKSI MATA IKAN'!D43</f>
        <v>0.8196</v>
      </c>
      <c r="E45" s="401">
        <f>'DETEKSI MATA IKAN'!E43</f>
        <v>0.78820000000000001</v>
      </c>
      <c r="F45" s="401">
        <f>'DETEKSI MATA IKAN'!F43</f>
        <v>0.66269999999999996</v>
      </c>
      <c r="G45" s="401">
        <f>'DETEKSI MATA IKAN'!G43</f>
        <v>0.18820000000000001</v>
      </c>
      <c r="H45" s="401">
        <f>'DETEKSI MATA IKAN'!H43</f>
        <v>0.2235</v>
      </c>
      <c r="I45" s="401">
        <f>'DETEKSI MATA IKAN'!I43</f>
        <v>0.24709999999999999</v>
      </c>
      <c r="J45" s="401">
        <f>'DETEKSI MATA IKAN'!J43</f>
        <v>0.36470000000000002</v>
      </c>
      <c r="K45" s="401">
        <f>'DETEKSI MATA IKAN'!K43</f>
        <v>0.4471</v>
      </c>
      <c r="L45" s="401">
        <f>'DETEKSI MATA IKAN'!L43</f>
        <v>0.2</v>
      </c>
      <c r="M45" s="401">
        <f>'DETEKSI MATA IKAN'!M43</f>
        <v>0.32550000000000001</v>
      </c>
      <c r="N45" s="401">
        <f>'DETEKSI MATA IKAN'!N43</f>
        <v>0.36859999999999998</v>
      </c>
      <c r="O45" s="401">
        <f>'DETEKSI MATA IKAN'!O43</f>
        <v>0.66669999999999996</v>
      </c>
      <c r="P45" s="401">
        <f>'DETEKSI MATA IKAN'!P43</f>
        <v>0.71760000000000002</v>
      </c>
      <c r="Q45" s="401">
        <f>'DETEKSI MATA IKAN'!Q43</f>
        <v>0.74119999999999997</v>
      </c>
      <c r="R45" s="401">
        <f>'DETEKSI MATA IKAN'!R43</f>
        <v>0.63919999999999999</v>
      </c>
      <c r="S45" s="401">
        <f>'DETEKSI MATA IKAN'!S43</f>
        <v>0.55689999999999995</v>
      </c>
      <c r="T45" s="401">
        <f>'DETEKSI MATA IKAN'!T43</f>
        <v>0.2039</v>
      </c>
      <c r="U45" s="401">
        <f>'DETEKSI MATA IKAN'!U43</f>
        <v>0.27060000000000001</v>
      </c>
      <c r="V45" s="401">
        <f>'DETEKSI MATA IKAN'!V43</f>
        <v>0.18820000000000001</v>
      </c>
      <c r="W45" s="401">
        <f>'DETEKSI MATA IKAN'!W43</f>
        <v>0.3569</v>
      </c>
      <c r="X45" s="401">
        <f>'DETEKSI MATA IKAN'!X43</f>
        <v>0.33729999999999999</v>
      </c>
      <c r="Y45" s="402">
        <f>'DETEKSI MATA IKAN'!Y43</f>
        <v>0.31369999999999998</v>
      </c>
      <c r="AA45" s="319">
        <v>11</v>
      </c>
      <c r="AB45" s="407">
        <f t="shared" ref="AB45:AX45" si="40">(($AJ$7*A33)+($AJ$8*A34)+($AJ$9*A35)+($AJ$10*B33)+($AJ$11*B34)+($AJ$12*B35)+($AJ$13*C33)+($AJ$14*C34)+($AJ$15*C35)+($AJ$16*A36)+($AJ$17*A37)+($AJ$18*A38)+($AJ$19*B36)+($AJ$20*B37)+($AJ$21*B38)+($AJ$22*C36)+($AJ$23*C37)+($AJ$24*C38)+($AJ$25*A39)+($AJ$26*A40)+($AJ$27*A41)+($AJ$28*B39)+($AJ$29*B40)+($AJ$30*B41)+($AJ$31*C39)+($AJ$32*C40)+($AJ$33*C41))+$AJ$5</f>
        <v>1.140970045</v>
      </c>
      <c r="AC45" s="407">
        <f t="shared" si="40"/>
        <v>1.5190923619999999</v>
      </c>
      <c r="AD45" s="407">
        <f t="shared" si="40"/>
        <v>2.2098738340000001</v>
      </c>
      <c r="AE45" s="407">
        <f t="shared" si="40"/>
        <v>2.7400707090000007</v>
      </c>
      <c r="AF45" s="407">
        <f t="shared" si="40"/>
        <v>2.5493735329999994</v>
      </c>
      <c r="AG45" s="407">
        <f t="shared" si="40"/>
        <v>1.8089359229999997</v>
      </c>
      <c r="AH45" s="407">
        <f t="shared" si="40"/>
        <v>1.0734961279999999</v>
      </c>
      <c r="AI45" s="407">
        <f t="shared" si="40"/>
        <v>1.0145356479999998</v>
      </c>
      <c r="AJ45" s="407">
        <f t="shared" si="40"/>
        <v>1.1707696970000001</v>
      </c>
      <c r="AK45" s="407">
        <f t="shared" si="40"/>
        <v>1.053119557</v>
      </c>
      <c r="AL45" s="407">
        <f t="shared" si="40"/>
        <v>0.91516228099999974</v>
      </c>
      <c r="AM45" s="407">
        <f t="shared" si="40"/>
        <v>1.2040607159999994</v>
      </c>
      <c r="AN45" s="407">
        <f t="shared" si="40"/>
        <v>1.5191274150000003</v>
      </c>
      <c r="AO45" s="407">
        <f t="shared" si="40"/>
        <v>1.8917231050000001</v>
      </c>
      <c r="AP45" s="407">
        <f t="shared" si="40"/>
        <v>2.3087633269999994</v>
      </c>
      <c r="AQ45" s="407">
        <f t="shared" si="40"/>
        <v>2.5079719080000005</v>
      </c>
      <c r="AR45" s="407">
        <f t="shared" si="40"/>
        <v>2.4967847119999997</v>
      </c>
      <c r="AS45" s="407">
        <f t="shared" si="40"/>
        <v>2.4753125460000001</v>
      </c>
      <c r="AT45" s="407">
        <f t="shared" si="40"/>
        <v>2.4125685620000001</v>
      </c>
      <c r="AU45" s="407">
        <f t="shared" si="40"/>
        <v>1.9991265230000002</v>
      </c>
      <c r="AV45" s="407">
        <f t="shared" si="40"/>
        <v>1.675677914</v>
      </c>
      <c r="AW45" s="407">
        <f t="shared" si="40"/>
        <v>1.4740487570000003</v>
      </c>
      <c r="AX45" s="407">
        <f t="shared" si="40"/>
        <v>1.4979910159999998</v>
      </c>
      <c r="AZ45" s="407">
        <f t="shared" ref="AZ45:BV45" si="41">(($AK$7*A33)+($AK$8*A34)+($AK$9*A35)+($AK$10*B33)+($AK$11*B34)+($AK$12*B35)+($AK$13*C33)+($AK$14*C34)+($AK$15*C35)+($AK$16*A36)+($AK$17*A37)+($AK$18*A38)+($AK$19*B36)+($AK$20*B37)+($AK$21*B38)+($AK$22*C36)+($AK$23*C37)+($AK$24*C38)+($AK$25*A39)+($AK$26*A40)+($AK$27*A41)+($AK$28*B39)+($AK$29*B40)+($AK$30*B41)+($AK$31*C39)+($AK$32*C40)+($AK$33*C41))+$AK$5</f>
        <v>-0.36433573000000008</v>
      </c>
      <c r="BA45" s="407">
        <f t="shared" si="41"/>
        <v>-0.50523549000000001</v>
      </c>
      <c r="BB45" s="407">
        <f t="shared" si="41"/>
        <v>-0.68773709999999999</v>
      </c>
      <c r="BC45" s="407">
        <f t="shared" si="41"/>
        <v>-0.81917989000000002</v>
      </c>
      <c r="BD45" s="407">
        <f t="shared" si="41"/>
        <v>-0.74105631000000005</v>
      </c>
      <c r="BE45" s="407">
        <f t="shared" si="41"/>
        <v>-0.57145027000000004</v>
      </c>
      <c r="BF45" s="407">
        <f t="shared" si="41"/>
        <v>-0.34433465000000008</v>
      </c>
      <c r="BG45" s="407">
        <f t="shared" si="41"/>
        <v>-0.26853752999999997</v>
      </c>
      <c r="BH45" s="407">
        <f t="shared" si="41"/>
        <v>-0.37814509000000007</v>
      </c>
      <c r="BI45" s="407">
        <f t="shared" si="41"/>
        <v>-0.39791776999999989</v>
      </c>
      <c r="BJ45" s="407">
        <f t="shared" si="41"/>
        <v>-0.29013998999999996</v>
      </c>
      <c r="BK45" s="407">
        <f t="shared" si="41"/>
        <v>-0.28996870000000002</v>
      </c>
      <c r="BL45" s="407">
        <f t="shared" si="41"/>
        <v>-0.42988939999999998</v>
      </c>
      <c r="BM45" s="407">
        <f t="shared" si="41"/>
        <v>-0.51727962999999999</v>
      </c>
      <c r="BN45" s="407">
        <f t="shared" si="41"/>
        <v>-0.65442101999999991</v>
      </c>
      <c r="BO45" s="407">
        <f t="shared" si="41"/>
        <v>-0.71033073999999996</v>
      </c>
      <c r="BP45" s="407">
        <f t="shared" si="41"/>
        <v>-0.75460801</v>
      </c>
      <c r="BQ45" s="407">
        <f t="shared" si="41"/>
        <v>-0.73218522000000019</v>
      </c>
      <c r="BR45" s="407">
        <f t="shared" si="41"/>
        <v>-0.75363344999999993</v>
      </c>
      <c r="BS45" s="407">
        <f t="shared" si="41"/>
        <v>-0.72077045999999989</v>
      </c>
      <c r="BT45" s="407">
        <f t="shared" si="41"/>
        <v>-0.60935879000000004</v>
      </c>
      <c r="BU45" s="407">
        <f t="shared" si="41"/>
        <v>-0.5176301900000001</v>
      </c>
      <c r="BV45" s="407">
        <f t="shared" si="41"/>
        <v>-0.48110703999999999</v>
      </c>
      <c r="BX45" s="407">
        <f t="shared" ref="BX45:CT45" si="42">(($AL$7*A33)+($AL$8*A34)+($AL$9*A35)+($AL$10*B33)+($AL$11*B34)+($AL$12*B35)+($AL$13*C33)+($AL$14*C34)+($AL$15*C35)+($AL$16*A36)+($AL$17*A37)+($AL$18*A38)+($AL$19*B36)+($AL$20*B37)+($AL$21*B38)+($AL$22*C36)+($AL$23*C37)+($AL$24*C38)+($AL$25*A39)+($AL$26*A40)+($AL$27*A41)+($AL$28*B39)+($AL$29*B40)+($AL$30*B41)+($AL$31*C39)+($AL$32*C40)+($AL$33*C41))+$AL$5</f>
        <v>0.34597361999999993</v>
      </c>
      <c r="BY45" s="407">
        <f t="shared" si="42"/>
        <v>0.51049283999999995</v>
      </c>
      <c r="BZ45" s="407">
        <f t="shared" si="42"/>
        <v>0.61780167000000041</v>
      </c>
      <c r="CA45" s="407">
        <f t="shared" si="42"/>
        <v>0.56534981999999989</v>
      </c>
      <c r="CB45" s="407">
        <f t="shared" si="42"/>
        <v>0.38574646000000012</v>
      </c>
      <c r="CC45" s="407">
        <f t="shared" si="42"/>
        <v>0.17427923999999995</v>
      </c>
      <c r="CD45" s="407">
        <f t="shared" si="42"/>
        <v>0.30990459000000004</v>
      </c>
      <c r="CE45" s="407">
        <f t="shared" si="42"/>
        <v>0.40427303000000009</v>
      </c>
      <c r="CF45" s="407">
        <f t="shared" si="42"/>
        <v>0.26986603000000003</v>
      </c>
      <c r="CG45" s="407">
        <f t="shared" si="42"/>
        <v>0.2758526</v>
      </c>
      <c r="CH45" s="407">
        <f t="shared" si="42"/>
        <v>0.45481270000000001</v>
      </c>
      <c r="CI45" s="407">
        <f t="shared" si="42"/>
        <v>0.40687804999999994</v>
      </c>
      <c r="CJ45" s="407">
        <f t="shared" si="42"/>
        <v>0.39936067000000008</v>
      </c>
      <c r="CK45" s="407">
        <f t="shared" si="42"/>
        <v>0.53708975000000003</v>
      </c>
      <c r="CL45" s="407">
        <f t="shared" si="42"/>
        <v>0.52510313000000008</v>
      </c>
      <c r="CM45" s="407">
        <f t="shared" si="42"/>
        <v>0.4674584699999999</v>
      </c>
      <c r="CN45" s="407">
        <f t="shared" si="42"/>
        <v>0.43046789000000002</v>
      </c>
      <c r="CO45" s="407">
        <f t="shared" si="42"/>
        <v>0.3832307399999999</v>
      </c>
      <c r="CP45" s="407">
        <f t="shared" si="42"/>
        <v>0.27953124999999995</v>
      </c>
      <c r="CQ45" s="407">
        <f t="shared" si="42"/>
        <v>0.24723119000000005</v>
      </c>
      <c r="CR45" s="407">
        <f t="shared" si="42"/>
        <v>0.33402969999999998</v>
      </c>
      <c r="CS45" s="407">
        <f t="shared" si="42"/>
        <v>0.42363585000000004</v>
      </c>
      <c r="CT45" s="407">
        <f t="shared" si="42"/>
        <v>0.44592925999999988</v>
      </c>
      <c r="CV45" s="407">
        <f t="shared" ref="CV45:DR45" si="43">(($AM$7*A33)+($AM$8*A34)+($AM$9*A35)+($AM$10*B33)+($AM$11*B34)+($AM$12*B35)+($AM$13*C33)+($AM$14*C34)+($AM$15*C35)+($AM$16*A36)+($AM$17*A37)+($AM$18*A38)+($AM$19*B36)+($AM$20*B37)+($AM$21*B38)+($AM$22*C36)+($AM$23*C37)+($AM$24*C38)+($AM$25*A39)+($AM$26*A40)+($AM$27*A41)+($AM$28*B39)+($AM$29*B40)+($AM$30*B41)+($AM$31*C39)+($AM$32*C40)+($AM$33*C41))+$AM$5</f>
        <v>0.83908610000000017</v>
      </c>
      <c r="CW45" s="407">
        <f t="shared" si="43"/>
        <v>1.2590813799999998</v>
      </c>
      <c r="CX45" s="407">
        <f t="shared" si="43"/>
        <v>1.5805421500000001</v>
      </c>
      <c r="CY45" s="407">
        <f t="shared" si="43"/>
        <v>1.6731654700000003</v>
      </c>
      <c r="CZ45" s="407">
        <f t="shared" si="43"/>
        <v>1.31093668</v>
      </c>
      <c r="DA45" s="407">
        <f t="shared" si="43"/>
        <v>0.81057904000000014</v>
      </c>
      <c r="DB45" s="407">
        <f t="shared" si="43"/>
        <v>0.59869462000000007</v>
      </c>
      <c r="DC45" s="407">
        <f t="shared" si="43"/>
        <v>0.78364781000000006</v>
      </c>
      <c r="DD45" s="407">
        <f t="shared" si="43"/>
        <v>0.80511521000000008</v>
      </c>
      <c r="DE45" s="407">
        <f t="shared" si="43"/>
        <v>0.72377695000000009</v>
      </c>
      <c r="DF45" s="407">
        <f t="shared" si="43"/>
        <v>0.62768027999999998</v>
      </c>
      <c r="DG45" s="407">
        <f t="shared" si="43"/>
        <v>0.69979517000000002</v>
      </c>
      <c r="DH45" s="407">
        <f t="shared" si="43"/>
        <v>0.92568245000000016</v>
      </c>
      <c r="DI45" s="407">
        <f t="shared" si="43"/>
        <v>1.17406236</v>
      </c>
      <c r="DJ45" s="407">
        <f t="shared" si="43"/>
        <v>1.3484295200000003</v>
      </c>
      <c r="DK45" s="407">
        <f t="shared" si="43"/>
        <v>1.4244007900000002</v>
      </c>
      <c r="DL45" s="407">
        <f t="shared" si="43"/>
        <v>1.5205111999999998</v>
      </c>
      <c r="DM45" s="407">
        <f t="shared" si="43"/>
        <v>1.54010851</v>
      </c>
      <c r="DN45" s="407">
        <f t="shared" si="43"/>
        <v>1.5114323099999998</v>
      </c>
      <c r="DO45" s="407">
        <f t="shared" si="43"/>
        <v>1.3866410200000001</v>
      </c>
      <c r="DP45" s="407">
        <f t="shared" si="43"/>
        <v>1.20806931</v>
      </c>
      <c r="DQ45" s="407">
        <f t="shared" si="43"/>
        <v>1.0797780499999998</v>
      </c>
      <c r="DR45" s="407">
        <f t="shared" si="43"/>
        <v>0.95533430000000019</v>
      </c>
    </row>
    <row r="46" spans="1:122" x14ac:dyDescent="0.25">
      <c r="A46" s="400">
        <f>'DETEKSI MATA IKAN'!A44</f>
        <v>0.34510000000000002</v>
      </c>
      <c r="B46" s="401">
        <f>'DETEKSI MATA IKAN'!B44</f>
        <v>0.3725</v>
      </c>
      <c r="C46" s="401">
        <f>'DETEKSI MATA IKAN'!C44</f>
        <v>0.6</v>
      </c>
      <c r="D46" s="401">
        <f>'DETEKSI MATA IKAN'!D44</f>
        <v>0.85099999999999998</v>
      </c>
      <c r="E46" s="401">
        <f>'DETEKSI MATA IKAN'!E44</f>
        <v>0.82350000000000001</v>
      </c>
      <c r="F46" s="401">
        <f>'DETEKSI MATA IKAN'!F44</f>
        <v>0.70199999999999996</v>
      </c>
      <c r="G46" s="401">
        <f>'DETEKSI MATA IKAN'!G44</f>
        <v>0.2235</v>
      </c>
      <c r="H46" s="401">
        <f>'DETEKSI MATA IKAN'!H44</f>
        <v>0.25490000000000002</v>
      </c>
      <c r="I46" s="401">
        <f>'DETEKSI MATA IKAN'!I44</f>
        <v>0.27839999999999998</v>
      </c>
      <c r="J46" s="401">
        <f>'DETEKSI MATA IKAN'!J44</f>
        <v>0.3765</v>
      </c>
      <c r="K46" s="401">
        <f>'DETEKSI MATA IKAN'!K44</f>
        <v>0.45490000000000003</v>
      </c>
      <c r="L46" s="401">
        <f>'DETEKSI MATA IKAN'!L44</f>
        <v>0.1961</v>
      </c>
      <c r="M46" s="401">
        <f>'DETEKSI MATA IKAN'!M44</f>
        <v>0.30590000000000001</v>
      </c>
      <c r="N46" s="401">
        <f>'DETEKSI MATA IKAN'!N44</f>
        <v>0.33329999999999999</v>
      </c>
      <c r="O46" s="401">
        <f>'DETEKSI MATA IKAN'!O44</f>
        <v>0.62350000000000005</v>
      </c>
      <c r="P46" s="401">
        <f>'DETEKSI MATA IKAN'!P44</f>
        <v>0.67449999999999999</v>
      </c>
      <c r="Q46" s="401">
        <f>'DETEKSI MATA IKAN'!Q44</f>
        <v>0.749</v>
      </c>
      <c r="R46" s="401">
        <f>'DETEKSI MATA IKAN'!R44</f>
        <v>0.65880000000000005</v>
      </c>
      <c r="S46" s="401">
        <f>'DETEKSI MATA IKAN'!S44</f>
        <v>0.57650000000000001</v>
      </c>
      <c r="T46" s="401">
        <f>'DETEKSI MATA IKAN'!T44</f>
        <v>0.21959999999999999</v>
      </c>
      <c r="U46" s="401">
        <f>'DETEKSI MATA IKAN'!U44</f>
        <v>0.2863</v>
      </c>
      <c r="V46" s="401">
        <f>'DETEKSI MATA IKAN'!V44</f>
        <v>0.21179999999999999</v>
      </c>
      <c r="W46" s="401">
        <f>'DETEKSI MATA IKAN'!W44</f>
        <v>0.38040000000000002</v>
      </c>
      <c r="X46" s="401">
        <f>'DETEKSI MATA IKAN'!X44</f>
        <v>0.3725</v>
      </c>
      <c r="Y46" s="402">
        <f>'DETEKSI MATA IKAN'!Y44</f>
        <v>0.34510000000000002</v>
      </c>
      <c r="AA46" s="319">
        <v>12</v>
      </c>
      <c r="AB46" s="407">
        <f t="shared" ref="AB46:AX46" si="44">(($AJ$7*A36)+($AJ$8*A37)+($AJ$9*A38)+($AJ$10*B36)+($AJ$11*B37)+($AJ$12*B38)+($AJ$13*C36)+($AJ$14*C37)+($AJ$15*C38)+($AJ$16*A39)+($AJ$17*A40)+($AJ$18*A41)+($AJ$19*B39)+($AJ$20*B40)+($AJ$21*B41)+($AJ$22*C39)+($AJ$23*C40)+($AJ$24*C41)+($AJ$25*A42)+($AJ$26*A43)+($AJ$27*A44)+($AJ$28*B42)+($AJ$29*B43)+($AJ$30*B44)+($AJ$31*C42)+($AJ$32*C43)+($AJ$33*C44))+$AJ$5</f>
        <v>1.2075285809999998</v>
      </c>
      <c r="AC46" s="407">
        <f t="shared" si="44"/>
        <v>1.7292103050000001</v>
      </c>
      <c r="AD46" s="407">
        <f t="shared" si="44"/>
        <v>2.4131926250000006</v>
      </c>
      <c r="AE46" s="407">
        <f t="shared" si="44"/>
        <v>2.7868524810000008</v>
      </c>
      <c r="AF46" s="407">
        <f t="shared" si="44"/>
        <v>2.3924698360000001</v>
      </c>
      <c r="AG46" s="407">
        <f t="shared" si="44"/>
        <v>1.6332703780000002</v>
      </c>
      <c r="AH46" s="407">
        <f t="shared" si="44"/>
        <v>0.89664737500000014</v>
      </c>
      <c r="AI46" s="407">
        <f t="shared" si="44"/>
        <v>0.88777667000000027</v>
      </c>
      <c r="AJ46" s="407">
        <f t="shared" si="44"/>
        <v>1.1932235179999999</v>
      </c>
      <c r="AK46" s="407">
        <f t="shared" si="44"/>
        <v>1.0846970740000001</v>
      </c>
      <c r="AL46" s="407">
        <f t="shared" si="44"/>
        <v>0.84951537900000007</v>
      </c>
      <c r="AM46" s="407">
        <f t="shared" si="44"/>
        <v>0.94977427500000022</v>
      </c>
      <c r="AN46" s="407">
        <f t="shared" si="44"/>
        <v>1.4938479909999998</v>
      </c>
      <c r="AO46" s="407">
        <f t="shared" si="44"/>
        <v>1.8799970940000001</v>
      </c>
      <c r="AP46" s="407">
        <f t="shared" si="44"/>
        <v>2.3755411520000003</v>
      </c>
      <c r="AQ46" s="407">
        <f t="shared" si="44"/>
        <v>2.5179300609999999</v>
      </c>
      <c r="AR46" s="407">
        <f t="shared" si="44"/>
        <v>2.6675607869999998</v>
      </c>
      <c r="AS46" s="407">
        <f t="shared" si="44"/>
        <v>2.5862699700000005</v>
      </c>
      <c r="AT46" s="407">
        <f t="shared" si="44"/>
        <v>2.3981911029999994</v>
      </c>
      <c r="AU46" s="407">
        <f t="shared" si="44"/>
        <v>1.981285298</v>
      </c>
      <c r="AV46" s="407">
        <f t="shared" si="44"/>
        <v>1.6304186949999997</v>
      </c>
      <c r="AW46" s="407">
        <f t="shared" si="44"/>
        <v>1.4610483980000004</v>
      </c>
      <c r="AX46" s="407">
        <f t="shared" si="44"/>
        <v>1.4705946659999998</v>
      </c>
      <c r="AZ46" s="407">
        <f t="shared" ref="AZ46:BV46" si="45">(($AK$7*A36)+($AK$8*A37)+($AK$9*A38)+($AK$10*B36)+($AK$11*B37)+($AK$12*B38)+($AK$13*C36)+($AK$14*C37)+($AK$15*C38)+($AK$16*A39)+($AK$17*A40)+($AK$18*A41)+($AK$19*B39)+($AK$20*B40)+($AK$21*B41)+($AK$22*C39)+($AK$23*C40)+($AK$24*C41)+($AK$25*A42)+($AK$26*A43)+($AK$27*A44)+($AK$28*B42)+($AK$29*B43)+($AK$30*B44)+($AK$31*C42)+($AK$32*C43)+($AK$33*C44))+$AK$5</f>
        <v>-0.42314228999999998</v>
      </c>
      <c r="BA46" s="407">
        <f t="shared" si="45"/>
        <v>-0.56267832999999989</v>
      </c>
      <c r="BB46" s="407">
        <f t="shared" si="45"/>
        <v>-0.74623462000000007</v>
      </c>
      <c r="BC46" s="407">
        <f t="shared" si="45"/>
        <v>-0.84152356999999989</v>
      </c>
      <c r="BD46" s="407">
        <f t="shared" si="45"/>
        <v>-0.68059985000000012</v>
      </c>
      <c r="BE46" s="407">
        <f t="shared" si="45"/>
        <v>-0.50109334999999999</v>
      </c>
      <c r="BF46" s="407">
        <f t="shared" si="45"/>
        <v>-0.30093961000000002</v>
      </c>
      <c r="BG46" s="407">
        <f t="shared" si="45"/>
        <v>-0.29137113000000003</v>
      </c>
      <c r="BH46" s="407">
        <f t="shared" si="45"/>
        <v>-0.32157720000000006</v>
      </c>
      <c r="BI46" s="407">
        <f t="shared" si="45"/>
        <v>-0.39052965000000006</v>
      </c>
      <c r="BJ46" s="407">
        <f t="shared" si="45"/>
        <v>-0.28813546000000001</v>
      </c>
      <c r="BK46" s="407">
        <f t="shared" si="45"/>
        <v>-0.30310634000000003</v>
      </c>
      <c r="BL46" s="407">
        <f t="shared" si="45"/>
        <v>-0.48118777000000007</v>
      </c>
      <c r="BM46" s="407">
        <f t="shared" si="45"/>
        <v>-0.64475596000000002</v>
      </c>
      <c r="BN46" s="407">
        <f t="shared" si="45"/>
        <v>-0.75595071999999996</v>
      </c>
      <c r="BO46" s="407">
        <f t="shared" si="45"/>
        <v>-0.76715947000000018</v>
      </c>
      <c r="BP46" s="407">
        <f t="shared" si="45"/>
        <v>-0.81597811999999992</v>
      </c>
      <c r="BQ46" s="407">
        <f t="shared" si="45"/>
        <v>-0.83075236000000008</v>
      </c>
      <c r="BR46" s="407">
        <f t="shared" si="45"/>
        <v>-0.78110965999999993</v>
      </c>
      <c r="BS46" s="407">
        <f t="shared" si="45"/>
        <v>-0.62799426999999997</v>
      </c>
      <c r="BT46" s="407">
        <f t="shared" si="45"/>
        <v>-0.50395739999999989</v>
      </c>
      <c r="BU46" s="407">
        <f t="shared" si="45"/>
        <v>-0.42548752000000006</v>
      </c>
      <c r="BV46" s="407">
        <f t="shared" si="45"/>
        <v>-0.45152422000000003</v>
      </c>
      <c r="BX46" s="407">
        <f t="shared" ref="BX46:CT46" si="46">(($AL$7*A36)+($AL$8*A37)+($AL$9*A38)+($AL$10*B36)+($AL$11*B37)+($AL$12*B38)+($AL$13*C36)+($AL$14*C37)+($AL$15*C38)+($AL$16*A39)+($AL$17*A40)+($AL$18*A41)+($AL$19*B39)+($AL$20*B40)+($AL$21*B41)+($AL$22*C39)+($AL$23*C40)+($AL$24*C41)+($AL$25*A42)+($AL$26*A43)+($AL$27*A44)+($AL$28*B42)+($AL$29*B43)+($AL$30*B44)+($AL$31*C42)+($AL$32*C43)+($AL$33*C44))+$AL$5</f>
        <v>0.41435266000000004</v>
      </c>
      <c r="BY46" s="407">
        <f t="shared" si="46"/>
        <v>0.55758344000000015</v>
      </c>
      <c r="BZ46" s="407">
        <f t="shared" si="46"/>
        <v>0.61280621000000024</v>
      </c>
      <c r="CA46" s="407">
        <f t="shared" si="46"/>
        <v>0.56951617999999982</v>
      </c>
      <c r="CB46" s="407">
        <f t="shared" si="46"/>
        <v>0.39803075999999993</v>
      </c>
      <c r="CC46" s="407">
        <f t="shared" si="46"/>
        <v>0.12536968000000004</v>
      </c>
      <c r="CD46" s="407">
        <f t="shared" si="46"/>
        <v>0.28426275000000001</v>
      </c>
      <c r="CE46" s="407">
        <f t="shared" si="46"/>
        <v>0.43905088999999986</v>
      </c>
      <c r="CF46" s="407">
        <f t="shared" si="46"/>
        <v>0.32041450999999999</v>
      </c>
      <c r="CG46" s="407">
        <f t="shared" si="46"/>
        <v>0.18841118999999992</v>
      </c>
      <c r="CH46" s="407">
        <f t="shared" si="46"/>
        <v>0.32959634999999987</v>
      </c>
      <c r="CI46" s="407">
        <f t="shared" si="46"/>
        <v>0.3993741400000001</v>
      </c>
      <c r="CJ46" s="407">
        <f t="shared" si="46"/>
        <v>0.43897119999999989</v>
      </c>
      <c r="CK46" s="407">
        <f t="shared" si="46"/>
        <v>0.52103151999999986</v>
      </c>
      <c r="CL46" s="407">
        <f t="shared" si="46"/>
        <v>0.49414465999999996</v>
      </c>
      <c r="CM46" s="407">
        <f t="shared" si="46"/>
        <v>0.48309630000000009</v>
      </c>
      <c r="CN46" s="407">
        <f t="shared" si="46"/>
        <v>0.44670145000000006</v>
      </c>
      <c r="CO46" s="407">
        <f t="shared" si="46"/>
        <v>0.5444793699999998</v>
      </c>
      <c r="CP46" s="407">
        <f t="shared" si="46"/>
        <v>0.52269125999999999</v>
      </c>
      <c r="CQ46" s="407">
        <f t="shared" si="46"/>
        <v>0.48980995000000016</v>
      </c>
      <c r="CR46" s="407">
        <f t="shared" si="46"/>
        <v>0.45666335000000002</v>
      </c>
      <c r="CS46" s="407">
        <f t="shared" si="46"/>
        <v>0.45862044000000007</v>
      </c>
      <c r="CT46" s="407">
        <f t="shared" si="46"/>
        <v>0.40404652000000002</v>
      </c>
      <c r="CV46" s="407">
        <f t="shared" ref="CV46:DR46" si="47">(($AM$7*A36)+($AM$8*A37)+($AM$9*A38)+($AM$10*B36)+($AM$11*B37)+($AM$12*B38)+($AM$13*C36)+($AM$14*C37)+($AM$15*C38)+($AM$16*A39)+($AM$17*A40)+($AM$18*A41)+($AM$19*B39)+($AM$20*B40)+($AM$21*B41)+($AM$22*C39)+($AM$23*C40)+($AM$24*C41)+($AM$25*A42)+($AM$26*A43)+($AM$27*A44)+($AM$28*B42)+($AM$29*B43)+($AM$30*B44)+($AM$31*C42)+($AM$32*C43)+($AM$33*C44))+$AM$5</f>
        <v>0.99569370999999995</v>
      </c>
      <c r="CW46" s="407">
        <f t="shared" si="47"/>
        <v>1.40060988</v>
      </c>
      <c r="CX46" s="407">
        <f t="shared" si="47"/>
        <v>1.6437131700000001</v>
      </c>
      <c r="CY46" s="407">
        <f t="shared" si="47"/>
        <v>1.6069605199999999</v>
      </c>
      <c r="CZ46" s="407">
        <f t="shared" si="47"/>
        <v>1.1268989399999998</v>
      </c>
      <c r="DA46" s="407">
        <f t="shared" si="47"/>
        <v>0.69713126999999997</v>
      </c>
      <c r="DB46" s="407">
        <f t="shared" si="47"/>
        <v>0.56106860000000014</v>
      </c>
      <c r="DC46" s="407">
        <f t="shared" si="47"/>
        <v>0.78023893000000011</v>
      </c>
      <c r="DD46" s="407">
        <f t="shared" si="47"/>
        <v>0.79576762000000012</v>
      </c>
      <c r="DE46" s="407">
        <f t="shared" si="47"/>
        <v>0.67498121</v>
      </c>
      <c r="DF46" s="407">
        <f t="shared" si="47"/>
        <v>0.61055190999999998</v>
      </c>
      <c r="DG46" s="407">
        <f t="shared" si="47"/>
        <v>0.78611247000000017</v>
      </c>
      <c r="DH46" s="407">
        <f t="shared" si="47"/>
        <v>1.1847139500000001</v>
      </c>
      <c r="DI46" s="407">
        <f t="shared" si="47"/>
        <v>1.4991995499999999</v>
      </c>
      <c r="DJ46" s="407">
        <f t="shared" si="47"/>
        <v>1.5810172899999999</v>
      </c>
      <c r="DK46" s="407">
        <f t="shared" si="47"/>
        <v>1.5694747199999999</v>
      </c>
      <c r="DL46" s="407">
        <f t="shared" si="47"/>
        <v>1.6491414500000001</v>
      </c>
      <c r="DM46" s="407">
        <f t="shared" si="47"/>
        <v>1.5895615800000003</v>
      </c>
      <c r="DN46" s="407">
        <f t="shared" si="47"/>
        <v>1.41597488</v>
      </c>
      <c r="DO46" s="407">
        <f t="shared" si="47"/>
        <v>1.0624738199999999</v>
      </c>
      <c r="DP46" s="407">
        <f t="shared" si="47"/>
        <v>0.93772584999999997</v>
      </c>
      <c r="DQ46" s="407">
        <f t="shared" si="47"/>
        <v>0.88191401000000014</v>
      </c>
      <c r="DR46" s="407">
        <f t="shared" si="47"/>
        <v>0.91036398999999979</v>
      </c>
    </row>
    <row r="47" spans="1:122" x14ac:dyDescent="0.25">
      <c r="A47" s="400">
        <f>'DETEKSI MATA IKAN'!A45</f>
        <v>0.25490000000000002</v>
      </c>
      <c r="B47" s="401">
        <f>'DETEKSI MATA IKAN'!B45</f>
        <v>0.2863</v>
      </c>
      <c r="C47" s="401">
        <f>'DETEKSI MATA IKAN'!C45</f>
        <v>0.5373</v>
      </c>
      <c r="D47" s="401">
        <f>'DETEKSI MATA IKAN'!D45</f>
        <v>0.80779999999999996</v>
      </c>
      <c r="E47" s="401">
        <f>'DETEKSI MATA IKAN'!E45</f>
        <v>0.81179999999999997</v>
      </c>
      <c r="F47" s="401">
        <f>'DETEKSI MATA IKAN'!F45</f>
        <v>0.70979999999999999</v>
      </c>
      <c r="G47" s="401">
        <f>'DETEKSI MATA IKAN'!G45</f>
        <v>0.25879999999999997</v>
      </c>
      <c r="H47" s="401">
        <f>'DETEKSI MATA IKAN'!H45</f>
        <v>0.30590000000000001</v>
      </c>
      <c r="I47" s="401">
        <f>'DETEKSI MATA IKAN'!I45</f>
        <v>0.32940000000000003</v>
      </c>
      <c r="J47" s="401">
        <f>'DETEKSI MATA IKAN'!J45</f>
        <v>0.43530000000000002</v>
      </c>
      <c r="K47" s="401">
        <f>'DETEKSI MATA IKAN'!K45</f>
        <v>0.502</v>
      </c>
      <c r="L47" s="401">
        <f>'DETEKSI MATA IKAN'!L45</f>
        <v>0.22750000000000001</v>
      </c>
      <c r="M47" s="401">
        <f>'DETEKSI MATA IKAN'!M45</f>
        <v>0.3216</v>
      </c>
      <c r="N47" s="401">
        <f>'DETEKSI MATA IKAN'!N45</f>
        <v>0.33729999999999999</v>
      </c>
      <c r="O47" s="401">
        <f>'DETEKSI MATA IKAN'!O45</f>
        <v>0.61570000000000003</v>
      </c>
      <c r="P47" s="401">
        <f>'DETEKSI MATA IKAN'!P45</f>
        <v>0.65880000000000005</v>
      </c>
      <c r="Q47" s="401">
        <f>'DETEKSI MATA IKAN'!Q45</f>
        <v>0.73729999999999996</v>
      </c>
      <c r="R47" s="401">
        <f>'DETEKSI MATA IKAN'!R45</f>
        <v>0.6431</v>
      </c>
      <c r="S47" s="401">
        <f>'DETEKSI MATA IKAN'!S45</f>
        <v>0.56079999999999997</v>
      </c>
      <c r="T47" s="401">
        <f>'DETEKSI MATA IKAN'!T45</f>
        <v>0.2157</v>
      </c>
      <c r="U47" s="401">
        <f>'DETEKSI MATA IKAN'!U45</f>
        <v>0.28239999999999998</v>
      </c>
      <c r="V47" s="401">
        <f>'DETEKSI MATA IKAN'!V45</f>
        <v>0.2039</v>
      </c>
      <c r="W47" s="401">
        <f>'DETEKSI MATA IKAN'!W45</f>
        <v>0.38040000000000002</v>
      </c>
      <c r="X47" s="401">
        <f>'DETEKSI MATA IKAN'!X45</f>
        <v>0.36859999999999998</v>
      </c>
      <c r="Y47" s="402">
        <f>'DETEKSI MATA IKAN'!Y45</f>
        <v>0.35289999999999999</v>
      </c>
      <c r="AA47" s="319">
        <v>13</v>
      </c>
      <c r="AB47" s="407">
        <f t="shared" ref="AB47:AX47" si="48">(($AJ$7*A39)+($AJ$8*A40)+($AJ$9*A41)+($AJ$10*B39)+($AJ$11*B40)+($AJ$12*B41)+($AJ$13*C39)+($AJ$14*C40)+($AJ$15*C41)+($AJ$16*A42)+($AJ$17*A43)+($AJ$18*A44)+($AJ$19*B42)+($AJ$20*B43)+($AJ$21*B44)+($AJ$22*C42)+($AJ$23*C43)+($AJ$24*C44)+($AJ$25*A45)+($AJ$26*A46)+($AJ$27*A47)+($AJ$28*B45)+($AJ$29*B46)+($AJ$30*B47)+($AJ$31*C45)+($AJ$32*C46)+($AJ$33*C47))+$AJ$5</f>
        <v>1.2707773069999999</v>
      </c>
      <c r="AC47" s="407">
        <f t="shared" si="48"/>
        <v>1.856188908</v>
      </c>
      <c r="AD47" s="407">
        <f t="shared" si="48"/>
        <v>2.5658481019999999</v>
      </c>
      <c r="AE47" s="407">
        <f t="shared" si="48"/>
        <v>2.8679596529999993</v>
      </c>
      <c r="AF47" s="407">
        <f t="shared" si="48"/>
        <v>2.3161647750000007</v>
      </c>
      <c r="AG47" s="407">
        <f t="shared" si="48"/>
        <v>1.5614248869999998</v>
      </c>
      <c r="AH47" s="407">
        <f t="shared" si="48"/>
        <v>0.84799121899999985</v>
      </c>
      <c r="AI47" s="407">
        <f t="shared" si="48"/>
        <v>0.93051041600000017</v>
      </c>
      <c r="AJ47" s="407">
        <f t="shared" si="48"/>
        <v>1.1879480760000001</v>
      </c>
      <c r="AK47" s="407">
        <f t="shared" si="48"/>
        <v>1.2471726909999998</v>
      </c>
      <c r="AL47" s="407">
        <f t="shared" si="48"/>
        <v>0.91159266900000002</v>
      </c>
      <c r="AM47" s="407">
        <f t="shared" si="48"/>
        <v>0.94659452000000011</v>
      </c>
      <c r="AN47" s="407">
        <f t="shared" si="48"/>
        <v>1.453976108</v>
      </c>
      <c r="AO47" s="407">
        <f t="shared" si="48"/>
        <v>2.0232037319999998</v>
      </c>
      <c r="AP47" s="407">
        <f t="shared" si="48"/>
        <v>2.4885774989999998</v>
      </c>
      <c r="AQ47" s="407">
        <f t="shared" si="48"/>
        <v>2.5993938630000004</v>
      </c>
      <c r="AR47" s="407">
        <f t="shared" si="48"/>
        <v>2.6319904460000001</v>
      </c>
      <c r="AS47" s="407">
        <f t="shared" si="48"/>
        <v>2.3731061199999997</v>
      </c>
      <c r="AT47" s="407">
        <f t="shared" si="48"/>
        <v>2.0094340480000001</v>
      </c>
      <c r="AU47" s="407">
        <f t="shared" si="48"/>
        <v>1.5367422059999998</v>
      </c>
      <c r="AV47" s="407">
        <f t="shared" si="48"/>
        <v>1.3331847819999998</v>
      </c>
      <c r="AW47" s="407">
        <f t="shared" si="48"/>
        <v>1.2658065169999999</v>
      </c>
      <c r="AX47" s="407">
        <f t="shared" si="48"/>
        <v>1.3565235859999998</v>
      </c>
      <c r="AZ47" s="407">
        <f t="shared" ref="AZ47:BV47" si="49">(($AK$7*A39)+($AK$8*A40)+($AK$9*A41)+($AK$10*B39)+($AK$11*B40)+($AK$12*B41)+($AK$13*C39)+($AK$14*C40)+($AK$15*C41)+($AK$16*A42)+($AK$17*A43)+($AK$18*A44)+($AK$19*B42)+($AK$20*B43)+($AK$21*B44)+($AK$22*C42)+($AK$23*C43)+($AK$24*C44)+($AK$25*A45)+($AK$26*A46)+($AK$27*A47)+($AK$28*B45)+($AK$29*B46)+($AK$30*B47)+($AK$31*C45)+($AK$32*C46)+($AK$33*C47))+$AK$5</f>
        <v>-0.47080757000000006</v>
      </c>
      <c r="BA47" s="407">
        <f t="shared" si="49"/>
        <v>-0.60818128999999999</v>
      </c>
      <c r="BB47" s="407">
        <f t="shared" si="49"/>
        <v>-0.78287351999999999</v>
      </c>
      <c r="BC47" s="407">
        <f t="shared" si="49"/>
        <v>-0.86815080999999994</v>
      </c>
      <c r="BD47" s="407">
        <f t="shared" si="49"/>
        <v>-0.64598890999999992</v>
      </c>
      <c r="BE47" s="407">
        <f t="shared" si="49"/>
        <v>-0.47067107999999991</v>
      </c>
      <c r="BF47" s="407">
        <f t="shared" si="49"/>
        <v>-0.24567092999999998</v>
      </c>
      <c r="BG47" s="407">
        <f t="shared" si="49"/>
        <v>-0.31200590000000006</v>
      </c>
      <c r="BH47" s="407">
        <f t="shared" si="49"/>
        <v>-0.30321025000000001</v>
      </c>
      <c r="BI47" s="407">
        <f t="shared" si="49"/>
        <v>-0.39124516000000004</v>
      </c>
      <c r="BJ47" s="407">
        <f t="shared" si="49"/>
        <v>-0.36063720999999993</v>
      </c>
      <c r="BK47" s="407">
        <f t="shared" si="49"/>
        <v>-0.31201983999999999</v>
      </c>
      <c r="BL47" s="407">
        <f t="shared" si="49"/>
        <v>-0.46134716999999986</v>
      </c>
      <c r="BM47" s="407">
        <f t="shared" si="49"/>
        <v>-0.59112724000000005</v>
      </c>
      <c r="BN47" s="407">
        <f t="shared" si="49"/>
        <v>-0.77122715000000019</v>
      </c>
      <c r="BO47" s="407">
        <f t="shared" si="49"/>
        <v>-0.80204074999999997</v>
      </c>
      <c r="BP47" s="407">
        <f t="shared" si="49"/>
        <v>-0.84346568999999982</v>
      </c>
      <c r="BQ47" s="407">
        <f t="shared" si="49"/>
        <v>-0.71823991000000009</v>
      </c>
      <c r="BR47" s="407">
        <f t="shared" si="49"/>
        <v>-0.58470430999999989</v>
      </c>
      <c r="BS47" s="407">
        <f t="shared" si="49"/>
        <v>-0.34114813999999999</v>
      </c>
      <c r="BT47" s="407">
        <f t="shared" si="49"/>
        <v>-0.36066816000000002</v>
      </c>
      <c r="BU47" s="407">
        <f t="shared" si="49"/>
        <v>-0.32907304999999998</v>
      </c>
      <c r="BV47" s="407">
        <f t="shared" si="49"/>
        <v>-0.42745527999999999</v>
      </c>
      <c r="BX47" s="407">
        <f t="shared" ref="BX47:CT47" si="50">(($AL$7*A39)+($AL$8*A40)+($AL$9*A41)+($AL$10*B39)+($AL$11*B40)+($AL$12*B41)+($AL$13*C39)+($AL$14*C40)+($AL$15*C41)+($AL$16*A42)+($AL$17*A43)+($AL$18*A44)+($AL$19*B42)+($AL$20*B43)+($AL$21*B44)+($AL$22*C42)+($AL$23*C43)+($AL$24*C44)+($AL$25*A45)+($AL$26*A46)+($AL$27*A47)+($AL$28*B45)+($AL$29*B46)+($AL$30*B47)+($AL$31*C45)+($AL$32*C46)+($AL$33*C47))+$AL$5</f>
        <v>0.53390722000000013</v>
      </c>
      <c r="BY47" s="407">
        <f t="shared" si="50"/>
        <v>0.67717632000000005</v>
      </c>
      <c r="BZ47" s="407">
        <f t="shared" si="50"/>
        <v>0.64754780999999983</v>
      </c>
      <c r="CA47" s="407">
        <f t="shared" si="50"/>
        <v>0.48642525000000003</v>
      </c>
      <c r="CB47" s="407">
        <f t="shared" si="50"/>
        <v>0.26764317999999998</v>
      </c>
      <c r="CC47" s="407">
        <f t="shared" si="50"/>
        <v>5.006215E-2</v>
      </c>
      <c r="CD47" s="407">
        <f t="shared" si="50"/>
        <v>0.22897614000000002</v>
      </c>
      <c r="CE47" s="407">
        <f t="shared" si="50"/>
        <v>0.35843159000000002</v>
      </c>
      <c r="CF47" s="407">
        <f t="shared" si="50"/>
        <v>0.30553547000000009</v>
      </c>
      <c r="CG47" s="407">
        <f t="shared" si="50"/>
        <v>0.14157570000000005</v>
      </c>
      <c r="CH47" s="407">
        <f t="shared" si="50"/>
        <v>0.21567252000000001</v>
      </c>
      <c r="CI47" s="407">
        <f t="shared" si="50"/>
        <v>0.45880802999999998</v>
      </c>
      <c r="CJ47" s="407">
        <f t="shared" si="50"/>
        <v>0.60634473</v>
      </c>
      <c r="CK47" s="407">
        <f t="shared" si="50"/>
        <v>0.65758957000000007</v>
      </c>
      <c r="CL47" s="407">
        <f t="shared" si="50"/>
        <v>0.56511955999999997</v>
      </c>
      <c r="CM47" s="407">
        <f t="shared" si="50"/>
        <v>0.57482867999999998</v>
      </c>
      <c r="CN47" s="407">
        <f t="shared" si="50"/>
        <v>0.61694455999999998</v>
      </c>
      <c r="CO47" s="407">
        <f t="shared" si="50"/>
        <v>0.69471481999999996</v>
      </c>
      <c r="CP47" s="407">
        <f t="shared" si="50"/>
        <v>0.59131280000000008</v>
      </c>
      <c r="CQ47" s="407">
        <f t="shared" si="50"/>
        <v>0.54601932999999991</v>
      </c>
      <c r="CR47" s="407">
        <f t="shared" si="50"/>
        <v>0.45974725000000005</v>
      </c>
      <c r="CS47" s="407">
        <f t="shared" si="50"/>
        <v>0.48873098999999998</v>
      </c>
      <c r="CT47" s="407">
        <f t="shared" si="50"/>
        <v>0.40234762999999996</v>
      </c>
      <c r="CV47" s="407">
        <f t="shared" ref="CV47:DR47" si="51">(($AM$7*A39)+($AM$8*A40)+($AM$9*A41)+($AM$10*B39)+($AM$11*B40)+($AM$12*B41)+($AM$13*C39)+($AM$14*C40)+($AM$15*C41)+($AM$16*A42)+($AM$17*A43)+($AM$18*A44)+($AM$19*B42)+($AM$20*B43)+($AM$21*B44)+($AM$22*C42)+($AM$23*C43)+($AM$24*C44)+($AM$25*A45)+($AM$26*A46)+($AM$27*A47)+($AM$28*B45)+($AM$29*B46)+($AM$30*B47)+($AM$31*C45)+($AM$32*C46)+($AM$33*C47))+$AM$5</f>
        <v>1.07729798</v>
      </c>
      <c r="CW47" s="407">
        <f t="shared" si="51"/>
        <v>1.47852925</v>
      </c>
      <c r="CX47" s="407">
        <f t="shared" si="51"/>
        <v>1.7311125299999999</v>
      </c>
      <c r="CY47" s="407">
        <f t="shared" si="51"/>
        <v>1.6500984400000001</v>
      </c>
      <c r="CZ47" s="407">
        <f t="shared" si="51"/>
        <v>1.0576175700000003</v>
      </c>
      <c r="DA47" s="407">
        <f t="shared" si="51"/>
        <v>0.63906636000000017</v>
      </c>
      <c r="DB47" s="407">
        <f t="shared" si="51"/>
        <v>0.56075011000000008</v>
      </c>
      <c r="DC47" s="407">
        <f t="shared" si="51"/>
        <v>0.74092814000000018</v>
      </c>
      <c r="DD47" s="407">
        <f t="shared" si="51"/>
        <v>0.84511626000000017</v>
      </c>
      <c r="DE47" s="407">
        <f t="shared" si="51"/>
        <v>0.74932754000000024</v>
      </c>
      <c r="DF47" s="407">
        <f t="shared" si="51"/>
        <v>0.72191039999999995</v>
      </c>
      <c r="DG47" s="407">
        <f t="shared" si="51"/>
        <v>0.73526645000000013</v>
      </c>
      <c r="DH47" s="407">
        <f t="shared" si="51"/>
        <v>1.1020398600000001</v>
      </c>
      <c r="DI47" s="407">
        <f t="shared" si="51"/>
        <v>1.3682725300000003</v>
      </c>
      <c r="DJ47" s="407">
        <f t="shared" si="51"/>
        <v>1.5605154600000002</v>
      </c>
      <c r="DK47" s="407">
        <f t="shared" si="51"/>
        <v>1.5734693800000001</v>
      </c>
      <c r="DL47" s="407">
        <f t="shared" si="51"/>
        <v>1.5559473799999999</v>
      </c>
      <c r="DM47" s="407">
        <f t="shared" si="51"/>
        <v>1.2112356999999998</v>
      </c>
      <c r="DN47" s="407">
        <f t="shared" si="51"/>
        <v>0.84671795000000005</v>
      </c>
      <c r="DO47" s="407">
        <f t="shared" si="51"/>
        <v>0.53447577000000002</v>
      </c>
      <c r="DP47" s="407">
        <f t="shared" si="51"/>
        <v>0.64286873000000011</v>
      </c>
      <c r="DQ47" s="407">
        <f t="shared" si="51"/>
        <v>0.76093679000000003</v>
      </c>
      <c r="DR47" s="407">
        <f t="shared" si="51"/>
        <v>0.8583936900000001</v>
      </c>
    </row>
    <row r="48" spans="1:122" x14ac:dyDescent="0.25">
      <c r="A48" s="400">
        <f>'DETEKSI MATA IKAN'!A46</f>
        <v>0.38040000000000002</v>
      </c>
      <c r="B48" s="401">
        <f>'DETEKSI MATA IKAN'!B46</f>
        <v>0.4118</v>
      </c>
      <c r="C48" s="401">
        <f>'DETEKSI MATA IKAN'!C46</f>
        <v>0.58430000000000004</v>
      </c>
      <c r="D48" s="401">
        <f>'DETEKSI MATA IKAN'!D46</f>
        <v>0.78039999999999998</v>
      </c>
      <c r="E48" s="401">
        <f>'DETEKSI MATA IKAN'!E46</f>
        <v>0.80779999999999996</v>
      </c>
      <c r="F48" s="401">
        <f>'DETEKSI MATA IKAN'!F46</f>
        <v>0.78039999999999998</v>
      </c>
      <c r="G48" s="401">
        <f>'DETEKSI MATA IKAN'!G46</f>
        <v>0.24310000000000001</v>
      </c>
      <c r="H48" s="401">
        <f>'DETEKSI MATA IKAN'!H46</f>
        <v>0.1804</v>
      </c>
      <c r="I48" s="401">
        <f>'DETEKSI MATA IKAN'!I46</f>
        <v>0.25879999999999997</v>
      </c>
      <c r="J48" s="401">
        <f>'DETEKSI MATA IKAN'!J46</f>
        <v>0.27450000000000002</v>
      </c>
      <c r="K48" s="401">
        <f>'DETEKSI MATA IKAN'!K46</f>
        <v>0.30199999999999999</v>
      </c>
      <c r="L48" s="401">
        <f>'DETEKSI MATA IKAN'!L46</f>
        <v>0.251</v>
      </c>
      <c r="M48" s="401">
        <f>'DETEKSI MATA IKAN'!M46</f>
        <v>0.29799999999999999</v>
      </c>
      <c r="N48" s="401">
        <f>'DETEKSI MATA IKAN'!N46</f>
        <v>0.45490000000000003</v>
      </c>
      <c r="O48" s="401">
        <f>'DETEKSI MATA IKAN'!O46</f>
        <v>0.60389999999999999</v>
      </c>
      <c r="P48" s="401">
        <f>'DETEKSI MATA IKAN'!P46</f>
        <v>0.72550000000000003</v>
      </c>
      <c r="Q48" s="401">
        <f>'DETEKSI MATA IKAN'!Q46</f>
        <v>0.5333</v>
      </c>
      <c r="R48" s="401">
        <f>'DETEKSI MATA IKAN'!R46</f>
        <v>0.4667</v>
      </c>
      <c r="S48" s="401">
        <f>'DETEKSI MATA IKAN'!S46</f>
        <v>0.34899999999999998</v>
      </c>
      <c r="T48" s="401">
        <f>'DETEKSI MATA IKAN'!T46</f>
        <v>0.2039</v>
      </c>
      <c r="U48" s="401">
        <f>'DETEKSI MATA IKAN'!U46</f>
        <v>0.251</v>
      </c>
      <c r="V48" s="401">
        <f>'DETEKSI MATA IKAN'!V46</f>
        <v>0.2039</v>
      </c>
      <c r="W48" s="401">
        <f>'DETEKSI MATA IKAN'!W46</f>
        <v>0.26669999999999999</v>
      </c>
      <c r="X48" s="401">
        <f>'DETEKSI MATA IKAN'!X46</f>
        <v>0.34899999999999998</v>
      </c>
      <c r="Y48" s="402">
        <f>'DETEKSI MATA IKAN'!Y46</f>
        <v>0.2863</v>
      </c>
      <c r="AA48" s="319">
        <v>14</v>
      </c>
      <c r="AB48" s="407">
        <f t="shared" ref="AB48:AX48" si="52">(($AJ$7*A42)+($AJ$8*A43)+($AJ$9*A44)+($AJ$10*B42)+($AJ$11*B43)+($AJ$12*B44)+($AJ$13*C42)+($AJ$14*C43)+($AJ$15*C44)+($AJ$16*A45)+($AJ$17*A46)+($AJ$18*A47)+($AJ$19*B45)+($AJ$20*B46)+($AJ$21*B47)+($AJ$22*C45)+($AJ$23*C46)+($AJ$24*C47)+($AJ$25*A48)+($AJ$26*A49)+($AJ$27*A50)+($AJ$28*B48)+($AJ$29*B49)+($AJ$30*B50)+($AJ$31*C48)+($AJ$32*C49)+($AJ$33*C50))+$AJ$5</f>
        <v>1.3871843089999998</v>
      </c>
      <c r="AC48" s="407">
        <f t="shared" si="52"/>
        <v>1.9376184000000003</v>
      </c>
      <c r="AD48" s="407">
        <f t="shared" si="52"/>
        <v>2.6265110059999999</v>
      </c>
      <c r="AE48" s="407">
        <f t="shared" si="52"/>
        <v>2.9708126609999992</v>
      </c>
      <c r="AF48" s="407">
        <f t="shared" si="52"/>
        <v>2.3943049740000002</v>
      </c>
      <c r="AG48" s="407">
        <f t="shared" si="52"/>
        <v>1.5859242690000002</v>
      </c>
      <c r="AH48" s="407">
        <f t="shared" si="52"/>
        <v>0.79187323099999984</v>
      </c>
      <c r="AI48" s="407">
        <f t="shared" si="52"/>
        <v>0.92491588799999969</v>
      </c>
      <c r="AJ48" s="407">
        <f t="shared" si="52"/>
        <v>1.0790252560000002</v>
      </c>
      <c r="AK48" s="407">
        <f t="shared" si="52"/>
        <v>1.1868268340000001</v>
      </c>
      <c r="AL48" s="407">
        <f t="shared" si="52"/>
        <v>0.98809834600000013</v>
      </c>
      <c r="AM48" s="407">
        <f t="shared" si="52"/>
        <v>0.94629752699999981</v>
      </c>
      <c r="AN48" s="407">
        <f t="shared" si="52"/>
        <v>1.3789264620000001</v>
      </c>
      <c r="AO48" s="407">
        <f t="shared" si="52"/>
        <v>1.951986443</v>
      </c>
      <c r="AP48" s="407">
        <f t="shared" si="52"/>
        <v>2.4040739070000008</v>
      </c>
      <c r="AQ48" s="407">
        <f t="shared" si="52"/>
        <v>2.4277380200000001</v>
      </c>
      <c r="AR48" s="407">
        <f t="shared" si="52"/>
        <v>2.3014504949999997</v>
      </c>
      <c r="AS48" s="407">
        <f t="shared" si="52"/>
        <v>1.8858966879999999</v>
      </c>
      <c r="AT48" s="407">
        <f t="shared" si="52"/>
        <v>1.5083529849999997</v>
      </c>
      <c r="AU48" s="407">
        <f t="shared" si="52"/>
        <v>1.0088353410000002</v>
      </c>
      <c r="AV48" s="407">
        <f t="shared" si="52"/>
        <v>1.0232503770000001</v>
      </c>
      <c r="AW48" s="407">
        <f t="shared" si="52"/>
        <v>1.0292739950000003</v>
      </c>
      <c r="AX48" s="407">
        <f t="shared" si="52"/>
        <v>1.2623797359999998</v>
      </c>
      <c r="AZ48" s="407">
        <f t="shared" ref="AZ48:BV48" si="53">(($AK$7*A42)+($AK$8*A43)+($AK$9*A44)+($AK$10*B42)+($AK$11*B43)+($AK$12*B44)+($AK$13*C42)+($AK$14*C43)+($AK$15*C44)+($AK$16*A45)+($AK$17*A46)+($AK$18*A47)+($AK$19*B45)+($AK$20*B46)+($AK$21*B47)+($AK$22*C45)+($AK$23*C46)+($AK$24*C47)+($AK$25*A48)+($AK$26*A49)+($AK$27*A50)+($AK$28*B48)+($AK$29*B49)+($AK$30*B50)+($AK$31*C48)+($AK$32*C49)+($AK$33*C50))+$AK$5</f>
        <v>-0.48520793000000007</v>
      </c>
      <c r="BA48" s="407">
        <f t="shared" si="53"/>
        <v>-0.61005723000000001</v>
      </c>
      <c r="BB48" s="407">
        <f t="shared" si="53"/>
        <v>-0.76394821000000002</v>
      </c>
      <c r="BC48" s="407">
        <f t="shared" si="53"/>
        <v>-0.86778098999999986</v>
      </c>
      <c r="BD48" s="407">
        <f t="shared" si="53"/>
        <v>-0.70158030000000005</v>
      </c>
      <c r="BE48" s="407">
        <f t="shared" si="53"/>
        <v>-0.57667132999999993</v>
      </c>
      <c r="BF48" s="407">
        <f t="shared" si="53"/>
        <v>-0.28278242999999997</v>
      </c>
      <c r="BG48" s="407">
        <f t="shared" si="53"/>
        <v>-0.33440895999999998</v>
      </c>
      <c r="BH48" s="407">
        <f t="shared" si="53"/>
        <v>-0.35451755999999995</v>
      </c>
      <c r="BI48" s="407">
        <f t="shared" si="53"/>
        <v>-0.35466829000000011</v>
      </c>
      <c r="BJ48" s="407">
        <f t="shared" si="53"/>
        <v>-0.39874161999999996</v>
      </c>
      <c r="BK48" s="407">
        <f t="shared" si="53"/>
        <v>-0.33276948000000006</v>
      </c>
      <c r="BL48" s="407">
        <f t="shared" si="53"/>
        <v>-0.46681982999999994</v>
      </c>
      <c r="BM48" s="407">
        <f t="shared" si="53"/>
        <v>-0.55824556000000003</v>
      </c>
      <c r="BN48" s="407">
        <f t="shared" si="53"/>
        <v>-0.73235603000000005</v>
      </c>
      <c r="BO48" s="407">
        <f t="shared" si="53"/>
        <v>-0.74681621999999992</v>
      </c>
      <c r="BP48" s="407">
        <f t="shared" si="53"/>
        <v>-0.67498016999999999</v>
      </c>
      <c r="BQ48" s="407">
        <f t="shared" si="53"/>
        <v>-0.46976796999999998</v>
      </c>
      <c r="BR48" s="407">
        <f t="shared" si="53"/>
        <v>-0.37712736999999996</v>
      </c>
      <c r="BS48" s="407">
        <f t="shared" si="53"/>
        <v>-0.21140823000000009</v>
      </c>
      <c r="BT48" s="407">
        <f t="shared" si="53"/>
        <v>-0.31531163000000001</v>
      </c>
      <c r="BU48" s="407">
        <f t="shared" si="53"/>
        <v>-0.29446663000000001</v>
      </c>
      <c r="BV48" s="407">
        <f t="shared" si="53"/>
        <v>-0.38253162000000013</v>
      </c>
      <c r="BX48" s="407">
        <f t="shared" ref="BX48:CT48" si="54">(($AL$7*A42)+($AL$8*A43)+($AL$9*A44)+($AL$10*B42)+($AL$11*B43)+($AL$12*B44)+($AL$13*C42)+($AL$14*C43)+($AL$15*C44)+($AL$16*A45)+($AL$17*A46)+($AL$18*A47)+($AL$19*B45)+($AL$20*B46)+($AL$21*B47)+($AL$22*C45)+($AL$23*C46)+($AL$24*C47)+($AL$25*A48)+($AL$26*A49)+($AL$27*A50)+($AL$28*B48)+($AL$29*B49)+($AL$30*B50)+($AL$31*C48)+($AL$32*C49)+($AL$33*C50))+$AL$5</f>
        <v>0.58013094000000009</v>
      </c>
      <c r="BY48" s="407">
        <f t="shared" si="54"/>
        <v>0.75975944000000017</v>
      </c>
      <c r="BZ48" s="407">
        <f t="shared" si="54"/>
        <v>0.72031729000000011</v>
      </c>
      <c r="CA48" s="407">
        <f t="shared" si="54"/>
        <v>0.46052783000000008</v>
      </c>
      <c r="CB48" s="407">
        <f t="shared" si="54"/>
        <v>0.15675738999999989</v>
      </c>
      <c r="CC48" s="407">
        <f t="shared" si="54"/>
        <v>-1.8267640000000029E-2</v>
      </c>
      <c r="CD48" s="407">
        <f t="shared" si="54"/>
        <v>0.21684314999999998</v>
      </c>
      <c r="CE48" s="407">
        <f t="shared" si="54"/>
        <v>0.32005386000000002</v>
      </c>
      <c r="CF48" s="407">
        <f t="shared" si="54"/>
        <v>0.39080597999999989</v>
      </c>
      <c r="CG48" s="407">
        <f t="shared" si="54"/>
        <v>0.26268219000000004</v>
      </c>
      <c r="CH48" s="407">
        <f t="shared" si="54"/>
        <v>0.22965365000000007</v>
      </c>
      <c r="CI48" s="407">
        <f t="shared" si="54"/>
        <v>0.42886277</v>
      </c>
      <c r="CJ48" s="407">
        <f t="shared" si="54"/>
        <v>0.61083662999999988</v>
      </c>
      <c r="CK48" s="407">
        <f t="shared" si="54"/>
        <v>0.71633281000000038</v>
      </c>
      <c r="CL48" s="407">
        <f t="shared" si="54"/>
        <v>0.69292580000000004</v>
      </c>
      <c r="CM48" s="407">
        <f t="shared" si="54"/>
        <v>0.69620309000000002</v>
      </c>
      <c r="CN48" s="407">
        <f t="shared" si="54"/>
        <v>0.70162837999999994</v>
      </c>
      <c r="CO48" s="407">
        <f t="shared" si="54"/>
        <v>0.57876483000000001</v>
      </c>
      <c r="CP48" s="407">
        <f t="shared" si="54"/>
        <v>0.40640559000000004</v>
      </c>
      <c r="CQ48" s="407">
        <f t="shared" si="54"/>
        <v>0.41826127000000007</v>
      </c>
      <c r="CR48" s="407">
        <f t="shared" si="54"/>
        <v>0.40197942999999997</v>
      </c>
      <c r="CS48" s="407">
        <f t="shared" si="54"/>
        <v>0.48045489999999991</v>
      </c>
      <c r="CT48" s="407">
        <f t="shared" si="54"/>
        <v>0.40024818000000006</v>
      </c>
      <c r="CV48" s="407">
        <f t="shared" ref="CV48:DR48" si="55">(($AM$7*A42)+($AM$8*A43)+($AM$9*A44)+($AM$10*B42)+($AM$11*B43)+($AM$12*B44)+($AM$13*C42)+($AM$14*C43)+($AM$15*C44)+($AM$16*A45)+($AM$17*A46)+($AM$18*A47)+($AM$19*B45)+($AM$20*B46)+($AM$21*B47)+($AM$22*C45)+($AM$23*C46)+($AM$24*C47)+($AM$25*A48)+($AM$26*A49)+($AM$27*A50)+($AM$28*B48)+($AM$29*B49)+($AM$30*B50)+($AM$31*C48)+($AM$32*C49)+($AM$33*C50))+$AM$5</f>
        <v>1.0571760900000002</v>
      </c>
      <c r="CW48" s="407">
        <f t="shared" si="55"/>
        <v>1.41158311</v>
      </c>
      <c r="CX48" s="407">
        <f t="shared" si="55"/>
        <v>1.6701900800000002</v>
      </c>
      <c r="CY48" s="407">
        <f t="shared" si="55"/>
        <v>1.71232367</v>
      </c>
      <c r="CZ48" s="407">
        <f t="shared" si="55"/>
        <v>1.2418660700000002</v>
      </c>
      <c r="DA48" s="407">
        <f t="shared" si="55"/>
        <v>0.82289547000000007</v>
      </c>
      <c r="DB48" s="407">
        <f t="shared" si="55"/>
        <v>0.69392007</v>
      </c>
      <c r="DC48" s="407">
        <f t="shared" si="55"/>
        <v>0.76624397000000011</v>
      </c>
      <c r="DD48" s="407">
        <f t="shared" si="55"/>
        <v>0.84122355000000015</v>
      </c>
      <c r="DE48" s="407">
        <f t="shared" si="55"/>
        <v>0.79636863000000024</v>
      </c>
      <c r="DF48" s="407">
        <f t="shared" si="55"/>
        <v>0.77562173000000001</v>
      </c>
      <c r="DG48" s="407">
        <f t="shared" si="55"/>
        <v>0.84085475000000021</v>
      </c>
      <c r="DH48" s="407">
        <f t="shared" si="55"/>
        <v>1.0544570900000001</v>
      </c>
      <c r="DI48" s="407">
        <f t="shared" si="55"/>
        <v>1.30062557</v>
      </c>
      <c r="DJ48" s="407">
        <f t="shared" si="55"/>
        <v>1.3951249399999999</v>
      </c>
      <c r="DK48" s="407">
        <f t="shared" si="55"/>
        <v>1.3306240699999998</v>
      </c>
      <c r="DL48" s="407">
        <f t="shared" si="55"/>
        <v>1.10965008</v>
      </c>
      <c r="DM48" s="407">
        <f t="shared" si="55"/>
        <v>0.74188594999999979</v>
      </c>
      <c r="DN48" s="407">
        <f t="shared" si="55"/>
        <v>0.48158637999999998</v>
      </c>
      <c r="DO48" s="407">
        <f t="shared" si="55"/>
        <v>0.44281738999999998</v>
      </c>
      <c r="DP48" s="407">
        <f t="shared" si="55"/>
        <v>0.58717161000000007</v>
      </c>
      <c r="DQ48" s="407">
        <f t="shared" si="55"/>
        <v>0.75110206000000013</v>
      </c>
      <c r="DR48" s="407">
        <f t="shared" si="55"/>
        <v>0.78526033000000017</v>
      </c>
    </row>
    <row r="49" spans="1:122" x14ac:dyDescent="0.25">
      <c r="A49" s="400">
        <f>'DETEKSI MATA IKAN'!A47</f>
        <v>0.39610000000000001</v>
      </c>
      <c r="B49" s="401">
        <f>'DETEKSI MATA IKAN'!B47</f>
        <v>0.42749999999999999</v>
      </c>
      <c r="C49" s="401">
        <f>'DETEKSI MATA IKAN'!C47</f>
        <v>0.6</v>
      </c>
      <c r="D49" s="401">
        <f>'DETEKSI MATA IKAN'!D47</f>
        <v>0.80389999999999995</v>
      </c>
      <c r="E49" s="401">
        <f>'DETEKSI MATA IKAN'!E47</f>
        <v>0.83140000000000003</v>
      </c>
      <c r="F49" s="401">
        <f>'DETEKSI MATA IKAN'!F47</f>
        <v>0.81179999999999997</v>
      </c>
      <c r="G49" s="401">
        <f>'DETEKSI MATA IKAN'!G47</f>
        <v>0.27839999999999998</v>
      </c>
      <c r="H49" s="401">
        <f>'DETEKSI MATA IKAN'!H47</f>
        <v>0.2039</v>
      </c>
      <c r="I49" s="401">
        <f>'DETEKSI MATA IKAN'!I47</f>
        <v>0.28239999999999998</v>
      </c>
      <c r="J49" s="401">
        <f>'DETEKSI MATA IKAN'!J47</f>
        <v>0.28239999999999998</v>
      </c>
      <c r="K49" s="401">
        <f>'DETEKSI MATA IKAN'!K47</f>
        <v>0.29409999999999997</v>
      </c>
      <c r="L49" s="401">
        <f>'DETEKSI MATA IKAN'!L47</f>
        <v>0.22750000000000001</v>
      </c>
      <c r="M49" s="401">
        <f>'DETEKSI MATA IKAN'!M47</f>
        <v>0.26269999999999999</v>
      </c>
      <c r="N49" s="401">
        <f>'DETEKSI MATA IKAN'!N47</f>
        <v>0.4078</v>
      </c>
      <c r="O49" s="401">
        <f>'DETEKSI MATA IKAN'!O47</f>
        <v>0.54510000000000003</v>
      </c>
      <c r="P49" s="401">
        <f>'DETEKSI MATA IKAN'!P47</f>
        <v>0.66669999999999996</v>
      </c>
      <c r="Q49" s="401">
        <f>'DETEKSI MATA IKAN'!Q47</f>
        <v>0.54120000000000001</v>
      </c>
      <c r="R49" s="401">
        <f>'DETEKSI MATA IKAN'!R47</f>
        <v>0.47449999999999998</v>
      </c>
      <c r="S49" s="401">
        <f>'DETEKSI MATA IKAN'!S47</f>
        <v>0.3569</v>
      </c>
      <c r="T49" s="401">
        <f>'DETEKSI MATA IKAN'!T47</f>
        <v>0.21959999999999999</v>
      </c>
      <c r="U49" s="401">
        <f>'DETEKSI MATA IKAN'!U47</f>
        <v>0.26669999999999999</v>
      </c>
      <c r="V49" s="401">
        <f>'DETEKSI MATA IKAN'!V47</f>
        <v>0.22750000000000001</v>
      </c>
      <c r="W49" s="401">
        <f>'DETEKSI MATA IKAN'!W47</f>
        <v>0.29020000000000001</v>
      </c>
      <c r="X49" s="401">
        <f>'DETEKSI MATA IKAN'!X47</f>
        <v>0.38040000000000002</v>
      </c>
      <c r="Y49" s="402">
        <f>'DETEKSI MATA IKAN'!Y47</f>
        <v>0.32550000000000001</v>
      </c>
      <c r="AA49" s="319">
        <v>15</v>
      </c>
      <c r="AB49" s="407">
        <f t="shared" ref="AB49:AX49" si="56">(($AJ$7*A45)+($AJ$8*A46)+($AJ$9*A47)+($AJ$10*B45)+($AJ$11*B46)+($AJ$12*B47)+($AJ$13*C45)+($AJ$14*C46)+($AJ$15*C47)+($AJ$16*A48)+($AJ$17*A49)+($AJ$18*A50)+($AJ$19*B48)+($AJ$20*B49)+($AJ$21*B50)+($AJ$22*C48)+($AJ$23*C49)+($AJ$24*C50)+($AJ$25*A51)+($AJ$26*A52)+($AJ$27*A53)+($AJ$28*B51)+($AJ$29*B52)+($AJ$30*B53)+($AJ$31*C51)+($AJ$32*C52)+($AJ$33*C53))+$AJ$5</f>
        <v>1.387606793</v>
      </c>
      <c r="AC49" s="407">
        <f t="shared" si="56"/>
        <v>1.8503082199999996</v>
      </c>
      <c r="AD49" s="407">
        <f t="shared" si="56"/>
        <v>2.5038434429999992</v>
      </c>
      <c r="AE49" s="407">
        <f t="shared" si="56"/>
        <v>2.9313103729999996</v>
      </c>
      <c r="AF49" s="407">
        <f t="shared" si="56"/>
        <v>2.6263073360000004</v>
      </c>
      <c r="AG49" s="407">
        <f t="shared" si="56"/>
        <v>1.9289058280000004</v>
      </c>
      <c r="AH49" s="407">
        <f t="shared" si="56"/>
        <v>1.0111867219999999</v>
      </c>
      <c r="AI49" s="407">
        <f t="shared" si="56"/>
        <v>0.85759479000000005</v>
      </c>
      <c r="AJ49" s="407">
        <f t="shared" si="56"/>
        <v>0.95157361899999993</v>
      </c>
      <c r="AK49" s="407">
        <f t="shared" si="56"/>
        <v>0.96678217700000002</v>
      </c>
      <c r="AL49" s="407">
        <f t="shared" si="56"/>
        <v>1.037923108</v>
      </c>
      <c r="AM49" s="407">
        <f t="shared" si="56"/>
        <v>0.98082243899999999</v>
      </c>
      <c r="AN49" s="407">
        <f t="shared" si="56"/>
        <v>1.4969148170000002</v>
      </c>
      <c r="AO49" s="407">
        <f t="shared" si="56"/>
        <v>1.9097753970000002</v>
      </c>
      <c r="AP49" s="407">
        <f t="shared" si="56"/>
        <v>2.2634951760000002</v>
      </c>
      <c r="AQ49" s="407">
        <f t="shared" si="56"/>
        <v>2.1565876980000001</v>
      </c>
      <c r="AR49" s="407">
        <f t="shared" si="56"/>
        <v>1.8488396590000002</v>
      </c>
      <c r="AS49" s="407">
        <f t="shared" si="56"/>
        <v>1.3213067579999997</v>
      </c>
      <c r="AT49" s="407">
        <f t="shared" si="56"/>
        <v>0.98276038500000018</v>
      </c>
      <c r="AU49" s="407">
        <f t="shared" si="56"/>
        <v>0.66017463900000006</v>
      </c>
      <c r="AV49" s="407">
        <f t="shared" si="56"/>
        <v>0.83840819900000008</v>
      </c>
      <c r="AW49" s="407">
        <f t="shared" si="56"/>
        <v>0.90036636700000017</v>
      </c>
      <c r="AX49" s="407">
        <f t="shared" si="56"/>
        <v>1.1620280360000002</v>
      </c>
      <c r="AZ49" s="407">
        <f t="shared" ref="AZ49:BV49" si="57">(($AK$7*A45)+($AK$8*A46)+($AK$9*A47)+($AK$10*B45)+($AK$11*B46)+($AK$12*B47)+($AK$13*C45)+($AK$14*C46)+($AK$15*C47)+($AK$16*A48)+($AK$17*A49)+($AK$18*A50)+($AK$19*B48)+($AK$20*B49)+($AK$21*B50)+($AK$22*C48)+($AK$23*C49)+($AK$24*C50)+($AK$25*A51)+($AK$26*A52)+($AK$27*A53)+($AK$28*B51)+($AK$29*B52)+($AK$30*B53)+($AK$31*C51)+($AK$32*C52)+($AK$33*C53))+$AK$5</f>
        <v>-0.51254909999999998</v>
      </c>
      <c r="BA49" s="407">
        <f t="shared" si="57"/>
        <v>-0.60691059000000003</v>
      </c>
      <c r="BB49" s="407">
        <f t="shared" si="57"/>
        <v>-0.73668790000000006</v>
      </c>
      <c r="BC49" s="407">
        <f t="shared" si="57"/>
        <v>-0.85220401999999995</v>
      </c>
      <c r="BD49" s="407">
        <f t="shared" si="57"/>
        <v>-0.74193697999999986</v>
      </c>
      <c r="BE49" s="407">
        <f t="shared" si="57"/>
        <v>-0.67995499999999998</v>
      </c>
      <c r="BF49" s="407">
        <f t="shared" si="57"/>
        <v>-0.39972409000000003</v>
      </c>
      <c r="BG49" s="407">
        <f t="shared" si="57"/>
        <v>-0.28973131000000002</v>
      </c>
      <c r="BH49" s="407">
        <f t="shared" si="57"/>
        <v>-0.29442698</v>
      </c>
      <c r="BI49" s="407">
        <f t="shared" si="57"/>
        <v>-0.24661842000000003</v>
      </c>
      <c r="BJ49" s="407">
        <f t="shared" si="57"/>
        <v>-0.32130912999999989</v>
      </c>
      <c r="BK49" s="407">
        <f t="shared" si="57"/>
        <v>-0.33405361</v>
      </c>
      <c r="BL49" s="407">
        <f t="shared" si="57"/>
        <v>-0.48198162</v>
      </c>
      <c r="BM49" s="407">
        <f t="shared" si="57"/>
        <v>-0.62953824999999997</v>
      </c>
      <c r="BN49" s="407">
        <f t="shared" si="57"/>
        <v>-0.65755653999999997</v>
      </c>
      <c r="BO49" s="407">
        <f t="shared" si="57"/>
        <v>-0.63772519000000005</v>
      </c>
      <c r="BP49" s="407">
        <f t="shared" si="57"/>
        <v>-0.4895798400000001</v>
      </c>
      <c r="BQ49" s="407">
        <f t="shared" si="57"/>
        <v>-0.33046308999999996</v>
      </c>
      <c r="BR49" s="407">
        <f t="shared" si="57"/>
        <v>-0.27166418000000009</v>
      </c>
      <c r="BS49" s="407">
        <f t="shared" si="57"/>
        <v>-0.22325128000000011</v>
      </c>
      <c r="BT49" s="407">
        <f t="shared" si="57"/>
        <v>-0.29101889999999997</v>
      </c>
      <c r="BU49" s="407">
        <f t="shared" si="57"/>
        <v>-0.29469175999999997</v>
      </c>
      <c r="BV49" s="407">
        <f t="shared" si="57"/>
        <v>-0.34380381000000004</v>
      </c>
      <c r="BX49" s="407">
        <f t="shared" ref="BX49:CT49" si="58">(($AL$7*A45)+($AL$8*A46)+($AL$9*A47)+($AL$10*B45)+($AL$11*B46)+($AL$12*B47)+($AL$13*C45)+($AL$14*C46)+($AL$15*C47)+($AL$16*A48)+($AL$17*A49)+($AL$18*A50)+($AL$19*B48)+($AL$20*B49)+($AL$21*B50)+($AL$22*C48)+($AL$23*C49)+($AL$24*C50)+($AL$25*A51)+($AL$26*A52)+($AL$27*A53)+($AL$28*B51)+($AL$29*B52)+($AL$30*B53)+($AL$31*C51)+($AL$32*C52)+($AL$33*C53))+$AL$5</f>
        <v>0.61831448999999994</v>
      </c>
      <c r="BY49" s="407">
        <f t="shared" si="58"/>
        <v>0.80497550000000007</v>
      </c>
      <c r="BZ49" s="407">
        <f t="shared" si="58"/>
        <v>0.79438004000000006</v>
      </c>
      <c r="CA49" s="407">
        <f t="shared" si="58"/>
        <v>0.59956399000000005</v>
      </c>
      <c r="CB49" s="407">
        <f t="shared" si="58"/>
        <v>0.20954288999999984</v>
      </c>
      <c r="CC49" s="407">
        <f t="shared" si="58"/>
        <v>-5.4324840000000041E-2</v>
      </c>
      <c r="CD49" s="407">
        <f t="shared" si="58"/>
        <v>0.19195228000000006</v>
      </c>
      <c r="CE49" s="407">
        <f t="shared" si="58"/>
        <v>0.38675104999999999</v>
      </c>
      <c r="CF49" s="407">
        <f t="shared" si="58"/>
        <v>0.46054888999999999</v>
      </c>
      <c r="CG49" s="407">
        <f t="shared" si="58"/>
        <v>0.4058777300000001</v>
      </c>
      <c r="CH49" s="407">
        <f t="shared" si="58"/>
        <v>0.32723981999999996</v>
      </c>
      <c r="CI49" s="407">
        <f t="shared" si="58"/>
        <v>0.4332897300000001</v>
      </c>
      <c r="CJ49" s="407">
        <f t="shared" si="58"/>
        <v>0.55175618999999998</v>
      </c>
      <c r="CK49" s="407">
        <f t="shared" si="58"/>
        <v>0.67290424000000004</v>
      </c>
      <c r="CL49" s="407">
        <f t="shared" si="58"/>
        <v>0.66902409000000007</v>
      </c>
      <c r="CM49" s="407">
        <f t="shared" si="58"/>
        <v>0.58781376000000019</v>
      </c>
      <c r="CN49" s="407">
        <f t="shared" si="58"/>
        <v>0.55282115999999981</v>
      </c>
      <c r="CO49" s="407">
        <f t="shared" si="58"/>
        <v>0.42607811999999995</v>
      </c>
      <c r="CP49" s="407">
        <f t="shared" si="58"/>
        <v>0.35404019000000003</v>
      </c>
      <c r="CQ49" s="407">
        <f t="shared" si="58"/>
        <v>0.38022358000000001</v>
      </c>
      <c r="CR49" s="407">
        <f t="shared" si="58"/>
        <v>0.3617668</v>
      </c>
      <c r="CS49" s="407">
        <f t="shared" si="58"/>
        <v>0.44522017999999991</v>
      </c>
      <c r="CT49" s="407">
        <f t="shared" si="58"/>
        <v>0.38189872999999991</v>
      </c>
      <c r="CV49" s="407">
        <f t="shared" ref="CV49:DR49" si="59">(($AM$7*A45)+($AM$8*A46)+($AM$9*A47)+($AM$10*B45)+($AM$11*B46)+($AM$12*B47)+($AM$13*C45)+($AM$14*C46)+($AM$15*C47)+($AM$16*A48)+($AM$17*A49)+($AM$18*A50)+($AM$19*B48)+($AM$20*B49)+($AM$21*B50)+($AM$22*C48)+($AM$23*C49)+($AM$24*C50)+($AM$25*A51)+($AM$26*A52)+($AM$27*A53)+($AM$28*B51)+($AM$29*B52)+($AM$30*B53)+($AM$31*C51)+($AM$32*C52)+($AM$33*C53))+$AM$5</f>
        <v>1.0866748800000001</v>
      </c>
      <c r="CW49" s="407">
        <f t="shared" si="59"/>
        <v>1.36092441</v>
      </c>
      <c r="CX49" s="407">
        <f t="shared" si="59"/>
        <v>1.56003921</v>
      </c>
      <c r="CY49" s="407">
        <f t="shared" si="59"/>
        <v>1.6602782699999996</v>
      </c>
      <c r="CZ49" s="407">
        <f t="shared" si="59"/>
        <v>1.48546051</v>
      </c>
      <c r="DA49" s="407">
        <f t="shared" si="59"/>
        <v>1.0238919799999997</v>
      </c>
      <c r="DB49" s="407">
        <f t="shared" si="59"/>
        <v>0.70364841000000011</v>
      </c>
      <c r="DC49" s="407">
        <f t="shared" si="59"/>
        <v>0.57736014000000002</v>
      </c>
      <c r="DD49" s="407">
        <f t="shared" si="59"/>
        <v>0.63529960000000008</v>
      </c>
      <c r="DE49" s="407">
        <f t="shared" si="59"/>
        <v>0.54355975000000001</v>
      </c>
      <c r="DF49" s="407">
        <f t="shared" si="59"/>
        <v>0.61596852000000002</v>
      </c>
      <c r="DG49" s="407">
        <f t="shared" si="59"/>
        <v>0.91778523000000001</v>
      </c>
      <c r="DH49" s="407">
        <f t="shared" si="59"/>
        <v>1.1567757400000003</v>
      </c>
      <c r="DI49" s="407">
        <f t="shared" si="59"/>
        <v>1.3439649599999997</v>
      </c>
      <c r="DJ49" s="407">
        <f t="shared" si="59"/>
        <v>1.2790629699999998</v>
      </c>
      <c r="DK49" s="407">
        <f t="shared" si="59"/>
        <v>1.0674138299999998</v>
      </c>
      <c r="DL49" s="407">
        <f t="shared" si="59"/>
        <v>0.72433426000000012</v>
      </c>
      <c r="DM49" s="407">
        <f t="shared" si="59"/>
        <v>0.50644542000000015</v>
      </c>
      <c r="DN49" s="407">
        <f t="shared" si="59"/>
        <v>0.45763496000000015</v>
      </c>
      <c r="DO49" s="407">
        <f t="shared" si="59"/>
        <v>0.56159439999999994</v>
      </c>
      <c r="DP49" s="407">
        <f t="shared" si="59"/>
        <v>0.64455176000000003</v>
      </c>
      <c r="DQ49" s="407">
        <f t="shared" si="59"/>
        <v>0.70828904000000004</v>
      </c>
      <c r="DR49" s="407">
        <f t="shared" si="59"/>
        <v>0.7470425100000001</v>
      </c>
    </row>
    <row r="50" spans="1:122" x14ac:dyDescent="0.25">
      <c r="A50" s="400">
        <f>'DETEKSI MATA IKAN'!A48</f>
        <v>0.29799999999999999</v>
      </c>
      <c r="B50" s="401">
        <f>'DETEKSI MATA IKAN'!B48</f>
        <v>0.33729999999999999</v>
      </c>
      <c r="C50" s="401">
        <f>'DETEKSI MATA IKAN'!C48</f>
        <v>0.5333</v>
      </c>
      <c r="D50" s="401">
        <f>'DETEKSI MATA IKAN'!D48</f>
        <v>0.75690000000000002</v>
      </c>
      <c r="E50" s="401">
        <f>'DETEKSI MATA IKAN'!E48</f>
        <v>0.81569999999999998</v>
      </c>
      <c r="F50" s="401">
        <f>'DETEKSI MATA IKAN'!F48</f>
        <v>0.82350000000000001</v>
      </c>
      <c r="G50" s="401">
        <f>'DETEKSI MATA IKAN'!G48</f>
        <v>0.31369999999999998</v>
      </c>
      <c r="H50" s="401">
        <f>'DETEKSI MATA IKAN'!H48</f>
        <v>0.25879999999999997</v>
      </c>
      <c r="I50" s="401">
        <f>'DETEKSI MATA IKAN'!I48</f>
        <v>0.34510000000000002</v>
      </c>
      <c r="J50" s="401">
        <f>'DETEKSI MATA IKAN'!J48</f>
        <v>0.3412</v>
      </c>
      <c r="K50" s="401">
        <f>'DETEKSI MATA IKAN'!K48</f>
        <v>0.34899999999999998</v>
      </c>
      <c r="L50" s="401">
        <f>'DETEKSI MATA IKAN'!L48</f>
        <v>0.26669999999999999</v>
      </c>
      <c r="M50" s="401">
        <f>'DETEKSI MATA IKAN'!M48</f>
        <v>0.28239999999999998</v>
      </c>
      <c r="N50" s="401">
        <f>'DETEKSI MATA IKAN'!N48</f>
        <v>0.4078</v>
      </c>
      <c r="O50" s="401">
        <f>'DETEKSI MATA IKAN'!O48</f>
        <v>0.5333</v>
      </c>
      <c r="P50" s="401">
        <f>'DETEKSI MATA IKAN'!P48</f>
        <v>0.64710000000000001</v>
      </c>
      <c r="Q50" s="401">
        <f>'DETEKSI MATA IKAN'!Q48</f>
        <v>0.52939999999999998</v>
      </c>
      <c r="R50" s="401">
        <f>'DETEKSI MATA IKAN'!R48</f>
        <v>0.4627</v>
      </c>
      <c r="S50" s="401">
        <f>'DETEKSI MATA IKAN'!S48</f>
        <v>0.34510000000000002</v>
      </c>
      <c r="T50" s="401">
        <f>'DETEKSI MATA IKAN'!T48</f>
        <v>0.2157</v>
      </c>
      <c r="U50" s="401">
        <f>'DETEKSI MATA IKAN'!U48</f>
        <v>0.26269999999999999</v>
      </c>
      <c r="V50" s="401">
        <f>'DETEKSI MATA IKAN'!V48</f>
        <v>0.22750000000000001</v>
      </c>
      <c r="W50" s="401">
        <f>'DETEKSI MATA IKAN'!W48</f>
        <v>0.29020000000000001</v>
      </c>
      <c r="X50" s="401">
        <f>'DETEKSI MATA IKAN'!X48</f>
        <v>0.38819999999999999</v>
      </c>
      <c r="Y50" s="402">
        <f>'DETEKSI MATA IKAN'!Y48</f>
        <v>0.32940000000000003</v>
      </c>
      <c r="AA50" s="319">
        <v>16</v>
      </c>
      <c r="AB50" s="407">
        <f t="shared" ref="AB50:AX50" si="60">(($AJ$7*A48)+($AJ$8*A49)+($AJ$9*A50)+($AJ$10*B48)+($AJ$11*B49)+($AJ$12*B50)+($AJ$13*C48)+($AJ$14*C49)+($AJ$15*C50)+($AJ$16*A51)+($AJ$17*A52)+($AJ$18*A53)+($AJ$19*B51)+($AJ$20*B52)+($AJ$21*B53)+($AJ$22*C51)+($AJ$23*C52)+($AJ$24*C53)+($AJ$25*A54)+($AJ$26*A55)+($AJ$27*A56)+($AJ$28*B54)+($AJ$29*B55)+($AJ$30*B56)+($AJ$31*C54)+($AJ$32*C55)+($AJ$33*C56))+$AJ$5</f>
        <v>1.3112947480000003</v>
      </c>
      <c r="AC50" s="407">
        <f t="shared" si="60"/>
        <v>1.7142474060000001</v>
      </c>
      <c r="AD50" s="407">
        <f t="shared" si="60"/>
        <v>2.3894085800000009</v>
      </c>
      <c r="AE50" s="407">
        <f t="shared" si="60"/>
        <v>2.871190211</v>
      </c>
      <c r="AF50" s="407">
        <f t="shared" si="60"/>
        <v>2.7059307689999996</v>
      </c>
      <c r="AG50" s="407">
        <f t="shared" si="60"/>
        <v>2.3029122229999999</v>
      </c>
      <c r="AH50" s="407">
        <f t="shared" si="60"/>
        <v>1.492315284</v>
      </c>
      <c r="AI50" s="407">
        <f t="shared" si="60"/>
        <v>1.1719890980000001</v>
      </c>
      <c r="AJ50" s="407">
        <f t="shared" si="60"/>
        <v>1.1640046050000004</v>
      </c>
      <c r="AK50" s="407">
        <f t="shared" si="60"/>
        <v>1.1483878670000001</v>
      </c>
      <c r="AL50" s="407">
        <f t="shared" si="60"/>
        <v>1.2160334669999999</v>
      </c>
      <c r="AM50" s="407">
        <f t="shared" si="60"/>
        <v>1.3982198600000002</v>
      </c>
      <c r="AN50" s="407">
        <f t="shared" si="60"/>
        <v>1.7892900259999995</v>
      </c>
      <c r="AO50" s="407">
        <f t="shared" si="60"/>
        <v>2.0398017260000003</v>
      </c>
      <c r="AP50" s="407">
        <f t="shared" si="60"/>
        <v>1.9570209309999993</v>
      </c>
      <c r="AQ50" s="407">
        <f t="shared" si="60"/>
        <v>1.805544633</v>
      </c>
      <c r="AR50" s="407">
        <f t="shared" si="60"/>
        <v>1.3462226640000001</v>
      </c>
      <c r="AS50" s="407">
        <f t="shared" si="60"/>
        <v>0.92333526499999996</v>
      </c>
      <c r="AT50" s="407">
        <f t="shared" si="60"/>
        <v>0.67426944799999999</v>
      </c>
      <c r="AU50" s="407">
        <f t="shared" si="60"/>
        <v>0.58246427099999987</v>
      </c>
      <c r="AV50" s="407">
        <f t="shared" si="60"/>
        <v>0.74378534200000002</v>
      </c>
      <c r="AW50" s="407">
        <f t="shared" si="60"/>
        <v>0.91536448000000004</v>
      </c>
      <c r="AX50" s="407">
        <f t="shared" si="60"/>
        <v>1.0854295130000007</v>
      </c>
      <c r="AZ50" s="407">
        <f t="shared" ref="AZ50:BV50" si="61">(($AK$7*A48)+($AK$8*A49)+($AK$9*A50)+($AK$10*B48)+($AK$11*B49)+($AK$12*B50)+($AK$13*C48)+($AK$14*C49)+($AK$15*C50)+($AK$16*A51)+($AK$17*A52)+($AK$18*A53)+($AK$19*B51)+($AK$20*B52)+($AK$21*B53)+($AK$22*C51)+($AK$23*C52)+($AK$24*C53)+($AK$25*A54)+($AK$26*A55)+($AK$27*A56)+($AK$28*B54)+($AK$29*B55)+($AK$30*B56)+($AK$31*C54)+($AK$32*C55)+($AK$33*C56))+$AK$5</f>
        <v>-0.4646791099999999</v>
      </c>
      <c r="BA50" s="407">
        <f t="shared" si="61"/>
        <v>-0.51864918000000004</v>
      </c>
      <c r="BB50" s="407">
        <f t="shared" si="61"/>
        <v>-0.67387315999999986</v>
      </c>
      <c r="BC50" s="407">
        <f t="shared" si="61"/>
        <v>-0.83684796000000006</v>
      </c>
      <c r="BD50" s="407">
        <f t="shared" si="61"/>
        <v>-0.79107592999999987</v>
      </c>
      <c r="BE50" s="407">
        <f t="shared" si="61"/>
        <v>-0.74357882000000008</v>
      </c>
      <c r="BF50" s="407">
        <f t="shared" si="61"/>
        <v>-0.61421608999999999</v>
      </c>
      <c r="BG50" s="407">
        <f t="shared" si="61"/>
        <v>-0.42511954000000007</v>
      </c>
      <c r="BH50" s="407">
        <f t="shared" si="61"/>
        <v>-0.37869546000000009</v>
      </c>
      <c r="BI50" s="407">
        <f t="shared" si="61"/>
        <v>-0.34428682999999999</v>
      </c>
      <c r="BJ50" s="407">
        <f t="shared" si="61"/>
        <v>-0.41667017000000017</v>
      </c>
      <c r="BK50" s="407">
        <f t="shared" si="61"/>
        <v>-0.47347121000000003</v>
      </c>
      <c r="BL50" s="407">
        <f t="shared" si="61"/>
        <v>-0.5990140599999999</v>
      </c>
      <c r="BM50" s="407">
        <f t="shared" si="61"/>
        <v>-0.71821000000000002</v>
      </c>
      <c r="BN50" s="407">
        <f t="shared" si="61"/>
        <v>-0.60531546999999986</v>
      </c>
      <c r="BO50" s="407">
        <f t="shared" si="61"/>
        <v>-0.53985977000000007</v>
      </c>
      <c r="BP50" s="407">
        <f t="shared" si="61"/>
        <v>-0.40486166000000007</v>
      </c>
      <c r="BQ50" s="407">
        <f t="shared" si="61"/>
        <v>-0.26975205999999996</v>
      </c>
      <c r="BR50" s="407">
        <f t="shared" si="61"/>
        <v>-0.18864652000000001</v>
      </c>
      <c r="BS50" s="407">
        <f t="shared" si="61"/>
        <v>-0.19152010999999997</v>
      </c>
      <c r="BT50" s="407">
        <f t="shared" si="61"/>
        <v>-0.23946192999999999</v>
      </c>
      <c r="BU50" s="407">
        <f t="shared" si="61"/>
        <v>-0.29714170000000006</v>
      </c>
      <c r="BV50" s="407">
        <f t="shared" si="61"/>
        <v>-0.35519386999999997</v>
      </c>
      <c r="BX50" s="407">
        <f t="shared" ref="BX50:CT50" si="62">(($AL$7*A48)+($AL$8*A49)+($AL$9*A50)+($AL$10*B48)+($AL$11*B49)+($AL$12*B50)+($AL$13*C48)+($AL$14*C49)+($AL$15*C50)+($AL$16*A51)+($AL$17*A52)+($AL$18*A53)+($AL$19*B51)+($AL$20*B52)+($AL$21*B53)+($AL$22*C51)+($AL$23*C52)+($AL$24*C53)+($AL$25*A54)+($AL$26*A55)+($AL$27*A56)+($AL$28*B54)+($AL$29*B55)+($AL$30*B56)+($AL$31*C54)+($AL$32*C55)+($AL$33*C56))+$AL$5</f>
        <v>0.64394832000000002</v>
      </c>
      <c r="BY50" s="407">
        <f t="shared" si="62"/>
        <v>0.80456032000000011</v>
      </c>
      <c r="BZ50" s="407">
        <f t="shared" si="62"/>
        <v>0.77968451999999977</v>
      </c>
      <c r="CA50" s="407">
        <f t="shared" si="62"/>
        <v>0.65366358000000002</v>
      </c>
      <c r="CB50" s="407">
        <f t="shared" si="62"/>
        <v>0.40674255999999998</v>
      </c>
      <c r="CC50" s="407">
        <f t="shared" si="62"/>
        <v>6.7296789999999995E-2</v>
      </c>
      <c r="CD50" s="407">
        <f t="shared" si="62"/>
        <v>2.8328569999999997E-2</v>
      </c>
      <c r="CE50" s="407">
        <f t="shared" si="62"/>
        <v>0.11567067000000009</v>
      </c>
      <c r="CF50" s="407">
        <f t="shared" si="62"/>
        <v>0.19934936999999997</v>
      </c>
      <c r="CG50" s="407">
        <f t="shared" si="62"/>
        <v>0.23352066000000005</v>
      </c>
      <c r="CH50" s="407">
        <f t="shared" si="62"/>
        <v>0.18448406000000006</v>
      </c>
      <c r="CI50" s="407">
        <f t="shared" si="62"/>
        <v>0.35060767000000009</v>
      </c>
      <c r="CJ50" s="407">
        <f t="shared" si="62"/>
        <v>0.51321130000000004</v>
      </c>
      <c r="CK50" s="407">
        <f t="shared" si="62"/>
        <v>0.59370976000000009</v>
      </c>
      <c r="CL50" s="407">
        <f t="shared" si="62"/>
        <v>0.63943950999999988</v>
      </c>
      <c r="CM50" s="407">
        <f t="shared" si="62"/>
        <v>0.54208599999999996</v>
      </c>
      <c r="CN50" s="407">
        <f t="shared" si="62"/>
        <v>0.42631196000000005</v>
      </c>
      <c r="CO50" s="407">
        <f t="shared" si="62"/>
        <v>0.33075629999999995</v>
      </c>
      <c r="CP50" s="407">
        <f t="shared" si="62"/>
        <v>0.35193644000000002</v>
      </c>
      <c r="CQ50" s="407">
        <f t="shared" si="62"/>
        <v>0.36212695</v>
      </c>
      <c r="CR50" s="407">
        <f t="shared" si="62"/>
        <v>0.36083823999999998</v>
      </c>
      <c r="CS50" s="407">
        <f t="shared" si="62"/>
        <v>0.39556433999999996</v>
      </c>
      <c r="CT50" s="407">
        <f t="shared" si="62"/>
        <v>0.34808068000000009</v>
      </c>
      <c r="CV50" s="407">
        <f t="shared" ref="CV50:DR50" si="63">(($AM$7*A48)+($AM$8*A49)+($AM$9*A50)+($AM$10*B48)+($AM$11*B49)+($AM$12*B50)+($AM$13*C48)+($AM$14*C49)+($AM$15*C50)+($AM$16*A51)+($AM$17*A52)+($AM$18*A53)+($AM$19*B51)+($AM$20*B52)+($AM$21*B53)+($AM$22*C51)+($AM$23*C52)+($AM$24*C53)+($AM$25*A54)+($AM$26*A55)+($AM$27*A56)+($AM$28*B54)+($AM$29*B55)+($AM$30*B56)+($AM$31*C54)+($AM$32*C55)+($AM$33*C56))+$AM$5</f>
        <v>0.91570597000000009</v>
      </c>
      <c r="CW50" s="407">
        <f t="shared" si="63"/>
        <v>1.1908164799999998</v>
      </c>
      <c r="CX50" s="407">
        <f t="shared" si="63"/>
        <v>1.5053707599999999</v>
      </c>
      <c r="CY50" s="407">
        <f t="shared" si="63"/>
        <v>1.6060527600000001</v>
      </c>
      <c r="CZ50" s="407">
        <f t="shared" si="63"/>
        <v>1.5165339699999998</v>
      </c>
      <c r="DA50" s="407">
        <f t="shared" si="63"/>
        <v>1.4028775400000002</v>
      </c>
      <c r="DB50" s="407">
        <f t="shared" si="63"/>
        <v>1.22896816</v>
      </c>
      <c r="DC50" s="407">
        <f t="shared" si="63"/>
        <v>0.90167047000000011</v>
      </c>
      <c r="DD50" s="407">
        <f t="shared" si="63"/>
        <v>0.81748995000000002</v>
      </c>
      <c r="DE50" s="407">
        <f t="shared" si="63"/>
        <v>0.84179599999999999</v>
      </c>
      <c r="DF50" s="407">
        <f t="shared" si="63"/>
        <v>0.94580565000000016</v>
      </c>
      <c r="DG50" s="407">
        <f t="shared" si="63"/>
        <v>1.1888049700000001</v>
      </c>
      <c r="DH50" s="407">
        <f t="shared" si="63"/>
        <v>1.3995171799999999</v>
      </c>
      <c r="DI50" s="407">
        <f t="shared" si="63"/>
        <v>1.3686278399999998</v>
      </c>
      <c r="DJ50" s="407">
        <f t="shared" si="63"/>
        <v>1.1213913600000001</v>
      </c>
      <c r="DK50" s="407">
        <f t="shared" si="63"/>
        <v>0.89653786000000002</v>
      </c>
      <c r="DL50" s="407">
        <f t="shared" si="63"/>
        <v>0.68536933000000011</v>
      </c>
      <c r="DM50" s="407">
        <f t="shared" si="63"/>
        <v>0.44902810000000015</v>
      </c>
      <c r="DN50" s="407">
        <f t="shared" si="63"/>
        <v>0.38571946999999995</v>
      </c>
      <c r="DO50" s="407">
        <f t="shared" si="63"/>
        <v>0.46708450000000001</v>
      </c>
      <c r="DP50" s="407">
        <f t="shared" si="63"/>
        <v>0.60161153000000001</v>
      </c>
      <c r="DQ50" s="407">
        <f t="shared" si="63"/>
        <v>0.73915954000000006</v>
      </c>
      <c r="DR50" s="407">
        <f t="shared" si="63"/>
        <v>0.78424841000000023</v>
      </c>
    </row>
    <row r="51" spans="1:122" x14ac:dyDescent="0.25">
      <c r="A51" s="400">
        <f>'DETEKSI MATA IKAN'!A49</f>
        <v>0.39219999999999999</v>
      </c>
      <c r="B51" s="401">
        <f>'DETEKSI MATA IKAN'!B49</f>
        <v>0.34899999999999998</v>
      </c>
      <c r="C51" s="401">
        <f>'DETEKSI MATA IKAN'!C49</f>
        <v>0.52159999999999995</v>
      </c>
      <c r="D51" s="401">
        <f>'DETEKSI MATA IKAN'!D49</f>
        <v>0.72160000000000002</v>
      </c>
      <c r="E51" s="401">
        <f>'DETEKSI MATA IKAN'!E49</f>
        <v>0.76859999999999995</v>
      </c>
      <c r="F51" s="401">
        <f>'DETEKSI MATA IKAN'!F49</f>
        <v>0.80779999999999996</v>
      </c>
      <c r="G51" s="401">
        <f>'DETEKSI MATA IKAN'!G49</f>
        <v>0.65100000000000002</v>
      </c>
      <c r="H51" s="401">
        <f>'DETEKSI MATA IKAN'!H49</f>
        <v>0.30590000000000001</v>
      </c>
      <c r="I51" s="401">
        <f>'DETEKSI MATA IKAN'!I49</f>
        <v>0.20780000000000001</v>
      </c>
      <c r="J51" s="401">
        <f>'DETEKSI MATA IKAN'!J49</f>
        <v>0.2</v>
      </c>
      <c r="K51" s="401">
        <f>'DETEKSI MATA IKAN'!K49</f>
        <v>0.3412</v>
      </c>
      <c r="L51" s="401">
        <f>'DETEKSI MATA IKAN'!L49</f>
        <v>0.2235</v>
      </c>
      <c r="M51" s="401">
        <f>'DETEKSI MATA IKAN'!M49</f>
        <v>0.30980000000000002</v>
      </c>
      <c r="N51" s="401">
        <f>'DETEKSI MATA IKAN'!N49</f>
        <v>0.62350000000000005</v>
      </c>
      <c r="O51" s="401">
        <f>'DETEKSI MATA IKAN'!O49</f>
        <v>0.61570000000000003</v>
      </c>
      <c r="P51" s="401">
        <f>'DETEKSI MATA IKAN'!P49</f>
        <v>0.61960000000000004</v>
      </c>
      <c r="Q51" s="401">
        <f>'DETEKSI MATA IKAN'!Q49</f>
        <v>0.5333</v>
      </c>
      <c r="R51" s="401">
        <f>'DETEKSI MATA IKAN'!R49</f>
        <v>0.39610000000000001</v>
      </c>
      <c r="S51" s="401">
        <f>'DETEKSI MATA IKAN'!S49</f>
        <v>0.16470000000000001</v>
      </c>
      <c r="T51" s="401">
        <f>'DETEKSI MATA IKAN'!T49</f>
        <v>0.14899999999999999</v>
      </c>
      <c r="U51" s="401">
        <f>'DETEKSI MATA IKAN'!U49</f>
        <v>0.17649999999999999</v>
      </c>
      <c r="V51" s="401">
        <f>'DETEKSI MATA IKAN'!V49</f>
        <v>0.18820000000000001</v>
      </c>
      <c r="W51" s="401">
        <f>'DETEKSI MATA IKAN'!W49</f>
        <v>0.30199999999999999</v>
      </c>
      <c r="X51" s="401">
        <f>'DETEKSI MATA IKAN'!X49</f>
        <v>0.2863</v>
      </c>
      <c r="Y51" s="402">
        <f>'DETEKSI MATA IKAN'!Y49</f>
        <v>0.30590000000000001</v>
      </c>
      <c r="AA51" s="319">
        <v>17</v>
      </c>
      <c r="AB51" s="407">
        <f t="shared" ref="AB51:AX51" si="64">(($AJ$7*A51)+($AJ$8*A52)+($AJ$9*A53)+($AJ$10*B51)+($AJ$11*B52)+($AJ$12*B53)+($AJ$13*C51)+($AJ$14*C52)+($AJ$15*C53)+($AJ$16*A54)+($AJ$17*A55)+($AJ$18*A56)+($AJ$19*B54)+($AJ$20*B55)+($AJ$21*B56)+($AJ$22*C54)+($AJ$23*C55)+($AJ$24*C56)+($AJ$25*A57)+($AJ$26*A58)+($AJ$27*A59)+($AJ$28*B57)+($AJ$29*B58)+($AJ$30*B59)+($AJ$31*C57)+($AJ$32*C58)+($AJ$33*C59))+$AJ$5</f>
        <v>1.1578612360000002</v>
      </c>
      <c r="AC51" s="407">
        <f t="shared" si="64"/>
        <v>1.3682318389999997</v>
      </c>
      <c r="AD51" s="407">
        <f t="shared" si="64"/>
        <v>2.010022626</v>
      </c>
      <c r="AE51" s="407">
        <f t="shared" si="64"/>
        <v>2.6360296259999996</v>
      </c>
      <c r="AF51" s="407">
        <f t="shared" si="64"/>
        <v>2.7255039159999996</v>
      </c>
      <c r="AG51" s="407">
        <f t="shared" si="64"/>
        <v>2.4696592430000002</v>
      </c>
      <c r="AH51" s="407">
        <f t="shared" si="64"/>
        <v>2.155622261</v>
      </c>
      <c r="AI51" s="407">
        <f t="shared" si="64"/>
        <v>1.8206415979999999</v>
      </c>
      <c r="AJ51" s="407">
        <f t="shared" si="64"/>
        <v>1.6949207100000001</v>
      </c>
      <c r="AK51" s="407">
        <f t="shared" si="64"/>
        <v>1.6018637389999999</v>
      </c>
      <c r="AL51" s="407">
        <f t="shared" si="64"/>
        <v>1.7299314160000001</v>
      </c>
      <c r="AM51" s="407">
        <f t="shared" si="64"/>
        <v>1.8186876009999997</v>
      </c>
      <c r="AN51" s="407">
        <f t="shared" si="64"/>
        <v>1.9252034799999995</v>
      </c>
      <c r="AO51" s="407">
        <f t="shared" si="64"/>
        <v>1.9324253099999997</v>
      </c>
      <c r="AP51" s="407">
        <f t="shared" si="64"/>
        <v>1.6102998419999999</v>
      </c>
      <c r="AQ51" s="407">
        <f t="shared" si="64"/>
        <v>1.3163008709999997</v>
      </c>
      <c r="AR51" s="407">
        <f t="shared" si="64"/>
        <v>0.976706246</v>
      </c>
      <c r="AS51" s="407">
        <f t="shared" si="64"/>
        <v>0.70564723100000015</v>
      </c>
      <c r="AT51" s="407">
        <f t="shared" si="64"/>
        <v>0.51343862800000006</v>
      </c>
      <c r="AU51" s="407">
        <f t="shared" si="64"/>
        <v>0.51816727100000004</v>
      </c>
      <c r="AV51" s="407">
        <f t="shared" si="64"/>
        <v>0.67992982499999988</v>
      </c>
      <c r="AW51" s="407">
        <f t="shared" si="64"/>
        <v>0.91968108200000032</v>
      </c>
      <c r="AX51" s="407">
        <f t="shared" si="64"/>
        <v>1.1450973129999995</v>
      </c>
      <c r="AZ51" s="407">
        <f t="shared" ref="AZ51:BV51" si="65">(($AK$7*A51)+($AK$8*A52)+($AK$9*A53)+($AK$10*B51)+($AK$11*B52)+($AK$12*B53)+($AK$13*C51)+($AK$14*C52)+($AK$15*C53)+($AK$16*A54)+($AK$17*A55)+($AK$18*A56)+($AK$19*B54)+($AK$20*B55)+($AK$21*B56)+($AK$22*C54)+($AK$23*C55)+($AK$24*C56)+($AK$25*A57)+($AK$26*A58)+($AK$27*A59)+($AK$28*B57)+($AK$29*B58)+($AK$30*B59)+($AK$31*C57)+($AK$32*C58)+($AK$33*C59))+$AK$5</f>
        <v>-0.40111867000000007</v>
      </c>
      <c r="BA51" s="407">
        <f t="shared" si="65"/>
        <v>-0.44873219999999997</v>
      </c>
      <c r="BB51" s="407">
        <f t="shared" si="65"/>
        <v>-0.56920430000000011</v>
      </c>
      <c r="BC51" s="407">
        <f t="shared" si="65"/>
        <v>-0.76730202999999986</v>
      </c>
      <c r="BD51" s="407">
        <f t="shared" si="65"/>
        <v>-0.83027410999999995</v>
      </c>
      <c r="BE51" s="407">
        <f t="shared" si="65"/>
        <v>-0.73846502999999997</v>
      </c>
      <c r="BF51" s="407">
        <f t="shared" si="65"/>
        <v>-0.71075626999999997</v>
      </c>
      <c r="BG51" s="407">
        <f t="shared" si="65"/>
        <v>-0.73119688999999999</v>
      </c>
      <c r="BH51" s="407">
        <f t="shared" si="65"/>
        <v>-0.72399214999999983</v>
      </c>
      <c r="BI51" s="407">
        <f t="shared" si="65"/>
        <v>-0.64224769999999987</v>
      </c>
      <c r="BJ51" s="407">
        <f t="shared" si="65"/>
        <v>-0.67876395000000012</v>
      </c>
      <c r="BK51" s="407">
        <f t="shared" si="65"/>
        <v>-0.74393418</v>
      </c>
      <c r="BL51" s="407">
        <f t="shared" si="65"/>
        <v>-0.71929142000000001</v>
      </c>
      <c r="BM51" s="407">
        <f t="shared" si="65"/>
        <v>-0.65258795999999997</v>
      </c>
      <c r="BN51" s="407">
        <f t="shared" si="65"/>
        <v>-0.48893092999999993</v>
      </c>
      <c r="BO51" s="407">
        <f t="shared" si="65"/>
        <v>-0.36504551999999996</v>
      </c>
      <c r="BP51" s="407">
        <f t="shared" si="65"/>
        <v>-0.24631499999999998</v>
      </c>
      <c r="BQ51" s="407">
        <f t="shared" si="65"/>
        <v>-0.20241357999999998</v>
      </c>
      <c r="BR51" s="407">
        <f t="shared" si="65"/>
        <v>-0.20378264999999998</v>
      </c>
      <c r="BS51" s="407">
        <f t="shared" si="65"/>
        <v>-0.21158112999999995</v>
      </c>
      <c r="BT51" s="407">
        <f t="shared" si="65"/>
        <v>-0.23780371000000006</v>
      </c>
      <c r="BU51" s="407">
        <f t="shared" si="65"/>
        <v>-0.29608504999999996</v>
      </c>
      <c r="BV51" s="407">
        <f t="shared" si="65"/>
        <v>-0.38636594000000007</v>
      </c>
      <c r="BX51" s="407">
        <f t="shared" ref="BX51:CT51" si="66">(($AL$7*A51)+($AL$8*A52)+($AL$9*A53)+($AL$10*B51)+($AL$11*B52)+($AL$12*B53)+($AL$13*C51)+($AL$14*C52)+($AL$15*C53)+($AL$16*A54)+($AL$17*A55)+($AL$18*A56)+($AL$19*B54)+($AL$20*B55)+($AL$21*B56)+($AL$22*C54)+($AL$23*C55)+($AL$24*C56)+($AL$25*A57)+($AL$26*A58)+($AL$27*A59)+($AL$28*B57)+($AL$29*B58)+($AL$30*B59)+($AL$31*C57)+($AL$32*C58)+($AL$33*C59))+$AL$5</f>
        <v>0.57373676000000007</v>
      </c>
      <c r="BY51" s="407">
        <f t="shared" si="66"/>
        <v>0.81416471999999995</v>
      </c>
      <c r="BZ51" s="407">
        <f t="shared" si="66"/>
        <v>0.9212799399999998</v>
      </c>
      <c r="CA51" s="407">
        <f t="shared" si="66"/>
        <v>0.79289096999999975</v>
      </c>
      <c r="CB51" s="407">
        <f t="shared" si="66"/>
        <v>0.5987329400000001</v>
      </c>
      <c r="CC51" s="407">
        <f t="shared" si="66"/>
        <v>0.39105302999999991</v>
      </c>
      <c r="CD51" s="407">
        <f t="shared" si="66"/>
        <v>0.24350841000000006</v>
      </c>
      <c r="CE51" s="407">
        <f t="shared" si="66"/>
        <v>0.17572968000000003</v>
      </c>
      <c r="CF51" s="407">
        <f t="shared" si="66"/>
        <v>0.21897839999999996</v>
      </c>
      <c r="CG51" s="407">
        <f t="shared" si="66"/>
        <v>0.26041779000000004</v>
      </c>
      <c r="CH51" s="407">
        <f t="shared" si="66"/>
        <v>0.26814947999999994</v>
      </c>
      <c r="CI51" s="407">
        <f t="shared" si="66"/>
        <v>0.51010818999999985</v>
      </c>
      <c r="CJ51" s="407">
        <f t="shared" si="66"/>
        <v>0.65213188000000011</v>
      </c>
      <c r="CK51" s="407">
        <f t="shared" si="66"/>
        <v>0.62232134000000006</v>
      </c>
      <c r="CL51" s="407">
        <f t="shared" si="66"/>
        <v>0.63750513999999991</v>
      </c>
      <c r="CM51" s="407">
        <f t="shared" si="66"/>
        <v>0.55237393000000012</v>
      </c>
      <c r="CN51" s="407">
        <f t="shared" si="66"/>
        <v>0.37935630000000009</v>
      </c>
      <c r="CO51" s="407">
        <f t="shared" si="66"/>
        <v>0.29708363000000004</v>
      </c>
      <c r="CP51" s="407">
        <f t="shared" si="66"/>
        <v>0.30221028000000005</v>
      </c>
      <c r="CQ51" s="407">
        <f t="shared" si="66"/>
        <v>0.30478687000000004</v>
      </c>
      <c r="CR51" s="407">
        <f t="shared" si="66"/>
        <v>0.37302920999999994</v>
      </c>
      <c r="CS51" s="407">
        <f t="shared" si="66"/>
        <v>0.38323799000000014</v>
      </c>
      <c r="CT51" s="407">
        <f t="shared" si="66"/>
        <v>0.33733466000000001</v>
      </c>
      <c r="CV51" s="407">
        <f t="shared" ref="CV51:DR51" si="67">(($AM$7*A51)+($AM$8*A52)+($AM$9*A53)+($AM$10*B51)+($AM$11*B52)+($AM$12*B53)+($AM$13*C51)+($AM$14*C52)+($AM$15*C53)+($AM$16*A54)+($AM$17*A55)+($AM$18*A56)+($AM$19*B54)+($AM$20*B55)+($AM$21*B56)+($AM$22*C54)+($AM$23*C55)+($AM$24*C56)+($AM$25*A57)+($AM$26*A58)+($AM$27*A59)+($AM$28*B57)+($AM$29*B58)+($AM$30*B59)+($AM$31*C57)+($AM$32*C58)+($AM$33*C59))+$AM$5</f>
        <v>0.74692084000000014</v>
      </c>
      <c r="CW51" s="407">
        <f t="shared" si="67"/>
        <v>0.93280364999999987</v>
      </c>
      <c r="CX51" s="407">
        <f t="shared" si="67"/>
        <v>1.3364541799999998</v>
      </c>
      <c r="CY51" s="407">
        <f t="shared" si="67"/>
        <v>1.6305411599999999</v>
      </c>
      <c r="CZ51" s="407">
        <f t="shared" si="67"/>
        <v>1.58008887</v>
      </c>
      <c r="DA51" s="407">
        <f t="shared" si="67"/>
        <v>1.4551687900000001</v>
      </c>
      <c r="DB51" s="407">
        <f t="shared" si="67"/>
        <v>1.5379265700000002</v>
      </c>
      <c r="DC51" s="407">
        <f t="shared" si="67"/>
        <v>1.6708516</v>
      </c>
      <c r="DD51" s="407">
        <f t="shared" si="67"/>
        <v>1.6122074100000003</v>
      </c>
      <c r="DE51" s="407">
        <f t="shared" si="67"/>
        <v>1.5081498099999999</v>
      </c>
      <c r="DF51" s="407">
        <f t="shared" si="67"/>
        <v>1.5229232800000001</v>
      </c>
      <c r="DG51" s="407">
        <f t="shared" si="67"/>
        <v>1.6213518399999998</v>
      </c>
      <c r="DH51" s="407">
        <f t="shared" si="67"/>
        <v>1.4683088800000001</v>
      </c>
      <c r="DI51" s="407">
        <f t="shared" si="67"/>
        <v>1.12327979</v>
      </c>
      <c r="DJ51" s="407">
        <f t="shared" si="67"/>
        <v>0.80445891000000014</v>
      </c>
      <c r="DK51" s="407">
        <f t="shared" si="67"/>
        <v>0.53652262000000006</v>
      </c>
      <c r="DL51" s="407">
        <f t="shared" si="67"/>
        <v>0.41766774000000007</v>
      </c>
      <c r="DM51" s="407">
        <f t="shared" si="67"/>
        <v>0.43227983000000003</v>
      </c>
      <c r="DN51" s="407">
        <f t="shared" si="67"/>
        <v>0.48756349999999993</v>
      </c>
      <c r="DO51" s="407">
        <f t="shared" si="67"/>
        <v>0.50528081000000002</v>
      </c>
      <c r="DP51" s="407">
        <f t="shared" si="67"/>
        <v>0.62226401000000009</v>
      </c>
      <c r="DQ51" s="407">
        <f t="shared" si="67"/>
        <v>0.78218479000000007</v>
      </c>
      <c r="DR51" s="407">
        <f t="shared" si="67"/>
        <v>0.83860743000000004</v>
      </c>
    </row>
    <row r="52" spans="1:122" x14ac:dyDescent="0.25">
      <c r="A52" s="400">
        <f>'DETEKSI MATA IKAN'!A50</f>
        <v>0.4078</v>
      </c>
      <c r="B52" s="401">
        <f>'DETEKSI MATA IKAN'!B50</f>
        <v>0.36470000000000002</v>
      </c>
      <c r="C52" s="401">
        <f>'DETEKSI MATA IKAN'!C50</f>
        <v>0.5373</v>
      </c>
      <c r="D52" s="401">
        <f>'DETEKSI MATA IKAN'!D50</f>
        <v>0.73329999999999995</v>
      </c>
      <c r="E52" s="401">
        <f>'DETEKSI MATA IKAN'!E50</f>
        <v>0.78039999999999998</v>
      </c>
      <c r="F52" s="401">
        <f>'DETEKSI MATA IKAN'!F50</f>
        <v>0.81179999999999997</v>
      </c>
      <c r="G52" s="401">
        <f>'DETEKSI MATA IKAN'!G50</f>
        <v>0.65490000000000004</v>
      </c>
      <c r="H52" s="401">
        <f>'DETEKSI MATA IKAN'!H50</f>
        <v>0.29799999999999999</v>
      </c>
      <c r="I52" s="401">
        <f>'DETEKSI MATA IKAN'!I50</f>
        <v>0.2</v>
      </c>
      <c r="J52" s="401">
        <f>'DETEKSI MATA IKAN'!J50</f>
        <v>0.18429999999999999</v>
      </c>
      <c r="K52" s="401">
        <f>'DETEKSI MATA IKAN'!K50</f>
        <v>0.31369999999999998</v>
      </c>
      <c r="L52" s="401">
        <f>'DETEKSI MATA IKAN'!L50</f>
        <v>0.1961</v>
      </c>
      <c r="M52" s="401">
        <f>'DETEKSI MATA IKAN'!M50</f>
        <v>0.28239999999999998</v>
      </c>
      <c r="N52" s="401">
        <f>'DETEKSI MATA IKAN'!N50</f>
        <v>0.58819999999999995</v>
      </c>
      <c r="O52" s="401">
        <f>'DETEKSI MATA IKAN'!O50</f>
        <v>0.58040000000000003</v>
      </c>
      <c r="P52" s="401">
        <f>'DETEKSI MATA IKAN'!P50</f>
        <v>0.58430000000000004</v>
      </c>
      <c r="Q52" s="401">
        <f>'DETEKSI MATA IKAN'!Q50</f>
        <v>0.54900000000000004</v>
      </c>
      <c r="R52" s="401">
        <f>'DETEKSI MATA IKAN'!R50</f>
        <v>0.4118</v>
      </c>
      <c r="S52" s="401">
        <f>'DETEKSI MATA IKAN'!S50</f>
        <v>0.1804</v>
      </c>
      <c r="T52" s="401">
        <f>'DETEKSI MATA IKAN'!T50</f>
        <v>0.16470000000000001</v>
      </c>
      <c r="U52" s="401">
        <f>'DETEKSI MATA IKAN'!U50</f>
        <v>0.19220000000000001</v>
      </c>
      <c r="V52" s="401">
        <f>'DETEKSI MATA IKAN'!V50</f>
        <v>0.2039</v>
      </c>
      <c r="W52" s="401">
        <f>'DETEKSI MATA IKAN'!W50</f>
        <v>0.31759999999999999</v>
      </c>
      <c r="X52" s="401">
        <f>'DETEKSI MATA IKAN'!X50</f>
        <v>0.30199999999999999</v>
      </c>
      <c r="Y52" s="402">
        <f>'DETEKSI MATA IKAN'!Y50</f>
        <v>0.32940000000000003</v>
      </c>
      <c r="AA52" s="319">
        <v>18</v>
      </c>
      <c r="AB52" s="407">
        <f t="shared" ref="AB52:AX52" si="68">(($AJ$7*A54)+($AJ$8*A55)+($AJ$9*A56)+($AJ$10*B54)+($AJ$11*B55)+($AJ$12*B56)+($AJ$13*C54)+($AJ$14*C55)+($AJ$15*C56)+($AJ$16*A57)+($AJ$17*A58)+($AJ$18*A59)+($AJ$19*B57)+($AJ$20*B58)+($AJ$21*B59)+($AJ$22*C57)+($AJ$23*C58)+($AJ$24*C59)+($AJ$25*A60)+($AJ$26*A61)+($AJ$27*A62)+($AJ$28*B60)+($AJ$29*B61)+($AJ$30*B62)+($AJ$31*C60)+($AJ$32*C61)+($AJ$33*C62))+$AJ$5</f>
        <v>1.0550124219999999</v>
      </c>
      <c r="AC52" s="407">
        <f t="shared" si="68"/>
        <v>1.062160276</v>
      </c>
      <c r="AD52" s="407">
        <f t="shared" si="68"/>
        <v>1.4012444120000003</v>
      </c>
      <c r="AE52" s="407">
        <f t="shared" si="68"/>
        <v>2.036808722</v>
      </c>
      <c r="AF52" s="407">
        <f t="shared" si="68"/>
        <v>2.4000046999999998</v>
      </c>
      <c r="AG52" s="407">
        <f t="shared" si="68"/>
        <v>2.3083623099999997</v>
      </c>
      <c r="AH52" s="407">
        <f t="shared" si="68"/>
        <v>2.1801360070000002</v>
      </c>
      <c r="AI52" s="407">
        <f t="shared" si="68"/>
        <v>2.2185986800000004</v>
      </c>
      <c r="AJ52" s="407">
        <f t="shared" si="68"/>
        <v>2.2118282070000004</v>
      </c>
      <c r="AK52" s="407">
        <f t="shared" si="68"/>
        <v>2.0999417890000003</v>
      </c>
      <c r="AL52" s="407">
        <f t="shared" si="68"/>
        <v>2.0544036999999995</v>
      </c>
      <c r="AM52" s="407">
        <f t="shared" si="68"/>
        <v>1.9579071220000004</v>
      </c>
      <c r="AN52" s="407">
        <f t="shared" si="68"/>
        <v>1.7632504999999998</v>
      </c>
      <c r="AO52" s="407">
        <f t="shared" si="68"/>
        <v>1.4983730539999998</v>
      </c>
      <c r="AP52" s="407">
        <f t="shared" si="68"/>
        <v>1.1505732899999999</v>
      </c>
      <c r="AQ52" s="407">
        <f t="shared" si="68"/>
        <v>0.86293610900000028</v>
      </c>
      <c r="AR52" s="407">
        <f t="shared" si="68"/>
        <v>0.64062360099999993</v>
      </c>
      <c r="AS52" s="407">
        <f t="shared" si="68"/>
        <v>0.52720391600000016</v>
      </c>
      <c r="AT52" s="407">
        <f t="shared" si="68"/>
        <v>0.53133364299999997</v>
      </c>
      <c r="AU52" s="407">
        <f t="shared" si="68"/>
        <v>0.57487311799999996</v>
      </c>
      <c r="AV52" s="407">
        <f t="shared" si="68"/>
        <v>0.71398483700000015</v>
      </c>
      <c r="AW52" s="407">
        <f t="shared" si="68"/>
        <v>1.0013457610000001</v>
      </c>
      <c r="AX52" s="407">
        <f t="shared" si="68"/>
        <v>1.2995723590000001</v>
      </c>
      <c r="AZ52" s="407">
        <f t="shared" ref="AZ52:BV52" si="69">(($AK$7*A54)+($AK$8*A55)+($AK$9*A56)+($AK$10*B54)+($AK$11*B55)+($AK$12*B56)+($AK$13*C54)+($AK$14*C55)+($AK$15*C56)+($AK$16*A57)+($AK$17*A58)+($AK$18*A59)+($AK$19*B57)+($AK$20*B58)+($AK$21*B59)+($AK$22*C57)+($AK$23*C58)+($AK$24*C59)+($AK$25*A60)+($AK$26*A61)+($AK$27*A62)+($AK$28*B60)+($AK$29*B61)+($AK$30*B62)+($AK$31*C60)+($AK$32*C61)+($AK$33*C62))+$AK$5</f>
        <v>-0.35459568999999996</v>
      </c>
      <c r="BA52" s="407">
        <f t="shared" si="69"/>
        <v>-0.39136550999999997</v>
      </c>
      <c r="BB52" s="407">
        <f t="shared" si="69"/>
        <v>-0.39281241999999994</v>
      </c>
      <c r="BC52" s="407">
        <f t="shared" si="69"/>
        <v>-0.48526746999999992</v>
      </c>
      <c r="BD52" s="407">
        <f t="shared" si="69"/>
        <v>-0.66275845999999994</v>
      </c>
      <c r="BE52" s="407">
        <f t="shared" si="69"/>
        <v>-0.72638904999999998</v>
      </c>
      <c r="BF52" s="407">
        <f t="shared" si="69"/>
        <v>-0.69839000999999989</v>
      </c>
      <c r="BG52" s="407">
        <f t="shared" si="69"/>
        <v>-0.72697975999999997</v>
      </c>
      <c r="BH52" s="407">
        <f t="shared" si="69"/>
        <v>-0.76024303000000004</v>
      </c>
      <c r="BI52" s="407">
        <f t="shared" si="69"/>
        <v>-0.76160033999999999</v>
      </c>
      <c r="BJ52" s="407">
        <f t="shared" si="69"/>
        <v>-0.73726654999999985</v>
      </c>
      <c r="BK52" s="407">
        <f t="shared" si="69"/>
        <v>-0.6931636699999999</v>
      </c>
      <c r="BL52" s="407">
        <f t="shared" si="69"/>
        <v>-0.55378347999999999</v>
      </c>
      <c r="BM52" s="407">
        <f t="shared" si="69"/>
        <v>-0.40369196999999996</v>
      </c>
      <c r="BN52" s="407">
        <f t="shared" si="69"/>
        <v>-0.30136365999999992</v>
      </c>
      <c r="BO52" s="407">
        <f t="shared" si="69"/>
        <v>-0.23980389999999996</v>
      </c>
      <c r="BP52" s="407">
        <f t="shared" si="69"/>
        <v>-0.18536620999999995</v>
      </c>
      <c r="BQ52" s="407">
        <f t="shared" si="69"/>
        <v>-0.16558708000000003</v>
      </c>
      <c r="BR52" s="407">
        <f t="shared" si="69"/>
        <v>-0.21098134000000004</v>
      </c>
      <c r="BS52" s="407">
        <f t="shared" si="69"/>
        <v>-0.23305580999999997</v>
      </c>
      <c r="BT52" s="407">
        <f t="shared" si="69"/>
        <v>-0.26852354000000006</v>
      </c>
      <c r="BU52" s="407">
        <f t="shared" si="69"/>
        <v>-0.33407327999999992</v>
      </c>
      <c r="BV52" s="407">
        <f t="shared" si="69"/>
        <v>-0.41054474000000007</v>
      </c>
      <c r="BX52" s="407">
        <f t="shared" ref="BX52:CT52" si="70">(($AL$7*A54)+($AL$8*A55)+($AL$9*A56)+($AL$10*B54)+($AL$11*B55)+($AL$12*B56)+($AL$13*C54)+($AL$14*C55)+($AL$15*C56)+($AL$16*A57)+($AL$17*A58)+($AL$18*A59)+($AL$19*B57)+($AL$20*B58)+($AL$21*B59)+($AL$22*C57)+($AL$23*C58)+($AL$24*C59)+($AL$25*A60)+($AL$26*A61)+($AL$27*A62)+($AL$28*B60)+($AL$29*B61)+($AL$30*B62)+($AL$31*C60)+($AL$32*C61)+($AL$33*C62))+$AL$5</f>
        <v>0.48063239999999985</v>
      </c>
      <c r="BY52" s="407">
        <f t="shared" si="70"/>
        <v>0.69307061000000014</v>
      </c>
      <c r="BZ52" s="407">
        <f t="shared" si="70"/>
        <v>0.99300389</v>
      </c>
      <c r="CA52" s="407">
        <f t="shared" si="70"/>
        <v>1.0020800500000002</v>
      </c>
      <c r="CB52" s="407">
        <f t="shared" si="70"/>
        <v>0.76186923999999967</v>
      </c>
      <c r="CC52" s="407">
        <f t="shared" si="70"/>
        <v>0.65710440999999997</v>
      </c>
      <c r="CD52" s="407">
        <f t="shared" si="70"/>
        <v>0.66852866</v>
      </c>
      <c r="CE52" s="407">
        <f t="shared" si="70"/>
        <v>0.5867576699999999</v>
      </c>
      <c r="CF52" s="407">
        <f t="shared" si="70"/>
        <v>0.52213177000000011</v>
      </c>
      <c r="CG52" s="407">
        <f t="shared" si="70"/>
        <v>0.50842877000000009</v>
      </c>
      <c r="CH52" s="407">
        <f t="shared" si="70"/>
        <v>0.60317566999999983</v>
      </c>
      <c r="CI52" s="407">
        <f t="shared" si="70"/>
        <v>0.75112936000000008</v>
      </c>
      <c r="CJ52" s="407">
        <f t="shared" si="70"/>
        <v>0.73812007999999962</v>
      </c>
      <c r="CK52" s="407">
        <f t="shared" si="70"/>
        <v>0.6450631</v>
      </c>
      <c r="CL52" s="407">
        <f t="shared" si="70"/>
        <v>0.57288286999999993</v>
      </c>
      <c r="CM52" s="407">
        <f t="shared" si="70"/>
        <v>0.43988912000000008</v>
      </c>
      <c r="CN52" s="407">
        <f t="shared" si="70"/>
        <v>0.34473993000000003</v>
      </c>
      <c r="CO52" s="407">
        <f t="shared" si="70"/>
        <v>0.35827368999999998</v>
      </c>
      <c r="CP52" s="407">
        <f t="shared" si="70"/>
        <v>0.30173388000000007</v>
      </c>
      <c r="CQ52" s="407">
        <f t="shared" si="70"/>
        <v>0.28080870000000002</v>
      </c>
      <c r="CR52" s="407">
        <f t="shared" si="70"/>
        <v>0.37141037000000005</v>
      </c>
      <c r="CS52" s="407">
        <f t="shared" si="70"/>
        <v>0.3914215000000002</v>
      </c>
      <c r="CT52" s="407">
        <f t="shared" si="70"/>
        <v>0.32660172999999998</v>
      </c>
      <c r="CV52" s="407">
        <f t="shared" ref="CV52:DR52" si="71">(($AM$7*A54)+($AM$8*A55)+($AM$9*A56)+($AM$10*B54)+($AM$11*B55)+($AM$12*B56)+($AM$13*C54)+($AM$14*C55)+($AM$15*C56)+($AM$16*A57)+($AM$17*A58)+($AM$18*A59)+($AM$19*B57)+($AM$20*B58)+($AM$21*B59)+($AM$22*C57)+($AM$23*C58)+($AM$24*C59)+($AM$25*A60)+($AM$26*A61)+($AM$27*A62)+($AM$28*B60)+($AM$29*B61)+($AM$30*B62)+($AM$31*C60)+($AM$32*C61)+($AM$33*C62))+$AM$5</f>
        <v>0.70739050000000003</v>
      </c>
      <c r="CW52" s="407">
        <f t="shared" si="71"/>
        <v>0.66274237000000003</v>
      </c>
      <c r="CX52" s="407">
        <f t="shared" si="71"/>
        <v>0.77422743000000016</v>
      </c>
      <c r="CY52" s="407">
        <f t="shared" si="71"/>
        <v>1.0529494800000001</v>
      </c>
      <c r="CZ52" s="407">
        <f t="shared" si="71"/>
        <v>1.2660749299999998</v>
      </c>
      <c r="DA52" s="407">
        <f t="shared" si="71"/>
        <v>1.34104271</v>
      </c>
      <c r="DB52" s="407">
        <f t="shared" si="71"/>
        <v>1.4101896000000003</v>
      </c>
      <c r="DC52" s="407">
        <f t="shared" si="71"/>
        <v>1.53888117</v>
      </c>
      <c r="DD52" s="407">
        <f t="shared" si="71"/>
        <v>1.5667241900000002</v>
      </c>
      <c r="DE52" s="407">
        <f t="shared" si="71"/>
        <v>1.5424628300000001</v>
      </c>
      <c r="DF52" s="407">
        <f t="shared" si="71"/>
        <v>1.4598095899999999</v>
      </c>
      <c r="DG52" s="407">
        <f t="shared" si="71"/>
        <v>1.26902146</v>
      </c>
      <c r="DH52" s="407">
        <f t="shared" si="71"/>
        <v>0.90521050000000014</v>
      </c>
      <c r="DI52" s="407">
        <f t="shared" si="71"/>
        <v>0.61365293999999992</v>
      </c>
      <c r="DJ52" s="407">
        <f t="shared" si="71"/>
        <v>0.49855441</v>
      </c>
      <c r="DK52" s="407">
        <f t="shared" si="71"/>
        <v>0.37532112000000001</v>
      </c>
      <c r="DL52" s="407">
        <f t="shared" si="71"/>
        <v>0.35256644999999998</v>
      </c>
      <c r="DM52" s="407">
        <f t="shared" si="71"/>
        <v>0.44383547000000001</v>
      </c>
      <c r="DN52" s="407">
        <f t="shared" si="71"/>
        <v>0.53010959000000002</v>
      </c>
      <c r="DO52" s="407">
        <f t="shared" si="71"/>
        <v>0.57097768000000004</v>
      </c>
      <c r="DP52" s="407">
        <f t="shared" si="71"/>
        <v>0.68704015000000007</v>
      </c>
      <c r="DQ52" s="407">
        <f t="shared" si="71"/>
        <v>0.86022095999999992</v>
      </c>
      <c r="DR52" s="407">
        <f t="shared" si="71"/>
        <v>0.97391169</v>
      </c>
    </row>
    <row r="53" spans="1:122" x14ac:dyDescent="0.25">
      <c r="A53" s="400">
        <f>'DETEKSI MATA IKAN'!A51</f>
        <v>0.3412</v>
      </c>
      <c r="B53" s="401">
        <f>'DETEKSI MATA IKAN'!B51</f>
        <v>0.29799999999999999</v>
      </c>
      <c r="C53" s="401">
        <f>'DETEKSI MATA IKAN'!C51</f>
        <v>0.47060000000000002</v>
      </c>
      <c r="D53" s="401">
        <f>'DETEKSI MATA IKAN'!D51</f>
        <v>0.66669999999999996</v>
      </c>
      <c r="E53" s="401">
        <f>'DETEKSI MATA IKAN'!E51</f>
        <v>0.7137</v>
      </c>
      <c r="F53" s="401">
        <f>'DETEKSI MATA IKAN'!F51</f>
        <v>0.75690000000000002</v>
      </c>
      <c r="G53" s="401">
        <f>'DETEKSI MATA IKAN'!G51</f>
        <v>0.6</v>
      </c>
      <c r="H53" s="401">
        <f>'DETEKSI MATA IKAN'!H51</f>
        <v>0.24709999999999999</v>
      </c>
      <c r="I53" s="401">
        <f>'DETEKSI MATA IKAN'!I51</f>
        <v>0.15290000000000001</v>
      </c>
      <c r="J53" s="401">
        <f>'DETEKSI MATA IKAN'!J51</f>
        <v>0.14119999999999999</v>
      </c>
      <c r="K53" s="401">
        <f>'DETEKSI MATA IKAN'!K51</f>
        <v>0.27450000000000002</v>
      </c>
      <c r="L53" s="401">
        <f>'DETEKSI MATA IKAN'!L51</f>
        <v>0.15690000000000001</v>
      </c>
      <c r="M53" s="401">
        <f>'DETEKSI MATA IKAN'!M51</f>
        <v>0.251</v>
      </c>
      <c r="N53" s="401">
        <f>'DETEKSI MATA IKAN'!N51</f>
        <v>0.56079999999999997</v>
      </c>
      <c r="O53" s="401">
        <f>'DETEKSI MATA IKAN'!O51</f>
        <v>0.55289999999999995</v>
      </c>
      <c r="P53" s="401">
        <f>'DETEKSI MATA IKAN'!P51</f>
        <v>0.55689999999999995</v>
      </c>
      <c r="Q53" s="401">
        <f>'DETEKSI MATA IKAN'!Q51</f>
        <v>0.54510000000000003</v>
      </c>
      <c r="R53" s="401">
        <f>'DETEKSI MATA IKAN'!R51</f>
        <v>0.4078</v>
      </c>
      <c r="S53" s="401">
        <f>'DETEKSI MATA IKAN'!S51</f>
        <v>0.17649999999999999</v>
      </c>
      <c r="T53" s="401">
        <f>'DETEKSI MATA IKAN'!T51</f>
        <v>0.1686</v>
      </c>
      <c r="U53" s="401">
        <f>'DETEKSI MATA IKAN'!U51</f>
        <v>0.1961</v>
      </c>
      <c r="V53" s="401">
        <f>'DETEKSI MATA IKAN'!V51</f>
        <v>0.2157</v>
      </c>
      <c r="W53" s="401">
        <f>'DETEKSI MATA IKAN'!W51</f>
        <v>0.32940000000000003</v>
      </c>
      <c r="X53" s="401">
        <f>'DETEKSI MATA IKAN'!X51</f>
        <v>0.31369999999999998</v>
      </c>
      <c r="Y53" s="402">
        <f>'DETEKSI MATA IKAN'!Y51</f>
        <v>0.32940000000000003</v>
      </c>
      <c r="AA53" s="319">
        <v>19</v>
      </c>
      <c r="AB53" s="407">
        <f t="shared" ref="AB53:AX53" si="72">(($AJ$7*A57)+($AJ$8*A58)+($AJ$9*A59)+($AJ$10*B57)+($AJ$11*B58)+($AJ$12*B59)+($AJ$13*C57)+($AJ$14*C58)+($AJ$15*C59)+($AJ$16*A60)+($AJ$17*A61)+($AJ$18*A62)+($AJ$19*B60)+($AJ$20*B61)+($AJ$21*B62)+($AJ$22*C60)+($AJ$23*C61)+($AJ$24*C62)+($AJ$25*A63)+($AJ$26*A64)+($AJ$27*A65)+($AJ$28*B63)+($AJ$29*B64)+($AJ$30*B65)+($AJ$31*C63)+($AJ$32*C64)+($AJ$33*C65))+$AJ$5</f>
        <v>1.0141119470000002</v>
      </c>
      <c r="AC53" s="407">
        <f t="shared" si="72"/>
        <v>0.95755750300000009</v>
      </c>
      <c r="AD53" s="407">
        <f t="shared" si="72"/>
        <v>0.94821967800000007</v>
      </c>
      <c r="AE53" s="407">
        <f t="shared" si="72"/>
        <v>1.2138757759999996</v>
      </c>
      <c r="AF53" s="407">
        <f t="shared" si="72"/>
        <v>1.5698410519999999</v>
      </c>
      <c r="AG53" s="407">
        <f t="shared" si="72"/>
        <v>1.6739700279999998</v>
      </c>
      <c r="AH53" s="407">
        <f t="shared" si="72"/>
        <v>1.6964646790000004</v>
      </c>
      <c r="AI53" s="407">
        <f t="shared" si="72"/>
        <v>1.9205459789999995</v>
      </c>
      <c r="AJ53" s="407">
        <f t="shared" si="72"/>
        <v>2.0375194190000001</v>
      </c>
      <c r="AK53" s="407">
        <f t="shared" si="72"/>
        <v>1.9966687949999997</v>
      </c>
      <c r="AL53" s="407">
        <f t="shared" si="72"/>
        <v>1.827537054</v>
      </c>
      <c r="AM53" s="407">
        <f t="shared" si="72"/>
        <v>1.6300641609999995</v>
      </c>
      <c r="AN53" s="407">
        <f t="shared" si="72"/>
        <v>1.3201545989999999</v>
      </c>
      <c r="AO53" s="407">
        <f t="shared" si="72"/>
        <v>0.95311876299999998</v>
      </c>
      <c r="AP53" s="407">
        <f t="shared" si="72"/>
        <v>0.72060483599999992</v>
      </c>
      <c r="AQ53" s="407">
        <f t="shared" si="72"/>
        <v>0.57317180999999984</v>
      </c>
      <c r="AR53" s="407">
        <f t="shared" si="72"/>
        <v>0.46725742600000003</v>
      </c>
      <c r="AS53" s="407">
        <f t="shared" si="72"/>
        <v>0.42565788600000004</v>
      </c>
      <c r="AT53" s="407">
        <f t="shared" si="72"/>
        <v>0.56520386100000009</v>
      </c>
      <c r="AU53" s="407">
        <f t="shared" si="72"/>
        <v>0.72003302800000024</v>
      </c>
      <c r="AV53" s="407">
        <f t="shared" si="72"/>
        <v>0.90373462300000007</v>
      </c>
      <c r="AW53" s="407">
        <f t="shared" si="72"/>
        <v>1.2242735830000002</v>
      </c>
      <c r="AX53" s="407">
        <f t="shared" si="72"/>
        <v>1.5581167960000002</v>
      </c>
      <c r="AZ53" s="407">
        <f t="shared" ref="AZ53:BV53" si="73">(($AK$7*A57)+($AK$8*A58)+($AK$9*A59)+($AK$10*B57)+($AK$11*B58)+($AK$12*B59)+($AK$13*C57)+($AK$14*C58)+($AK$15*C59)+($AK$16*A60)+($AK$17*A61)+($AK$18*A62)+($AK$19*B60)+($AK$20*B61)+($AK$21*B62)+($AK$22*C60)+($AK$23*C61)+($AK$24*C62)+($AK$25*A63)+($AK$26*A64)+($AK$27*A65)+($AK$28*B63)+($AK$29*B64)+($AK$30*B65)+($AK$31*C63)+($AK$32*C64)+($AK$33*C65))+$AK$5</f>
        <v>-0.33665577999999996</v>
      </c>
      <c r="BA53" s="407">
        <f t="shared" si="73"/>
        <v>-0.34507372000000003</v>
      </c>
      <c r="BB53" s="407">
        <f t="shared" si="73"/>
        <v>-0.31845162999999987</v>
      </c>
      <c r="BC53" s="407">
        <f t="shared" si="73"/>
        <v>-0.28483622999999997</v>
      </c>
      <c r="BD53" s="407">
        <f t="shared" si="73"/>
        <v>-0.3461948299999999</v>
      </c>
      <c r="BE53" s="407">
        <f t="shared" si="73"/>
        <v>-0.42057294999999995</v>
      </c>
      <c r="BF53" s="407">
        <f t="shared" si="73"/>
        <v>-0.44861733999999998</v>
      </c>
      <c r="BG53" s="407">
        <f t="shared" si="73"/>
        <v>-0.50913529999999996</v>
      </c>
      <c r="BH53" s="407">
        <f t="shared" si="73"/>
        <v>-0.5627323099999999</v>
      </c>
      <c r="BI53" s="407">
        <f t="shared" si="73"/>
        <v>-0.61207385999999997</v>
      </c>
      <c r="BJ53" s="407">
        <f t="shared" si="73"/>
        <v>-0.53189871999999994</v>
      </c>
      <c r="BK53" s="407">
        <f t="shared" si="73"/>
        <v>-0.44385479999999983</v>
      </c>
      <c r="BL53" s="407">
        <f t="shared" si="73"/>
        <v>-0.33930135000000006</v>
      </c>
      <c r="BM53" s="407">
        <f t="shared" si="73"/>
        <v>-0.22706678000000002</v>
      </c>
      <c r="BN53" s="407">
        <f t="shared" si="73"/>
        <v>-0.19720544999999998</v>
      </c>
      <c r="BO53" s="407">
        <f t="shared" si="73"/>
        <v>-0.19017554</v>
      </c>
      <c r="BP53" s="407">
        <f t="shared" si="73"/>
        <v>-0.19529895000000003</v>
      </c>
      <c r="BQ53" s="407">
        <f t="shared" si="73"/>
        <v>-0.18357934999999995</v>
      </c>
      <c r="BR53" s="407">
        <f t="shared" si="73"/>
        <v>-0.21765298999999999</v>
      </c>
      <c r="BS53" s="407">
        <f t="shared" si="73"/>
        <v>-0.27087513000000002</v>
      </c>
      <c r="BT53" s="407">
        <f t="shared" si="73"/>
        <v>-0.34507422999999998</v>
      </c>
      <c r="BU53" s="407">
        <f t="shared" si="73"/>
        <v>-0.4278531000000001</v>
      </c>
      <c r="BV53" s="407">
        <f t="shared" si="73"/>
        <v>-0.49585264000000001</v>
      </c>
      <c r="BX53" s="407">
        <f t="shared" ref="BX53:CT53" si="74">(($AL$7*A57)+($AL$8*A58)+($AL$9*A59)+($AL$10*B57)+($AL$11*B58)+($AL$12*B59)+($AL$13*C57)+($AL$14*C58)+($AL$15*C59)+($AL$16*A60)+($AL$17*A61)+($AL$18*A62)+($AL$19*B60)+($AL$20*B61)+($AL$21*B62)+($AL$22*C60)+($AL$23*C61)+($AL$24*C62)+($AL$25*A63)+($AL$26*A64)+($AL$27*A65)+($AL$28*B63)+($AL$29*B64)+($AL$30*B65)+($AL$31*C63)+($AL$32*C64)+($AL$33*C65))+$AL$5</f>
        <v>0.4130151900000002</v>
      </c>
      <c r="BY53" s="407">
        <f t="shared" si="74"/>
        <v>0.41829176000000001</v>
      </c>
      <c r="BZ53" s="407">
        <f t="shared" si="74"/>
        <v>0.68183355999999995</v>
      </c>
      <c r="CA53" s="407">
        <f t="shared" si="74"/>
        <v>0.94390177000000008</v>
      </c>
      <c r="CB53" s="407">
        <f t="shared" si="74"/>
        <v>0.92879864999999984</v>
      </c>
      <c r="CC53" s="407">
        <f t="shared" si="74"/>
        <v>0.86085835000000022</v>
      </c>
      <c r="CD53" s="407">
        <f t="shared" si="74"/>
        <v>0.86243638999999983</v>
      </c>
      <c r="CE53" s="407">
        <f t="shared" si="74"/>
        <v>0.84337329999999999</v>
      </c>
      <c r="CF53" s="407">
        <f t="shared" si="74"/>
        <v>0.79823030999999978</v>
      </c>
      <c r="CG53" s="407">
        <f t="shared" si="74"/>
        <v>0.73392491999999998</v>
      </c>
      <c r="CH53" s="407">
        <f t="shared" si="74"/>
        <v>0.77578749000000025</v>
      </c>
      <c r="CI53" s="407">
        <f t="shared" si="74"/>
        <v>0.71845236999999995</v>
      </c>
      <c r="CJ53" s="407">
        <f t="shared" si="74"/>
        <v>0.57437243000000004</v>
      </c>
      <c r="CK53" s="407">
        <f t="shared" si="74"/>
        <v>0.55012413999999987</v>
      </c>
      <c r="CL53" s="407">
        <f t="shared" si="74"/>
        <v>0.49997942999999995</v>
      </c>
      <c r="CM53" s="407">
        <f t="shared" si="74"/>
        <v>0.36632828999999995</v>
      </c>
      <c r="CN53" s="407">
        <f t="shared" si="74"/>
        <v>0.33420880000000003</v>
      </c>
      <c r="CO53" s="407">
        <f t="shared" si="74"/>
        <v>0.39696007</v>
      </c>
      <c r="CP53" s="407">
        <f t="shared" si="74"/>
        <v>0.32705855</v>
      </c>
      <c r="CQ53" s="407">
        <f t="shared" si="74"/>
        <v>0.30058015000000005</v>
      </c>
      <c r="CR53" s="407">
        <f t="shared" si="74"/>
        <v>0.34489537999999997</v>
      </c>
      <c r="CS53" s="407">
        <f t="shared" si="74"/>
        <v>0.35800709000000008</v>
      </c>
      <c r="CT53" s="407">
        <f t="shared" si="74"/>
        <v>0.34080135000000011</v>
      </c>
      <c r="CV53" s="407">
        <f t="shared" ref="CV53:DR53" si="75">(($AM$7*A57)+($AM$8*A58)+($AM$9*A59)+($AM$10*B57)+($AM$11*B58)+($AM$12*B59)+($AM$13*C57)+($AM$14*C58)+($AM$15*C59)+($AM$16*A60)+($AM$17*A61)+($AM$18*A62)+($AM$19*B60)+($AM$20*B61)+($AM$21*B62)+($AM$22*C60)+($AM$23*C61)+($AM$24*C62)+($AM$25*A63)+($AM$26*A64)+($AM$27*A65)+($AM$28*B63)+($AM$29*B64)+($AM$30*B65)+($AM$31*C63)+($AM$32*C64)+($AM$33*C65))+$AM$5</f>
        <v>0.76613100999999995</v>
      </c>
      <c r="CW53" s="407">
        <f t="shared" si="75"/>
        <v>0.66588617000000005</v>
      </c>
      <c r="CX53" s="407">
        <f t="shared" si="75"/>
        <v>0.53422504999999998</v>
      </c>
      <c r="CY53" s="407">
        <f t="shared" si="75"/>
        <v>0.48962458000000009</v>
      </c>
      <c r="CZ53" s="407">
        <f t="shared" si="75"/>
        <v>0.56056194000000026</v>
      </c>
      <c r="DA53" s="407">
        <f t="shared" si="75"/>
        <v>0.68924431999999991</v>
      </c>
      <c r="DB53" s="407">
        <f t="shared" si="75"/>
        <v>0.81360496999999998</v>
      </c>
      <c r="DC53" s="407">
        <f t="shared" si="75"/>
        <v>0.97942724000000003</v>
      </c>
      <c r="DD53" s="407">
        <f t="shared" si="75"/>
        <v>1.0575046999999997</v>
      </c>
      <c r="DE53" s="407">
        <f t="shared" si="75"/>
        <v>1.0455856199999998</v>
      </c>
      <c r="DF53" s="407">
        <f t="shared" si="75"/>
        <v>0.94729824000000007</v>
      </c>
      <c r="DG53" s="407">
        <f t="shared" si="75"/>
        <v>0.7284762600000001</v>
      </c>
      <c r="DH53" s="407">
        <f t="shared" si="75"/>
        <v>0.46345411000000003</v>
      </c>
      <c r="DI53" s="407">
        <f t="shared" si="75"/>
        <v>0.3543763900000001</v>
      </c>
      <c r="DJ53" s="407">
        <f t="shared" si="75"/>
        <v>0.3944889800000001</v>
      </c>
      <c r="DK53" s="407">
        <f t="shared" si="75"/>
        <v>0.39351340999999995</v>
      </c>
      <c r="DL53" s="407">
        <f t="shared" si="75"/>
        <v>0.43477418000000001</v>
      </c>
      <c r="DM53" s="407">
        <f t="shared" si="75"/>
        <v>0.49946802999999995</v>
      </c>
      <c r="DN53" s="407">
        <f t="shared" si="75"/>
        <v>0.58270151000000003</v>
      </c>
      <c r="DO53" s="407">
        <f t="shared" si="75"/>
        <v>0.71547357999999994</v>
      </c>
      <c r="DP53" s="407">
        <f t="shared" si="75"/>
        <v>0.86912730999999999</v>
      </c>
      <c r="DQ53" s="407">
        <f t="shared" si="75"/>
        <v>1.0489159399999999</v>
      </c>
      <c r="DR53" s="407">
        <f t="shared" si="75"/>
        <v>1.2304855000000001</v>
      </c>
    </row>
    <row r="54" spans="1:122" x14ac:dyDescent="0.25">
      <c r="A54" s="400">
        <f>'DETEKSI MATA IKAN'!A52</f>
        <v>0.36859999999999998</v>
      </c>
      <c r="B54" s="401">
        <f>'DETEKSI MATA IKAN'!B52</f>
        <v>0.29020000000000001</v>
      </c>
      <c r="C54" s="401">
        <f>'DETEKSI MATA IKAN'!C52</f>
        <v>0.4118</v>
      </c>
      <c r="D54" s="401">
        <f>'DETEKSI MATA IKAN'!D52</f>
        <v>0.7137</v>
      </c>
      <c r="E54" s="401">
        <f>'DETEKSI MATA IKAN'!E52</f>
        <v>0.86270000000000002</v>
      </c>
      <c r="F54" s="401">
        <f>'DETEKSI MATA IKAN'!F52</f>
        <v>0.75290000000000001</v>
      </c>
      <c r="G54" s="401">
        <f>'DETEKSI MATA IKAN'!G52</f>
        <v>0.62749999999999995</v>
      </c>
      <c r="H54" s="401">
        <f>'DETEKSI MATA IKAN'!H52</f>
        <v>0.61180000000000001</v>
      </c>
      <c r="I54" s="401">
        <f>'DETEKSI MATA IKAN'!I52</f>
        <v>0.57250000000000001</v>
      </c>
      <c r="J54" s="401">
        <f>'DETEKSI MATA IKAN'!J52</f>
        <v>0.49020000000000002</v>
      </c>
      <c r="K54" s="401">
        <f>'DETEKSI MATA IKAN'!K52</f>
        <v>0.50590000000000002</v>
      </c>
      <c r="L54" s="401">
        <f>'DETEKSI MATA IKAN'!L52</f>
        <v>0.48630000000000001</v>
      </c>
      <c r="M54" s="401">
        <f>'DETEKSI MATA IKAN'!M52</f>
        <v>0.61960000000000004</v>
      </c>
      <c r="N54" s="401">
        <f>'DETEKSI MATA IKAN'!N52</f>
        <v>0.76080000000000003</v>
      </c>
      <c r="O54" s="401">
        <f>'DETEKSI MATA IKAN'!O52</f>
        <v>0.59609999999999996</v>
      </c>
      <c r="P54" s="401">
        <f>'DETEKSI MATA IKAN'!P52</f>
        <v>0.49020000000000002</v>
      </c>
      <c r="Q54" s="401">
        <f>'DETEKSI MATA IKAN'!Q52</f>
        <v>0.3765</v>
      </c>
      <c r="R54" s="401">
        <f>'DETEKSI MATA IKAN'!R52</f>
        <v>0.2392</v>
      </c>
      <c r="S54" s="401">
        <f>'DETEKSI MATA IKAN'!S52</f>
        <v>0.1608</v>
      </c>
      <c r="T54" s="401">
        <f>'DETEKSI MATA IKAN'!T52</f>
        <v>0.17249999999999999</v>
      </c>
      <c r="U54" s="401">
        <f>'DETEKSI MATA IKAN'!U52</f>
        <v>0.13730000000000001</v>
      </c>
      <c r="V54" s="401">
        <f>'DETEKSI MATA IKAN'!V52</f>
        <v>0.18429999999999999</v>
      </c>
      <c r="W54" s="401">
        <f>'DETEKSI MATA IKAN'!W52</f>
        <v>0.31759999999999999</v>
      </c>
      <c r="X54" s="401">
        <f>'DETEKSI MATA IKAN'!X52</f>
        <v>0.31369999999999998</v>
      </c>
      <c r="Y54" s="402">
        <f>'DETEKSI MATA IKAN'!Y52</f>
        <v>0.34510000000000002</v>
      </c>
      <c r="AA54" s="319">
        <v>20</v>
      </c>
      <c r="AB54" s="407">
        <f t="shared" ref="AB54:AX54" si="76">(($AJ$7*A60)+($AJ$8*A61)+($AJ$9*A62)+($AJ$10*B60)+($AJ$11*B61)+($AJ$12*B62)+($AJ$13*C60)+($AJ$14*C61)+($AJ$15*C62)+($AJ$16*A63)+($AJ$17*A64)+($AJ$18*A65)+($AJ$19*B63)+($AJ$20*B64)+($AJ$21*B65)+($AJ$22*C63)+($AJ$23*C64)+($AJ$24*C65)+($AJ$25*A66)+($AJ$26*A67)+($AJ$27*A68)+($AJ$28*B66)+($AJ$29*B67)+($AJ$30*B68)+($AJ$31*C66)+($AJ$32*C67)+($AJ$33*C68))+$AJ$5</f>
        <v>0.99206094799999978</v>
      </c>
      <c r="AC54" s="407">
        <f t="shared" si="76"/>
        <v>1.007269819</v>
      </c>
      <c r="AD54" s="407">
        <f t="shared" si="76"/>
        <v>0.932011009</v>
      </c>
      <c r="AE54" s="407">
        <f t="shared" si="76"/>
        <v>0.81496790200000002</v>
      </c>
      <c r="AF54" s="407">
        <f t="shared" si="76"/>
        <v>0.83460470300000011</v>
      </c>
      <c r="AG54" s="407">
        <f t="shared" si="76"/>
        <v>0.9109529169999997</v>
      </c>
      <c r="AH54" s="407">
        <f t="shared" si="76"/>
        <v>1.0029683939999998</v>
      </c>
      <c r="AI54" s="407">
        <f t="shared" si="76"/>
        <v>1.2189091410000004</v>
      </c>
      <c r="AJ54" s="407">
        <f t="shared" si="76"/>
        <v>1.3832165729999999</v>
      </c>
      <c r="AK54" s="407">
        <f t="shared" si="76"/>
        <v>1.4288785669999999</v>
      </c>
      <c r="AL54" s="407">
        <f t="shared" si="76"/>
        <v>1.2459395560000002</v>
      </c>
      <c r="AM54" s="407">
        <f t="shared" si="76"/>
        <v>1.099488995</v>
      </c>
      <c r="AN54" s="407">
        <f t="shared" si="76"/>
        <v>0.88205437200000003</v>
      </c>
      <c r="AO54" s="407">
        <f t="shared" si="76"/>
        <v>0.57863455099999994</v>
      </c>
      <c r="AP54" s="407">
        <f t="shared" si="76"/>
        <v>0.46158625199999975</v>
      </c>
      <c r="AQ54" s="407">
        <f t="shared" si="76"/>
        <v>0.43101093500000015</v>
      </c>
      <c r="AR54" s="407">
        <f t="shared" si="76"/>
        <v>0.41330337899999997</v>
      </c>
      <c r="AS54" s="407">
        <f t="shared" si="76"/>
        <v>0.43035660999999997</v>
      </c>
      <c r="AT54" s="407">
        <f t="shared" si="76"/>
        <v>0.63692712900000004</v>
      </c>
      <c r="AU54" s="407">
        <f t="shared" si="76"/>
        <v>0.91188958999999992</v>
      </c>
      <c r="AV54" s="407">
        <f t="shared" si="76"/>
        <v>1.2341069450000002</v>
      </c>
      <c r="AW54" s="407">
        <f t="shared" si="76"/>
        <v>1.6240203550000001</v>
      </c>
      <c r="AX54" s="407">
        <f t="shared" si="76"/>
        <v>2.0584493190000002</v>
      </c>
      <c r="AZ54" s="407">
        <f t="shared" ref="AZ54:BV54" si="77">(($AK$7*A60)+($AK$8*A61)+($AK$9*A62)+($AK$10*B60)+($AK$11*B61)+($AK$12*B62)+($AK$13*C60)+($AK$14*C61)+($AK$15*C62)+($AK$16*A63)+($AK$17*A64)+($AK$18*A65)+($AK$19*B63)+($AK$20*B64)+($AK$21*B65)+($AK$22*C63)+($AK$23*C64)+($AK$24*C65)+($AK$25*A66)+($AK$26*A67)+($AK$27*A68)+($AK$28*B66)+($AK$29*B67)+($AK$30*B68)+($AK$31*C66)+($AK$32*C67)+($AK$33*C68))+$AK$5</f>
        <v>-0.33524216000000007</v>
      </c>
      <c r="BA54" s="407">
        <f t="shared" si="77"/>
        <v>-0.32815513000000002</v>
      </c>
      <c r="BB54" s="407">
        <f t="shared" si="77"/>
        <v>-0.36526275000000002</v>
      </c>
      <c r="BC54" s="407">
        <f t="shared" si="77"/>
        <v>-0.30456930999999998</v>
      </c>
      <c r="BD54" s="407">
        <f t="shared" si="77"/>
        <v>-0.18805966999999993</v>
      </c>
      <c r="BE54" s="407">
        <f t="shared" si="77"/>
        <v>-0.16063826999999994</v>
      </c>
      <c r="BF54" s="407">
        <f t="shared" si="77"/>
        <v>-0.2154865</v>
      </c>
      <c r="BG54" s="407">
        <f t="shared" si="77"/>
        <v>-0.30274827000000004</v>
      </c>
      <c r="BH54" s="407">
        <f t="shared" si="77"/>
        <v>-0.33431870000000008</v>
      </c>
      <c r="BI54" s="407">
        <f t="shared" si="77"/>
        <v>-0.37436377999999987</v>
      </c>
      <c r="BJ54" s="407">
        <f t="shared" si="77"/>
        <v>-0.30718705000000007</v>
      </c>
      <c r="BK54" s="407">
        <f t="shared" si="77"/>
        <v>-0.26219644000000003</v>
      </c>
      <c r="BL54" s="407">
        <f t="shared" si="77"/>
        <v>-0.26381383000000008</v>
      </c>
      <c r="BM54" s="407">
        <f t="shared" si="77"/>
        <v>-0.21557836999999999</v>
      </c>
      <c r="BN54" s="407">
        <f t="shared" si="77"/>
        <v>-0.19194737000000001</v>
      </c>
      <c r="BO54" s="407">
        <f t="shared" si="77"/>
        <v>-0.17875304000000003</v>
      </c>
      <c r="BP54" s="407">
        <f t="shared" si="77"/>
        <v>-0.19304730000000003</v>
      </c>
      <c r="BQ54" s="407">
        <f t="shared" si="77"/>
        <v>-0.20089319000000008</v>
      </c>
      <c r="BR54" s="407">
        <f t="shared" si="77"/>
        <v>-0.24500029000000001</v>
      </c>
      <c r="BS54" s="407">
        <f t="shared" si="77"/>
        <v>-0.32837956000000007</v>
      </c>
      <c r="BT54" s="407">
        <f t="shared" si="77"/>
        <v>-0.45059221000000005</v>
      </c>
      <c r="BU54" s="407">
        <f t="shared" si="77"/>
        <v>-0.5743961099999999</v>
      </c>
      <c r="BV54" s="407">
        <f t="shared" si="77"/>
        <v>-0.67034381999999992</v>
      </c>
      <c r="BX54" s="407">
        <f t="shared" ref="BX54:CT54" si="78">(($AL$7*A60)+($AL$8*A61)+($AL$9*A62)+($AL$10*B60)+($AL$11*B61)+($AL$12*B62)+($AL$13*C60)+($AL$14*C61)+($AL$15*C62)+($AL$16*A63)+($AL$17*A64)+($AL$18*A65)+($AL$19*B63)+($AL$20*B64)+($AL$21*B65)+($AL$22*C63)+($AL$23*C64)+($AL$24*C65)+($AL$25*A66)+($AL$26*A67)+($AL$27*A68)+($AL$28*B66)+($AL$29*B67)+($AL$30*B68)+($AL$31*C66)+($AL$32*C67)+($AL$33*C68))+$AL$5</f>
        <v>0.40402088999999997</v>
      </c>
      <c r="BY54" s="407">
        <f t="shared" si="78"/>
        <v>0.30295616000000003</v>
      </c>
      <c r="BZ54" s="407">
        <f t="shared" si="78"/>
        <v>0.33906294999999997</v>
      </c>
      <c r="CA54" s="407">
        <f t="shared" si="78"/>
        <v>0.50447552999999989</v>
      </c>
      <c r="CB54" s="407">
        <f t="shared" si="78"/>
        <v>0.62260702999999995</v>
      </c>
      <c r="CC54" s="407">
        <f t="shared" si="78"/>
        <v>0.68538993000000004</v>
      </c>
      <c r="CD54" s="407">
        <f t="shared" si="78"/>
        <v>0.74508279000000011</v>
      </c>
      <c r="CE54" s="407">
        <f t="shared" si="78"/>
        <v>0.82696311000000033</v>
      </c>
      <c r="CF54" s="407">
        <f t="shared" si="78"/>
        <v>0.81028450000000007</v>
      </c>
      <c r="CG54" s="407">
        <f t="shared" si="78"/>
        <v>0.69917987999999998</v>
      </c>
      <c r="CH54" s="407">
        <f t="shared" si="78"/>
        <v>0.70534752000000012</v>
      </c>
      <c r="CI54" s="407">
        <f t="shared" si="78"/>
        <v>0.58325155000000017</v>
      </c>
      <c r="CJ54" s="407">
        <f t="shared" si="78"/>
        <v>0.43303906999999997</v>
      </c>
      <c r="CK54" s="407">
        <f t="shared" si="78"/>
        <v>0.45341263000000004</v>
      </c>
      <c r="CL54" s="407">
        <f t="shared" si="78"/>
        <v>0.44721292000000001</v>
      </c>
      <c r="CM54" s="407">
        <f t="shared" si="78"/>
        <v>0.38832933000000003</v>
      </c>
      <c r="CN54" s="407">
        <f t="shared" si="78"/>
        <v>0.38322202000000005</v>
      </c>
      <c r="CO54" s="407">
        <f t="shared" si="78"/>
        <v>0.39771831999999996</v>
      </c>
      <c r="CP54" s="407">
        <f t="shared" si="78"/>
        <v>0.36885554999999992</v>
      </c>
      <c r="CQ54" s="407">
        <f t="shared" si="78"/>
        <v>0.38190686999999995</v>
      </c>
      <c r="CR54" s="407">
        <f t="shared" si="78"/>
        <v>0.35211868999999996</v>
      </c>
      <c r="CS54" s="407">
        <f t="shared" si="78"/>
        <v>0.35530652000000007</v>
      </c>
      <c r="CT54" s="407">
        <f t="shared" si="78"/>
        <v>0.39376740999999993</v>
      </c>
      <c r="CV54" s="407">
        <f t="shared" ref="CV54:DR54" si="79">(($AM$7*A60)+($AM$8*A61)+($AM$9*A62)+($AM$10*B60)+($AM$11*B61)+($AM$12*B62)+($AM$13*C60)+($AM$14*C61)+($AM$15*C62)+($AM$16*A63)+($AM$17*A64)+($AM$18*A65)+($AM$19*B63)+($AM$20*B64)+($AM$21*B65)+($AM$22*C63)+($AM$23*C64)+($AM$24*C65)+($AM$25*A66)+($AM$26*A67)+($AM$27*A68)+($AM$28*B66)+($AM$29*B67)+($AM$30*B68)+($AM$31*C66)+($AM$32*C67)+($AM$33*C68))+$AM$5</f>
        <v>0.77244440000000003</v>
      </c>
      <c r="CW54" s="407">
        <f t="shared" si="79"/>
        <v>0.79664298999999994</v>
      </c>
      <c r="CX54" s="407">
        <f t="shared" si="79"/>
        <v>0.77261916000000008</v>
      </c>
      <c r="CY54" s="407">
        <f t="shared" si="79"/>
        <v>0.55236942000000011</v>
      </c>
      <c r="CZ54" s="407">
        <f t="shared" si="79"/>
        <v>0.2810809700000001</v>
      </c>
      <c r="DA54" s="407">
        <f t="shared" si="79"/>
        <v>0.22005178000000003</v>
      </c>
      <c r="DB54" s="407">
        <f t="shared" si="79"/>
        <v>0.36976986000000012</v>
      </c>
      <c r="DC54" s="407">
        <f t="shared" si="79"/>
        <v>0.57379323000000015</v>
      </c>
      <c r="DD54" s="407">
        <f t="shared" si="79"/>
        <v>0.61780286000000006</v>
      </c>
      <c r="DE54" s="407">
        <f t="shared" si="79"/>
        <v>0.56269420000000003</v>
      </c>
      <c r="DF54" s="407">
        <f t="shared" si="79"/>
        <v>0.53050468000000006</v>
      </c>
      <c r="DG54" s="407">
        <f t="shared" si="79"/>
        <v>0.49092066000000001</v>
      </c>
      <c r="DH54" s="407">
        <f t="shared" si="79"/>
        <v>0.46739920000000001</v>
      </c>
      <c r="DI54" s="407">
        <f t="shared" si="79"/>
        <v>0.46077781000000007</v>
      </c>
      <c r="DJ54" s="407">
        <f t="shared" si="79"/>
        <v>0.43128036999999997</v>
      </c>
      <c r="DK54" s="407">
        <f t="shared" si="79"/>
        <v>0.41798857</v>
      </c>
      <c r="DL54" s="407">
        <f t="shared" si="79"/>
        <v>0.47847400000000007</v>
      </c>
      <c r="DM54" s="407">
        <f t="shared" si="79"/>
        <v>0.53450724000000005</v>
      </c>
      <c r="DN54" s="407">
        <f t="shared" si="79"/>
        <v>0.65099084000000007</v>
      </c>
      <c r="DO54" s="407">
        <f t="shared" si="79"/>
        <v>0.89593218000000008</v>
      </c>
      <c r="DP54" s="407">
        <f t="shared" si="79"/>
        <v>1.12799209</v>
      </c>
      <c r="DQ54" s="407">
        <f t="shared" si="79"/>
        <v>1.3616365699999999</v>
      </c>
      <c r="DR54" s="407">
        <f t="shared" si="79"/>
        <v>1.65678558</v>
      </c>
    </row>
    <row r="55" spans="1:122" x14ac:dyDescent="0.25">
      <c r="A55" s="400">
        <f>'DETEKSI MATA IKAN'!A53</f>
        <v>0.38429999999999997</v>
      </c>
      <c r="B55" s="401">
        <f>'DETEKSI MATA IKAN'!B53</f>
        <v>0.30590000000000001</v>
      </c>
      <c r="C55" s="401">
        <f>'DETEKSI MATA IKAN'!C53</f>
        <v>0.42749999999999999</v>
      </c>
      <c r="D55" s="401">
        <f>'DETEKSI MATA IKAN'!D53</f>
        <v>0.72940000000000005</v>
      </c>
      <c r="E55" s="401">
        <f>'DETEKSI MATA IKAN'!E53</f>
        <v>0.87060000000000004</v>
      </c>
      <c r="F55" s="401">
        <f>'DETEKSI MATA IKAN'!F53</f>
        <v>0.76080000000000003</v>
      </c>
      <c r="G55" s="401">
        <f>'DETEKSI MATA IKAN'!G53</f>
        <v>0.63139999999999996</v>
      </c>
      <c r="H55" s="401">
        <f>'DETEKSI MATA IKAN'!H53</f>
        <v>0.60389999999999999</v>
      </c>
      <c r="I55" s="401">
        <f>'DETEKSI MATA IKAN'!I53</f>
        <v>0.56469999999999998</v>
      </c>
      <c r="J55" s="401">
        <f>'DETEKSI MATA IKAN'!J53</f>
        <v>0.47449999999999998</v>
      </c>
      <c r="K55" s="401">
        <f>'DETEKSI MATA IKAN'!K53</f>
        <v>0.49020000000000002</v>
      </c>
      <c r="L55" s="401">
        <f>'DETEKSI MATA IKAN'!L53</f>
        <v>0.45879999999999999</v>
      </c>
      <c r="M55" s="401">
        <f>'DETEKSI MATA IKAN'!M53</f>
        <v>0.59219999999999995</v>
      </c>
      <c r="N55" s="401">
        <f>'DETEKSI MATA IKAN'!N53</f>
        <v>0.72550000000000003</v>
      </c>
      <c r="O55" s="401">
        <f>'DETEKSI MATA IKAN'!O53</f>
        <v>0.56079999999999997</v>
      </c>
      <c r="P55" s="401">
        <f>'DETEKSI MATA IKAN'!P53</f>
        <v>0.45490000000000003</v>
      </c>
      <c r="Q55" s="401">
        <f>'DETEKSI MATA IKAN'!Q53</f>
        <v>0.39610000000000001</v>
      </c>
      <c r="R55" s="401">
        <f>'DETEKSI MATA IKAN'!R53</f>
        <v>0.25879999999999997</v>
      </c>
      <c r="S55" s="401">
        <f>'DETEKSI MATA IKAN'!S53</f>
        <v>0.17649999999999999</v>
      </c>
      <c r="T55" s="401">
        <f>'DETEKSI MATA IKAN'!T53</f>
        <v>0.18820000000000001</v>
      </c>
      <c r="U55" s="401">
        <f>'DETEKSI MATA IKAN'!U53</f>
        <v>0.15290000000000001</v>
      </c>
      <c r="V55" s="401">
        <f>'DETEKSI MATA IKAN'!V53</f>
        <v>0.2</v>
      </c>
      <c r="W55" s="401">
        <f>'DETEKSI MATA IKAN'!W53</f>
        <v>0.33329999999999999</v>
      </c>
      <c r="X55" s="401">
        <f>'DETEKSI MATA IKAN'!X53</f>
        <v>0.32940000000000003</v>
      </c>
      <c r="Y55" s="402">
        <f>'DETEKSI MATA IKAN'!Y53</f>
        <v>0.36080000000000001</v>
      </c>
      <c r="AA55" s="319">
        <v>21</v>
      </c>
      <c r="AB55" s="407">
        <f t="shared" ref="AB55:AX55" si="80">(($AJ$7*A63)+($AJ$8*A64)+($AJ$9*A65)+($AJ$10*B63)+($AJ$11*B64)+($AJ$12*B65)+($AJ$13*C63)+($AJ$14*C64)+($AJ$15*C65)+($AJ$16*A66)+($AJ$17*A67)+($AJ$18*A68)+($AJ$19*B66)+($AJ$20*B67)+($AJ$21*B68)+($AJ$22*C66)+($AJ$23*C67)+($AJ$24*C68)+($AJ$25*A69)+($AJ$26*A70)+($AJ$27*A71)+($AJ$28*B69)+($AJ$29*B70)+($AJ$30*B71)+($AJ$31*C69)+($AJ$32*C70)+($AJ$33*C71))+$AJ$5</f>
        <v>0.96262357700000023</v>
      </c>
      <c r="AC55" s="407">
        <f t="shared" si="80"/>
        <v>1.0230720959999999</v>
      </c>
      <c r="AD55" s="407">
        <f t="shared" si="80"/>
        <v>1.0513155669999998</v>
      </c>
      <c r="AE55" s="407">
        <f t="shared" si="80"/>
        <v>0.92204416299999981</v>
      </c>
      <c r="AF55" s="407">
        <f t="shared" si="80"/>
        <v>0.72212120899999999</v>
      </c>
      <c r="AG55" s="407">
        <f t="shared" si="80"/>
        <v>0.58246836000000002</v>
      </c>
      <c r="AH55" s="407">
        <f t="shared" si="80"/>
        <v>0.552647683</v>
      </c>
      <c r="AI55" s="407">
        <f t="shared" si="80"/>
        <v>0.65524422900000001</v>
      </c>
      <c r="AJ55" s="407">
        <f t="shared" si="80"/>
        <v>0.77864631099999992</v>
      </c>
      <c r="AK55" s="407">
        <f t="shared" si="80"/>
        <v>0.86585866499999997</v>
      </c>
      <c r="AL55" s="407">
        <f t="shared" si="80"/>
        <v>0.73502629499999994</v>
      </c>
      <c r="AM55" s="407">
        <f t="shared" si="80"/>
        <v>0.66919070899999999</v>
      </c>
      <c r="AN55" s="407">
        <f t="shared" si="80"/>
        <v>0.59925961000000005</v>
      </c>
      <c r="AO55" s="407">
        <f t="shared" si="80"/>
        <v>0.4379832540000001</v>
      </c>
      <c r="AP55" s="407">
        <f t="shared" si="80"/>
        <v>0.38782214700000001</v>
      </c>
      <c r="AQ55" s="407">
        <f t="shared" si="80"/>
        <v>0.35757456400000004</v>
      </c>
      <c r="AR55" s="407">
        <f t="shared" si="80"/>
        <v>0.41447944499999995</v>
      </c>
      <c r="AS55" s="407">
        <f t="shared" si="80"/>
        <v>0.55373913899999994</v>
      </c>
      <c r="AT55" s="407">
        <f t="shared" si="80"/>
        <v>0.80795586599999969</v>
      </c>
      <c r="AU55" s="407">
        <f t="shared" si="80"/>
        <v>1.127178086</v>
      </c>
      <c r="AV55" s="407">
        <f t="shared" si="80"/>
        <v>1.5808874830000001</v>
      </c>
      <c r="AW55" s="407">
        <f t="shared" si="80"/>
        <v>2.0924184649999997</v>
      </c>
      <c r="AX55" s="407">
        <f t="shared" si="80"/>
        <v>2.5698607739999999</v>
      </c>
      <c r="AZ55" s="407">
        <f t="shared" ref="AZ55:BV55" si="81">(($AK$7*A63)+($AK$8*A64)+($AK$9*A65)+($AK$10*B63)+($AK$11*B64)+($AK$12*B65)+($AK$13*C63)+($AK$14*C64)+($AK$15*C65)+($AK$16*A66)+($AK$17*A67)+($AK$18*A68)+($AK$19*B66)+($AK$20*B67)+($AK$21*B68)+($AK$22*C66)+($AK$23*C67)+($AK$24*C68)+($AK$25*A69)+($AK$26*A70)+($AK$27*A71)+($AK$28*B69)+($AK$29*B70)+($AK$30*B71)+($AK$31*C69)+($AK$32*C70)+($AK$33*C71))+$AK$5</f>
        <v>-0.32082782999999998</v>
      </c>
      <c r="BA55" s="407">
        <f t="shared" si="81"/>
        <v>-0.33380784000000008</v>
      </c>
      <c r="BB55" s="407">
        <f t="shared" si="81"/>
        <v>-0.37511215999999992</v>
      </c>
      <c r="BC55" s="407">
        <f t="shared" si="81"/>
        <v>-0.36133696999999998</v>
      </c>
      <c r="BD55" s="407">
        <f t="shared" si="81"/>
        <v>-0.29599534</v>
      </c>
      <c r="BE55" s="407">
        <f t="shared" si="81"/>
        <v>-0.23922987999999998</v>
      </c>
      <c r="BF55" s="407">
        <f t="shared" si="81"/>
        <v>-0.20649534</v>
      </c>
      <c r="BG55" s="407">
        <f t="shared" si="81"/>
        <v>-0.19153779999999995</v>
      </c>
      <c r="BH55" s="407">
        <f t="shared" si="81"/>
        <v>-0.17836859999999996</v>
      </c>
      <c r="BI55" s="407">
        <f t="shared" si="81"/>
        <v>-0.22710280999999999</v>
      </c>
      <c r="BJ55" s="407">
        <f t="shared" si="81"/>
        <v>-0.21186891000000005</v>
      </c>
      <c r="BK55" s="407">
        <f t="shared" si="81"/>
        <v>-0.19747442999999995</v>
      </c>
      <c r="BL55" s="407">
        <f t="shared" si="81"/>
        <v>-0.21118136000000004</v>
      </c>
      <c r="BM55" s="407">
        <f t="shared" si="81"/>
        <v>-0.19255310999999997</v>
      </c>
      <c r="BN55" s="407">
        <f t="shared" si="81"/>
        <v>-0.19296534000000001</v>
      </c>
      <c r="BO55" s="407">
        <f t="shared" si="81"/>
        <v>-0.18233018999999998</v>
      </c>
      <c r="BP55" s="407">
        <f t="shared" si="81"/>
        <v>-0.18590347000000002</v>
      </c>
      <c r="BQ55" s="407">
        <f t="shared" si="81"/>
        <v>-0.23023389</v>
      </c>
      <c r="BR55" s="407">
        <f t="shared" si="81"/>
        <v>-0.3240605800000001</v>
      </c>
      <c r="BS55" s="407">
        <f t="shared" si="81"/>
        <v>-0.42196932999999998</v>
      </c>
      <c r="BT55" s="407">
        <f t="shared" si="81"/>
        <v>-0.53766181000000002</v>
      </c>
      <c r="BU55" s="407">
        <f t="shared" si="81"/>
        <v>-0.71297146999999994</v>
      </c>
      <c r="BV55" s="407">
        <f t="shared" si="81"/>
        <v>-0.86622768999999999</v>
      </c>
      <c r="BX55" s="407">
        <f t="shared" ref="BX55:CT55" si="82">(($AL$7*A63)+($AL$8*A64)+($AL$9*A65)+($AL$10*B63)+($AL$11*B64)+($AL$12*B65)+($AL$13*C63)+($AL$14*C64)+($AL$15*C65)+($AL$16*A66)+($AL$17*A67)+($AL$18*A68)+($AL$19*B66)+($AL$20*B67)+($AL$21*B68)+($AL$22*C66)+($AL$23*C67)+($AL$24*C68)+($AL$25*A69)+($AL$26*A70)+($AL$27*A71)+($AL$28*B69)+($AL$29*B70)+($AL$30*B71)+($AL$31*C69)+($AL$32*C70)+($AL$33*C71))+$AL$5</f>
        <v>0.41088217999999999</v>
      </c>
      <c r="BY55" s="407">
        <f t="shared" si="82"/>
        <v>0.41450124000000005</v>
      </c>
      <c r="BZ55" s="407">
        <f t="shared" si="82"/>
        <v>0.32991094999999998</v>
      </c>
      <c r="CA55" s="407">
        <f t="shared" si="82"/>
        <v>0.22334044000000003</v>
      </c>
      <c r="CB55" s="407">
        <f t="shared" si="82"/>
        <v>0.23712059000000008</v>
      </c>
      <c r="CC55" s="407">
        <f t="shared" si="82"/>
        <v>0.34125057999999986</v>
      </c>
      <c r="CD55" s="407">
        <f t="shared" si="82"/>
        <v>0.47607895999999994</v>
      </c>
      <c r="CE55" s="407">
        <f t="shared" si="82"/>
        <v>0.63744250999999985</v>
      </c>
      <c r="CF55" s="407">
        <f t="shared" si="82"/>
        <v>0.64061629000000009</v>
      </c>
      <c r="CG55" s="407">
        <f t="shared" si="82"/>
        <v>0.53925370000000006</v>
      </c>
      <c r="CH55" s="407">
        <f t="shared" si="82"/>
        <v>0.56748424000000008</v>
      </c>
      <c r="CI55" s="407">
        <f t="shared" si="82"/>
        <v>0.52444283000000014</v>
      </c>
      <c r="CJ55" s="407">
        <f t="shared" si="82"/>
        <v>0.44992124000000011</v>
      </c>
      <c r="CK55" s="407">
        <f t="shared" si="82"/>
        <v>0.45465653</v>
      </c>
      <c r="CL55" s="407">
        <f t="shared" si="82"/>
        <v>0.43039871000000002</v>
      </c>
      <c r="CM55" s="407">
        <f t="shared" si="82"/>
        <v>0.42266464000000004</v>
      </c>
      <c r="CN55" s="407">
        <f t="shared" si="82"/>
        <v>0.42185716000000006</v>
      </c>
      <c r="CO55" s="407">
        <f t="shared" si="82"/>
        <v>0.38155406999999997</v>
      </c>
      <c r="CP55" s="407">
        <f t="shared" si="82"/>
        <v>0.40493338000000001</v>
      </c>
      <c r="CQ55" s="407">
        <f t="shared" si="82"/>
        <v>0.47753294999999996</v>
      </c>
      <c r="CR55" s="407">
        <f t="shared" si="82"/>
        <v>0.44640382000000012</v>
      </c>
      <c r="CS55" s="407">
        <f t="shared" si="82"/>
        <v>0.46507802000000015</v>
      </c>
      <c r="CT55" s="407">
        <f t="shared" si="82"/>
        <v>0.54568491000000008</v>
      </c>
      <c r="CV55" s="407">
        <f t="shared" ref="CV55:DR55" si="83">(($AM$7*A63)+($AM$8*A64)+($AM$9*A65)+($AM$10*B63)+($AM$11*B64)+($AM$12*B65)+($AM$13*C63)+($AM$14*C64)+($AM$15*C65)+($AM$16*A66)+($AM$17*A67)+($AM$18*A68)+($AM$19*B66)+($AM$20*B67)+($AM$21*B68)+($AM$22*C66)+($AM$23*C67)+($AM$24*C68)+($AM$25*A69)+($AM$26*A70)+($AM$27*A71)+($AM$28*B69)+($AM$29*B70)+($AM$30*B71)+($AM$31*C69)+($AM$32*C70)+($AM$33*C71))+$AM$5</f>
        <v>0.69998825999999992</v>
      </c>
      <c r="CW55" s="407">
        <f t="shared" si="83"/>
        <v>0.80511410000000005</v>
      </c>
      <c r="CX55" s="407">
        <f t="shared" si="83"/>
        <v>0.88569467000000013</v>
      </c>
      <c r="CY55" s="407">
        <f t="shared" si="83"/>
        <v>0.81894549000000005</v>
      </c>
      <c r="CZ55" s="407">
        <f t="shared" si="83"/>
        <v>0.67036492000000003</v>
      </c>
      <c r="DA55" s="407">
        <f t="shared" si="83"/>
        <v>0.51710924000000003</v>
      </c>
      <c r="DB55" s="407">
        <f t="shared" si="83"/>
        <v>0.40814578000000001</v>
      </c>
      <c r="DC55" s="407">
        <f t="shared" si="83"/>
        <v>0.39038176999999996</v>
      </c>
      <c r="DD55" s="407">
        <f t="shared" si="83"/>
        <v>0.39721446000000005</v>
      </c>
      <c r="DE55" s="407">
        <f t="shared" si="83"/>
        <v>0.39397433999999998</v>
      </c>
      <c r="DF55" s="407">
        <f t="shared" si="83"/>
        <v>0.42402028999999997</v>
      </c>
      <c r="DG55" s="407">
        <f t="shared" si="83"/>
        <v>0.42466175000000006</v>
      </c>
      <c r="DH55" s="407">
        <f t="shared" si="83"/>
        <v>0.44315329999999997</v>
      </c>
      <c r="DI55" s="407">
        <f t="shared" si="83"/>
        <v>0.47564168000000007</v>
      </c>
      <c r="DJ55" s="407">
        <f t="shared" si="83"/>
        <v>0.44972232000000001</v>
      </c>
      <c r="DK55" s="407">
        <f t="shared" si="83"/>
        <v>0.441056</v>
      </c>
      <c r="DL55" s="407">
        <f t="shared" si="83"/>
        <v>0.51513118000000002</v>
      </c>
      <c r="DM55" s="407">
        <f t="shared" si="83"/>
        <v>0.64822245999999994</v>
      </c>
      <c r="DN55" s="407">
        <f t="shared" si="83"/>
        <v>0.80852192000000012</v>
      </c>
      <c r="DO55" s="407">
        <f t="shared" si="83"/>
        <v>1.0504930800000001</v>
      </c>
      <c r="DP55" s="407">
        <f t="shared" si="83"/>
        <v>1.3336081199999998</v>
      </c>
      <c r="DQ55" s="407">
        <f t="shared" si="83"/>
        <v>1.6421976900000002</v>
      </c>
      <c r="DR55" s="407">
        <f t="shared" si="83"/>
        <v>1.9592576300000002</v>
      </c>
    </row>
    <row r="56" spans="1:122" x14ac:dyDescent="0.25">
      <c r="A56" s="400">
        <f>'DETEKSI MATA IKAN'!A54</f>
        <v>0.31759999999999999</v>
      </c>
      <c r="B56" s="401">
        <f>'DETEKSI MATA IKAN'!B54</f>
        <v>0.24709999999999999</v>
      </c>
      <c r="C56" s="401">
        <f>'DETEKSI MATA IKAN'!C54</f>
        <v>0.36859999999999998</v>
      </c>
      <c r="D56" s="401">
        <f>'DETEKSI MATA IKAN'!D54</f>
        <v>0.67059999999999997</v>
      </c>
      <c r="E56" s="401">
        <f>'DETEKSI MATA IKAN'!E54</f>
        <v>0.81569999999999998</v>
      </c>
      <c r="F56" s="401">
        <f>'DETEKSI MATA IKAN'!F54</f>
        <v>0.70589999999999997</v>
      </c>
      <c r="G56" s="401">
        <f>'DETEKSI MATA IKAN'!G54</f>
        <v>0.57650000000000001</v>
      </c>
      <c r="H56" s="401">
        <f>'DETEKSI MATA IKAN'!H54</f>
        <v>0.55289999999999995</v>
      </c>
      <c r="I56" s="401">
        <f>'DETEKSI MATA IKAN'!I54</f>
        <v>0.51759999999999995</v>
      </c>
      <c r="J56" s="401">
        <f>'DETEKSI MATA IKAN'!J54</f>
        <v>0.43140000000000001</v>
      </c>
      <c r="K56" s="401">
        <f>'DETEKSI MATA IKAN'!K54</f>
        <v>0.4471</v>
      </c>
      <c r="L56" s="401">
        <f>'DETEKSI MATA IKAN'!L54</f>
        <v>0.41959999999999997</v>
      </c>
      <c r="M56" s="401">
        <f>'DETEKSI MATA IKAN'!M54</f>
        <v>0.55289999999999995</v>
      </c>
      <c r="N56" s="401">
        <f>'DETEKSI MATA IKAN'!N54</f>
        <v>0.69799999999999995</v>
      </c>
      <c r="O56" s="401">
        <f>'DETEKSI MATA IKAN'!O54</f>
        <v>0.5333</v>
      </c>
      <c r="P56" s="401">
        <f>'DETEKSI MATA IKAN'!P54</f>
        <v>0.42749999999999999</v>
      </c>
      <c r="Q56" s="401">
        <f>'DETEKSI MATA IKAN'!Q54</f>
        <v>0.38040000000000002</v>
      </c>
      <c r="R56" s="401">
        <f>'DETEKSI MATA IKAN'!R54</f>
        <v>0.24310000000000001</v>
      </c>
      <c r="S56" s="401">
        <f>'DETEKSI MATA IKAN'!S54</f>
        <v>0.17249999999999999</v>
      </c>
      <c r="T56" s="401">
        <f>'DETEKSI MATA IKAN'!T54</f>
        <v>0.18429999999999999</v>
      </c>
      <c r="U56" s="401">
        <f>'DETEKSI MATA IKAN'!U54</f>
        <v>0.15690000000000001</v>
      </c>
      <c r="V56" s="401">
        <f>'DETEKSI MATA IKAN'!V54</f>
        <v>0.2039</v>
      </c>
      <c r="W56" s="401">
        <f>'DETEKSI MATA IKAN'!W54</f>
        <v>0.34510000000000002</v>
      </c>
      <c r="X56" s="401">
        <f>'DETEKSI MATA IKAN'!X54</f>
        <v>0.33329999999999999</v>
      </c>
      <c r="Y56" s="402">
        <f>'DETEKSI MATA IKAN'!Y54</f>
        <v>0.36470000000000002</v>
      </c>
      <c r="AA56" s="319">
        <v>22</v>
      </c>
      <c r="AB56" s="407">
        <f t="shared" ref="AB56:AX56" si="84">(($AJ$7*A66)+($AJ$8*A67)+($AJ$9*A68)+($AJ$10*B66)+($AJ$11*B67)+($AJ$12*B68)+($AJ$13*C66)+($AJ$14*C67)+($AJ$15*C68)+($AJ$16*A69)+($AJ$17*A70)+($AJ$18*A71)+($AJ$19*B69)+($AJ$20*B70)+($AJ$21*B71)+($AJ$22*C69)+($AJ$23*C70)+($AJ$24*C71)+($AJ$25*A72)+($AJ$26*A73)+($AJ$27*A74)+($AJ$28*B72)+($AJ$29*B73)+($AJ$30*B74)+($AJ$31*C72)+($AJ$32*C73)+($AJ$33*C74))+$AJ$5</f>
        <v>0.87749874299999986</v>
      </c>
      <c r="AC56" s="407">
        <f t="shared" si="84"/>
        <v>0.93915550099999989</v>
      </c>
      <c r="AD56" s="407">
        <f t="shared" si="84"/>
        <v>1.034383576</v>
      </c>
      <c r="AE56" s="407">
        <f t="shared" si="84"/>
        <v>1.0489425249999997</v>
      </c>
      <c r="AF56" s="407">
        <f t="shared" si="84"/>
        <v>0.90749178100000027</v>
      </c>
      <c r="AG56" s="407">
        <f t="shared" si="84"/>
        <v>0.7292168240000001</v>
      </c>
      <c r="AH56" s="407">
        <f t="shared" si="84"/>
        <v>0.58877098299999986</v>
      </c>
      <c r="AI56" s="407">
        <f t="shared" si="84"/>
        <v>0.49863634099999993</v>
      </c>
      <c r="AJ56" s="407">
        <f t="shared" si="84"/>
        <v>0.47916391400000008</v>
      </c>
      <c r="AK56" s="407">
        <f t="shared" si="84"/>
        <v>0.52736093400000006</v>
      </c>
      <c r="AL56" s="407">
        <f t="shared" si="84"/>
        <v>0.48151749999999988</v>
      </c>
      <c r="AM56" s="407">
        <f t="shared" si="84"/>
        <v>0.46480862499999992</v>
      </c>
      <c r="AN56" s="407">
        <f t="shared" si="84"/>
        <v>0.44075345100000002</v>
      </c>
      <c r="AO56" s="407">
        <f t="shared" si="84"/>
        <v>0.35449923799999988</v>
      </c>
      <c r="AP56" s="407">
        <f t="shared" si="84"/>
        <v>0.34755731699999998</v>
      </c>
      <c r="AQ56" s="407">
        <f t="shared" si="84"/>
        <v>0.33884627299999998</v>
      </c>
      <c r="AR56" s="407">
        <f t="shared" si="84"/>
        <v>0.44942259200000018</v>
      </c>
      <c r="AS56" s="407">
        <f t="shared" si="84"/>
        <v>0.73982131899999981</v>
      </c>
      <c r="AT56" s="407">
        <f t="shared" si="84"/>
        <v>1.0583926190000001</v>
      </c>
      <c r="AU56" s="407">
        <f t="shared" si="84"/>
        <v>1.3447273009999998</v>
      </c>
      <c r="AV56" s="407">
        <f t="shared" si="84"/>
        <v>1.8150028740000002</v>
      </c>
      <c r="AW56" s="407">
        <f t="shared" si="84"/>
        <v>2.4533618069999998</v>
      </c>
      <c r="AX56" s="407">
        <f t="shared" si="84"/>
        <v>2.9396098960000003</v>
      </c>
      <c r="AZ56" s="407">
        <f t="shared" ref="AZ56:BV56" si="85">(($AK$7*A66)+($AK$8*A67)+($AK$9*A68)+($AK$10*B66)+($AK$11*B67)+($AK$12*B68)+($AK$13*C66)+($AK$14*C67)+($AK$15*C68)+($AK$16*A69)+($AK$17*A70)+($AK$18*A71)+($AK$19*B69)+($AK$20*B70)+($AK$21*B71)+($AK$22*C69)+($AK$23*C70)+($AK$24*C71)+($AK$25*A72)+($AK$26*A73)+($AK$27*A74)+($AK$28*B72)+($AK$29*B73)+($AK$30*B74)+($AK$31*C72)+($AK$32*C73)+($AK$33*C74))+$AK$5</f>
        <v>-0.28709161999999999</v>
      </c>
      <c r="BA56" s="407">
        <f t="shared" si="85"/>
        <v>-0.31264339000000002</v>
      </c>
      <c r="BB56" s="407">
        <f t="shared" si="85"/>
        <v>-0.31659156999999993</v>
      </c>
      <c r="BC56" s="407">
        <f t="shared" si="85"/>
        <v>-0.3466451599999999</v>
      </c>
      <c r="BD56" s="407">
        <f t="shared" si="85"/>
        <v>-0.36291625999999988</v>
      </c>
      <c r="BE56" s="407">
        <f t="shared" si="85"/>
        <v>-0.33495339000000007</v>
      </c>
      <c r="BF56" s="407">
        <f t="shared" si="85"/>
        <v>-0.28266128000000007</v>
      </c>
      <c r="BG56" s="407">
        <f t="shared" si="85"/>
        <v>-0.22384699000000002</v>
      </c>
      <c r="BH56" s="407">
        <f t="shared" si="85"/>
        <v>-0.17507496</v>
      </c>
      <c r="BI56" s="407">
        <f t="shared" si="85"/>
        <v>-0.17701223999999999</v>
      </c>
      <c r="BJ56" s="407">
        <f t="shared" si="85"/>
        <v>-0.18790389999999998</v>
      </c>
      <c r="BK56" s="407">
        <f t="shared" si="85"/>
        <v>-0.18134292999999996</v>
      </c>
      <c r="BL56" s="407">
        <f t="shared" si="85"/>
        <v>-0.17582761999999999</v>
      </c>
      <c r="BM56" s="407">
        <f t="shared" si="85"/>
        <v>-0.15880317000000002</v>
      </c>
      <c r="BN56" s="407">
        <f t="shared" si="85"/>
        <v>-0.16510572999999998</v>
      </c>
      <c r="BO56" s="407">
        <f t="shared" si="85"/>
        <v>-0.17959222999999999</v>
      </c>
      <c r="BP56" s="407">
        <f t="shared" si="85"/>
        <v>-0.21538859000000002</v>
      </c>
      <c r="BQ56" s="407">
        <f t="shared" si="85"/>
        <v>-0.29501763999999997</v>
      </c>
      <c r="BR56" s="407">
        <f t="shared" si="85"/>
        <v>-0.42373989000000001</v>
      </c>
      <c r="BS56" s="407">
        <f t="shared" si="85"/>
        <v>-0.51929183999999995</v>
      </c>
      <c r="BT56" s="407">
        <f t="shared" si="85"/>
        <v>-0.59395487000000002</v>
      </c>
      <c r="BU56" s="407">
        <f t="shared" si="85"/>
        <v>-0.77887128999999988</v>
      </c>
      <c r="BV56" s="407">
        <f t="shared" si="85"/>
        <v>-0.97749039000000004</v>
      </c>
      <c r="BX56" s="407">
        <f t="shared" ref="BX56:CT56" si="86">(($AL$7*A66)+($AL$8*A67)+($AL$9*A68)+($AL$10*B66)+($AL$11*B67)+($AL$12*B68)+($AL$13*C66)+($AL$14*C67)+($AL$15*C68)+($AL$16*A69)+($AL$17*A70)+($AL$18*A71)+($AL$19*B69)+($AL$20*B70)+($AL$21*B71)+($AL$22*C69)+($AL$23*C70)+($AL$24*C71)+($AL$25*A72)+($AL$26*A73)+($AL$27*A74)+($AL$28*B72)+($AL$29*B73)+($AL$30*B74)+($AL$31*C72)+($AL$32*C73)+($AL$33*C74))+$AL$5</f>
        <v>0.41503523999999992</v>
      </c>
      <c r="BY56" s="407">
        <f t="shared" si="86"/>
        <v>0.48064788000000003</v>
      </c>
      <c r="BZ56" s="407">
        <f t="shared" si="86"/>
        <v>0.43928376000000002</v>
      </c>
      <c r="CA56" s="407">
        <f t="shared" si="86"/>
        <v>0.33380602000000015</v>
      </c>
      <c r="CB56" s="407">
        <f t="shared" si="86"/>
        <v>0.28594805000000006</v>
      </c>
      <c r="CC56" s="407">
        <f t="shared" si="86"/>
        <v>0.25412044</v>
      </c>
      <c r="CD56" s="407">
        <f t="shared" si="86"/>
        <v>0.27111509</v>
      </c>
      <c r="CE56" s="407">
        <f t="shared" si="86"/>
        <v>0.39313615999999985</v>
      </c>
      <c r="CF56" s="407">
        <f t="shared" si="86"/>
        <v>0.45360836000000004</v>
      </c>
      <c r="CG56" s="407">
        <f t="shared" si="86"/>
        <v>0.44421512000000007</v>
      </c>
      <c r="CH56" s="407">
        <f t="shared" si="86"/>
        <v>0.47096843000000005</v>
      </c>
      <c r="CI56" s="407">
        <f t="shared" si="86"/>
        <v>0.45428496000000007</v>
      </c>
      <c r="CJ56" s="407">
        <f t="shared" si="86"/>
        <v>0.44670592000000009</v>
      </c>
      <c r="CK56" s="407">
        <f t="shared" si="86"/>
        <v>0.46097560999999998</v>
      </c>
      <c r="CL56" s="407">
        <f t="shared" si="86"/>
        <v>0.43395967000000008</v>
      </c>
      <c r="CM56" s="407">
        <f t="shared" si="86"/>
        <v>0.44479506000000002</v>
      </c>
      <c r="CN56" s="407">
        <f t="shared" si="86"/>
        <v>0.45480684999999987</v>
      </c>
      <c r="CO56" s="407">
        <f t="shared" si="86"/>
        <v>0.43897167999999998</v>
      </c>
      <c r="CP56" s="407">
        <f t="shared" si="86"/>
        <v>0.47184815999999985</v>
      </c>
      <c r="CQ56" s="407">
        <f t="shared" si="86"/>
        <v>0.53593563999999994</v>
      </c>
      <c r="CR56" s="407">
        <f t="shared" si="86"/>
        <v>0.59740638999999973</v>
      </c>
      <c r="CS56" s="407">
        <f t="shared" si="86"/>
        <v>0.65279929999999997</v>
      </c>
      <c r="CT56" s="407">
        <f t="shared" si="86"/>
        <v>0.72803779999999996</v>
      </c>
      <c r="CV56" s="407">
        <f t="shared" ref="CV56:DR56" si="87">(($AM$7*A66)+($AM$8*A67)+($AM$9*A68)+($AM$10*B66)+($AM$11*B67)+($AM$12*B68)+($AM$13*C66)+($AM$14*C67)+($AM$15*C68)+($AM$16*A69)+($AM$17*A70)+($AM$18*A71)+($AM$19*B69)+($AM$20*B70)+($AM$21*B71)+($AM$22*C69)+($AM$23*C70)+($AM$24*C71)+($AM$25*A72)+($AM$26*A73)+($AM$27*A74)+($AM$28*B72)+($AM$29*B73)+($AM$30*B74)+($AM$31*C72)+($AM$32*C73)+($AM$33*C74))+$AM$5</f>
        <v>0.62928292000000008</v>
      </c>
      <c r="CW56" s="407">
        <f t="shared" si="87"/>
        <v>0.69581732000000007</v>
      </c>
      <c r="CX56" s="407">
        <f t="shared" si="87"/>
        <v>0.72454463000000002</v>
      </c>
      <c r="CY56" s="407">
        <f t="shared" si="87"/>
        <v>0.78135015000000019</v>
      </c>
      <c r="CZ56" s="407">
        <f t="shared" si="87"/>
        <v>0.84505448000000016</v>
      </c>
      <c r="DA56" s="407">
        <f t="shared" si="87"/>
        <v>0.80170469999999994</v>
      </c>
      <c r="DB56" s="407">
        <f t="shared" si="87"/>
        <v>0.64260444999999999</v>
      </c>
      <c r="DC56" s="407">
        <f t="shared" si="87"/>
        <v>0.49695303000000002</v>
      </c>
      <c r="DD56" s="407">
        <f t="shared" si="87"/>
        <v>0.41651944000000007</v>
      </c>
      <c r="DE56" s="407">
        <f t="shared" si="87"/>
        <v>0.41515778000000003</v>
      </c>
      <c r="DF56" s="407">
        <f t="shared" si="87"/>
        <v>0.46060665999999995</v>
      </c>
      <c r="DG56" s="407">
        <f t="shared" si="87"/>
        <v>0.43179851000000002</v>
      </c>
      <c r="DH56" s="407">
        <f t="shared" si="87"/>
        <v>0.39406634999999995</v>
      </c>
      <c r="DI56" s="407">
        <f t="shared" si="87"/>
        <v>0.40221092000000003</v>
      </c>
      <c r="DJ56" s="407">
        <f t="shared" si="87"/>
        <v>0.42215895000000003</v>
      </c>
      <c r="DK56" s="407">
        <f t="shared" si="87"/>
        <v>0.46508330000000009</v>
      </c>
      <c r="DL56" s="407">
        <f t="shared" si="87"/>
        <v>0.60392044</v>
      </c>
      <c r="DM56" s="407">
        <f t="shared" si="87"/>
        <v>0.84405662000000015</v>
      </c>
      <c r="DN56" s="407">
        <f t="shared" si="87"/>
        <v>1.0130493100000002</v>
      </c>
      <c r="DO56" s="407">
        <f t="shared" si="87"/>
        <v>1.1429158100000001</v>
      </c>
      <c r="DP56" s="407">
        <f t="shared" si="87"/>
        <v>1.4228564100000001</v>
      </c>
      <c r="DQ56" s="407">
        <f t="shared" si="87"/>
        <v>1.7845584499999998</v>
      </c>
      <c r="DR56" s="407">
        <f t="shared" si="87"/>
        <v>1.9352561200000007</v>
      </c>
    </row>
    <row r="57" spans="1:122" x14ac:dyDescent="0.25">
      <c r="A57" s="400">
        <f>'DETEKSI MATA IKAN'!A55</f>
        <v>0.31369999999999998</v>
      </c>
      <c r="B57" s="401">
        <f>'DETEKSI MATA IKAN'!B55</f>
        <v>0.30980000000000002</v>
      </c>
      <c r="C57" s="401">
        <f>'DETEKSI MATA IKAN'!C55</f>
        <v>0.27060000000000001</v>
      </c>
      <c r="D57" s="401">
        <f>'DETEKSI MATA IKAN'!D55</f>
        <v>0.43919999999999998</v>
      </c>
      <c r="E57" s="401">
        <f>'DETEKSI MATA IKAN'!E55</f>
        <v>0.73729999999999996</v>
      </c>
      <c r="F57" s="401">
        <f>'DETEKSI MATA IKAN'!F55</f>
        <v>0.76859999999999995</v>
      </c>
      <c r="G57" s="401">
        <f>'DETEKSI MATA IKAN'!G55</f>
        <v>0.67059999999999997</v>
      </c>
      <c r="H57" s="401">
        <f>'DETEKSI MATA IKAN'!H55</f>
        <v>0.7137</v>
      </c>
      <c r="I57" s="401">
        <f>'DETEKSI MATA IKAN'!I55</f>
        <v>0.72940000000000005</v>
      </c>
      <c r="J57" s="401">
        <f>'DETEKSI MATA IKAN'!J55</f>
        <v>0.71760000000000002</v>
      </c>
      <c r="K57" s="401">
        <f>'DETEKSI MATA IKAN'!K55</f>
        <v>0.67059999999999997</v>
      </c>
      <c r="L57" s="401">
        <f>'DETEKSI MATA IKAN'!L55</f>
        <v>0.67449999999999999</v>
      </c>
      <c r="M57" s="401">
        <f>'DETEKSI MATA IKAN'!M55</f>
        <v>0.70979999999999999</v>
      </c>
      <c r="N57" s="401">
        <f>'DETEKSI MATA IKAN'!N55</f>
        <v>0.6</v>
      </c>
      <c r="O57" s="401">
        <f>'DETEKSI MATA IKAN'!O55</f>
        <v>0.41959999999999997</v>
      </c>
      <c r="P57" s="401">
        <f>'DETEKSI MATA IKAN'!P55</f>
        <v>0.3569</v>
      </c>
      <c r="Q57" s="401">
        <f>'DETEKSI MATA IKAN'!Q55</f>
        <v>0.23139999999999999</v>
      </c>
      <c r="R57" s="401">
        <f>'DETEKSI MATA IKAN'!R55</f>
        <v>0.1137</v>
      </c>
      <c r="S57" s="401">
        <f>'DETEKSI MATA IKAN'!S55</f>
        <v>0.1804</v>
      </c>
      <c r="T57" s="401">
        <f>'DETEKSI MATA IKAN'!T55</f>
        <v>0.2</v>
      </c>
      <c r="U57" s="401">
        <f>'DETEKSI MATA IKAN'!U55</f>
        <v>0.1333</v>
      </c>
      <c r="V57" s="401">
        <f>'DETEKSI MATA IKAN'!V55</f>
        <v>0.21179999999999999</v>
      </c>
      <c r="W57" s="401">
        <f>'DETEKSI MATA IKAN'!W55</f>
        <v>0.32550000000000001</v>
      </c>
      <c r="X57" s="401">
        <f>'DETEKSI MATA IKAN'!X55</f>
        <v>0.36080000000000001</v>
      </c>
      <c r="Y57" s="402">
        <f>'DETEKSI MATA IKAN'!Y55</f>
        <v>0.32940000000000003</v>
      </c>
      <c r="AA57" s="319">
        <v>23</v>
      </c>
      <c r="AB57" s="407">
        <f t="shared" ref="AB57:AX57" si="88">(($AJ$7*A69)+($AJ$8*A70)+($AJ$9*A71)+($AJ$10*B69)+($AJ$11*B70)+($AJ$12*B71)+($AJ$13*C69)+($AJ$14*C70)+($AJ$15*C71)+($AJ$16*A72)+($AJ$17*A73)+($AJ$18*A74)+($AJ$19*B72)+($AJ$20*B73)+($AJ$21*B74)+($AJ$22*C72)+($AJ$23*C73)+($AJ$24*C74)+($AJ$25*A75)+($AJ$26*A76)+($AJ$27*A77)+($AJ$28*B75)+($AJ$29*B76)+($AJ$30*B77)+($AJ$31*C75)+($AJ$32*C76)+($AJ$33*C77))+$AJ$5</f>
        <v>0.67942666800000007</v>
      </c>
      <c r="AC57" s="407">
        <f t="shared" si="88"/>
        <v>0.74511029999999989</v>
      </c>
      <c r="AD57" s="407">
        <f t="shared" si="88"/>
        <v>0.82703692300000009</v>
      </c>
      <c r="AE57" s="407">
        <f t="shared" si="88"/>
        <v>0.90035255700000016</v>
      </c>
      <c r="AF57" s="407">
        <f t="shared" si="88"/>
        <v>0.88638951400000021</v>
      </c>
      <c r="AG57" s="407">
        <f t="shared" si="88"/>
        <v>0.81384771299999992</v>
      </c>
      <c r="AH57" s="407">
        <f t="shared" si="88"/>
        <v>0.70047678399999991</v>
      </c>
      <c r="AI57" s="407">
        <f t="shared" si="88"/>
        <v>0.53363230199999978</v>
      </c>
      <c r="AJ57" s="407">
        <f t="shared" si="88"/>
        <v>0.4203467990000001</v>
      </c>
      <c r="AK57" s="407">
        <f t="shared" si="88"/>
        <v>0.39118395</v>
      </c>
      <c r="AL57" s="407">
        <f t="shared" si="88"/>
        <v>0.38088055199999987</v>
      </c>
      <c r="AM57" s="407">
        <f t="shared" si="88"/>
        <v>0.36699994099999983</v>
      </c>
      <c r="AN57" s="407">
        <f t="shared" si="88"/>
        <v>0.31227893599999995</v>
      </c>
      <c r="AO57" s="407">
        <f t="shared" si="88"/>
        <v>0.24093616099999998</v>
      </c>
      <c r="AP57" s="407">
        <f t="shared" si="88"/>
        <v>0.23383515399999993</v>
      </c>
      <c r="AQ57" s="407">
        <f t="shared" si="88"/>
        <v>0.40241023999999997</v>
      </c>
      <c r="AR57" s="407">
        <f t="shared" si="88"/>
        <v>0.69229462999999991</v>
      </c>
      <c r="AS57" s="407">
        <f t="shared" si="88"/>
        <v>1.1972522270000001</v>
      </c>
      <c r="AT57" s="407">
        <f t="shared" si="88"/>
        <v>1.5879550049999995</v>
      </c>
      <c r="AU57" s="407">
        <f t="shared" si="88"/>
        <v>1.8969225999999999</v>
      </c>
      <c r="AV57" s="407">
        <f t="shared" si="88"/>
        <v>2.1834419330000001</v>
      </c>
      <c r="AW57" s="407">
        <f t="shared" si="88"/>
        <v>2.5526663230000004</v>
      </c>
      <c r="AX57" s="407">
        <f t="shared" si="88"/>
        <v>2.7194297619999994</v>
      </c>
      <c r="AZ57" s="407">
        <f t="shared" ref="AZ57:BV57" si="89">(($AK$7*A69)+($AK$8*A70)+($AK$9*A71)+($AK$10*B69)+($AK$11*B70)+($AK$12*B71)+($AK$13*C69)+($AK$14*C70)+($AK$15*C71)+($AK$16*A72)+($AK$17*A73)+($AK$18*A74)+($AK$19*B72)+($AK$20*B73)+($AK$21*B74)+($AK$22*C72)+($AK$23*C73)+($AK$24*C74)+($AK$25*A75)+($AK$26*A76)+($AK$27*A77)+($AK$28*B75)+($AK$29*B76)+($AK$30*B77)+($AK$31*C75)+($AK$32*C76)+($AK$33*C77))+$AK$5</f>
        <v>-0.22830471999999996</v>
      </c>
      <c r="BA57" s="407">
        <f t="shared" si="89"/>
        <v>-0.24478383999999995</v>
      </c>
      <c r="BB57" s="407">
        <f t="shared" si="89"/>
        <v>-0.25372381999999999</v>
      </c>
      <c r="BC57" s="407">
        <f t="shared" si="89"/>
        <v>-0.27453806000000003</v>
      </c>
      <c r="BD57" s="407">
        <f t="shared" si="89"/>
        <v>-0.28363446000000003</v>
      </c>
      <c r="BE57" s="407">
        <f t="shared" si="89"/>
        <v>-0.27473145999999998</v>
      </c>
      <c r="BF57" s="407">
        <f t="shared" si="89"/>
        <v>-0.27496711999999995</v>
      </c>
      <c r="BG57" s="407">
        <f t="shared" si="89"/>
        <v>-0.26394978000000008</v>
      </c>
      <c r="BH57" s="407">
        <f t="shared" si="89"/>
        <v>-0.21785530000000003</v>
      </c>
      <c r="BI57" s="407">
        <f t="shared" si="89"/>
        <v>-0.17985549999999995</v>
      </c>
      <c r="BJ57" s="407">
        <f t="shared" si="89"/>
        <v>-0.16974802999999997</v>
      </c>
      <c r="BK57" s="407">
        <f t="shared" si="89"/>
        <v>-0.17525038999999998</v>
      </c>
      <c r="BL57" s="407">
        <f t="shared" si="89"/>
        <v>-0.17032953000000003</v>
      </c>
      <c r="BM57" s="407">
        <f t="shared" si="89"/>
        <v>-0.14471800000000001</v>
      </c>
      <c r="BN57" s="407">
        <f t="shared" si="89"/>
        <v>-0.14213217000000003</v>
      </c>
      <c r="BO57" s="407">
        <f t="shared" si="89"/>
        <v>-0.172207</v>
      </c>
      <c r="BP57" s="407">
        <f t="shared" si="89"/>
        <v>-0.28540721999999996</v>
      </c>
      <c r="BQ57" s="407">
        <f t="shared" si="89"/>
        <v>-0.45205051999999996</v>
      </c>
      <c r="BR57" s="407">
        <f t="shared" si="89"/>
        <v>-0.55499195000000001</v>
      </c>
      <c r="BS57" s="407">
        <f t="shared" si="89"/>
        <v>-0.67290422999999999</v>
      </c>
      <c r="BT57" s="407">
        <f t="shared" si="89"/>
        <v>-0.73260990999999998</v>
      </c>
      <c r="BU57" s="407">
        <f t="shared" si="89"/>
        <v>-0.82191044000000002</v>
      </c>
      <c r="BV57" s="407">
        <f t="shared" si="89"/>
        <v>-0.87519616</v>
      </c>
      <c r="BX57" s="407">
        <f t="shared" ref="BX57:CT57" si="90">(($AL$7*A69)+($AL$8*A70)+($AL$9*A71)+($AL$10*B69)+($AL$11*B70)+($AL$12*B71)+($AL$13*C69)+($AL$14*C70)+($AL$15*C71)+($AL$16*A72)+($AL$17*A73)+($AL$18*A74)+($AL$19*B72)+($AL$20*B73)+($AL$21*B74)+($AL$22*C72)+($AL$23*C73)+($AL$24*C74)+($AL$25*A75)+($AL$26*A76)+($AL$27*A77)+($AL$28*B75)+($AL$29*B76)+($AL$30*B77)+($AL$31*C75)+($AL$32*C76)+($AL$33*C77))+$AL$5</f>
        <v>0.41789289000000007</v>
      </c>
      <c r="BY57" s="407">
        <f t="shared" si="90"/>
        <v>0.45206728999999995</v>
      </c>
      <c r="BZ57" s="407">
        <f t="shared" si="90"/>
        <v>0.47271432999999996</v>
      </c>
      <c r="CA57" s="407">
        <f t="shared" si="90"/>
        <v>0.47572211000000003</v>
      </c>
      <c r="CB57" s="407">
        <f t="shared" si="90"/>
        <v>0.45093340999999987</v>
      </c>
      <c r="CC57" s="407">
        <f t="shared" si="90"/>
        <v>0.38211477000000005</v>
      </c>
      <c r="CD57" s="407">
        <f t="shared" si="90"/>
        <v>0.33734532</v>
      </c>
      <c r="CE57" s="407">
        <f t="shared" si="90"/>
        <v>0.34081930000000005</v>
      </c>
      <c r="CF57" s="407">
        <f t="shared" si="90"/>
        <v>0.3662358</v>
      </c>
      <c r="CG57" s="407">
        <f t="shared" si="90"/>
        <v>0.40887590000000007</v>
      </c>
      <c r="CH57" s="407">
        <f t="shared" si="90"/>
        <v>0.43688666000000009</v>
      </c>
      <c r="CI57" s="407">
        <f t="shared" si="90"/>
        <v>0.42663658000000004</v>
      </c>
      <c r="CJ57" s="407">
        <f t="shared" si="90"/>
        <v>0.43062918</v>
      </c>
      <c r="CK57" s="407">
        <f t="shared" si="90"/>
        <v>0.4504334900000001</v>
      </c>
      <c r="CL57" s="407">
        <f t="shared" si="90"/>
        <v>0.47247276999999999</v>
      </c>
      <c r="CM57" s="407">
        <f t="shared" si="90"/>
        <v>0.44690262000000003</v>
      </c>
      <c r="CN57" s="407">
        <f t="shared" si="90"/>
        <v>0.44379992999999995</v>
      </c>
      <c r="CO57" s="407">
        <f t="shared" si="90"/>
        <v>0.44435029999999986</v>
      </c>
      <c r="CP57" s="407">
        <f t="shared" si="90"/>
        <v>0.42401912000000008</v>
      </c>
      <c r="CQ57" s="407">
        <f t="shared" si="90"/>
        <v>0.37694049000000029</v>
      </c>
      <c r="CR57" s="407">
        <f t="shared" si="90"/>
        <v>0.60132720000000039</v>
      </c>
      <c r="CS57" s="407">
        <f t="shared" si="90"/>
        <v>0.84160678000000011</v>
      </c>
      <c r="CT57" s="407">
        <f t="shared" si="90"/>
        <v>0.90592362999999987</v>
      </c>
      <c r="CV57" s="407">
        <f t="shared" ref="CV57:DR57" si="91">(($AM$7*A69)+($AM$8*A70)+($AM$9*A71)+($AM$10*B69)+($AM$11*B70)+($AM$12*B71)+($AM$13*C69)+($AM$14*C70)+($AM$15*C71)+($AM$16*A72)+($AM$17*A73)+($AM$18*A74)+($AM$19*B72)+($AM$20*B73)+($AM$21*B74)+($AM$22*C72)+($AM$23*C73)+($AM$24*C74)+($AM$25*A75)+($AM$26*A76)+($AM$27*A77)+($AM$28*B75)+($AM$29*B76)+($AM$30*B77)+($AM$31*C75)+($AM$32*C76)+($AM$33*C77))+$AM$5</f>
        <v>0.52173536999999992</v>
      </c>
      <c r="CW57" s="407">
        <f t="shared" si="91"/>
        <v>0.54333178999999998</v>
      </c>
      <c r="CX57" s="407">
        <f t="shared" si="91"/>
        <v>0.55107681000000008</v>
      </c>
      <c r="CY57" s="407">
        <f t="shared" si="91"/>
        <v>0.58772637000000005</v>
      </c>
      <c r="CZ57" s="407">
        <f t="shared" si="91"/>
        <v>0.61175988000000003</v>
      </c>
      <c r="DA57" s="407">
        <f t="shared" si="91"/>
        <v>0.61302849999999998</v>
      </c>
      <c r="DB57" s="407">
        <f t="shared" si="91"/>
        <v>0.63871528</v>
      </c>
      <c r="DC57" s="407">
        <f t="shared" si="91"/>
        <v>0.62606272000000007</v>
      </c>
      <c r="DD57" s="407">
        <f t="shared" si="91"/>
        <v>0.51023328000000012</v>
      </c>
      <c r="DE57" s="407">
        <f t="shared" si="91"/>
        <v>0.44173905000000002</v>
      </c>
      <c r="DF57" s="407">
        <f t="shared" si="91"/>
        <v>0.44872382</v>
      </c>
      <c r="DG57" s="407">
        <f t="shared" si="91"/>
        <v>0.43827064999999998</v>
      </c>
      <c r="DH57" s="407">
        <f t="shared" si="91"/>
        <v>0.40753279999999997</v>
      </c>
      <c r="DI57" s="407">
        <f t="shared" si="91"/>
        <v>0.37493176000000006</v>
      </c>
      <c r="DJ57" s="407">
        <f t="shared" si="91"/>
        <v>0.36940121000000004</v>
      </c>
      <c r="DK57" s="407">
        <f t="shared" si="91"/>
        <v>0.60513653999999995</v>
      </c>
      <c r="DL57" s="407">
        <f t="shared" si="91"/>
        <v>0.85062682000000001</v>
      </c>
      <c r="DM57" s="407">
        <f t="shared" si="91"/>
        <v>1.18548516</v>
      </c>
      <c r="DN57" s="407">
        <f t="shared" si="91"/>
        <v>1.3778706000000001</v>
      </c>
      <c r="DO57" s="407">
        <f t="shared" si="91"/>
        <v>1.4510578500000002</v>
      </c>
      <c r="DP57" s="407">
        <f t="shared" si="91"/>
        <v>1.55897401</v>
      </c>
      <c r="DQ57" s="407">
        <f t="shared" si="91"/>
        <v>1.6404526000000001</v>
      </c>
      <c r="DR57" s="407">
        <f t="shared" si="91"/>
        <v>1.4587894399999999</v>
      </c>
    </row>
    <row r="58" spans="1:122" ht="18.75" x14ac:dyDescent="0.25">
      <c r="A58" s="400">
        <f>'DETEKSI MATA IKAN'!A56</f>
        <v>0.32940000000000003</v>
      </c>
      <c r="B58" s="401">
        <f>'DETEKSI MATA IKAN'!B56</f>
        <v>0.32550000000000001</v>
      </c>
      <c r="C58" s="401">
        <f>'DETEKSI MATA IKAN'!C56</f>
        <v>0.2863</v>
      </c>
      <c r="D58" s="401">
        <f>'DETEKSI MATA IKAN'!D56</f>
        <v>0.45490000000000003</v>
      </c>
      <c r="E58" s="401">
        <f>'DETEKSI MATA IKAN'!E56</f>
        <v>0.74509999999999998</v>
      </c>
      <c r="F58" s="401">
        <f>'DETEKSI MATA IKAN'!F56</f>
        <v>0.77649999999999997</v>
      </c>
      <c r="G58" s="401">
        <f>'DETEKSI MATA IKAN'!G56</f>
        <v>0.67059999999999997</v>
      </c>
      <c r="H58" s="401">
        <f>'DETEKSI MATA IKAN'!H56</f>
        <v>0.7137</v>
      </c>
      <c r="I58" s="401">
        <f>'DETEKSI MATA IKAN'!I56</f>
        <v>0.72160000000000002</v>
      </c>
      <c r="J58" s="401">
        <f>'DETEKSI MATA IKAN'!J56</f>
        <v>0.70199999999999996</v>
      </c>
      <c r="K58" s="401">
        <f>'DETEKSI MATA IKAN'!K56</f>
        <v>0.65490000000000004</v>
      </c>
      <c r="L58" s="401">
        <f>'DETEKSI MATA IKAN'!L56</f>
        <v>0.64710000000000001</v>
      </c>
      <c r="M58" s="401">
        <f>'DETEKSI MATA IKAN'!M56</f>
        <v>0.68240000000000001</v>
      </c>
      <c r="N58" s="401">
        <f>'DETEKSI MATA IKAN'!N56</f>
        <v>0.57250000000000001</v>
      </c>
      <c r="O58" s="401">
        <f>'DETEKSI MATA IKAN'!O56</f>
        <v>0.38429999999999997</v>
      </c>
      <c r="P58" s="401">
        <f>'DETEKSI MATA IKAN'!P56</f>
        <v>0.3216</v>
      </c>
      <c r="Q58" s="401">
        <f>'DETEKSI MATA IKAN'!Q56</f>
        <v>0.2392</v>
      </c>
      <c r="R58" s="401">
        <f>'DETEKSI MATA IKAN'!R56</f>
        <v>0.1216</v>
      </c>
      <c r="S58" s="401">
        <f>'DETEKSI MATA IKAN'!S56</f>
        <v>0.18820000000000001</v>
      </c>
      <c r="T58" s="401">
        <f>'DETEKSI MATA IKAN'!T56</f>
        <v>0.20780000000000001</v>
      </c>
      <c r="U58" s="401">
        <f>'DETEKSI MATA IKAN'!U56</f>
        <v>0.14119999999999999</v>
      </c>
      <c r="V58" s="401">
        <f>'DETEKSI MATA IKAN'!V56</f>
        <v>0.21959999999999999</v>
      </c>
      <c r="W58" s="401">
        <f>'DETEKSI MATA IKAN'!W56</f>
        <v>0.32940000000000003</v>
      </c>
      <c r="X58" s="401">
        <f>'DETEKSI MATA IKAN'!X56</f>
        <v>0.36470000000000002</v>
      </c>
      <c r="Y58" s="402">
        <f>'DETEKSI MATA IKAN'!Y56</f>
        <v>0.34510000000000002</v>
      </c>
      <c r="AB58" s="797" t="s">
        <v>52</v>
      </c>
      <c r="AC58" s="797"/>
      <c r="AD58" s="350"/>
      <c r="AE58" s="350"/>
      <c r="AF58" s="350"/>
      <c r="AG58" s="350"/>
      <c r="AH58" s="350"/>
      <c r="AI58" s="350"/>
      <c r="AJ58" s="350"/>
      <c r="AK58" s="350"/>
      <c r="AL58" s="350"/>
      <c r="AM58" s="350"/>
      <c r="AN58" s="350"/>
      <c r="AO58" s="350"/>
      <c r="AP58" s="350"/>
      <c r="AQ58" s="350"/>
      <c r="AR58" s="350"/>
      <c r="AS58" s="350"/>
      <c r="AT58" s="350"/>
      <c r="AU58" s="350"/>
      <c r="AV58" s="350"/>
      <c r="AW58" s="350"/>
      <c r="AX58" s="350"/>
      <c r="AY58" s="350"/>
      <c r="AZ58" s="797" t="s">
        <v>53</v>
      </c>
      <c r="BA58" s="797"/>
      <c r="BB58" s="350"/>
      <c r="BC58" s="350"/>
      <c r="BD58" s="350"/>
      <c r="BE58" s="350"/>
      <c r="BF58" s="350"/>
      <c r="BG58" s="350"/>
      <c r="BH58" s="350"/>
      <c r="BI58" s="350"/>
      <c r="BJ58" s="350"/>
      <c r="BK58" s="350"/>
      <c r="BL58" s="350"/>
      <c r="BM58" s="350"/>
      <c r="BN58" s="350"/>
      <c r="BO58" s="350"/>
      <c r="BP58" s="350"/>
      <c r="BQ58" s="350"/>
      <c r="BR58" s="350"/>
      <c r="BS58" s="350"/>
      <c r="BT58" s="350"/>
      <c r="BU58" s="350"/>
      <c r="BV58" s="350"/>
      <c r="BW58" s="350"/>
      <c r="BX58" s="797" t="s">
        <v>54</v>
      </c>
      <c r="BY58" s="797"/>
      <c r="BZ58" s="350"/>
      <c r="CA58" s="350"/>
      <c r="CB58" s="350"/>
      <c r="CC58" s="350"/>
      <c r="CD58" s="350"/>
      <c r="CE58" s="350"/>
      <c r="CF58" s="350"/>
      <c r="CG58" s="350"/>
      <c r="CH58" s="350"/>
      <c r="CI58" s="350"/>
      <c r="CJ58" s="350"/>
      <c r="CK58" s="350"/>
      <c r="CL58" s="350"/>
      <c r="CM58" s="350"/>
      <c r="CN58" s="350"/>
      <c r="CO58" s="350"/>
      <c r="CP58" s="350"/>
      <c r="CQ58" s="350"/>
      <c r="CR58" s="350"/>
      <c r="CS58" s="350"/>
      <c r="CT58" s="350"/>
      <c r="CU58" s="350"/>
      <c r="CV58" s="797" t="s">
        <v>55</v>
      </c>
      <c r="CW58" s="797"/>
      <c r="CX58" s="350"/>
      <c r="CY58" s="350"/>
      <c r="CZ58" s="350"/>
      <c r="DA58" s="350"/>
      <c r="DB58" s="350"/>
      <c r="DC58" s="350"/>
      <c r="DD58" s="350"/>
      <c r="DE58" s="350"/>
      <c r="DF58" s="350"/>
      <c r="DG58" s="350"/>
      <c r="DH58" s="350"/>
      <c r="DI58" s="350"/>
      <c r="DJ58" s="350"/>
      <c r="DK58" s="350"/>
      <c r="DL58" s="350"/>
      <c r="DM58" s="350"/>
      <c r="DN58" s="350"/>
      <c r="DO58" s="350"/>
      <c r="DP58" s="350"/>
      <c r="DQ58" s="350"/>
      <c r="DR58" s="350"/>
    </row>
    <row r="59" spans="1:122" x14ac:dyDescent="0.25">
      <c r="A59" s="400">
        <f>'DETEKSI MATA IKAN'!A57</f>
        <v>0.27450000000000002</v>
      </c>
      <c r="B59" s="401">
        <f>'DETEKSI MATA IKAN'!B57</f>
        <v>0.27060000000000001</v>
      </c>
      <c r="C59" s="401">
        <f>'DETEKSI MATA IKAN'!C57</f>
        <v>0.23139999999999999</v>
      </c>
      <c r="D59" s="401">
        <f>'DETEKSI MATA IKAN'!D57</f>
        <v>0.4</v>
      </c>
      <c r="E59" s="401">
        <f>'DETEKSI MATA IKAN'!E57</f>
        <v>0.69410000000000005</v>
      </c>
      <c r="F59" s="401">
        <f>'DETEKSI MATA IKAN'!F57</f>
        <v>0.72550000000000003</v>
      </c>
      <c r="G59" s="401">
        <f>'DETEKSI MATA IKAN'!G57</f>
        <v>0.62350000000000005</v>
      </c>
      <c r="H59" s="401">
        <f>'DETEKSI MATA IKAN'!H57</f>
        <v>0.66669999999999996</v>
      </c>
      <c r="I59" s="401">
        <f>'DETEKSI MATA IKAN'!I57</f>
        <v>0.67449999999999999</v>
      </c>
      <c r="J59" s="401">
        <f>'DETEKSI MATA IKAN'!J57</f>
        <v>0.65880000000000005</v>
      </c>
      <c r="K59" s="401">
        <f>'DETEKSI MATA IKAN'!K57</f>
        <v>0.61180000000000001</v>
      </c>
      <c r="L59" s="401">
        <f>'DETEKSI MATA IKAN'!L57</f>
        <v>0.60780000000000001</v>
      </c>
      <c r="M59" s="401">
        <f>'DETEKSI MATA IKAN'!M57</f>
        <v>0.6431</v>
      </c>
      <c r="N59" s="401">
        <f>'DETEKSI MATA IKAN'!N57</f>
        <v>0.5333</v>
      </c>
      <c r="O59" s="401">
        <f>'DETEKSI MATA IKAN'!O57</f>
        <v>0.34899999999999998</v>
      </c>
      <c r="P59" s="401">
        <f>'DETEKSI MATA IKAN'!P57</f>
        <v>0.2863</v>
      </c>
      <c r="Q59" s="401">
        <f>'DETEKSI MATA IKAN'!Q57</f>
        <v>0.21959999999999999</v>
      </c>
      <c r="R59" s="401">
        <f>'DETEKSI MATA IKAN'!R57</f>
        <v>0.10199999999999999</v>
      </c>
      <c r="S59" s="401">
        <f>'DETEKSI MATA IKAN'!S57</f>
        <v>0.17649999999999999</v>
      </c>
      <c r="T59" s="401">
        <f>'DETEKSI MATA IKAN'!T57</f>
        <v>0.1961</v>
      </c>
      <c r="U59" s="401">
        <f>'DETEKSI MATA IKAN'!U57</f>
        <v>0.13730000000000001</v>
      </c>
      <c r="V59" s="401">
        <f>'DETEKSI MATA IKAN'!V57</f>
        <v>0.2157</v>
      </c>
      <c r="W59" s="401">
        <f>'DETEKSI MATA IKAN'!W57</f>
        <v>0.33729999999999999</v>
      </c>
      <c r="X59" s="401">
        <f>'DETEKSI MATA IKAN'!X57</f>
        <v>0.3725</v>
      </c>
      <c r="Y59" s="402">
        <f>'DETEKSI MATA IKAN'!Y57</f>
        <v>0.3412</v>
      </c>
      <c r="AB59" s="395">
        <f>(ROUND((IF(AB35&lt;=0,0,AB35)),4))</f>
        <v>1.2226999999999999</v>
      </c>
      <c r="AC59" s="395">
        <f t="shared" ref="AC59:AX59" si="92">(ROUND((IF(AC35&lt;=0,0,AC35)),4))</f>
        <v>1.4189000000000001</v>
      </c>
      <c r="AD59" s="395">
        <f t="shared" si="92"/>
        <v>1.706</v>
      </c>
      <c r="AE59" s="395">
        <f t="shared" si="92"/>
        <v>2.2382</v>
      </c>
      <c r="AF59" s="395">
        <f t="shared" si="92"/>
        <v>2.8222</v>
      </c>
      <c r="AG59" s="395">
        <f t="shared" si="92"/>
        <v>3.0834000000000001</v>
      </c>
      <c r="AH59" s="395">
        <f t="shared" si="92"/>
        <v>3.0133999999999999</v>
      </c>
      <c r="AI59" s="395">
        <f t="shared" si="92"/>
        <v>2.9523000000000001</v>
      </c>
      <c r="AJ59" s="395">
        <f t="shared" si="92"/>
        <v>2.9169999999999998</v>
      </c>
      <c r="AK59" s="395">
        <f t="shared" si="92"/>
        <v>2.7925</v>
      </c>
      <c r="AL59" s="395">
        <f t="shared" si="92"/>
        <v>2.4891999999999999</v>
      </c>
      <c r="AM59" s="395">
        <f t="shared" si="92"/>
        <v>2.1795</v>
      </c>
      <c r="AN59" s="395">
        <f t="shared" si="92"/>
        <v>2.0316000000000001</v>
      </c>
      <c r="AO59" s="395">
        <f t="shared" si="92"/>
        <v>2.0287000000000002</v>
      </c>
      <c r="AP59" s="395">
        <f t="shared" si="92"/>
        <v>1.9832000000000001</v>
      </c>
      <c r="AQ59" s="395">
        <f t="shared" si="92"/>
        <v>2.0358999999999998</v>
      </c>
      <c r="AR59" s="395">
        <f t="shared" si="92"/>
        <v>2.2867999999999999</v>
      </c>
      <c r="AS59" s="395">
        <f t="shared" si="92"/>
        <v>2.5261</v>
      </c>
      <c r="AT59" s="395">
        <f t="shared" si="92"/>
        <v>2.9018000000000002</v>
      </c>
      <c r="AU59" s="395">
        <f t="shared" si="92"/>
        <v>3.1551999999999998</v>
      </c>
      <c r="AV59" s="395">
        <f t="shared" si="92"/>
        <v>3.2288000000000001</v>
      </c>
      <c r="AW59" s="395">
        <f t="shared" si="92"/>
        <v>3.0139</v>
      </c>
      <c r="AX59" s="395">
        <f t="shared" si="92"/>
        <v>2.8647</v>
      </c>
      <c r="AZ59" s="395">
        <f>(ROUND((IF(AZ35&lt;=0,0,AZ35)),4))</f>
        <v>0</v>
      </c>
      <c r="BA59" s="395">
        <f t="shared" ref="BA59:BV59" si="93">(ROUND((IF(BA35&lt;=0,0,BA35)),4))</f>
        <v>0</v>
      </c>
      <c r="BB59" s="395">
        <f t="shared" si="93"/>
        <v>0</v>
      </c>
      <c r="BC59" s="395">
        <f t="shared" si="93"/>
        <v>0</v>
      </c>
      <c r="BD59" s="395">
        <f t="shared" si="93"/>
        <v>0</v>
      </c>
      <c r="BE59" s="395">
        <f t="shared" si="93"/>
        <v>0</v>
      </c>
      <c r="BF59" s="395">
        <f t="shared" si="93"/>
        <v>0</v>
      </c>
      <c r="BG59" s="395">
        <f t="shared" si="93"/>
        <v>0</v>
      </c>
      <c r="BH59" s="395">
        <f t="shared" si="93"/>
        <v>0</v>
      </c>
      <c r="BI59" s="395">
        <f t="shared" si="93"/>
        <v>0</v>
      </c>
      <c r="BJ59" s="395">
        <f t="shared" si="93"/>
        <v>0</v>
      </c>
      <c r="BK59" s="395">
        <f t="shared" si="93"/>
        <v>0</v>
      </c>
      <c r="BL59" s="395">
        <f t="shared" si="93"/>
        <v>0</v>
      </c>
      <c r="BM59" s="395">
        <f t="shared" si="93"/>
        <v>0</v>
      </c>
      <c r="BN59" s="395">
        <f t="shared" si="93"/>
        <v>0</v>
      </c>
      <c r="BO59" s="395">
        <f t="shared" si="93"/>
        <v>0</v>
      </c>
      <c r="BP59" s="395">
        <f t="shared" si="93"/>
        <v>0</v>
      </c>
      <c r="BQ59" s="395">
        <f t="shared" si="93"/>
        <v>0</v>
      </c>
      <c r="BR59" s="395">
        <f t="shared" si="93"/>
        <v>0</v>
      </c>
      <c r="BS59" s="395">
        <f t="shared" si="93"/>
        <v>0</v>
      </c>
      <c r="BT59" s="395">
        <f t="shared" si="93"/>
        <v>0</v>
      </c>
      <c r="BU59" s="395">
        <f t="shared" si="93"/>
        <v>0</v>
      </c>
      <c r="BV59" s="395">
        <f t="shared" si="93"/>
        <v>0</v>
      </c>
      <c r="BX59" s="395">
        <f>(ROUND((IF(BX35&lt;=0,0,BX35)),4))</f>
        <v>0.51429999999999998</v>
      </c>
      <c r="BY59" s="395">
        <f t="shared" ref="BY59:CT59" si="94">(ROUND((IF(BY35&lt;=0,0,BY35)),4))</f>
        <v>0.4093</v>
      </c>
      <c r="BZ59" s="395">
        <f t="shared" si="94"/>
        <v>0.40029999999999999</v>
      </c>
      <c r="CA59" s="395">
        <f t="shared" si="94"/>
        <v>0.44040000000000001</v>
      </c>
      <c r="CB59" s="395">
        <f t="shared" si="94"/>
        <v>0.504</v>
      </c>
      <c r="CC59" s="395">
        <f t="shared" si="94"/>
        <v>0.58130000000000004</v>
      </c>
      <c r="CD59" s="395">
        <f t="shared" si="94"/>
        <v>0.59789999999999999</v>
      </c>
      <c r="CE59" s="395">
        <f t="shared" si="94"/>
        <v>0.61319999999999997</v>
      </c>
      <c r="CF59" s="395">
        <f t="shared" si="94"/>
        <v>0.70679999999999998</v>
      </c>
      <c r="CG59" s="395">
        <f t="shared" si="94"/>
        <v>0.74970000000000003</v>
      </c>
      <c r="CH59" s="395">
        <f t="shared" si="94"/>
        <v>0.74270000000000003</v>
      </c>
      <c r="CI59" s="395">
        <f t="shared" si="94"/>
        <v>0.84079999999999999</v>
      </c>
      <c r="CJ59" s="395">
        <f t="shared" si="94"/>
        <v>0.94359999999999999</v>
      </c>
      <c r="CK59" s="395">
        <f t="shared" si="94"/>
        <v>0.9456</v>
      </c>
      <c r="CL59" s="395">
        <f t="shared" si="94"/>
        <v>0.93400000000000005</v>
      </c>
      <c r="CM59" s="395">
        <f t="shared" si="94"/>
        <v>0.89090000000000003</v>
      </c>
      <c r="CN59" s="395">
        <f t="shared" si="94"/>
        <v>0.93100000000000005</v>
      </c>
      <c r="CO59" s="395">
        <f t="shared" si="94"/>
        <v>0.88060000000000005</v>
      </c>
      <c r="CP59" s="395">
        <f t="shared" si="94"/>
        <v>0.8306</v>
      </c>
      <c r="CQ59" s="395">
        <f t="shared" si="94"/>
        <v>0.70499999999999996</v>
      </c>
      <c r="CR59" s="395">
        <f t="shared" si="94"/>
        <v>0.51719999999999999</v>
      </c>
      <c r="CS59" s="395">
        <f t="shared" si="94"/>
        <v>0.42959999999999998</v>
      </c>
      <c r="CT59" s="395">
        <f t="shared" si="94"/>
        <v>0.48180000000000001</v>
      </c>
      <c r="CV59" s="395">
        <f>(ROUND((IF(CV35&lt;=0,0,CV35)),4))</f>
        <v>0.97750000000000004</v>
      </c>
      <c r="CW59" s="395">
        <f t="shared" ref="CW59:DR59" si="95">(ROUND((IF(CW35&lt;=0,0,CW35)),4))</f>
        <v>1.109</v>
      </c>
      <c r="CX59" s="395">
        <f t="shared" si="95"/>
        <v>1.3765000000000001</v>
      </c>
      <c r="CY59" s="395">
        <f t="shared" si="95"/>
        <v>1.7725</v>
      </c>
      <c r="CZ59" s="395">
        <f t="shared" si="95"/>
        <v>2.1316999999999999</v>
      </c>
      <c r="DA59" s="395">
        <f t="shared" si="95"/>
        <v>2.0813000000000001</v>
      </c>
      <c r="DB59" s="395">
        <f t="shared" si="95"/>
        <v>1.6463000000000001</v>
      </c>
      <c r="DC59" s="395">
        <f t="shared" si="95"/>
        <v>1.4107000000000001</v>
      </c>
      <c r="DD59" s="395">
        <f t="shared" si="95"/>
        <v>1.4802999999999999</v>
      </c>
      <c r="DE59" s="395">
        <f t="shared" si="95"/>
        <v>1.3672</v>
      </c>
      <c r="DF59" s="395">
        <f t="shared" si="95"/>
        <v>1.0900000000000001</v>
      </c>
      <c r="DG59" s="395">
        <f t="shared" si="95"/>
        <v>0.92959999999999998</v>
      </c>
      <c r="DH59" s="395">
        <f t="shared" si="95"/>
        <v>0.84650000000000003</v>
      </c>
      <c r="DI59" s="395">
        <f t="shared" si="95"/>
        <v>0.73770000000000002</v>
      </c>
      <c r="DJ59" s="395">
        <f t="shared" si="95"/>
        <v>0.66349999999999998</v>
      </c>
      <c r="DK59" s="395">
        <f t="shared" si="95"/>
        <v>0.81710000000000005</v>
      </c>
      <c r="DL59" s="395">
        <f t="shared" si="95"/>
        <v>1.01</v>
      </c>
      <c r="DM59" s="395">
        <f t="shared" si="95"/>
        <v>1.2809999999999999</v>
      </c>
      <c r="DN59" s="395">
        <f t="shared" si="95"/>
        <v>1.5166999999999999</v>
      </c>
      <c r="DO59" s="395">
        <f t="shared" si="95"/>
        <v>1.7253000000000001</v>
      </c>
      <c r="DP59" s="395">
        <f t="shared" si="95"/>
        <v>1.6679999999999999</v>
      </c>
      <c r="DQ59" s="395">
        <f t="shared" si="95"/>
        <v>1.5431999999999999</v>
      </c>
      <c r="DR59" s="395">
        <f t="shared" si="95"/>
        <v>1.6189</v>
      </c>
    </row>
    <row r="60" spans="1:122" x14ac:dyDescent="0.25">
      <c r="A60" s="400">
        <f>'DETEKSI MATA IKAN'!A58</f>
        <v>0.29020000000000001</v>
      </c>
      <c r="B60" s="401">
        <f>'DETEKSI MATA IKAN'!B58</f>
        <v>0.34510000000000002</v>
      </c>
      <c r="C60" s="401">
        <f>'DETEKSI MATA IKAN'!C58</f>
        <v>0.22750000000000001</v>
      </c>
      <c r="D60" s="401">
        <f>'DETEKSI MATA IKAN'!D58</f>
        <v>0.17249999999999999</v>
      </c>
      <c r="E60" s="401">
        <f>'DETEKSI MATA IKAN'!E58</f>
        <v>0.39219999999999999</v>
      </c>
      <c r="F60" s="401">
        <f>'DETEKSI MATA IKAN'!F58</f>
        <v>0.54510000000000003</v>
      </c>
      <c r="G60" s="401">
        <f>'DETEKSI MATA IKAN'!G58</f>
        <v>0.52159999999999995</v>
      </c>
      <c r="H60" s="401">
        <f>'DETEKSI MATA IKAN'!H58</f>
        <v>0.52159999999999995</v>
      </c>
      <c r="I60" s="401">
        <f>'DETEKSI MATA IKAN'!I58</f>
        <v>0.58040000000000003</v>
      </c>
      <c r="J60" s="401">
        <f>'DETEKSI MATA IKAN'!J58</f>
        <v>0.68630000000000002</v>
      </c>
      <c r="K60" s="401">
        <f>'DETEKSI MATA IKAN'!K58</f>
        <v>0.60780000000000001</v>
      </c>
      <c r="L60" s="401">
        <f>'DETEKSI MATA IKAN'!L58</f>
        <v>0.58040000000000003</v>
      </c>
      <c r="M60" s="401">
        <f>'DETEKSI MATA IKAN'!M58</f>
        <v>0.52549999999999997</v>
      </c>
      <c r="N60" s="401">
        <f>'DETEKSI MATA IKAN'!N58</f>
        <v>0.30980000000000002</v>
      </c>
      <c r="O60" s="401">
        <f>'DETEKSI MATA IKAN'!O58</f>
        <v>0.22750000000000001</v>
      </c>
      <c r="P60" s="401">
        <f>'DETEKSI MATA IKAN'!P58</f>
        <v>0.25879999999999997</v>
      </c>
      <c r="Q60" s="401">
        <f>'DETEKSI MATA IKAN'!Q58</f>
        <v>0.1804</v>
      </c>
      <c r="R60" s="401">
        <f>'DETEKSI MATA IKAN'!R58</f>
        <v>0.10979999999999999</v>
      </c>
      <c r="S60" s="401">
        <f>'DETEKSI MATA IKAN'!S58</f>
        <v>0.1961</v>
      </c>
      <c r="T60" s="401">
        <f>'DETEKSI MATA IKAN'!T58</f>
        <v>0.19220000000000001</v>
      </c>
      <c r="U60" s="401">
        <f>'DETEKSI MATA IKAN'!U58</f>
        <v>0.1961</v>
      </c>
      <c r="V60" s="401">
        <f>'DETEKSI MATA IKAN'!V58</f>
        <v>0.28239999999999998</v>
      </c>
      <c r="W60" s="401">
        <f>'DETEKSI MATA IKAN'!W58</f>
        <v>0.32940000000000003</v>
      </c>
      <c r="X60" s="401">
        <f>'DETEKSI MATA IKAN'!X58</f>
        <v>0.4471</v>
      </c>
      <c r="Y60" s="402">
        <f>'DETEKSI MATA IKAN'!Y58</f>
        <v>0.51370000000000005</v>
      </c>
      <c r="AB60" s="395">
        <f t="shared" ref="AB60:AX71" si="96">(ROUND((IF(AB36&lt;=0,0,AB36)),4))</f>
        <v>1.4823</v>
      </c>
      <c r="AC60" s="395">
        <f t="shared" si="96"/>
        <v>1.9156</v>
      </c>
      <c r="AD60" s="395">
        <f t="shared" si="96"/>
        <v>2.3988999999999998</v>
      </c>
      <c r="AE60" s="395">
        <f t="shared" si="96"/>
        <v>2.8671000000000002</v>
      </c>
      <c r="AF60" s="395">
        <f t="shared" si="96"/>
        <v>3.1737000000000002</v>
      </c>
      <c r="AG60" s="395">
        <f t="shared" si="96"/>
        <v>3.1263999999999998</v>
      </c>
      <c r="AH60" s="395">
        <f t="shared" si="96"/>
        <v>2.673</v>
      </c>
      <c r="AI60" s="395">
        <f t="shared" si="96"/>
        <v>2.2027999999999999</v>
      </c>
      <c r="AJ60" s="395">
        <f t="shared" si="96"/>
        <v>2.1004</v>
      </c>
      <c r="AK60" s="395">
        <f t="shared" si="96"/>
        <v>2.0304000000000002</v>
      </c>
      <c r="AL60" s="395">
        <f t="shared" si="96"/>
        <v>1.6978</v>
      </c>
      <c r="AM60" s="395">
        <f t="shared" si="96"/>
        <v>1.3720000000000001</v>
      </c>
      <c r="AN60" s="395">
        <f t="shared" si="96"/>
        <v>1.2634000000000001</v>
      </c>
      <c r="AO60" s="395">
        <f t="shared" si="96"/>
        <v>1.2242999999999999</v>
      </c>
      <c r="AP60" s="395">
        <f t="shared" si="96"/>
        <v>1.1198999999999999</v>
      </c>
      <c r="AQ60" s="395">
        <f t="shared" si="96"/>
        <v>1.2464999999999999</v>
      </c>
      <c r="AR60" s="395">
        <f t="shared" si="96"/>
        <v>1.3778999999999999</v>
      </c>
      <c r="AS60" s="395">
        <f t="shared" si="96"/>
        <v>1.7390000000000001</v>
      </c>
      <c r="AT60" s="395">
        <f t="shared" si="96"/>
        <v>2.1339999999999999</v>
      </c>
      <c r="AU60" s="395">
        <f t="shared" si="96"/>
        <v>2.7595999999999998</v>
      </c>
      <c r="AV60" s="395">
        <f t="shared" si="96"/>
        <v>3.2155</v>
      </c>
      <c r="AW60" s="395">
        <f t="shared" si="96"/>
        <v>3.1591</v>
      </c>
      <c r="AX60" s="395">
        <f t="shared" si="96"/>
        <v>3.0754000000000001</v>
      </c>
      <c r="AZ60" s="395">
        <f t="shared" ref="AZ60:BV71" si="97">(ROUND((IF(AZ36&lt;=0,0,AZ36)),4))</f>
        <v>0</v>
      </c>
      <c r="BA60" s="395">
        <f t="shared" si="97"/>
        <v>0</v>
      </c>
      <c r="BB60" s="395">
        <f t="shared" si="97"/>
        <v>0</v>
      </c>
      <c r="BC60" s="395">
        <f t="shared" si="97"/>
        <v>0</v>
      </c>
      <c r="BD60" s="395">
        <f t="shared" si="97"/>
        <v>0</v>
      </c>
      <c r="BE60" s="395">
        <f t="shared" si="97"/>
        <v>0</v>
      </c>
      <c r="BF60" s="395">
        <f t="shared" si="97"/>
        <v>0</v>
      </c>
      <c r="BG60" s="395">
        <f t="shared" si="97"/>
        <v>0</v>
      </c>
      <c r="BH60" s="395">
        <f t="shared" si="97"/>
        <v>0</v>
      </c>
      <c r="BI60" s="395">
        <f t="shared" si="97"/>
        <v>0</v>
      </c>
      <c r="BJ60" s="395">
        <f t="shared" si="97"/>
        <v>0</v>
      </c>
      <c r="BK60" s="395">
        <f t="shared" si="97"/>
        <v>0</v>
      </c>
      <c r="BL60" s="395">
        <f t="shared" si="97"/>
        <v>0</v>
      </c>
      <c r="BM60" s="395">
        <f t="shared" si="97"/>
        <v>0</v>
      </c>
      <c r="BN60" s="395">
        <f t="shared" si="97"/>
        <v>0</v>
      </c>
      <c r="BO60" s="395">
        <f t="shared" si="97"/>
        <v>0</v>
      </c>
      <c r="BP60" s="395">
        <f t="shared" si="97"/>
        <v>0</v>
      </c>
      <c r="BQ60" s="395">
        <f t="shared" si="97"/>
        <v>0</v>
      </c>
      <c r="BR60" s="395">
        <f t="shared" si="97"/>
        <v>0</v>
      </c>
      <c r="BS60" s="395">
        <f t="shared" si="97"/>
        <v>0</v>
      </c>
      <c r="BT60" s="395">
        <f t="shared" si="97"/>
        <v>0</v>
      </c>
      <c r="BU60" s="395">
        <f t="shared" si="97"/>
        <v>0</v>
      </c>
      <c r="BV60" s="395">
        <f t="shared" si="97"/>
        <v>0</v>
      </c>
      <c r="BX60" s="395">
        <f t="shared" ref="BX60:CT71" si="98">(ROUND((IF(BX36&lt;=0,0,BX36)),4))</f>
        <v>0.44800000000000001</v>
      </c>
      <c r="BY60" s="395">
        <f t="shared" si="98"/>
        <v>0.37259999999999999</v>
      </c>
      <c r="BZ60" s="395">
        <f t="shared" si="98"/>
        <v>0.42580000000000001</v>
      </c>
      <c r="CA60" s="395">
        <f t="shared" si="98"/>
        <v>0.57669999999999999</v>
      </c>
      <c r="CB60" s="395">
        <f t="shared" si="98"/>
        <v>0.73099999999999998</v>
      </c>
      <c r="CC60" s="395">
        <f t="shared" si="98"/>
        <v>0.68979999999999997</v>
      </c>
      <c r="CD60" s="395">
        <f t="shared" si="98"/>
        <v>0.61150000000000004</v>
      </c>
      <c r="CE60" s="395">
        <f t="shared" si="98"/>
        <v>0.76190000000000002</v>
      </c>
      <c r="CF60" s="395">
        <f t="shared" si="98"/>
        <v>0.89390000000000003</v>
      </c>
      <c r="CG60" s="395">
        <f t="shared" si="98"/>
        <v>0.74960000000000004</v>
      </c>
      <c r="CH60" s="395">
        <f t="shared" si="98"/>
        <v>0.63149999999999995</v>
      </c>
      <c r="CI60" s="395">
        <f t="shared" si="98"/>
        <v>0.69159999999999999</v>
      </c>
      <c r="CJ60" s="395">
        <f t="shared" si="98"/>
        <v>0.67849999999999999</v>
      </c>
      <c r="CK60" s="395">
        <f t="shared" si="98"/>
        <v>0.61950000000000005</v>
      </c>
      <c r="CL60" s="395">
        <f t="shared" si="98"/>
        <v>0.62960000000000005</v>
      </c>
      <c r="CM60" s="395">
        <f t="shared" si="98"/>
        <v>0.71460000000000001</v>
      </c>
      <c r="CN60" s="395">
        <f t="shared" si="98"/>
        <v>0.84589999999999999</v>
      </c>
      <c r="CO60" s="395">
        <f t="shared" si="98"/>
        <v>0.84119999999999995</v>
      </c>
      <c r="CP60" s="395">
        <f t="shared" si="98"/>
        <v>0.92369999999999997</v>
      </c>
      <c r="CQ60" s="395">
        <f t="shared" si="98"/>
        <v>0.79020000000000001</v>
      </c>
      <c r="CR60" s="395">
        <f t="shared" si="98"/>
        <v>0.5262</v>
      </c>
      <c r="CS60" s="395">
        <f t="shared" si="98"/>
        <v>0.36870000000000003</v>
      </c>
      <c r="CT60" s="395">
        <f t="shared" si="98"/>
        <v>0.43659999999999999</v>
      </c>
      <c r="CV60" s="395">
        <f t="shared" ref="CV60:DR71" si="99">(ROUND((IF(CV36&lt;=0,0,CV36)),4))</f>
        <v>1.2022999999999999</v>
      </c>
      <c r="CW60" s="395">
        <f t="shared" si="99"/>
        <v>1.5523</v>
      </c>
      <c r="CX60" s="395">
        <f t="shared" si="99"/>
        <v>1.9684999999999999</v>
      </c>
      <c r="CY60" s="395">
        <f t="shared" si="99"/>
        <v>2.1696</v>
      </c>
      <c r="CZ60" s="395">
        <f t="shared" si="99"/>
        <v>2.0310999999999999</v>
      </c>
      <c r="DA60" s="395">
        <f t="shared" si="99"/>
        <v>1.6378999999999999</v>
      </c>
      <c r="DB60" s="395">
        <f t="shared" si="99"/>
        <v>1.2245999999999999</v>
      </c>
      <c r="DC60" s="395">
        <f t="shared" si="99"/>
        <v>1.0949</v>
      </c>
      <c r="DD60" s="395">
        <f t="shared" si="99"/>
        <v>1.0498000000000001</v>
      </c>
      <c r="DE60" s="395">
        <f t="shared" si="99"/>
        <v>0.77649999999999997</v>
      </c>
      <c r="DF60" s="395">
        <f t="shared" si="99"/>
        <v>0.45569999999999999</v>
      </c>
      <c r="DG60" s="395">
        <f t="shared" si="99"/>
        <v>0.36120000000000002</v>
      </c>
      <c r="DH60" s="395">
        <f t="shared" si="99"/>
        <v>0.34570000000000001</v>
      </c>
      <c r="DI60" s="395">
        <f t="shared" si="99"/>
        <v>0.32379999999999998</v>
      </c>
      <c r="DJ60" s="395">
        <f t="shared" si="99"/>
        <v>0.32829999999999998</v>
      </c>
      <c r="DK60" s="395">
        <f t="shared" si="99"/>
        <v>0.46839999999999998</v>
      </c>
      <c r="DL60" s="395">
        <f t="shared" si="99"/>
        <v>0.59919999999999995</v>
      </c>
      <c r="DM60" s="395">
        <f t="shared" si="99"/>
        <v>0.71330000000000005</v>
      </c>
      <c r="DN60" s="395">
        <f t="shared" si="99"/>
        <v>1.0768</v>
      </c>
      <c r="DO60" s="395">
        <f t="shared" si="99"/>
        <v>1.6369</v>
      </c>
      <c r="DP60" s="395">
        <f t="shared" si="99"/>
        <v>1.9420999999999999</v>
      </c>
      <c r="DQ60" s="395">
        <f t="shared" si="99"/>
        <v>1.9966999999999999</v>
      </c>
      <c r="DR60" s="395">
        <f t="shared" si="99"/>
        <v>1.952</v>
      </c>
    </row>
    <row r="61" spans="1:122" x14ac:dyDescent="0.25">
      <c r="A61" s="400">
        <f>'DETEKSI MATA IKAN'!A59</f>
        <v>0.31369999999999998</v>
      </c>
      <c r="B61" s="401">
        <f>'DETEKSI MATA IKAN'!B59</f>
        <v>0.36859999999999998</v>
      </c>
      <c r="C61" s="401">
        <f>'DETEKSI MATA IKAN'!C59</f>
        <v>0.2392</v>
      </c>
      <c r="D61" s="401">
        <f>'DETEKSI MATA IKAN'!D59</f>
        <v>0.18429999999999999</v>
      </c>
      <c r="E61" s="401">
        <f>'DETEKSI MATA IKAN'!E59</f>
        <v>0.40389999999999998</v>
      </c>
      <c r="F61" s="401">
        <f>'DETEKSI MATA IKAN'!F59</f>
        <v>0.55289999999999995</v>
      </c>
      <c r="G61" s="401">
        <f>'DETEKSI MATA IKAN'!G59</f>
        <v>0.52939999999999998</v>
      </c>
      <c r="H61" s="401">
        <f>'DETEKSI MATA IKAN'!H59</f>
        <v>0.52159999999999995</v>
      </c>
      <c r="I61" s="401">
        <f>'DETEKSI MATA IKAN'!I59</f>
        <v>0.57250000000000001</v>
      </c>
      <c r="J61" s="401">
        <f>'DETEKSI MATA IKAN'!J59</f>
        <v>0.6784</v>
      </c>
      <c r="K61" s="401">
        <f>'DETEKSI MATA IKAN'!K59</f>
        <v>0.59219999999999995</v>
      </c>
      <c r="L61" s="401">
        <f>'DETEKSI MATA IKAN'!L59</f>
        <v>0.56469999999999998</v>
      </c>
      <c r="M61" s="401">
        <f>'DETEKSI MATA IKAN'!M59</f>
        <v>0.502</v>
      </c>
      <c r="N61" s="401">
        <f>'DETEKSI MATA IKAN'!N59</f>
        <v>0.2863</v>
      </c>
      <c r="O61" s="401">
        <f>'DETEKSI MATA IKAN'!O59</f>
        <v>0.2039</v>
      </c>
      <c r="P61" s="401">
        <f>'DETEKSI MATA IKAN'!P59</f>
        <v>0.22750000000000001</v>
      </c>
      <c r="Q61" s="401">
        <f>'DETEKSI MATA IKAN'!Q59</f>
        <v>0.1804</v>
      </c>
      <c r="R61" s="401">
        <f>'DETEKSI MATA IKAN'!R59</f>
        <v>0.1137</v>
      </c>
      <c r="S61" s="401">
        <f>'DETEKSI MATA IKAN'!S59</f>
        <v>0.2</v>
      </c>
      <c r="T61" s="401">
        <f>'DETEKSI MATA IKAN'!T59</f>
        <v>0.1961</v>
      </c>
      <c r="U61" s="401">
        <f>'DETEKSI MATA IKAN'!U59</f>
        <v>0.2</v>
      </c>
      <c r="V61" s="401">
        <f>'DETEKSI MATA IKAN'!V59</f>
        <v>0.28239999999999998</v>
      </c>
      <c r="W61" s="401">
        <f>'DETEKSI MATA IKAN'!W59</f>
        <v>0.32940000000000003</v>
      </c>
      <c r="X61" s="401">
        <f>'DETEKSI MATA IKAN'!X59</f>
        <v>0.4471</v>
      </c>
      <c r="Y61" s="402">
        <f>'DETEKSI MATA IKAN'!Y59</f>
        <v>0.52159999999999995</v>
      </c>
      <c r="AB61" s="395">
        <f t="shared" si="96"/>
        <v>1.9177</v>
      </c>
      <c r="AC61" s="395">
        <f t="shared" si="96"/>
        <v>2.4883000000000002</v>
      </c>
      <c r="AD61" s="395">
        <f t="shared" si="96"/>
        <v>3.0129000000000001</v>
      </c>
      <c r="AE61" s="395">
        <f t="shared" si="96"/>
        <v>3.2896000000000001</v>
      </c>
      <c r="AF61" s="395">
        <f t="shared" si="96"/>
        <v>3.1181999999999999</v>
      </c>
      <c r="AG61" s="395">
        <f t="shared" si="96"/>
        <v>2.6143000000000001</v>
      </c>
      <c r="AH61" s="395">
        <f t="shared" si="96"/>
        <v>2.1543999999999999</v>
      </c>
      <c r="AI61" s="395">
        <f t="shared" si="96"/>
        <v>1.7868999999999999</v>
      </c>
      <c r="AJ61" s="395">
        <f t="shared" si="96"/>
        <v>1.7426999999999999</v>
      </c>
      <c r="AK61" s="395">
        <f t="shared" si="96"/>
        <v>1.6906000000000001</v>
      </c>
      <c r="AL61" s="395">
        <f t="shared" si="96"/>
        <v>1.4117</v>
      </c>
      <c r="AM61" s="395">
        <f t="shared" si="96"/>
        <v>1.0288999999999999</v>
      </c>
      <c r="AN61" s="395">
        <f t="shared" si="96"/>
        <v>0.85189999999999999</v>
      </c>
      <c r="AO61" s="395">
        <f t="shared" si="96"/>
        <v>0.77810000000000001</v>
      </c>
      <c r="AP61" s="395">
        <f t="shared" si="96"/>
        <v>0.68210000000000004</v>
      </c>
      <c r="AQ61" s="395">
        <f t="shared" si="96"/>
        <v>0.78280000000000005</v>
      </c>
      <c r="AR61" s="395">
        <f t="shared" si="96"/>
        <v>0.82289999999999996</v>
      </c>
      <c r="AS61" s="395">
        <f t="shared" si="96"/>
        <v>1.1142000000000001</v>
      </c>
      <c r="AT61" s="395">
        <f t="shared" si="96"/>
        <v>1.3946000000000001</v>
      </c>
      <c r="AU61" s="395">
        <f t="shared" si="96"/>
        <v>2.1495000000000002</v>
      </c>
      <c r="AV61" s="395">
        <f t="shared" si="96"/>
        <v>3.0072999999999999</v>
      </c>
      <c r="AW61" s="395">
        <f t="shared" si="96"/>
        <v>3.3957999999999999</v>
      </c>
      <c r="AX61" s="395">
        <f t="shared" si="96"/>
        <v>3.3898999999999999</v>
      </c>
      <c r="AZ61" s="395">
        <f t="shared" si="97"/>
        <v>0</v>
      </c>
      <c r="BA61" s="395">
        <f t="shared" si="97"/>
        <v>0</v>
      </c>
      <c r="BB61" s="395">
        <f t="shared" si="97"/>
        <v>0</v>
      </c>
      <c r="BC61" s="395">
        <f t="shared" si="97"/>
        <v>0</v>
      </c>
      <c r="BD61" s="395">
        <f t="shared" si="97"/>
        <v>0</v>
      </c>
      <c r="BE61" s="395">
        <f t="shared" si="97"/>
        <v>0</v>
      </c>
      <c r="BF61" s="395">
        <f t="shared" si="97"/>
        <v>0</v>
      </c>
      <c r="BG61" s="395">
        <f t="shared" si="97"/>
        <v>0</v>
      </c>
      <c r="BH61" s="395">
        <f t="shared" si="97"/>
        <v>0</v>
      </c>
      <c r="BI61" s="395">
        <f t="shared" si="97"/>
        <v>0</v>
      </c>
      <c r="BJ61" s="395">
        <f t="shared" si="97"/>
        <v>0</v>
      </c>
      <c r="BK61" s="395">
        <f t="shared" si="97"/>
        <v>0</v>
      </c>
      <c r="BL61" s="395">
        <f t="shared" si="97"/>
        <v>0</v>
      </c>
      <c r="BM61" s="395">
        <f t="shared" si="97"/>
        <v>0</v>
      </c>
      <c r="BN61" s="395">
        <f t="shared" si="97"/>
        <v>0</v>
      </c>
      <c r="BO61" s="395">
        <f t="shared" si="97"/>
        <v>0</v>
      </c>
      <c r="BP61" s="395">
        <f t="shared" si="97"/>
        <v>0</v>
      </c>
      <c r="BQ61" s="395">
        <f t="shared" si="97"/>
        <v>0</v>
      </c>
      <c r="BR61" s="395">
        <f t="shared" si="97"/>
        <v>0</v>
      </c>
      <c r="BS61" s="395">
        <f t="shared" si="97"/>
        <v>0</v>
      </c>
      <c r="BT61" s="395">
        <f t="shared" si="97"/>
        <v>0</v>
      </c>
      <c r="BU61" s="395">
        <f t="shared" si="97"/>
        <v>0</v>
      </c>
      <c r="BV61" s="395">
        <f t="shared" si="97"/>
        <v>0</v>
      </c>
      <c r="BX61" s="395">
        <f t="shared" si="98"/>
        <v>0.47860000000000003</v>
      </c>
      <c r="BY61" s="395">
        <f t="shared" si="98"/>
        <v>0.55379999999999996</v>
      </c>
      <c r="BZ61" s="395">
        <f t="shared" si="98"/>
        <v>0.63560000000000005</v>
      </c>
      <c r="CA61" s="395">
        <f t="shared" si="98"/>
        <v>0.70399999999999996</v>
      </c>
      <c r="CB61" s="395">
        <f t="shared" si="98"/>
        <v>0.78069999999999995</v>
      </c>
      <c r="CC61" s="395">
        <f t="shared" si="98"/>
        <v>0.73219999999999996</v>
      </c>
      <c r="CD61" s="395">
        <f t="shared" si="98"/>
        <v>0.54690000000000005</v>
      </c>
      <c r="CE61" s="395">
        <f t="shared" si="98"/>
        <v>0.5716</v>
      </c>
      <c r="CF61" s="395">
        <f t="shared" si="98"/>
        <v>0.55889999999999995</v>
      </c>
      <c r="CG61" s="395">
        <f t="shared" si="98"/>
        <v>0.3468</v>
      </c>
      <c r="CH61" s="395">
        <f t="shared" si="98"/>
        <v>0.20810000000000001</v>
      </c>
      <c r="CI61" s="395">
        <f t="shared" si="98"/>
        <v>0.30399999999999999</v>
      </c>
      <c r="CJ61" s="395">
        <f t="shared" si="98"/>
        <v>0.33310000000000001</v>
      </c>
      <c r="CK61" s="395">
        <f t="shared" si="98"/>
        <v>0.33600000000000002</v>
      </c>
      <c r="CL61" s="395">
        <f t="shared" si="98"/>
        <v>0.39040000000000002</v>
      </c>
      <c r="CM61" s="395">
        <f t="shared" si="98"/>
        <v>0.46060000000000001</v>
      </c>
      <c r="CN61" s="395">
        <f t="shared" si="98"/>
        <v>0.54779999999999995</v>
      </c>
      <c r="CO61" s="395">
        <f t="shared" si="98"/>
        <v>0.59889999999999999</v>
      </c>
      <c r="CP61" s="395">
        <f t="shared" si="98"/>
        <v>0.83250000000000002</v>
      </c>
      <c r="CQ61" s="395">
        <f t="shared" si="98"/>
        <v>0.98029999999999995</v>
      </c>
      <c r="CR61" s="395">
        <f t="shared" si="98"/>
        <v>0.83169999999999999</v>
      </c>
      <c r="CS61" s="395">
        <f t="shared" si="98"/>
        <v>0.54239999999999999</v>
      </c>
      <c r="CT61" s="395">
        <f t="shared" si="98"/>
        <v>0.50590000000000002</v>
      </c>
      <c r="CV61" s="395">
        <f t="shared" si="99"/>
        <v>1.5163</v>
      </c>
      <c r="CW61" s="395">
        <f t="shared" si="99"/>
        <v>2.0085999999999999</v>
      </c>
      <c r="CX61" s="395">
        <f t="shared" si="99"/>
        <v>2.2454000000000001</v>
      </c>
      <c r="CY61" s="395">
        <f t="shared" si="99"/>
        <v>2.0489000000000002</v>
      </c>
      <c r="CZ61" s="395">
        <f t="shared" si="99"/>
        <v>1.6240000000000001</v>
      </c>
      <c r="DA61" s="395">
        <f t="shared" si="99"/>
        <v>1.1037999999999999</v>
      </c>
      <c r="DB61" s="395">
        <f t="shared" si="99"/>
        <v>0.82509999999999994</v>
      </c>
      <c r="DC61" s="395">
        <f t="shared" si="99"/>
        <v>0.68459999999999999</v>
      </c>
      <c r="DD61" s="395">
        <f t="shared" si="99"/>
        <v>0.68640000000000001</v>
      </c>
      <c r="DE61" s="395">
        <f t="shared" si="99"/>
        <v>0.63519999999999999</v>
      </c>
      <c r="DF61" s="395">
        <f t="shared" si="99"/>
        <v>0.61950000000000005</v>
      </c>
      <c r="DG61" s="395">
        <f t="shared" si="99"/>
        <v>0.627</v>
      </c>
      <c r="DH61" s="395">
        <f t="shared" si="99"/>
        <v>0.55610000000000004</v>
      </c>
      <c r="DI61" s="395">
        <f t="shared" si="99"/>
        <v>0.53920000000000001</v>
      </c>
      <c r="DJ61" s="395">
        <f t="shared" si="99"/>
        <v>0.56720000000000004</v>
      </c>
      <c r="DK61" s="395">
        <f t="shared" si="99"/>
        <v>0.54449999999999998</v>
      </c>
      <c r="DL61" s="395">
        <f t="shared" si="99"/>
        <v>0.48820000000000002</v>
      </c>
      <c r="DM61" s="395">
        <f t="shared" si="99"/>
        <v>0.4728</v>
      </c>
      <c r="DN61" s="395">
        <f t="shared" si="99"/>
        <v>0.68559999999999999</v>
      </c>
      <c r="DO61" s="395">
        <f t="shared" si="99"/>
        <v>1.2124999999999999</v>
      </c>
      <c r="DP61" s="395">
        <f t="shared" si="99"/>
        <v>1.7336</v>
      </c>
      <c r="DQ61" s="395">
        <f t="shared" si="99"/>
        <v>2.0101</v>
      </c>
      <c r="DR61" s="395">
        <f t="shared" si="99"/>
        <v>2.0712000000000002</v>
      </c>
    </row>
    <row r="62" spans="1:122" x14ac:dyDescent="0.25">
      <c r="A62" s="400">
        <f>'DETEKSI MATA IKAN'!A60</f>
        <v>0.26669999999999999</v>
      </c>
      <c r="B62" s="401">
        <f>'DETEKSI MATA IKAN'!B60</f>
        <v>0.3216</v>
      </c>
      <c r="C62" s="401">
        <f>'DETEKSI MATA IKAN'!C60</f>
        <v>0.1961</v>
      </c>
      <c r="D62" s="401">
        <f>'DETEKSI MATA IKAN'!D60</f>
        <v>0.14119999999999999</v>
      </c>
      <c r="E62" s="401">
        <f>'DETEKSI MATA IKAN'!E60</f>
        <v>0.36080000000000001</v>
      </c>
      <c r="F62" s="401">
        <f>'DETEKSI MATA IKAN'!F60</f>
        <v>0.50980000000000003</v>
      </c>
      <c r="G62" s="401">
        <f>'DETEKSI MATA IKAN'!G60</f>
        <v>0.47839999999999999</v>
      </c>
      <c r="H62" s="401">
        <f>'DETEKSI MATA IKAN'!H60</f>
        <v>0.47449999999999998</v>
      </c>
      <c r="I62" s="401">
        <f>'DETEKSI MATA IKAN'!I60</f>
        <v>0.52549999999999997</v>
      </c>
      <c r="J62" s="401">
        <f>'DETEKSI MATA IKAN'!J60</f>
        <v>0.63139999999999996</v>
      </c>
      <c r="K62" s="401">
        <f>'DETEKSI MATA IKAN'!K60</f>
        <v>0.54900000000000004</v>
      </c>
      <c r="L62" s="401">
        <f>'DETEKSI MATA IKAN'!L60</f>
        <v>0.52159999999999995</v>
      </c>
      <c r="M62" s="401">
        <f>'DETEKSI MATA IKAN'!M60</f>
        <v>0.45490000000000003</v>
      </c>
      <c r="N62" s="401">
        <f>'DETEKSI MATA IKAN'!N60</f>
        <v>0.2392</v>
      </c>
      <c r="O62" s="401">
        <f>'DETEKSI MATA IKAN'!O60</f>
        <v>0.15690000000000001</v>
      </c>
      <c r="P62" s="401">
        <f>'DETEKSI MATA IKAN'!P60</f>
        <v>0.18429999999999999</v>
      </c>
      <c r="Q62" s="401">
        <f>'DETEKSI MATA IKAN'!Q60</f>
        <v>0.14899999999999999</v>
      </c>
      <c r="R62" s="401">
        <f>'DETEKSI MATA IKAN'!R60</f>
        <v>9.0200000000000002E-2</v>
      </c>
      <c r="S62" s="401">
        <f>'DETEKSI MATA IKAN'!S60</f>
        <v>0.17649999999999999</v>
      </c>
      <c r="T62" s="401">
        <f>'DETEKSI MATA IKAN'!T60</f>
        <v>0.17649999999999999</v>
      </c>
      <c r="U62" s="401">
        <f>'DETEKSI MATA IKAN'!U60</f>
        <v>0.1804</v>
      </c>
      <c r="V62" s="401">
        <f>'DETEKSI MATA IKAN'!V60</f>
        <v>0.27450000000000002</v>
      </c>
      <c r="W62" s="401">
        <f>'DETEKSI MATA IKAN'!W60</f>
        <v>0.3216</v>
      </c>
      <c r="X62" s="401">
        <f>'DETEKSI MATA IKAN'!X60</f>
        <v>0.43919999999999998</v>
      </c>
      <c r="Y62" s="402">
        <f>'DETEKSI MATA IKAN'!Y60</f>
        <v>0.50980000000000003</v>
      </c>
      <c r="AB62" s="395">
        <f t="shared" si="96"/>
        <v>2.3813</v>
      </c>
      <c r="AC62" s="395">
        <f t="shared" si="96"/>
        <v>2.9079999999999999</v>
      </c>
      <c r="AD62" s="395">
        <f t="shared" si="96"/>
        <v>3.2017000000000002</v>
      </c>
      <c r="AE62" s="395">
        <f t="shared" si="96"/>
        <v>3.0836000000000001</v>
      </c>
      <c r="AF62" s="395">
        <f t="shared" si="96"/>
        <v>2.5295000000000001</v>
      </c>
      <c r="AG62" s="395">
        <f t="shared" si="96"/>
        <v>1.9967999999999999</v>
      </c>
      <c r="AH62" s="395">
        <f t="shared" si="96"/>
        <v>1.8048999999999999</v>
      </c>
      <c r="AI62" s="395">
        <f t="shared" si="96"/>
        <v>1.7196</v>
      </c>
      <c r="AJ62" s="395">
        <f t="shared" si="96"/>
        <v>1.5810999999999999</v>
      </c>
      <c r="AK62" s="395">
        <f t="shared" si="96"/>
        <v>1.6004</v>
      </c>
      <c r="AL62" s="395">
        <f t="shared" si="96"/>
        <v>1.6654</v>
      </c>
      <c r="AM62" s="395">
        <f t="shared" si="96"/>
        <v>1.4924999999999999</v>
      </c>
      <c r="AN62" s="395">
        <f t="shared" si="96"/>
        <v>1.2703</v>
      </c>
      <c r="AO62" s="395">
        <f t="shared" si="96"/>
        <v>1.0872999999999999</v>
      </c>
      <c r="AP62" s="395">
        <f t="shared" si="96"/>
        <v>0.86719999999999997</v>
      </c>
      <c r="AQ62" s="395">
        <f t="shared" si="96"/>
        <v>0.8196</v>
      </c>
      <c r="AR62" s="395">
        <f t="shared" si="96"/>
        <v>0.72850000000000004</v>
      </c>
      <c r="AS62" s="395">
        <f t="shared" si="96"/>
        <v>0.80530000000000002</v>
      </c>
      <c r="AT62" s="395">
        <f t="shared" si="96"/>
        <v>0.9617</v>
      </c>
      <c r="AU62" s="395">
        <f t="shared" si="96"/>
        <v>1.5093000000000001</v>
      </c>
      <c r="AV62" s="395">
        <f t="shared" si="96"/>
        <v>2.4458000000000002</v>
      </c>
      <c r="AW62" s="395">
        <f t="shared" si="96"/>
        <v>3.3077000000000001</v>
      </c>
      <c r="AX62" s="395">
        <f t="shared" si="96"/>
        <v>3.4382000000000001</v>
      </c>
      <c r="AZ62" s="395">
        <f t="shared" si="97"/>
        <v>0</v>
      </c>
      <c r="BA62" s="395">
        <f t="shared" si="97"/>
        <v>0</v>
      </c>
      <c r="BB62" s="395">
        <f t="shared" si="97"/>
        <v>0</v>
      </c>
      <c r="BC62" s="395">
        <f t="shared" si="97"/>
        <v>0</v>
      </c>
      <c r="BD62" s="395">
        <f t="shared" si="97"/>
        <v>0</v>
      </c>
      <c r="BE62" s="395">
        <f t="shared" si="97"/>
        <v>0</v>
      </c>
      <c r="BF62" s="395">
        <f t="shared" si="97"/>
        <v>0</v>
      </c>
      <c r="BG62" s="395">
        <f t="shared" si="97"/>
        <v>0</v>
      </c>
      <c r="BH62" s="395">
        <f t="shared" si="97"/>
        <v>0</v>
      </c>
      <c r="BI62" s="395">
        <f t="shared" si="97"/>
        <v>0</v>
      </c>
      <c r="BJ62" s="395">
        <f t="shared" si="97"/>
        <v>0</v>
      </c>
      <c r="BK62" s="395">
        <f t="shared" si="97"/>
        <v>0</v>
      </c>
      <c r="BL62" s="395">
        <f t="shared" si="97"/>
        <v>0</v>
      </c>
      <c r="BM62" s="395">
        <f t="shared" si="97"/>
        <v>0</v>
      </c>
      <c r="BN62" s="395">
        <f t="shared" si="97"/>
        <v>0</v>
      </c>
      <c r="BO62" s="395">
        <f t="shared" si="97"/>
        <v>0</v>
      </c>
      <c r="BP62" s="395">
        <f t="shared" si="97"/>
        <v>0</v>
      </c>
      <c r="BQ62" s="395">
        <f t="shared" si="97"/>
        <v>0</v>
      </c>
      <c r="BR62" s="395">
        <f t="shared" si="97"/>
        <v>0</v>
      </c>
      <c r="BS62" s="395">
        <f t="shared" si="97"/>
        <v>0</v>
      </c>
      <c r="BT62" s="395">
        <f t="shared" si="97"/>
        <v>0</v>
      </c>
      <c r="BU62" s="395">
        <f t="shared" si="97"/>
        <v>0</v>
      </c>
      <c r="BV62" s="395">
        <f t="shared" si="97"/>
        <v>0</v>
      </c>
      <c r="BX62" s="395">
        <f t="shared" si="98"/>
        <v>0.57689999999999997</v>
      </c>
      <c r="BY62" s="395">
        <f t="shared" si="98"/>
        <v>0.73709999999999998</v>
      </c>
      <c r="BZ62" s="395">
        <f t="shared" si="98"/>
        <v>0.84650000000000003</v>
      </c>
      <c r="CA62" s="395">
        <f t="shared" si="98"/>
        <v>0.84560000000000002</v>
      </c>
      <c r="CB62" s="395">
        <f t="shared" si="98"/>
        <v>0.74160000000000004</v>
      </c>
      <c r="CC62" s="395">
        <f t="shared" si="98"/>
        <v>0.54969999999999997</v>
      </c>
      <c r="CD62" s="395">
        <f t="shared" si="98"/>
        <v>0.34839999999999999</v>
      </c>
      <c r="CE62" s="395">
        <f t="shared" si="98"/>
        <v>0.31219999999999998</v>
      </c>
      <c r="CF62" s="395">
        <f t="shared" si="98"/>
        <v>0.30769999999999997</v>
      </c>
      <c r="CG62" s="395">
        <f t="shared" si="98"/>
        <v>0.25900000000000001</v>
      </c>
      <c r="CH62" s="395">
        <f t="shared" si="98"/>
        <v>0.11409999999999999</v>
      </c>
      <c r="CI62" s="395">
        <f t="shared" si="98"/>
        <v>6.7199999999999996E-2</v>
      </c>
      <c r="CJ62" s="395">
        <f t="shared" si="98"/>
        <v>7.3099999999999998E-2</v>
      </c>
      <c r="CK62" s="395">
        <f t="shared" si="98"/>
        <v>0.1404</v>
      </c>
      <c r="CL62" s="395">
        <f t="shared" si="98"/>
        <v>0.23419999999999999</v>
      </c>
      <c r="CM62" s="395">
        <f t="shared" si="98"/>
        <v>0.26069999999999999</v>
      </c>
      <c r="CN62" s="395">
        <f t="shared" si="98"/>
        <v>0.32369999999999999</v>
      </c>
      <c r="CO62" s="395">
        <f t="shared" si="98"/>
        <v>0.38140000000000002</v>
      </c>
      <c r="CP62" s="395">
        <f t="shared" si="98"/>
        <v>0.5635</v>
      </c>
      <c r="CQ62" s="395">
        <f t="shared" si="98"/>
        <v>0.88680000000000003</v>
      </c>
      <c r="CR62" s="395">
        <f t="shared" si="98"/>
        <v>0.98760000000000003</v>
      </c>
      <c r="CS62" s="395">
        <f t="shared" si="98"/>
        <v>0.73670000000000002</v>
      </c>
      <c r="CT62" s="395">
        <f t="shared" si="98"/>
        <v>0.66700000000000004</v>
      </c>
      <c r="CV62" s="395">
        <f t="shared" si="99"/>
        <v>1.8347</v>
      </c>
      <c r="CW62" s="395">
        <f t="shared" si="99"/>
        <v>1.9791000000000001</v>
      </c>
      <c r="CX62" s="395">
        <f t="shared" si="99"/>
        <v>1.8900999999999999</v>
      </c>
      <c r="CY62" s="395">
        <f t="shared" si="99"/>
        <v>1.5006999999999999</v>
      </c>
      <c r="CZ62" s="395">
        <f t="shared" si="99"/>
        <v>1.0425</v>
      </c>
      <c r="DA62" s="395">
        <f t="shared" si="99"/>
        <v>0.81130000000000002</v>
      </c>
      <c r="DB62" s="395">
        <f t="shared" si="99"/>
        <v>0.94179999999999997</v>
      </c>
      <c r="DC62" s="395">
        <f t="shared" si="99"/>
        <v>1.1618999999999999</v>
      </c>
      <c r="DD62" s="395">
        <f t="shared" si="99"/>
        <v>1.2944</v>
      </c>
      <c r="DE62" s="395">
        <f t="shared" si="99"/>
        <v>1.3416999999999999</v>
      </c>
      <c r="DF62" s="395">
        <f t="shared" si="99"/>
        <v>1.4491000000000001</v>
      </c>
      <c r="DG62" s="395">
        <f t="shared" si="99"/>
        <v>1.3669</v>
      </c>
      <c r="DH62" s="395">
        <f t="shared" si="99"/>
        <v>1.0919000000000001</v>
      </c>
      <c r="DI62" s="395">
        <f t="shared" si="99"/>
        <v>0.88319999999999999</v>
      </c>
      <c r="DJ62" s="395">
        <f t="shared" si="99"/>
        <v>0.75539999999999996</v>
      </c>
      <c r="DK62" s="395">
        <f t="shared" si="99"/>
        <v>0.67610000000000003</v>
      </c>
      <c r="DL62" s="395">
        <f t="shared" si="99"/>
        <v>0.63080000000000003</v>
      </c>
      <c r="DM62" s="395">
        <f t="shared" si="99"/>
        <v>0.63829999999999998</v>
      </c>
      <c r="DN62" s="395">
        <f t="shared" si="99"/>
        <v>0.64929999999999999</v>
      </c>
      <c r="DO62" s="395">
        <f t="shared" si="99"/>
        <v>0.8931</v>
      </c>
      <c r="DP62" s="395">
        <f t="shared" si="99"/>
        <v>1.3869</v>
      </c>
      <c r="DQ62" s="395">
        <f t="shared" si="99"/>
        <v>1.7770999999999999</v>
      </c>
      <c r="DR62" s="395">
        <f t="shared" si="99"/>
        <v>1.9111</v>
      </c>
    </row>
    <row r="63" spans="1:122" x14ac:dyDescent="0.25">
      <c r="A63" s="400">
        <f>'DETEKSI MATA IKAN'!A61</f>
        <v>0.31759999999999999</v>
      </c>
      <c r="B63" s="401">
        <f>'DETEKSI MATA IKAN'!B61</f>
        <v>0.30590000000000001</v>
      </c>
      <c r="C63" s="401">
        <f>'DETEKSI MATA IKAN'!C61</f>
        <v>0.28239999999999998</v>
      </c>
      <c r="D63" s="401">
        <f>'DETEKSI MATA IKAN'!D61</f>
        <v>0.24310000000000001</v>
      </c>
      <c r="E63" s="401">
        <f>'DETEKSI MATA IKAN'!E61</f>
        <v>0.19220000000000001</v>
      </c>
      <c r="F63" s="401">
        <f>'DETEKSI MATA IKAN'!F61</f>
        <v>0.15290000000000001</v>
      </c>
      <c r="G63" s="401">
        <f>'DETEKSI MATA IKAN'!G61</f>
        <v>0.2</v>
      </c>
      <c r="H63" s="401">
        <f>'DETEKSI MATA IKAN'!H61</f>
        <v>0.28239999999999998</v>
      </c>
      <c r="I63" s="401">
        <f>'DETEKSI MATA IKAN'!I61</f>
        <v>0.3765</v>
      </c>
      <c r="J63" s="401">
        <f>'DETEKSI MATA IKAN'!J61</f>
        <v>0.502</v>
      </c>
      <c r="K63" s="401">
        <f>'DETEKSI MATA IKAN'!K61</f>
        <v>0.3765</v>
      </c>
      <c r="L63" s="401">
        <f>'DETEKSI MATA IKAN'!L61</f>
        <v>0.36470000000000002</v>
      </c>
      <c r="M63" s="401">
        <f>'DETEKSI MATA IKAN'!M61</f>
        <v>0.36470000000000002</v>
      </c>
      <c r="N63" s="401">
        <f>'DETEKSI MATA IKAN'!N61</f>
        <v>0.22750000000000001</v>
      </c>
      <c r="O63" s="401">
        <f>'DETEKSI MATA IKAN'!O61</f>
        <v>0.2</v>
      </c>
      <c r="P63" s="401">
        <f>'DETEKSI MATA IKAN'!P61</f>
        <v>0.19220000000000001</v>
      </c>
      <c r="Q63" s="401">
        <f>'DETEKSI MATA IKAN'!Q61</f>
        <v>0.1686</v>
      </c>
      <c r="R63" s="401">
        <f>'DETEKSI MATA IKAN'!R61</f>
        <v>0.16470000000000001</v>
      </c>
      <c r="S63" s="401">
        <f>'DETEKSI MATA IKAN'!S61</f>
        <v>0.19220000000000001</v>
      </c>
      <c r="T63" s="401">
        <f>'DETEKSI MATA IKAN'!T61</f>
        <v>0.18429999999999999</v>
      </c>
      <c r="U63" s="401">
        <f>'DETEKSI MATA IKAN'!U61</f>
        <v>0.30199999999999999</v>
      </c>
      <c r="V63" s="401">
        <f>'DETEKSI MATA IKAN'!V61</f>
        <v>0.39610000000000001</v>
      </c>
      <c r="W63" s="401">
        <f>'DETEKSI MATA IKAN'!W61</f>
        <v>0.4078</v>
      </c>
      <c r="X63" s="401">
        <f>'DETEKSI MATA IKAN'!X61</f>
        <v>0.6</v>
      </c>
      <c r="Y63" s="402">
        <f>'DETEKSI MATA IKAN'!Y61</f>
        <v>0.67059999999999997</v>
      </c>
      <c r="AB63" s="395">
        <f t="shared" si="96"/>
        <v>2.7938999999999998</v>
      </c>
      <c r="AC63" s="395">
        <f t="shared" si="96"/>
        <v>2.9245000000000001</v>
      </c>
      <c r="AD63" s="395">
        <f t="shared" si="96"/>
        <v>2.7359</v>
      </c>
      <c r="AE63" s="395">
        <f t="shared" si="96"/>
        <v>2.3222999999999998</v>
      </c>
      <c r="AF63" s="395">
        <f t="shared" si="96"/>
        <v>1.9582999999999999</v>
      </c>
      <c r="AG63" s="395">
        <f t="shared" si="96"/>
        <v>1.8378000000000001</v>
      </c>
      <c r="AH63" s="395">
        <f t="shared" si="96"/>
        <v>2.1004</v>
      </c>
      <c r="AI63" s="395">
        <f t="shared" si="96"/>
        <v>2.1301000000000001</v>
      </c>
      <c r="AJ63" s="395">
        <f t="shared" si="96"/>
        <v>2.1911</v>
      </c>
      <c r="AK63" s="395">
        <f t="shared" si="96"/>
        <v>2.2515000000000001</v>
      </c>
      <c r="AL63" s="395">
        <f t="shared" si="96"/>
        <v>2.5666000000000002</v>
      </c>
      <c r="AM63" s="395">
        <f t="shared" si="96"/>
        <v>2.6025999999999998</v>
      </c>
      <c r="AN63" s="395">
        <f t="shared" si="96"/>
        <v>2.2957000000000001</v>
      </c>
      <c r="AO63" s="395">
        <f t="shared" si="96"/>
        <v>1.8785000000000001</v>
      </c>
      <c r="AP63" s="395">
        <f t="shared" si="96"/>
        <v>1.4054</v>
      </c>
      <c r="AQ63" s="395">
        <f t="shared" si="96"/>
        <v>1.0898000000000001</v>
      </c>
      <c r="AR63" s="395">
        <f t="shared" si="96"/>
        <v>0.8831</v>
      </c>
      <c r="AS63" s="395">
        <f t="shared" si="96"/>
        <v>0.76400000000000001</v>
      </c>
      <c r="AT63" s="395">
        <f t="shared" si="96"/>
        <v>0.80930000000000002</v>
      </c>
      <c r="AU63" s="395">
        <f t="shared" si="96"/>
        <v>1.1315999999999999</v>
      </c>
      <c r="AV63" s="395">
        <f t="shared" si="96"/>
        <v>1.8097000000000001</v>
      </c>
      <c r="AW63" s="395">
        <f t="shared" si="96"/>
        <v>2.8370000000000002</v>
      </c>
      <c r="AX63" s="395">
        <f t="shared" si="96"/>
        <v>3.2713999999999999</v>
      </c>
      <c r="AZ63" s="395">
        <f t="shared" si="97"/>
        <v>0</v>
      </c>
      <c r="BA63" s="395">
        <f t="shared" si="97"/>
        <v>0</v>
      </c>
      <c r="BB63" s="395">
        <f t="shared" si="97"/>
        <v>0</v>
      </c>
      <c r="BC63" s="395">
        <f t="shared" si="97"/>
        <v>0</v>
      </c>
      <c r="BD63" s="395">
        <f t="shared" si="97"/>
        <v>0</v>
      </c>
      <c r="BE63" s="395">
        <f t="shared" si="97"/>
        <v>0</v>
      </c>
      <c r="BF63" s="395">
        <f t="shared" si="97"/>
        <v>0</v>
      </c>
      <c r="BG63" s="395">
        <f t="shared" si="97"/>
        <v>0</v>
      </c>
      <c r="BH63" s="395">
        <f t="shared" si="97"/>
        <v>0</v>
      </c>
      <c r="BI63" s="395">
        <f t="shared" si="97"/>
        <v>0</v>
      </c>
      <c r="BJ63" s="395">
        <f t="shared" si="97"/>
        <v>0</v>
      </c>
      <c r="BK63" s="395">
        <f t="shared" si="97"/>
        <v>0</v>
      </c>
      <c r="BL63" s="395">
        <f t="shared" si="97"/>
        <v>0</v>
      </c>
      <c r="BM63" s="395">
        <f t="shared" si="97"/>
        <v>0</v>
      </c>
      <c r="BN63" s="395">
        <f t="shared" si="97"/>
        <v>0</v>
      </c>
      <c r="BO63" s="395">
        <f t="shared" si="97"/>
        <v>0</v>
      </c>
      <c r="BP63" s="395">
        <f t="shared" si="97"/>
        <v>0</v>
      </c>
      <c r="BQ63" s="395">
        <f t="shared" si="97"/>
        <v>0</v>
      </c>
      <c r="BR63" s="395">
        <f t="shared" si="97"/>
        <v>0</v>
      </c>
      <c r="BS63" s="395">
        <f t="shared" si="97"/>
        <v>0</v>
      </c>
      <c r="BT63" s="395">
        <f t="shared" si="97"/>
        <v>0</v>
      </c>
      <c r="BU63" s="395">
        <f t="shared" si="97"/>
        <v>0</v>
      </c>
      <c r="BV63" s="395">
        <f t="shared" si="97"/>
        <v>0</v>
      </c>
      <c r="BX63" s="395">
        <f t="shared" si="98"/>
        <v>0.61570000000000003</v>
      </c>
      <c r="BY63" s="395">
        <f t="shared" si="98"/>
        <v>0.77659999999999996</v>
      </c>
      <c r="BZ63" s="395">
        <f t="shared" si="98"/>
        <v>0.92190000000000005</v>
      </c>
      <c r="CA63" s="395">
        <f t="shared" si="98"/>
        <v>0.77170000000000005</v>
      </c>
      <c r="CB63" s="395">
        <f t="shared" si="98"/>
        <v>0.47399999999999998</v>
      </c>
      <c r="CC63" s="395">
        <f t="shared" si="98"/>
        <v>0.3553</v>
      </c>
      <c r="CD63" s="395">
        <f t="shared" si="98"/>
        <v>0.37359999999999999</v>
      </c>
      <c r="CE63" s="395">
        <f t="shared" si="98"/>
        <v>0.33040000000000003</v>
      </c>
      <c r="CF63" s="395">
        <f t="shared" si="98"/>
        <v>0.2757</v>
      </c>
      <c r="CG63" s="395">
        <f t="shared" si="98"/>
        <v>0.34720000000000001</v>
      </c>
      <c r="CH63" s="395">
        <f t="shared" si="98"/>
        <v>0.21290000000000001</v>
      </c>
      <c r="CI63" s="395">
        <f t="shared" si="98"/>
        <v>2.5000000000000001E-2</v>
      </c>
      <c r="CJ63" s="395">
        <f t="shared" si="98"/>
        <v>0</v>
      </c>
      <c r="CK63" s="395">
        <f t="shared" si="98"/>
        <v>0</v>
      </c>
      <c r="CL63" s="395">
        <f t="shared" si="98"/>
        <v>7.5899999999999995E-2</v>
      </c>
      <c r="CM63" s="395">
        <f t="shared" si="98"/>
        <v>0.18990000000000001</v>
      </c>
      <c r="CN63" s="395">
        <f t="shared" si="98"/>
        <v>0.27839999999999998</v>
      </c>
      <c r="CO63" s="395">
        <f t="shared" si="98"/>
        <v>0.3372</v>
      </c>
      <c r="CP63" s="395">
        <f t="shared" si="98"/>
        <v>0.40329999999999999</v>
      </c>
      <c r="CQ63" s="395">
        <f t="shared" si="98"/>
        <v>0.64149999999999996</v>
      </c>
      <c r="CR63" s="395">
        <f t="shared" si="98"/>
        <v>0.94169999999999998</v>
      </c>
      <c r="CS63" s="395">
        <f t="shared" si="98"/>
        <v>0.89280000000000004</v>
      </c>
      <c r="CT63" s="395">
        <f t="shared" si="98"/>
        <v>0.7127</v>
      </c>
      <c r="CV63" s="395">
        <f t="shared" si="99"/>
        <v>1.9232</v>
      </c>
      <c r="CW63" s="395">
        <f t="shared" si="99"/>
        <v>1.6440999999999999</v>
      </c>
      <c r="CX63" s="395">
        <f t="shared" si="99"/>
        <v>1.2401</v>
      </c>
      <c r="CY63" s="395">
        <f t="shared" si="99"/>
        <v>0.8458</v>
      </c>
      <c r="CZ63" s="395">
        <f t="shared" si="99"/>
        <v>0.72260000000000002</v>
      </c>
      <c r="DA63" s="395">
        <f t="shared" si="99"/>
        <v>1.0872999999999999</v>
      </c>
      <c r="DB63" s="395">
        <f t="shared" si="99"/>
        <v>1.5878000000000001</v>
      </c>
      <c r="DC63" s="395">
        <f t="shared" si="99"/>
        <v>1.6713</v>
      </c>
      <c r="DD63" s="395">
        <f t="shared" si="99"/>
        <v>1.5347</v>
      </c>
      <c r="DE63" s="395">
        <f t="shared" si="99"/>
        <v>1.6875</v>
      </c>
      <c r="DF63" s="395">
        <f t="shared" si="99"/>
        <v>1.9132</v>
      </c>
      <c r="DG63" s="395">
        <f t="shared" si="99"/>
        <v>1.9855</v>
      </c>
      <c r="DH63" s="395">
        <f t="shared" si="99"/>
        <v>1.8353999999999999</v>
      </c>
      <c r="DI63" s="395">
        <f t="shared" si="99"/>
        <v>1.5288999999999999</v>
      </c>
      <c r="DJ63" s="395">
        <f t="shared" si="99"/>
        <v>1.1761999999999999</v>
      </c>
      <c r="DK63" s="395">
        <f t="shared" si="99"/>
        <v>0.89410000000000001</v>
      </c>
      <c r="DL63" s="395">
        <f t="shared" si="99"/>
        <v>0.74119999999999997</v>
      </c>
      <c r="DM63" s="395">
        <f t="shared" si="99"/>
        <v>0.66459999999999997</v>
      </c>
      <c r="DN63" s="395">
        <f t="shared" si="99"/>
        <v>0.64610000000000001</v>
      </c>
      <c r="DO63" s="395">
        <f t="shared" si="99"/>
        <v>0.79630000000000001</v>
      </c>
      <c r="DP63" s="395">
        <f t="shared" si="99"/>
        <v>1.1738999999999999</v>
      </c>
      <c r="DQ63" s="395">
        <f t="shared" si="99"/>
        <v>1.5651999999999999</v>
      </c>
      <c r="DR63" s="395">
        <f t="shared" si="99"/>
        <v>1.7363999999999999</v>
      </c>
    </row>
    <row r="64" spans="1:122" x14ac:dyDescent="0.25">
      <c r="A64" s="400">
        <f>'DETEKSI MATA IKAN'!A62</f>
        <v>0.33729999999999999</v>
      </c>
      <c r="B64" s="401">
        <f>'DETEKSI MATA IKAN'!B62</f>
        <v>0.32550000000000001</v>
      </c>
      <c r="C64" s="401">
        <f>'DETEKSI MATA IKAN'!C62</f>
        <v>0.30199999999999999</v>
      </c>
      <c r="D64" s="401">
        <f>'DETEKSI MATA IKAN'!D62</f>
        <v>0.26669999999999999</v>
      </c>
      <c r="E64" s="401">
        <f>'DETEKSI MATA IKAN'!E62</f>
        <v>0.2039</v>
      </c>
      <c r="F64" s="401">
        <f>'DETEKSI MATA IKAN'!F62</f>
        <v>0.16470000000000001</v>
      </c>
      <c r="G64" s="401">
        <f>'DETEKSI MATA IKAN'!G62</f>
        <v>0.20780000000000001</v>
      </c>
      <c r="H64" s="401">
        <f>'DETEKSI MATA IKAN'!H62</f>
        <v>0.28239999999999998</v>
      </c>
      <c r="I64" s="401">
        <f>'DETEKSI MATA IKAN'!I62</f>
        <v>0.3765</v>
      </c>
      <c r="J64" s="401">
        <f>'DETEKSI MATA IKAN'!J62</f>
        <v>0.49409999999999998</v>
      </c>
      <c r="K64" s="401">
        <f>'DETEKSI MATA IKAN'!K62</f>
        <v>0.36859999999999998</v>
      </c>
      <c r="L64" s="401">
        <f>'DETEKSI MATA IKAN'!L62</f>
        <v>0.34899999999999998</v>
      </c>
      <c r="M64" s="401">
        <f>'DETEKSI MATA IKAN'!M62</f>
        <v>0.34899999999999998</v>
      </c>
      <c r="N64" s="401">
        <f>'DETEKSI MATA IKAN'!N62</f>
        <v>0.2039</v>
      </c>
      <c r="O64" s="401">
        <f>'DETEKSI MATA IKAN'!O62</f>
        <v>0.17649999999999999</v>
      </c>
      <c r="P64" s="401">
        <f>'DETEKSI MATA IKAN'!P62</f>
        <v>0.1686</v>
      </c>
      <c r="Q64" s="401">
        <f>'DETEKSI MATA IKAN'!Q62</f>
        <v>0.1608</v>
      </c>
      <c r="R64" s="401">
        <f>'DETEKSI MATA IKAN'!R62</f>
        <v>0.15290000000000001</v>
      </c>
      <c r="S64" s="401">
        <f>'DETEKSI MATA IKAN'!S62</f>
        <v>0.1804</v>
      </c>
      <c r="T64" s="401">
        <f>'DETEKSI MATA IKAN'!T62</f>
        <v>0.17249999999999999</v>
      </c>
      <c r="U64" s="401">
        <f>'DETEKSI MATA IKAN'!U62</f>
        <v>0.29799999999999999</v>
      </c>
      <c r="V64" s="401">
        <f>'DETEKSI MATA IKAN'!V62</f>
        <v>0.39219999999999999</v>
      </c>
      <c r="W64" s="401">
        <f>'DETEKSI MATA IKAN'!W62</f>
        <v>0.40389999999999998</v>
      </c>
      <c r="X64" s="401">
        <f>'DETEKSI MATA IKAN'!X62</f>
        <v>0.59609999999999996</v>
      </c>
      <c r="Y64" s="402">
        <f>'DETEKSI MATA IKAN'!Y62</f>
        <v>0.67449999999999999</v>
      </c>
      <c r="AB64" s="395">
        <f t="shared" si="96"/>
        <v>2.8908</v>
      </c>
      <c r="AC64" s="395">
        <f t="shared" si="96"/>
        <v>2.4963000000000002</v>
      </c>
      <c r="AD64" s="395">
        <f t="shared" si="96"/>
        <v>1.9685999999999999</v>
      </c>
      <c r="AE64" s="395">
        <f t="shared" si="96"/>
        <v>1.7149000000000001</v>
      </c>
      <c r="AF64" s="395">
        <f t="shared" si="96"/>
        <v>1.8458000000000001</v>
      </c>
      <c r="AG64" s="395">
        <f t="shared" si="96"/>
        <v>2.1777000000000002</v>
      </c>
      <c r="AH64" s="395">
        <f t="shared" si="96"/>
        <v>2.5526</v>
      </c>
      <c r="AI64" s="395">
        <f t="shared" si="96"/>
        <v>2.6911999999999998</v>
      </c>
      <c r="AJ64" s="395">
        <f t="shared" si="96"/>
        <v>2.7147999999999999</v>
      </c>
      <c r="AK64" s="395">
        <f t="shared" si="96"/>
        <v>2.7926000000000002</v>
      </c>
      <c r="AL64" s="395">
        <f t="shared" si="96"/>
        <v>3.0783999999999998</v>
      </c>
      <c r="AM64" s="395">
        <f t="shared" si="96"/>
        <v>3.1749000000000001</v>
      </c>
      <c r="AN64" s="395">
        <f t="shared" si="96"/>
        <v>2.9731999999999998</v>
      </c>
      <c r="AO64" s="395">
        <f t="shared" si="96"/>
        <v>2.6202000000000001</v>
      </c>
      <c r="AP64" s="395">
        <f t="shared" si="96"/>
        <v>2.1114000000000002</v>
      </c>
      <c r="AQ64" s="395">
        <f t="shared" si="96"/>
        <v>1.6124000000000001</v>
      </c>
      <c r="AR64" s="395">
        <f t="shared" si="96"/>
        <v>1.2471000000000001</v>
      </c>
      <c r="AS64" s="395">
        <f t="shared" si="96"/>
        <v>0.96730000000000005</v>
      </c>
      <c r="AT64" s="395">
        <f t="shared" si="96"/>
        <v>0.8548</v>
      </c>
      <c r="AU64" s="395">
        <f t="shared" si="96"/>
        <v>1.0016</v>
      </c>
      <c r="AV64" s="395">
        <f t="shared" si="96"/>
        <v>1.4137</v>
      </c>
      <c r="AW64" s="395">
        <f t="shared" si="96"/>
        <v>2.2307999999999999</v>
      </c>
      <c r="AX64" s="395">
        <f t="shared" si="96"/>
        <v>2.9527999999999999</v>
      </c>
      <c r="AZ64" s="395">
        <f t="shared" si="97"/>
        <v>0</v>
      </c>
      <c r="BA64" s="395">
        <f t="shared" si="97"/>
        <v>0</v>
      </c>
      <c r="BB64" s="395">
        <f t="shared" si="97"/>
        <v>0</v>
      </c>
      <c r="BC64" s="395">
        <f t="shared" si="97"/>
        <v>0</v>
      </c>
      <c r="BD64" s="395">
        <f t="shared" si="97"/>
        <v>0</v>
      </c>
      <c r="BE64" s="395">
        <f t="shared" si="97"/>
        <v>0</v>
      </c>
      <c r="BF64" s="395">
        <f t="shared" si="97"/>
        <v>0</v>
      </c>
      <c r="BG64" s="395">
        <f t="shared" si="97"/>
        <v>0</v>
      </c>
      <c r="BH64" s="395">
        <f t="shared" si="97"/>
        <v>0</v>
      </c>
      <c r="BI64" s="395">
        <f t="shared" si="97"/>
        <v>0</v>
      </c>
      <c r="BJ64" s="395">
        <f t="shared" si="97"/>
        <v>0</v>
      </c>
      <c r="BK64" s="395">
        <f t="shared" si="97"/>
        <v>0</v>
      </c>
      <c r="BL64" s="395">
        <f t="shared" si="97"/>
        <v>0</v>
      </c>
      <c r="BM64" s="395">
        <f t="shared" si="97"/>
        <v>0</v>
      </c>
      <c r="BN64" s="395">
        <f t="shared" si="97"/>
        <v>0</v>
      </c>
      <c r="BO64" s="395">
        <f t="shared" si="97"/>
        <v>0</v>
      </c>
      <c r="BP64" s="395">
        <f t="shared" si="97"/>
        <v>0</v>
      </c>
      <c r="BQ64" s="395">
        <f t="shared" si="97"/>
        <v>0</v>
      </c>
      <c r="BR64" s="395">
        <f t="shared" si="97"/>
        <v>0</v>
      </c>
      <c r="BS64" s="395">
        <f t="shared" si="97"/>
        <v>0</v>
      </c>
      <c r="BT64" s="395">
        <f t="shared" si="97"/>
        <v>0</v>
      </c>
      <c r="BU64" s="395">
        <f t="shared" si="97"/>
        <v>0</v>
      </c>
      <c r="BV64" s="395">
        <f t="shared" si="97"/>
        <v>0</v>
      </c>
      <c r="BX64" s="395">
        <f t="shared" si="98"/>
        <v>0.68189999999999995</v>
      </c>
      <c r="BY64" s="395">
        <f t="shared" si="98"/>
        <v>0.72919999999999996</v>
      </c>
      <c r="BZ64" s="395">
        <f t="shared" si="98"/>
        <v>0.66930000000000001</v>
      </c>
      <c r="CA64" s="395">
        <f t="shared" si="98"/>
        <v>0.44</v>
      </c>
      <c r="CB64" s="395">
        <f t="shared" si="98"/>
        <v>0.312</v>
      </c>
      <c r="CC64" s="395">
        <f t="shared" si="98"/>
        <v>0.45019999999999999</v>
      </c>
      <c r="CD64" s="395">
        <f t="shared" si="98"/>
        <v>0.53769999999999996</v>
      </c>
      <c r="CE64" s="395">
        <f t="shared" si="98"/>
        <v>0.40229999999999999</v>
      </c>
      <c r="CF64" s="395">
        <f t="shared" si="98"/>
        <v>0.3523</v>
      </c>
      <c r="CG64" s="395">
        <f t="shared" si="98"/>
        <v>0.51219999999999999</v>
      </c>
      <c r="CH64" s="395">
        <f t="shared" si="98"/>
        <v>0.53049999999999997</v>
      </c>
      <c r="CI64" s="395">
        <f t="shared" si="98"/>
        <v>0.44400000000000001</v>
      </c>
      <c r="CJ64" s="395">
        <f t="shared" si="98"/>
        <v>0.3301</v>
      </c>
      <c r="CK64" s="395">
        <f t="shared" si="98"/>
        <v>0.14199999999999999</v>
      </c>
      <c r="CL64" s="395">
        <f t="shared" si="98"/>
        <v>5.5E-2</v>
      </c>
      <c r="CM64" s="395">
        <f t="shared" si="98"/>
        <v>0.1239</v>
      </c>
      <c r="CN64" s="395">
        <f t="shared" si="98"/>
        <v>0.1515</v>
      </c>
      <c r="CO64" s="395">
        <f t="shared" si="98"/>
        <v>0.23930000000000001</v>
      </c>
      <c r="CP64" s="395">
        <f t="shared" si="98"/>
        <v>0.31509999999999999</v>
      </c>
      <c r="CQ64" s="395">
        <f t="shared" si="98"/>
        <v>0.47199999999999998</v>
      </c>
      <c r="CR64" s="395">
        <f t="shared" si="98"/>
        <v>0.80549999999999999</v>
      </c>
      <c r="CS64" s="395">
        <f t="shared" si="98"/>
        <v>0.94069999999999998</v>
      </c>
      <c r="CT64" s="395">
        <f t="shared" si="98"/>
        <v>0.70150000000000001</v>
      </c>
      <c r="CV64" s="395">
        <f t="shared" si="99"/>
        <v>1.5703</v>
      </c>
      <c r="CW64" s="395">
        <f t="shared" si="99"/>
        <v>1.1328</v>
      </c>
      <c r="CX64" s="395">
        <f t="shared" si="99"/>
        <v>0.69769999999999999</v>
      </c>
      <c r="CY64" s="395">
        <f t="shared" si="99"/>
        <v>0.66059999999999997</v>
      </c>
      <c r="CZ64" s="395">
        <f t="shared" si="99"/>
        <v>1.1962999999999999</v>
      </c>
      <c r="DA64" s="395">
        <f t="shared" si="99"/>
        <v>1.8243</v>
      </c>
      <c r="DB64" s="395">
        <f t="shared" si="99"/>
        <v>1.9984</v>
      </c>
      <c r="DC64" s="395">
        <f t="shared" si="99"/>
        <v>1.8414999999999999</v>
      </c>
      <c r="DD64" s="395">
        <f t="shared" si="99"/>
        <v>1.8925000000000001</v>
      </c>
      <c r="DE64" s="395">
        <f t="shared" si="99"/>
        <v>2.1107</v>
      </c>
      <c r="DF64" s="395">
        <f t="shared" si="99"/>
        <v>2.1818</v>
      </c>
      <c r="DG64" s="395">
        <f t="shared" si="99"/>
        <v>2.1783999999999999</v>
      </c>
      <c r="DH64" s="395">
        <f t="shared" si="99"/>
        <v>2.0996999999999999</v>
      </c>
      <c r="DI64" s="395">
        <f t="shared" si="99"/>
        <v>1.8475999999999999</v>
      </c>
      <c r="DJ64" s="395">
        <f t="shared" si="99"/>
        <v>1.5326</v>
      </c>
      <c r="DK64" s="395">
        <f t="shared" si="99"/>
        <v>1.1894</v>
      </c>
      <c r="DL64" s="395">
        <f t="shared" si="99"/>
        <v>0.94420000000000004</v>
      </c>
      <c r="DM64" s="395">
        <f t="shared" si="99"/>
        <v>0.70879999999999999</v>
      </c>
      <c r="DN64" s="395">
        <f t="shared" si="99"/>
        <v>0.67700000000000005</v>
      </c>
      <c r="DO64" s="395">
        <f t="shared" si="99"/>
        <v>0.72450000000000003</v>
      </c>
      <c r="DP64" s="395">
        <f t="shared" si="99"/>
        <v>0.95930000000000004</v>
      </c>
      <c r="DQ64" s="395">
        <f t="shared" si="99"/>
        <v>1.3134999999999999</v>
      </c>
      <c r="DR64" s="395">
        <f t="shared" si="99"/>
        <v>1.5609</v>
      </c>
    </row>
    <row r="65" spans="1:122" x14ac:dyDescent="0.25">
      <c r="A65" s="400">
        <f>'DETEKSI MATA IKAN'!A63</f>
        <v>0.30980000000000002</v>
      </c>
      <c r="B65" s="401">
        <f>'DETEKSI MATA IKAN'!B63</f>
        <v>0.29799999999999999</v>
      </c>
      <c r="C65" s="401">
        <f>'DETEKSI MATA IKAN'!C63</f>
        <v>0.27450000000000002</v>
      </c>
      <c r="D65" s="401">
        <f>'DETEKSI MATA IKAN'!D63</f>
        <v>0.22750000000000001</v>
      </c>
      <c r="E65" s="401">
        <f>'DETEKSI MATA IKAN'!E63</f>
        <v>0.1686</v>
      </c>
      <c r="F65" s="401">
        <f>'DETEKSI MATA IKAN'!F63</f>
        <v>0.12939999999999999</v>
      </c>
      <c r="G65" s="401">
        <f>'DETEKSI MATA IKAN'!G63</f>
        <v>0.16470000000000001</v>
      </c>
      <c r="H65" s="401">
        <f>'DETEKSI MATA IKAN'!H63</f>
        <v>0.24310000000000001</v>
      </c>
      <c r="I65" s="401">
        <f>'DETEKSI MATA IKAN'!I63</f>
        <v>0.32940000000000003</v>
      </c>
      <c r="J65" s="401">
        <f>'DETEKSI MATA IKAN'!J63</f>
        <v>0.4471</v>
      </c>
      <c r="K65" s="401">
        <f>'DETEKSI MATA IKAN'!K63</f>
        <v>0.3216</v>
      </c>
      <c r="L65" s="401">
        <f>'DETEKSI MATA IKAN'!L63</f>
        <v>0.30199999999999999</v>
      </c>
      <c r="M65" s="401">
        <f>'DETEKSI MATA IKAN'!M63</f>
        <v>0.30199999999999999</v>
      </c>
      <c r="N65" s="401">
        <f>'DETEKSI MATA IKAN'!N63</f>
        <v>0.15690000000000001</v>
      </c>
      <c r="O65" s="401">
        <f>'DETEKSI MATA IKAN'!O63</f>
        <v>0.1216</v>
      </c>
      <c r="P65" s="401">
        <f>'DETEKSI MATA IKAN'!P63</f>
        <v>0.1137</v>
      </c>
      <c r="Q65" s="401">
        <f>'DETEKSI MATA IKAN'!Q63</f>
        <v>0.1137</v>
      </c>
      <c r="R65" s="401">
        <f>'DETEKSI MATA IKAN'!R63</f>
        <v>0.1176</v>
      </c>
      <c r="S65" s="401">
        <f>'DETEKSI MATA IKAN'!S63</f>
        <v>0.14510000000000001</v>
      </c>
      <c r="T65" s="401">
        <f>'DETEKSI MATA IKAN'!T63</f>
        <v>0.14510000000000001</v>
      </c>
      <c r="U65" s="401">
        <f>'DETEKSI MATA IKAN'!U63</f>
        <v>0.27839999999999998</v>
      </c>
      <c r="V65" s="401">
        <f>'DETEKSI MATA IKAN'!V63</f>
        <v>0.3725</v>
      </c>
      <c r="W65" s="401">
        <f>'DETEKSI MATA IKAN'!W63</f>
        <v>0.38819999999999999</v>
      </c>
      <c r="X65" s="401">
        <f>'DETEKSI MATA IKAN'!X63</f>
        <v>0.58040000000000003</v>
      </c>
      <c r="Y65" s="402">
        <f>'DETEKSI MATA IKAN'!Y63</f>
        <v>0.65490000000000004</v>
      </c>
      <c r="AB65" s="395">
        <f t="shared" si="96"/>
        <v>2.4952000000000001</v>
      </c>
      <c r="AC65" s="395">
        <f t="shared" si="96"/>
        <v>1.8905000000000001</v>
      </c>
      <c r="AD65" s="395">
        <f t="shared" si="96"/>
        <v>1.5309999999999999</v>
      </c>
      <c r="AE65" s="395">
        <f t="shared" si="96"/>
        <v>1.6418999999999999</v>
      </c>
      <c r="AF65" s="395">
        <f t="shared" si="96"/>
        <v>2.1457999999999999</v>
      </c>
      <c r="AG65" s="395">
        <f t="shared" si="96"/>
        <v>2.6556000000000002</v>
      </c>
      <c r="AH65" s="395">
        <f t="shared" si="96"/>
        <v>2.8549000000000002</v>
      </c>
      <c r="AI65" s="395">
        <f t="shared" si="96"/>
        <v>2.7924000000000002</v>
      </c>
      <c r="AJ65" s="395">
        <f t="shared" si="96"/>
        <v>2.8371</v>
      </c>
      <c r="AK65" s="395">
        <f t="shared" si="96"/>
        <v>3.0245000000000002</v>
      </c>
      <c r="AL65" s="395">
        <f t="shared" si="96"/>
        <v>3.2181999999999999</v>
      </c>
      <c r="AM65" s="395">
        <f t="shared" si="96"/>
        <v>3.1678000000000002</v>
      </c>
      <c r="AN65" s="395">
        <f t="shared" si="96"/>
        <v>2.9821</v>
      </c>
      <c r="AO65" s="395">
        <f t="shared" si="96"/>
        <v>2.8129</v>
      </c>
      <c r="AP65" s="395">
        <f t="shared" si="96"/>
        <v>2.4891000000000001</v>
      </c>
      <c r="AQ65" s="395">
        <f t="shared" si="96"/>
        <v>2.0781000000000001</v>
      </c>
      <c r="AR65" s="395">
        <f t="shared" si="96"/>
        <v>1.6654</v>
      </c>
      <c r="AS65" s="395">
        <f t="shared" si="96"/>
        <v>1.2717000000000001</v>
      </c>
      <c r="AT65" s="395">
        <f t="shared" si="96"/>
        <v>0.97309999999999997</v>
      </c>
      <c r="AU65" s="395">
        <f t="shared" si="96"/>
        <v>0.98050000000000004</v>
      </c>
      <c r="AV65" s="395">
        <f t="shared" si="96"/>
        <v>1.2138</v>
      </c>
      <c r="AW65" s="395">
        <f t="shared" si="96"/>
        <v>1.7359</v>
      </c>
      <c r="AX65" s="395">
        <f t="shared" si="96"/>
        <v>2.4710000000000001</v>
      </c>
      <c r="AZ65" s="395">
        <f t="shared" si="97"/>
        <v>0</v>
      </c>
      <c r="BA65" s="395">
        <f t="shared" si="97"/>
        <v>0</v>
      </c>
      <c r="BB65" s="395">
        <f t="shared" si="97"/>
        <v>0</v>
      </c>
      <c r="BC65" s="395">
        <f t="shared" si="97"/>
        <v>0</v>
      </c>
      <c r="BD65" s="395">
        <f t="shared" si="97"/>
        <v>0</v>
      </c>
      <c r="BE65" s="395">
        <f t="shared" si="97"/>
        <v>0</v>
      </c>
      <c r="BF65" s="395">
        <f t="shared" si="97"/>
        <v>0</v>
      </c>
      <c r="BG65" s="395">
        <f t="shared" si="97"/>
        <v>0</v>
      </c>
      <c r="BH65" s="395">
        <f t="shared" si="97"/>
        <v>0</v>
      </c>
      <c r="BI65" s="395">
        <f t="shared" si="97"/>
        <v>0</v>
      </c>
      <c r="BJ65" s="395">
        <f t="shared" si="97"/>
        <v>0</v>
      </c>
      <c r="BK65" s="395">
        <f t="shared" si="97"/>
        <v>0</v>
      </c>
      <c r="BL65" s="395">
        <f t="shared" si="97"/>
        <v>0</v>
      </c>
      <c r="BM65" s="395">
        <f t="shared" si="97"/>
        <v>0</v>
      </c>
      <c r="BN65" s="395">
        <f t="shared" si="97"/>
        <v>0</v>
      </c>
      <c r="BO65" s="395">
        <f t="shared" si="97"/>
        <v>0</v>
      </c>
      <c r="BP65" s="395">
        <f t="shared" si="97"/>
        <v>0</v>
      </c>
      <c r="BQ65" s="395">
        <f t="shared" si="97"/>
        <v>0</v>
      </c>
      <c r="BR65" s="395">
        <f t="shared" si="97"/>
        <v>0</v>
      </c>
      <c r="BS65" s="395">
        <f t="shared" si="97"/>
        <v>0</v>
      </c>
      <c r="BT65" s="395">
        <f t="shared" si="97"/>
        <v>0</v>
      </c>
      <c r="BU65" s="395">
        <f t="shared" si="97"/>
        <v>0</v>
      </c>
      <c r="BV65" s="395">
        <f t="shared" si="97"/>
        <v>0</v>
      </c>
      <c r="BX65" s="395">
        <f t="shared" si="98"/>
        <v>0.59389999999999998</v>
      </c>
      <c r="BY65" s="395">
        <f t="shared" si="98"/>
        <v>0.4748</v>
      </c>
      <c r="BZ65" s="395">
        <f t="shared" si="98"/>
        <v>0.33460000000000001</v>
      </c>
      <c r="CA65" s="395">
        <f t="shared" si="98"/>
        <v>0.31369999999999998</v>
      </c>
      <c r="CB65" s="395">
        <f t="shared" si="98"/>
        <v>0.49209999999999998</v>
      </c>
      <c r="CC65" s="395">
        <f t="shared" si="98"/>
        <v>0.6754</v>
      </c>
      <c r="CD65" s="395">
        <f t="shared" si="98"/>
        <v>0.6825</v>
      </c>
      <c r="CE65" s="395">
        <f t="shared" si="98"/>
        <v>0.64729999999999999</v>
      </c>
      <c r="CF65" s="395">
        <f t="shared" si="98"/>
        <v>0.70550000000000002</v>
      </c>
      <c r="CG65" s="395">
        <f t="shared" si="98"/>
        <v>0.79759999999999998</v>
      </c>
      <c r="CH65" s="395">
        <f t="shared" si="98"/>
        <v>0.75980000000000003</v>
      </c>
      <c r="CI65" s="395">
        <f t="shared" si="98"/>
        <v>0.74460000000000004</v>
      </c>
      <c r="CJ65" s="395">
        <f t="shared" si="98"/>
        <v>0.69750000000000001</v>
      </c>
      <c r="CK65" s="395">
        <f t="shared" si="98"/>
        <v>0.45789999999999997</v>
      </c>
      <c r="CL65" s="395">
        <f t="shared" si="98"/>
        <v>0.28260000000000002</v>
      </c>
      <c r="CM65" s="395">
        <f t="shared" si="98"/>
        <v>0.19309999999999999</v>
      </c>
      <c r="CN65" s="395">
        <f t="shared" si="98"/>
        <v>0.11940000000000001</v>
      </c>
      <c r="CO65" s="395">
        <f t="shared" si="98"/>
        <v>0.16800000000000001</v>
      </c>
      <c r="CP65" s="395">
        <f t="shared" si="98"/>
        <v>0.27100000000000002</v>
      </c>
      <c r="CQ65" s="395">
        <f t="shared" si="98"/>
        <v>0.36909999999999998</v>
      </c>
      <c r="CR65" s="395">
        <f t="shared" si="98"/>
        <v>0.58699999999999997</v>
      </c>
      <c r="CS65" s="395">
        <f t="shared" si="98"/>
        <v>0.83389999999999997</v>
      </c>
      <c r="CT65" s="395">
        <f t="shared" si="98"/>
        <v>0.8306</v>
      </c>
      <c r="CV65" s="395">
        <f t="shared" si="99"/>
        <v>1.1141000000000001</v>
      </c>
      <c r="CW65" s="395">
        <f t="shared" si="99"/>
        <v>0.62</v>
      </c>
      <c r="CX65" s="395">
        <f t="shared" si="99"/>
        <v>0.70189999999999997</v>
      </c>
      <c r="CY65" s="395">
        <f t="shared" si="99"/>
        <v>1.2465999999999999</v>
      </c>
      <c r="CZ65" s="395">
        <f t="shared" si="99"/>
        <v>1.819</v>
      </c>
      <c r="DA65" s="395">
        <f t="shared" si="99"/>
        <v>1.9948999999999999</v>
      </c>
      <c r="DB65" s="395">
        <f t="shared" si="99"/>
        <v>1.7747999999999999</v>
      </c>
      <c r="DC65" s="395">
        <f t="shared" si="99"/>
        <v>1.5666</v>
      </c>
      <c r="DD65" s="395">
        <f t="shared" si="99"/>
        <v>1.7619</v>
      </c>
      <c r="DE65" s="395">
        <f t="shared" si="99"/>
        <v>1.9380999999999999</v>
      </c>
      <c r="DF65" s="395">
        <f t="shared" si="99"/>
        <v>1.7410000000000001</v>
      </c>
      <c r="DG65" s="395">
        <f t="shared" si="99"/>
        <v>1.4985999999999999</v>
      </c>
      <c r="DH65" s="395">
        <f t="shared" si="99"/>
        <v>1.4370000000000001</v>
      </c>
      <c r="DI65" s="395">
        <f t="shared" si="99"/>
        <v>1.4473</v>
      </c>
      <c r="DJ65" s="395">
        <f t="shared" si="99"/>
        <v>1.494</v>
      </c>
      <c r="DK65" s="395">
        <f t="shared" si="99"/>
        <v>1.4579</v>
      </c>
      <c r="DL65" s="395">
        <f t="shared" si="99"/>
        <v>1.2029000000000001</v>
      </c>
      <c r="DM65" s="395">
        <f t="shared" si="99"/>
        <v>0.99070000000000003</v>
      </c>
      <c r="DN65" s="395">
        <f t="shared" si="99"/>
        <v>0.84050000000000002</v>
      </c>
      <c r="DO65" s="395">
        <f t="shared" si="99"/>
        <v>0.78259999999999996</v>
      </c>
      <c r="DP65" s="395">
        <f t="shared" si="99"/>
        <v>0.84689999999999999</v>
      </c>
      <c r="DQ65" s="395">
        <f t="shared" si="99"/>
        <v>1.0849</v>
      </c>
      <c r="DR65" s="395">
        <f t="shared" si="99"/>
        <v>1.3634999999999999</v>
      </c>
    </row>
    <row r="66" spans="1:122" x14ac:dyDescent="0.25">
      <c r="A66" s="400">
        <f>'DETEKSI MATA IKAN'!A64</f>
        <v>0.29409999999999997</v>
      </c>
      <c r="B66" s="401">
        <f>'DETEKSI MATA IKAN'!B64</f>
        <v>0.251</v>
      </c>
      <c r="C66" s="401">
        <f>'DETEKSI MATA IKAN'!C64</f>
        <v>0.33729999999999999</v>
      </c>
      <c r="D66" s="401">
        <f>'DETEKSI MATA IKAN'!D64</f>
        <v>0.38040000000000002</v>
      </c>
      <c r="E66" s="401">
        <f>'DETEKSI MATA IKAN'!E64</f>
        <v>0.24709999999999999</v>
      </c>
      <c r="F66" s="401">
        <f>'DETEKSI MATA IKAN'!F64</f>
        <v>0.14510000000000001</v>
      </c>
      <c r="G66" s="401">
        <f>'DETEKSI MATA IKAN'!G64</f>
        <v>0.14119999999999999</v>
      </c>
      <c r="H66" s="401">
        <f>'DETEKSI MATA IKAN'!H64</f>
        <v>0.1333</v>
      </c>
      <c r="I66" s="401">
        <f>'DETEKSI MATA IKAN'!I64</f>
        <v>0.1961</v>
      </c>
      <c r="J66" s="401">
        <f>'DETEKSI MATA IKAN'!J64</f>
        <v>0.29409999999999997</v>
      </c>
      <c r="K66" s="401">
        <f>'DETEKSI MATA IKAN'!K64</f>
        <v>0.21959999999999999</v>
      </c>
      <c r="L66" s="401">
        <f>'DETEKSI MATA IKAN'!L64</f>
        <v>0.22750000000000001</v>
      </c>
      <c r="M66" s="401">
        <f>'DETEKSI MATA IKAN'!M64</f>
        <v>0.26269999999999999</v>
      </c>
      <c r="N66" s="401">
        <f>'DETEKSI MATA IKAN'!N64</f>
        <v>0.2039</v>
      </c>
      <c r="O66" s="401">
        <f>'DETEKSI MATA IKAN'!O64</f>
        <v>0.20780000000000001</v>
      </c>
      <c r="P66" s="401">
        <f>'DETEKSI MATA IKAN'!P64</f>
        <v>0.1804</v>
      </c>
      <c r="Q66" s="401">
        <f>'DETEKSI MATA IKAN'!Q64</f>
        <v>0.14899999999999999</v>
      </c>
      <c r="R66" s="401">
        <f>'DETEKSI MATA IKAN'!R64</f>
        <v>0.18429999999999999</v>
      </c>
      <c r="S66" s="401">
        <f>'DETEKSI MATA IKAN'!S64</f>
        <v>0.1961</v>
      </c>
      <c r="T66" s="401">
        <f>'DETEKSI MATA IKAN'!T64</f>
        <v>0.23530000000000001</v>
      </c>
      <c r="U66" s="401">
        <f>'DETEKSI MATA IKAN'!U64</f>
        <v>0.39610000000000001</v>
      </c>
      <c r="V66" s="401">
        <f>'DETEKSI MATA IKAN'!V64</f>
        <v>0.498</v>
      </c>
      <c r="W66" s="401">
        <f>'DETEKSI MATA IKAN'!W64</f>
        <v>0.57650000000000001</v>
      </c>
      <c r="X66" s="401">
        <f>'DETEKSI MATA IKAN'!X64</f>
        <v>0.78039999999999998</v>
      </c>
      <c r="Y66" s="402">
        <f>'DETEKSI MATA IKAN'!Y64</f>
        <v>0.93730000000000002</v>
      </c>
      <c r="AB66" s="395">
        <f t="shared" si="96"/>
        <v>1.9571000000000001</v>
      </c>
      <c r="AC66" s="395">
        <f t="shared" si="96"/>
        <v>1.4046000000000001</v>
      </c>
      <c r="AD66" s="395">
        <f t="shared" si="96"/>
        <v>1.4087000000000001</v>
      </c>
      <c r="AE66" s="395">
        <f t="shared" si="96"/>
        <v>1.9507000000000001</v>
      </c>
      <c r="AF66" s="395">
        <f t="shared" si="96"/>
        <v>2.5453000000000001</v>
      </c>
      <c r="AG66" s="395">
        <f t="shared" si="96"/>
        <v>2.8275999999999999</v>
      </c>
      <c r="AH66" s="395">
        <f t="shared" si="96"/>
        <v>2.6631999999999998</v>
      </c>
      <c r="AI66" s="395">
        <f t="shared" si="96"/>
        <v>2.3033999999999999</v>
      </c>
      <c r="AJ66" s="395">
        <f t="shared" si="96"/>
        <v>2.1316000000000002</v>
      </c>
      <c r="AK66" s="395">
        <f t="shared" si="96"/>
        <v>2.3894000000000002</v>
      </c>
      <c r="AL66" s="395">
        <f t="shared" si="96"/>
        <v>2.5937999999999999</v>
      </c>
      <c r="AM66" s="395">
        <f t="shared" si="96"/>
        <v>2.5802999999999998</v>
      </c>
      <c r="AN66" s="395">
        <f t="shared" si="96"/>
        <v>2.4198</v>
      </c>
      <c r="AO66" s="395">
        <f t="shared" si="96"/>
        <v>2.5306000000000002</v>
      </c>
      <c r="AP66" s="395">
        <f t="shared" si="96"/>
        <v>2.4725000000000001</v>
      </c>
      <c r="AQ66" s="395">
        <f t="shared" si="96"/>
        <v>2.3031000000000001</v>
      </c>
      <c r="AR66" s="395">
        <f t="shared" si="96"/>
        <v>2.1282999999999999</v>
      </c>
      <c r="AS66" s="395">
        <f t="shared" si="96"/>
        <v>1.6469</v>
      </c>
      <c r="AT66" s="395">
        <f t="shared" si="96"/>
        <v>1.3239000000000001</v>
      </c>
      <c r="AU66" s="395">
        <f t="shared" si="96"/>
        <v>1.0002</v>
      </c>
      <c r="AV66" s="395">
        <f t="shared" si="96"/>
        <v>1.0921000000000001</v>
      </c>
      <c r="AW66" s="395">
        <f t="shared" si="96"/>
        <v>1.4484999999999999</v>
      </c>
      <c r="AX66" s="395">
        <f t="shared" si="96"/>
        <v>1.9420999999999999</v>
      </c>
      <c r="AZ66" s="395">
        <f t="shared" si="97"/>
        <v>0</v>
      </c>
      <c r="BA66" s="395">
        <f t="shared" si="97"/>
        <v>0</v>
      </c>
      <c r="BB66" s="395">
        <f t="shared" si="97"/>
        <v>0</v>
      </c>
      <c r="BC66" s="395">
        <f t="shared" si="97"/>
        <v>0</v>
      </c>
      <c r="BD66" s="395">
        <f t="shared" si="97"/>
        <v>0</v>
      </c>
      <c r="BE66" s="395">
        <f t="shared" si="97"/>
        <v>0</v>
      </c>
      <c r="BF66" s="395">
        <f t="shared" si="97"/>
        <v>0</v>
      </c>
      <c r="BG66" s="395">
        <f t="shared" si="97"/>
        <v>0</v>
      </c>
      <c r="BH66" s="395">
        <f t="shared" si="97"/>
        <v>0</v>
      </c>
      <c r="BI66" s="395">
        <f t="shared" si="97"/>
        <v>0</v>
      </c>
      <c r="BJ66" s="395">
        <f t="shared" si="97"/>
        <v>0</v>
      </c>
      <c r="BK66" s="395">
        <f t="shared" si="97"/>
        <v>0</v>
      </c>
      <c r="BL66" s="395">
        <f t="shared" si="97"/>
        <v>0</v>
      </c>
      <c r="BM66" s="395">
        <f t="shared" si="97"/>
        <v>0</v>
      </c>
      <c r="BN66" s="395">
        <f t="shared" si="97"/>
        <v>0</v>
      </c>
      <c r="BO66" s="395">
        <f t="shared" si="97"/>
        <v>0</v>
      </c>
      <c r="BP66" s="395">
        <f t="shared" si="97"/>
        <v>0</v>
      </c>
      <c r="BQ66" s="395">
        <f t="shared" si="97"/>
        <v>0</v>
      </c>
      <c r="BR66" s="395">
        <f t="shared" si="97"/>
        <v>0</v>
      </c>
      <c r="BS66" s="395">
        <f t="shared" si="97"/>
        <v>0</v>
      </c>
      <c r="BT66" s="395">
        <f t="shared" si="97"/>
        <v>0</v>
      </c>
      <c r="BU66" s="395">
        <f t="shared" si="97"/>
        <v>0</v>
      </c>
      <c r="BV66" s="395">
        <f t="shared" si="97"/>
        <v>0</v>
      </c>
      <c r="BX66" s="395">
        <f t="shared" si="98"/>
        <v>0.39610000000000001</v>
      </c>
      <c r="BY66" s="395">
        <f t="shared" si="98"/>
        <v>0.29559999999999997</v>
      </c>
      <c r="BZ66" s="395">
        <f t="shared" si="98"/>
        <v>0.33239999999999997</v>
      </c>
      <c r="CA66" s="395">
        <f t="shared" si="98"/>
        <v>0.50060000000000004</v>
      </c>
      <c r="CB66" s="395">
        <f t="shared" si="98"/>
        <v>0.69510000000000005</v>
      </c>
      <c r="CC66" s="395">
        <f t="shared" si="98"/>
        <v>0.72399999999999998</v>
      </c>
      <c r="CD66" s="395">
        <f t="shared" si="98"/>
        <v>0.7137</v>
      </c>
      <c r="CE66" s="395">
        <f t="shared" si="98"/>
        <v>0.80169999999999997</v>
      </c>
      <c r="CF66" s="395">
        <f t="shared" si="98"/>
        <v>1.0099</v>
      </c>
      <c r="CG66" s="395">
        <f t="shared" si="98"/>
        <v>1.0302</v>
      </c>
      <c r="CH66" s="395">
        <f t="shared" si="98"/>
        <v>0.83160000000000001</v>
      </c>
      <c r="CI66" s="395">
        <f t="shared" si="98"/>
        <v>0.6401</v>
      </c>
      <c r="CJ66" s="395">
        <f t="shared" si="98"/>
        <v>0.65610000000000002</v>
      </c>
      <c r="CK66" s="395">
        <f t="shared" si="98"/>
        <v>0.51670000000000005</v>
      </c>
      <c r="CL66" s="395">
        <f t="shared" si="98"/>
        <v>0.45529999999999998</v>
      </c>
      <c r="CM66" s="395">
        <f t="shared" si="98"/>
        <v>0.36969999999999997</v>
      </c>
      <c r="CN66" s="395">
        <f t="shared" si="98"/>
        <v>0.2223</v>
      </c>
      <c r="CO66" s="395">
        <f t="shared" si="98"/>
        <v>0.17249999999999999</v>
      </c>
      <c r="CP66" s="395">
        <f t="shared" si="98"/>
        <v>0.22539999999999999</v>
      </c>
      <c r="CQ66" s="395">
        <f t="shared" si="98"/>
        <v>0.35060000000000002</v>
      </c>
      <c r="CR66" s="395">
        <f t="shared" si="98"/>
        <v>0.46750000000000003</v>
      </c>
      <c r="CS66" s="395">
        <f t="shared" si="98"/>
        <v>0.69650000000000001</v>
      </c>
      <c r="CT66" s="395">
        <f t="shared" si="98"/>
        <v>0.84930000000000005</v>
      </c>
      <c r="CV66" s="395">
        <f t="shared" si="99"/>
        <v>0.64419999999999999</v>
      </c>
      <c r="CW66" s="395">
        <f t="shared" si="99"/>
        <v>0.66439999999999999</v>
      </c>
      <c r="CX66" s="395">
        <f t="shared" si="99"/>
        <v>1.1151</v>
      </c>
      <c r="CY66" s="395">
        <f t="shared" si="99"/>
        <v>1.6513</v>
      </c>
      <c r="CZ66" s="395">
        <f t="shared" si="99"/>
        <v>1.8839999999999999</v>
      </c>
      <c r="DA66" s="395">
        <f t="shared" si="99"/>
        <v>1.6687000000000001</v>
      </c>
      <c r="DB66" s="395">
        <f t="shared" si="99"/>
        <v>1.2098</v>
      </c>
      <c r="DC66" s="395">
        <f t="shared" si="99"/>
        <v>0.995</v>
      </c>
      <c r="DD66" s="395">
        <f t="shared" si="99"/>
        <v>0.94899999999999995</v>
      </c>
      <c r="DE66" s="395">
        <f t="shared" si="99"/>
        <v>1.1373</v>
      </c>
      <c r="DF66" s="395">
        <f t="shared" si="99"/>
        <v>1.1400999999999999</v>
      </c>
      <c r="DG66" s="395">
        <f t="shared" si="99"/>
        <v>1.1459999999999999</v>
      </c>
      <c r="DH66" s="395">
        <f t="shared" si="99"/>
        <v>1.0906</v>
      </c>
      <c r="DI66" s="395">
        <f t="shared" si="99"/>
        <v>1.1893</v>
      </c>
      <c r="DJ66" s="395">
        <f t="shared" si="99"/>
        <v>1.2701</v>
      </c>
      <c r="DK66" s="395">
        <f t="shared" si="99"/>
        <v>1.3688</v>
      </c>
      <c r="DL66" s="395">
        <f t="shared" si="99"/>
        <v>1.3537999999999999</v>
      </c>
      <c r="DM66" s="395">
        <f t="shared" si="99"/>
        <v>1.1536999999999999</v>
      </c>
      <c r="DN66" s="395">
        <f t="shared" si="99"/>
        <v>0.90249999999999997</v>
      </c>
      <c r="DO66" s="395">
        <f t="shared" si="99"/>
        <v>0.7621</v>
      </c>
      <c r="DP66" s="395">
        <f t="shared" si="99"/>
        <v>0.81310000000000004</v>
      </c>
      <c r="DQ66" s="395">
        <f t="shared" si="99"/>
        <v>1.0175000000000001</v>
      </c>
      <c r="DR66" s="395">
        <f t="shared" si="99"/>
        <v>1.0770999999999999</v>
      </c>
    </row>
    <row r="67" spans="1:122" x14ac:dyDescent="0.25">
      <c r="A67" s="400">
        <f>'DETEKSI MATA IKAN'!A65</f>
        <v>0.31759999999999999</v>
      </c>
      <c r="B67" s="401">
        <f>'DETEKSI MATA IKAN'!B65</f>
        <v>0.27839999999999998</v>
      </c>
      <c r="C67" s="401">
        <f>'DETEKSI MATA IKAN'!C65</f>
        <v>0.3569</v>
      </c>
      <c r="D67" s="401">
        <f>'DETEKSI MATA IKAN'!D65</f>
        <v>0.4</v>
      </c>
      <c r="E67" s="401">
        <f>'DETEKSI MATA IKAN'!E65</f>
        <v>0.26669999999999999</v>
      </c>
      <c r="F67" s="401">
        <f>'DETEKSI MATA IKAN'!F65</f>
        <v>0.15690000000000001</v>
      </c>
      <c r="G67" s="401">
        <f>'DETEKSI MATA IKAN'!G65</f>
        <v>0.15290000000000001</v>
      </c>
      <c r="H67" s="401">
        <f>'DETEKSI MATA IKAN'!H65</f>
        <v>0.14119999999999999</v>
      </c>
      <c r="I67" s="401">
        <f>'DETEKSI MATA IKAN'!I65</f>
        <v>0.1961</v>
      </c>
      <c r="J67" s="401">
        <f>'DETEKSI MATA IKAN'!J65</f>
        <v>0.29409999999999997</v>
      </c>
      <c r="K67" s="401">
        <f>'DETEKSI MATA IKAN'!K65</f>
        <v>0.21179999999999999</v>
      </c>
      <c r="L67" s="401">
        <f>'DETEKSI MATA IKAN'!L65</f>
        <v>0.21959999999999999</v>
      </c>
      <c r="M67" s="401">
        <f>'DETEKSI MATA IKAN'!M65</f>
        <v>0.251</v>
      </c>
      <c r="N67" s="401">
        <f>'DETEKSI MATA IKAN'!N65</f>
        <v>0.19220000000000001</v>
      </c>
      <c r="O67" s="401">
        <f>'DETEKSI MATA IKAN'!O65</f>
        <v>0.1961</v>
      </c>
      <c r="P67" s="401">
        <f>'DETEKSI MATA IKAN'!P65</f>
        <v>0.15690000000000001</v>
      </c>
      <c r="Q67" s="401">
        <f>'DETEKSI MATA IKAN'!Q65</f>
        <v>0.13730000000000001</v>
      </c>
      <c r="R67" s="401">
        <f>'DETEKSI MATA IKAN'!R65</f>
        <v>0.17249999999999999</v>
      </c>
      <c r="S67" s="401">
        <f>'DETEKSI MATA IKAN'!S65</f>
        <v>0.1804</v>
      </c>
      <c r="T67" s="401">
        <f>'DETEKSI MATA IKAN'!T65</f>
        <v>0.21959999999999999</v>
      </c>
      <c r="U67" s="401">
        <f>'DETEKSI MATA IKAN'!U65</f>
        <v>0.38040000000000002</v>
      </c>
      <c r="V67" s="401">
        <f>'DETEKSI MATA IKAN'!V65</f>
        <v>0.48630000000000001</v>
      </c>
      <c r="W67" s="401">
        <f>'DETEKSI MATA IKAN'!W65</f>
        <v>0.56469999999999998</v>
      </c>
      <c r="X67" s="401">
        <f>'DETEKSI MATA IKAN'!X65</f>
        <v>0.76859999999999995</v>
      </c>
      <c r="Y67" s="402">
        <f>'DETEKSI MATA IKAN'!Y65</f>
        <v>0.93330000000000002</v>
      </c>
      <c r="AB67" s="395">
        <f t="shared" si="96"/>
        <v>1.4674</v>
      </c>
      <c r="AC67" s="395">
        <f t="shared" si="96"/>
        <v>1.2661</v>
      </c>
      <c r="AD67" s="395">
        <f t="shared" si="96"/>
        <v>1.6907000000000001</v>
      </c>
      <c r="AE67" s="395">
        <f t="shared" si="96"/>
        <v>2.3290000000000002</v>
      </c>
      <c r="AF67" s="395">
        <f t="shared" si="96"/>
        <v>2.6505000000000001</v>
      </c>
      <c r="AG67" s="395">
        <f t="shared" si="96"/>
        <v>2.5047999999999999</v>
      </c>
      <c r="AH67" s="395">
        <f t="shared" si="96"/>
        <v>2.0865999999999998</v>
      </c>
      <c r="AI67" s="395">
        <f t="shared" si="96"/>
        <v>1.6420999999999999</v>
      </c>
      <c r="AJ67" s="395">
        <f t="shared" si="96"/>
        <v>1.5036</v>
      </c>
      <c r="AK67" s="395">
        <f t="shared" si="96"/>
        <v>1.5809</v>
      </c>
      <c r="AL67" s="395">
        <f t="shared" si="96"/>
        <v>1.8766</v>
      </c>
      <c r="AM67" s="395">
        <f t="shared" si="96"/>
        <v>2.0203000000000002</v>
      </c>
      <c r="AN67" s="395">
        <f t="shared" si="96"/>
        <v>1.9938</v>
      </c>
      <c r="AO67" s="395">
        <f t="shared" si="96"/>
        <v>2.1899000000000002</v>
      </c>
      <c r="AP67" s="395">
        <f t="shared" si="96"/>
        <v>2.3820999999999999</v>
      </c>
      <c r="AQ67" s="395">
        <f t="shared" si="96"/>
        <v>2.3791000000000002</v>
      </c>
      <c r="AR67" s="395">
        <f t="shared" si="96"/>
        <v>2.2787999999999999</v>
      </c>
      <c r="AS67" s="395">
        <f t="shared" si="96"/>
        <v>2.0667</v>
      </c>
      <c r="AT67" s="395">
        <f t="shared" si="96"/>
        <v>1.5863</v>
      </c>
      <c r="AU67" s="395">
        <f t="shared" si="96"/>
        <v>1.226</v>
      </c>
      <c r="AV67" s="395">
        <f t="shared" si="96"/>
        <v>1.1220000000000001</v>
      </c>
      <c r="AW67" s="395">
        <f t="shared" si="96"/>
        <v>1.3644000000000001</v>
      </c>
      <c r="AX67" s="395">
        <f t="shared" si="96"/>
        <v>1.6583000000000001</v>
      </c>
      <c r="AZ67" s="395">
        <f t="shared" si="97"/>
        <v>0</v>
      </c>
      <c r="BA67" s="395">
        <f t="shared" si="97"/>
        <v>0</v>
      </c>
      <c r="BB67" s="395">
        <f t="shared" si="97"/>
        <v>0</v>
      </c>
      <c r="BC67" s="395">
        <f t="shared" si="97"/>
        <v>0</v>
      </c>
      <c r="BD67" s="395">
        <f t="shared" si="97"/>
        <v>0</v>
      </c>
      <c r="BE67" s="395">
        <f t="shared" si="97"/>
        <v>0</v>
      </c>
      <c r="BF67" s="395">
        <f t="shared" si="97"/>
        <v>0</v>
      </c>
      <c r="BG67" s="395">
        <f t="shared" si="97"/>
        <v>0</v>
      </c>
      <c r="BH67" s="395">
        <f t="shared" si="97"/>
        <v>0</v>
      </c>
      <c r="BI67" s="395">
        <f t="shared" si="97"/>
        <v>0</v>
      </c>
      <c r="BJ67" s="395">
        <f t="shared" si="97"/>
        <v>0</v>
      </c>
      <c r="BK67" s="395">
        <f t="shared" si="97"/>
        <v>0</v>
      </c>
      <c r="BL67" s="395">
        <f t="shared" si="97"/>
        <v>0</v>
      </c>
      <c r="BM67" s="395">
        <f t="shared" si="97"/>
        <v>0</v>
      </c>
      <c r="BN67" s="395">
        <f t="shared" si="97"/>
        <v>0</v>
      </c>
      <c r="BO67" s="395">
        <f t="shared" si="97"/>
        <v>0</v>
      </c>
      <c r="BP67" s="395">
        <f t="shared" si="97"/>
        <v>0</v>
      </c>
      <c r="BQ67" s="395">
        <f t="shared" si="97"/>
        <v>0</v>
      </c>
      <c r="BR67" s="395">
        <f t="shared" si="97"/>
        <v>0</v>
      </c>
      <c r="BS67" s="395">
        <f t="shared" si="97"/>
        <v>0</v>
      </c>
      <c r="BT67" s="395">
        <f t="shared" si="97"/>
        <v>0</v>
      </c>
      <c r="BU67" s="395">
        <f t="shared" si="97"/>
        <v>0</v>
      </c>
      <c r="BV67" s="395">
        <f t="shared" si="97"/>
        <v>0</v>
      </c>
      <c r="BX67" s="395">
        <f t="shared" si="98"/>
        <v>0.25519999999999998</v>
      </c>
      <c r="BY67" s="395">
        <f t="shared" si="98"/>
        <v>0.29160000000000003</v>
      </c>
      <c r="BZ67" s="395">
        <f t="shared" si="98"/>
        <v>0.43969999999999998</v>
      </c>
      <c r="CA67" s="395">
        <f t="shared" si="98"/>
        <v>0.6099</v>
      </c>
      <c r="CB67" s="395">
        <f t="shared" si="98"/>
        <v>0.70879999999999999</v>
      </c>
      <c r="CC67" s="395">
        <f t="shared" si="98"/>
        <v>0.69379999999999997</v>
      </c>
      <c r="CD67" s="395">
        <f t="shared" si="98"/>
        <v>0.61670000000000003</v>
      </c>
      <c r="CE67" s="395">
        <f t="shared" si="98"/>
        <v>0.57830000000000004</v>
      </c>
      <c r="CF67" s="395">
        <f t="shared" si="98"/>
        <v>0.6583</v>
      </c>
      <c r="CG67" s="395">
        <f t="shared" si="98"/>
        <v>0.78049999999999997</v>
      </c>
      <c r="CH67" s="395">
        <f t="shared" si="98"/>
        <v>0.69950000000000001</v>
      </c>
      <c r="CI67" s="395">
        <f t="shared" si="98"/>
        <v>0.51</v>
      </c>
      <c r="CJ67" s="395">
        <f t="shared" si="98"/>
        <v>0.52370000000000005</v>
      </c>
      <c r="CK67" s="395">
        <f t="shared" si="98"/>
        <v>0.46879999999999999</v>
      </c>
      <c r="CL67" s="395">
        <f t="shared" si="98"/>
        <v>0.42709999999999998</v>
      </c>
      <c r="CM67" s="395">
        <f t="shared" si="98"/>
        <v>0.40500000000000003</v>
      </c>
      <c r="CN67" s="395">
        <f t="shared" si="98"/>
        <v>0.36309999999999998</v>
      </c>
      <c r="CO67" s="395">
        <f t="shared" si="98"/>
        <v>0.2389</v>
      </c>
      <c r="CP67" s="395">
        <f t="shared" si="98"/>
        <v>0.17929999999999999</v>
      </c>
      <c r="CQ67" s="395">
        <f t="shared" si="98"/>
        <v>0.25019999999999998</v>
      </c>
      <c r="CR67" s="395">
        <f t="shared" si="98"/>
        <v>0.36</v>
      </c>
      <c r="CS67" s="395">
        <f t="shared" si="98"/>
        <v>0.56130000000000002</v>
      </c>
      <c r="CT67" s="395">
        <f t="shared" si="98"/>
        <v>0.62819999999999998</v>
      </c>
      <c r="CV67" s="395">
        <f t="shared" si="99"/>
        <v>0.56459999999999999</v>
      </c>
      <c r="CW67" s="395">
        <f t="shared" si="99"/>
        <v>0.88560000000000005</v>
      </c>
      <c r="CX67" s="395">
        <f t="shared" si="99"/>
        <v>1.3976</v>
      </c>
      <c r="CY67" s="395">
        <f t="shared" si="99"/>
        <v>1.6932</v>
      </c>
      <c r="CZ67" s="395">
        <f t="shared" si="99"/>
        <v>1.5126999999999999</v>
      </c>
      <c r="DA67" s="395">
        <f t="shared" si="99"/>
        <v>1.1284000000000001</v>
      </c>
      <c r="DB67" s="395">
        <f t="shared" si="99"/>
        <v>0.8679</v>
      </c>
      <c r="DC67" s="395">
        <f t="shared" si="99"/>
        <v>0.62780000000000002</v>
      </c>
      <c r="DD67" s="395">
        <f t="shared" si="99"/>
        <v>0.441</v>
      </c>
      <c r="DE67" s="395">
        <f t="shared" si="99"/>
        <v>0.49790000000000001</v>
      </c>
      <c r="DF67" s="395">
        <f t="shared" si="99"/>
        <v>0.64300000000000002</v>
      </c>
      <c r="DG67" s="395">
        <f t="shared" si="99"/>
        <v>0.8488</v>
      </c>
      <c r="DH67" s="395">
        <f t="shared" si="99"/>
        <v>1.0709</v>
      </c>
      <c r="DI67" s="395">
        <f t="shared" si="99"/>
        <v>1.2925</v>
      </c>
      <c r="DJ67" s="395">
        <f t="shared" si="99"/>
        <v>1.3765000000000001</v>
      </c>
      <c r="DK67" s="395">
        <f t="shared" si="99"/>
        <v>1.4003000000000001</v>
      </c>
      <c r="DL67" s="395">
        <f t="shared" si="99"/>
        <v>1.3772</v>
      </c>
      <c r="DM67" s="395">
        <f t="shared" si="99"/>
        <v>1.3163</v>
      </c>
      <c r="DN67" s="395">
        <f t="shared" si="99"/>
        <v>1.1234999999999999</v>
      </c>
      <c r="DO67" s="395">
        <f t="shared" si="99"/>
        <v>0.84140000000000004</v>
      </c>
      <c r="DP67" s="395">
        <f t="shared" si="99"/>
        <v>0.82950000000000002</v>
      </c>
      <c r="DQ67" s="395">
        <f t="shared" si="99"/>
        <v>0.93049999999999999</v>
      </c>
      <c r="DR67" s="395">
        <f t="shared" si="99"/>
        <v>1.0184</v>
      </c>
    </row>
    <row r="68" spans="1:122" x14ac:dyDescent="0.25">
      <c r="A68" s="400">
        <f>'DETEKSI MATA IKAN'!A66</f>
        <v>0.30199999999999999</v>
      </c>
      <c r="B68" s="401">
        <f>'DETEKSI MATA IKAN'!B66</f>
        <v>0.251</v>
      </c>
      <c r="C68" s="401">
        <f>'DETEKSI MATA IKAN'!C66</f>
        <v>0.33329999999999999</v>
      </c>
      <c r="D68" s="401">
        <f>'DETEKSI MATA IKAN'!D66</f>
        <v>0.3765</v>
      </c>
      <c r="E68" s="401">
        <f>'DETEKSI MATA IKAN'!E66</f>
        <v>0.2392</v>
      </c>
      <c r="F68" s="401">
        <f>'DETEKSI MATA IKAN'!F66</f>
        <v>0.12939999999999999</v>
      </c>
      <c r="G68" s="401">
        <f>'DETEKSI MATA IKAN'!G66</f>
        <v>0.1176</v>
      </c>
      <c r="H68" s="401">
        <f>'DETEKSI MATA IKAN'!H66</f>
        <v>9.8000000000000004E-2</v>
      </c>
      <c r="I68" s="401">
        <f>'DETEKSI MATA IKAN'!I66</f>
        <v>0.15690000000000001</v>
      </c>
      <c r="J68" s="401">
        <f>'DETEKSI MATA IKAN'!J66</f>
        <v>0.24709999999999999</v>
      </c>
      <c r="K68" s="401">
        <f>'DETEKSI MATA IKAN'!K66</f>
        <v>0.16470000000000001</v>
      </c>
      <c r="L68" s="401">
        <f>'DETEKSI MATA IKAN'!L66</f>
        <v>0.1686</v>
      </c>
      <c r="M68" s="401">
        <f>'DETEKSI MATA IKAN'!M66</f>
        <v>0.19220000000000001</v>
      </c>
      <c r="N68" s="401">
        <f>'DETEKSI MATA IKAN'!N66</f>
        <v>0.1333</v>
      </c>
      <c r="O68" s="401">
        <f>'DETEKSI MATA IKAN'!O66</f>
        <v>0.13730000000000001</v>
      </c>
      <c r="P68" s="401">
        <f>'DETEKSI MATA IKAN'!P66</f>
        <v>0.10199999999999999</v>
      </c>
      <c r="Q68" s="401">
        <f>'DETEKSI MATA IKAN'!Q66</f>
        <v>7.8399999999999997E-2</v>
      </c>
      <c r="R68" s="401">
        <f>'DETEKSI MATA IKAN'!R66</f>
        <v>0.1137</v>
      </c>
      <c r="S68" s="401">
        <f>'DETEKSI MATA IKAN'!S66</f>
        <v>0.1333</v>
      </c>
      <c r="T68" s="401">
        <f>'DETEKSI MATA IKAN'!T66</f>
        <v>0.17649999999999999</v>
      </c>
      <c r="U68" s="401">
        <f>'DETEKSI MATA IKAN'!U66</f>
        <v>0.34510000000000002</v>
      </c>
      <c r="V68" s="401">
        <f>'DETEKSI MATA IKAN'!V66</f>
        <v>0.45879999999999999</v>
      </c>
      <c r="W68" s="401">
        <f>'DETEKSI MATA IKAN'!W66</f>
        <v>0.5373</v>
      </c>
      <c r="X68" s="401">
        <f>'DETEKSI MATA IKAN'!X66</f>
        <v>0.749</v>
      </c>
      <c r="Y68" s="402">
        <f>'DETEKSI MATA IKAN'!Y66</f>
        <v>0.91369999999999996</v>
      </c>
      <c r="AB68" s="395">
        <f t="shared" si="96"/>
        <v>1.1805000000000001</v>
      </c>
      <c r="AC68" s="395">
        <f t="shared" si="96"/>
        <v>1.3281000000000001</v>
      </c>
      <c r="AD68" s="395">
        <f t="shared" si="96"/>
        <v>1.9664999999999999</v>
      </c>
      <c r="AE68" s="395">
        <f t="shared" si="96"/>
        <v>2.5897000000000001</v>
      </c>
      <c r="AF68" s="395">
        <f t="shared" si="96"/>
        <v>2.6193</v>
      </c>
      <c r="AG68" s="395">
        <f t="shared" si="96"/>
        <v>2.0901999999999998</v>
      </c>
      <c r="AH68" s="395">
        <f t="shared" si="96"/>
        <v>1.4619</v>
      </c>
      <c r="AI68" s="395">
        <f t="shared" si="96"/>
        <v>1.2657</v>
      </c>
      <c r="AJ68" s="395">
        <f t="shared" si="96"/>
        <v>1.0898000000000001</v>
      </c>
      <c r="AK68" s="395">
        <f t="shared" si="96"/>
        <v>1.0672999999999999</v>
      </c>
      <c r="AL68" s="395">
        <f t="shared" si="96"/>
        <v>1.1240000000000001</v>
      </c>
      <c r="AM68" s="395">
        <f t="shared" si="96"/>
        <v>1.4812000000000001</v>
      </c>
      <c r="AN68" s="395">
        <f t="shared" si="96"/>
        <v>1.5617000000000001</v>
      </c>
      <c r="AO68" s="395">
        <f t="shared" si="96"/>
        <v>1.9467000000000001</v>
      </c>
      <c r="AP68" s="395">
        <f t="shared" si="96"/>
        <v>2.2816000000000001</v>
      </c>
      <c r="AQ68" s="395">
        <f t="shared" si="96"/>
        <v>2.4220999999999999</v>
      </c>
      <c r="AR68" s="395">
        <f t="shared" si="96"/>
        <v>2.3433000000000002</v>
      </c>
      <c r="AS68" s="395">
        <f t="shared" si="96"/>
        <v>2.2589999999999999</v>
      </c>
      <c r="AT68" s="395">
        <f t="shared" si="96"/>
        <v>2.0405000000000002</v>
      </c>
      <c r="AU68" s="395">
        <f t="shared" si="96"/>
        <v>1.6183000000000001</v>
      </c>
      <c r="AV68" s="395">
        <f t="shared" si="96"/>
        <v>1.4075</v>
      </c>
      <c r="AW68" s="395">
        <f t="shared" si="96"/>
        <v>1.3895</v>
      </c>
      <c r="AX68" s="395">
        <f t="shared" si="96"/>
        <v>1.5241</v>
      </c>
      <c r="AZ68" s="395">
        <f t="shared" si="97"/>
        <v>0</v>
      </c>
      <c r="BA68" s="395">
        <f t="shared" si="97"/>
        <v>0</v>
      </c>
      <c r="BB68" s="395">
        <f t="shared" si="97"/>
        <v>0</v>
      </c>
      <c r="BC68" s="395">
        <f t="shared" si="97"/>
        <v>0</v>
      </c>
      <c r="BD68" s="395">
        <f t="shared" si="97"/>
        <v>0</v>
      </c>
      <c r="BE68" s="395">
        <f t="shared" si="97"/>
        <v>0</v>
      </c>
      <c r="BF68" s="395">
        <f t="shared" si="97"/>
        <v>0</v>
      </c>
      <c r="BG68" s="395">
        <f t="shared" si="97"/>
        <v>0</v>
      </c>
      <c r="BH68" s="395">
        <f t="shared" si="97"/>
        <v>0</v>
      </c>
      <c r="BI68" s="395">
        <f t="shared" si="97"/>
        <v>0</v>
      </c>
      <c r="BJ68" s="395">
        <f t="shared" si="97"/>
        <v>0</v>
      </c>
      <c r="BK68" s="395">
        <f t="shared" si="97"/>
        <v>0</v>
      </c>
      <c r="BL68" s="395">
        <f t="shared" si="97"/>
        <v>0</v>
      </c>
      <c r="BM68" s="395">
        <f t="shared" si="97"/>
        <v>0</v>
      </c>
      <c r="BN68" s="395">
        <f t="shared" si="97"/>
        <v>0</v>
      </c>
      <c r="BO68" s="395">
        <f t="shared" si="97"/>
        <v>0</v>
      </c>
      <c r="BP68" s="395">
        <f t="shared" si="97"/>
        <v>0</v>
      </c>
      <c r="BQ68" s="395">
        <f t="shared" si="97"/>
        <v>0</v>
      </c>
      <c r="BR68" s="395">
        <f t="shared" si="97"/>
        <v>0</v>
      </c>
      <c r="BS68" s="395">
        <f t="shared" si="97"/>
        <v>0</v>
      </c>
      <c r="BT68" s="395">
        <f t="shared" si="97"/>
        <v>0</v>
      </c>
      <c r="BU68" s="395">
        <f t="shared" si="97"/>
        <v>0</v>
      </c>
      <c r="BV68" s="395">
        <f t="shared" si="97"/>
        <v>0</v>
      </c>
      <c r="BX68" s="395">
        <f t="shared" si="98"/>
        <v>0.25130000000000002</v>
      </c>
      <c r="BY68" s="395">
        <f t="shared" si="98"/>
        <v>0.39560000000000001</v>
      </c>
      <c r="BZ68" s="395">
        <f t="shared" si="98"/>
        <v>0.54759999999999998</v>
      </c>
      <c r="CA68" s="395">
        <f t="shared" si="98"/>
        <v>0.57040000000000002</v>
      </c>
      <c r="CB68" s="395">
        <f t="shared" si="98"/>
        <v>0.51039999999999996</v>
      </c>
      <c r="CC68" s="395">
        <f t="shared" si="98"/>
        <v>0.4536</v>
      </c>
      <c r="CD68" s="395">
        <f t="shared" si="98"/>
        <v>0.44140000000000001</v>
      </c>
      <c r="CE68" s="395">
        <f t="shared" si="98"/>
        <v>0.3705</v>
      </c>
      <c r="CF68" s="395">
        <f t="shared" si="98"/>
        <v>0.27910000000000001</v>
      </c>
      <c r="CG68" s="395">
        <f t="shared" si="98"/>
        <v>0.42359999999999998</v>
      </c>
      <c r="CH68" s="395">
        <f t="shared" si="98"/>
        <v>0.55910000000000004</v>
      </c>
      <c r="CI68" s="395">
        <f t="shared" si="98"/>
        <v>0.51170000000000004</v>
      </c>
      <c r="CJ68" s="395">
        <f t="shared" si="98"/>
        <v>0.53690000000000004</v>
      </c>
      <c r="CK68" s="395">
        <f t="shared" si="98"/>
        <v>0.59250000000000003</v>
      </c>
      <c r="CL68" s="395">
        <f t="shared" si="98"/>
        <v>0.50180000000000002</v>
      </c>
      <c r="CM68" s="395">
        <f t="shared" si="98"/>
        <v>0.43330000000000002</v>
      </c>
      <c r="CN68" s="395">
        <f t="shared" si="98"/>
        <v>0.46400000000000002</v>
      </c>
      <c r="CO68" s="395">
        <f t="shared" si="98"/>
        <v>0.34339999999999998</v>
      </c>
      <c r="CP68" s="395">
        <f t="shared" si="98"/>
        <v>0.1648</v>
      </c>
      <c r="CQ68" s="395">
        <f t="shared" si="98"/>
        <v>0.13339999999999999</v>
      </c>
      <c r="CR68" s="395">
        <f t="shared" si="98"/>
        <v>0.25059999999999999</v>
      </c>
      <c r="CS68" s="395">
        <f t="shared" si="98"/>
        <v>0.44740000000000002</v>
      </c>
      <c r="CT68" s="395">
        <f t="shared" si="98"/>
        <v>0.47270000000000001</v>
      </c>
      <c r="CV68" s="395">
        <f t="shared" si="99"/>
        <v>0.7349</v>
      </c>
      <c r="CW68" s="395">
        <f t="shared" si="99"/>
        <v>1.1498999999999999</v>
      </c>
      <c r="CX68" s="395">
        <f t="shared" si="99"/>
        <v>1.5851</v>
      </c>
      <c r="CY68" s="395">
        <f t="shared" si="99"/>
        <v>1.7317</v>
      </c>
      <c r="CZ68" s="395">
        <f t="shared" si="99"/>
        <v>1.3533999999999999</v>
      </c>
      <c r="DA68" s="395">
        <f t="shared" si="99"/>
        <v>0.77749999999999997</v>
      </c>
      <c r="DB68" s="395">
        <f t="shared" si="99"/>
        <v>0.54900000000000004</v>
      </c>
      <c r="DC68" s="395">
        <f t="shared" si="99"/>
        <v>0.65980000000000005</v>
      </c>
      <c r="DD68" s="395">
        <f t="shared" si="99"/>
        <v>0.7641</v>
      </c>
      <c r="DE68" s="395">
        <f t="shared" si="99"/>
        <v>0.70520000000000005</v>
      </c>
      <c r="DF68" s="395">
        <f t="shared" si="99"/>
        <v>0.75370000000000004</v>
      </c>
      <c r="DG68" s="395">
        <f t="shared" si="99"/>
        <v>0.75929999999999997</v>
      </c>
      <c r="DH68" s="395">
        <f t="shared" si="99"/>
        <v>0.96120000000000005</v>
      </c>
      <c r="DI68" s="395">
        <f t="shared" si="99"/>
        <v>1.1636</v>
      </c>
      <c r="DJ68" s="395">
        <f t="shared" si="99"/>
        <v>1.4474</v>
      </c>
      <c r="DK68" s="395">
        <f t="shared" si="99"/>
        <v>1.4628000000000001</v>
      </c>
      <c r="DL68" s="395">
        <f t="shared" si="99"/>
        <v>1.4419999999999999</v>
      </c>
      <c r="DM68" s="395">
        <f t="shared" si="99"/>
        <v>1.4011</v>
      </c>
      <c r="DN68" s="395">
        <f t="shared" si="99"/>
        <v>1.2885</v>
      </c>
      <c r="DO68" s="395">
        <f t="shared" si="99"/>
        <v>1.1796</v>
      </c>
      <c r="DP68" s="395">
        <f t="shared" si="99"/>
        <v>1.1005</v>
      </c>
      <c r="DQ68" s="395">
        <f t="shared" si="99"/>
        <v>1.0651999999999999</v>
      </c>
      <c r="DR68" s="395">
        <f t="shared" si="99"/>
        <v>1.0006999999999999</v>
      </c>
    </row>
    <row r="69" spans="1:122" x14ac:dyDescent="0.25">
      <c r="A69" s="400">
        <f>'DETEKSI MATA IKAN'!A67</f>
        <v>0.23139999999999999</v>
      </c>
      <c r="B69" s="401">
        <f>'DETEKSI MATA IKAN'!B67</f>
        <v>0.2392</v>
      </c>
      <c r="C69" s="401">
        <f>'DETEKSI MATA IKAN'!C67</f>
        <v>0.29799999999999999</v>
      </c>
      <c r="D69" s="401">
        <f>'DETEKSI MATA IKAN'!D67</f>
        <v>0.33329999999999999</v>
      </c>
      <c r="E69" s="401">
        <f>'DETEKSI MATA IKAN'!E67</f>
        <v>0.32550000000000001</v>
      </c>
      <c r="F69" s="401">
        <f>'DETEKSI MATA IKAN'!F67</f>
        <v>0.32550000000000001</v>
      </c>
      <c r="G69" s="401">
        <f>'DETEKSI MATA IKAN'!G67</f>
        <v>0.27060000000000001</v>
      </c>
      <c r="H69" s="401">
        <f>'DETEKSI MATA IKAN'!H67</f>
        <v>0.14899999999999999</v>
      </c>
      <c r="I69" s="401">
        <f>'DETEKSI MATA IKAN'!I67</f>
        <v>0.1333</v>
      </c>
      <c r="J69" s="401">
        <f>'DETEKSI MATA IKAN'!J67</f>
        <v>0.17649999999999999</v>
      </c>
      <c r="K69" s="401">
        <f>'DETEKSI MATA IKAN'!K67</f>
        <v>0.17249999999999999</v>
      </c>
      <c r="L69" s="401">
        <f>'DETEKSI MATA IKAN'!L67</f>
        <v>0.19220000000000001</v>
      </c>
      <c r="M69" s="401">
        <f>'DETEKSI MATA IKAN'!M67</f>
        <v>0.1804</v>
      </c>
      <c r="N69" s="401">
        <f>'DETEKSI MATA IKAN'!N67</f>
        <v>0.15290000000000001</v>
      </c>
      <c r="O69" s="401">
        <f>'DETEKSI MATA IKAN'!O67</f>
        <v>0.17249999999999999</v>
      </c>
      <c r="P69" s="401">
        <f>'DETEKSI MATA IKAN'!P67</f>
        <v>0.1686</v>
      </c>
      <c r="Q69" s="401">
        <f>'DETEKSI MATA IKAN'!Q67</f>
        <v>0.16470000000000001</v>
      </c>
      <c r="R69" s="401">
        <f>'DETEKSI MATA IKAN'!R67</f>
        <v>0.1961</v>
      </c>
      <c r="S69" s="401">
        <f>'DETEKSI MATA IKAN'!S67</f>
        <v>0.27450000000000002</v>
      </c>
      <c r="T69" s="401">
        <f>'DETEKSI MATA IKAN'!T67</f>
        <v>0.38429999999999997</v>
      </c>
      <c r="U69" s="401">
        <f>'DETEKSI MATA IKAN'!U67</f>
        <v>0.43140000000000001</v>
      </c>
      <c r="V69" s="401">
        <f>'DETEKSI MATA IKAN'!V67</f>
        <v>0.54120000000000001</v>
      </c>
      <c r="W69" s="401">
        <f>'DETEKSI MATA IKAN'!W67</f>
        <v>0.76470000000000005</v>
      </c>
      <c r="X69" s="401">
        <f>'DETEKSI MATA IKAN'!X67</f>
        <v>0.89019999999999999</v>
      </c>
      <c r="Y69" s="402">
        <f>'DETEKSI MATA IKAN'!Y67</f>
        <v>0.95689999999999997</v>
      </c>
      <c r="AB69" s="395">
        <f t="shared" si="96"/>
        <v>1.141</v>
      </c>
      <c r="AC69" s="395">
        <f t="shared" si="96"/>
        <v>1.5190999999999999</v>
      </c>
      <c r="AD69" s="395">
        <f t="shared" si="96"/>
        <v>2.2099000000000002</v>
      </c>
      <c r="AE69" s="395">
        <f t="shared" si="96"/>
        <v>2.7401</v>
      </c>
      <c r="AF69" s="395">
        <f t="shared" si="96"/>
        <v>2.5493999999999999</v>
      </c>
      <c r="AG69" s="395">
        <f t="shared" si="96"/>
        <v>1.8089</v>
      </c>
      <c r="AH69" s="395">
        <f t="shared" si="96"/>
        <v>1.0734999999999999</v>
      </c>
      <c r="AI69" s="395">
        <f t="shared" si="96"/>
        <v>1.0145</v>
      </c>
      <c r="AJ69" s="395">
        <f t="shared" si="96"/>
        <v>1.1708000000000001</v>
      </c>
      <c r="AK69" s="395">
        <f t="shared" si="96"/>
        <v>1.0530999999999999</v>
      </c>
      <c r="AL69" s="395">
        <f t="shared" si="96"/>
        <v>0.91520000000000001</v>
      </c>
      <c r="AM69" s="395">
        <f t="shared" si="96"/>
        <v>1.2040999999999999</v>
      </c>
      <c r="AN69" s="395">
        <f t="shared" si="96"/>
        <v>1.5190999999999999</v>
      </c>
      <c r="AO69" s="395">
        <f t="shared" si="96"/>
        <v>1.8916999999999999</v>
      </c>
      <c r="AP69" s="395">
        <f t="shared" si="96"/>
        <v>2.3088000000000002</v>
      </c>
      <c r="AQ69" s="395">
        <f t="shared" si="96"/>
        <v>2.508</v>
      </c>
      <c r="AR69" s="395">
        <f t="shared" si="96"/>
        <v>2.4967999999999999</v>
      </c>
      <c r="AS69" s="395">
        <f t="shared" si="96"/>
        <v>2.4752999999999998</v>
      </c>
      <c r="AT69" s="395">
        <f t="shared" si="96"/>
        <v>2.4125999999999999</v>
      </c>
      <c r="AU69" s="395">
        <f t="shared" si="96"/>
        <v>1.9991000000000001</v>
      </c>
      <c r="AV69" s="395">
        <f t="shared" si="96"/>
        <v>1.6757</v>
      </c>
      <c r="AW69" s="395">
        <f t="shared" si="96"/>
        <v>1.474</v>
      </c>
      <c r="AX69" s="395">
        <f t="shared" si="96"/>
        <v>1.498</v>
      </c>
      <c r="AZ69" s="395">
        <f t="shared" si="97"/>
        <v>0</v>
      </c>
      <c r="BA69" s="395">
        <f t="shared" si="97"/>
        <v>0</v>
      </c>
      <c r="BB69" s="395">
        <f t="shared" si="97"/>
        <v>0</v>
      </c>
      <c r="BC69" s="395">
        <f t="shared" si="97"/>
        <v>0</v>
      </c>
      <c r="BD69" s="395">
        <f t="shared" si="97"/>
        <v>0</v>
      </c>
      <c r="BE69" s="395">
        <f t="shared" si="97"/>
        <v>0</v>
      </c>
      <c r="BF69" s="395">
        <f t="shared" si="97"/>
        <v>0</v>
      </c>
      <c r="BG69" s="395">
        <f t="shared" si="97"/>
        <v>0</v>
      </c>
      <c r="BH69" s="395">
        <f t="shared" si="97"/>
        <v>0</v>
      </c>
      <c r="BI69" s="395">
        <f t="shared" si="97"/>
        <v>0</v>
      </c>
      <c r="BJ69" s="395">
        <f t="shared" si="97"/>
        <v>0</v>
      </c>
      <c r="BK69" s="395">
        <f t="shared" si="97"/>
        <v>0</v>
      </c>
      <c r="BL69" s="395">
        <f t="shared" si="97"/>
        <v>0</v>
      </c>
      <c r="BM69" s="395">
        <f t="shared" si="97"/>
        <v>0</v>
      </c>
      <c r="BN69" s="395">
        <f t="shared" si="97"/>
        <v>0</v>
      </c>
      <c r="BO69" s="395">
        <f t="shared" si="97"/>
        <v>0</v>
      </c>
      <c r="BP69" s="395">
        <f t="shared" si="97"/>
        <v>0</v>
      </c>
      <c r="BQ69" s="395">
        <f t="shared" si="97"/>
        <v>0</v>
      </c>
      <c r="BR69" s="395">
        <f t="shared" si="97"/>
        <v>0</v>
      </c>
      <c r="BS69" s="395">
        <f t="shared" si="97"/>
        <v>0</v>
      </c>
      <c r="BT69" s="395">
        <f t="shared" si="97"/>
        <v>0</v>
      </c>
      <c r="BU69" s="395">
        <f t="shared" si="97"/>
        <v>0</v>
      </c>
      <c r="BV69" s="395">
        <f t="shared" si="97"/>
        <v>0</v>
      </c>
      <c r="BX69" s="395">
        <f t="shared" si="98"/>
        <v>0.34599999999999997</v>
      </c>
      <c r="BY69" s="395">
        <f t="shared" si="98"/>
        <v>0.51049999999999995</v>
      </c>
      <c r="BZ69" s="395">
        <f t="shared" si="98"/>
        <v>0.61780000000000002</v>
      </c>
      <c r="CA69" s="395">
        <f t="shared" si="98"/>
        <v>0.56530000000000002</v>
      </c>
      <c r="CB69" s="395">
        <f t="shared" si="98"/>
        <v>0.38569999999999999</v>
      </c>
      <c r="CC69" s="395">
        <f t="shared" si="98"/>
        <v>0.17430000000000001</v>
      </c>
      <c r="CD69" s="395">
        <f t="shared" si="98"/>
        <v>0.30990000000000001</v>
      </c>
      <c r="CE69" s="395">
        <f t="shared" si="98"/>
        <v>0.40429999999999999</v>
      </c>
      <c r="CF69" s="395">
        <f t="shared" si="98"/>
        <v>0.26989999999999997</v>
      </c>
      <c r="CG69" s="395">
        <f t="shared" si="98"/>
        <v>0.27589999999999998</v>
      </c>
      <c r="CH69" s="395">
        <f t="shared" si="98"/>
        <v>0.45479999999999998</v>
      </c>
      <c r="CI69" s="395">
        <f t="shared" si="98"/>
        <v>0.40689999999999998</v>
      </c>
      <c r="CJ69" s="395">
        <f t="shared" si="98"/>
        <v>0.39939999999999998</v>
      </c>
      <c r="CK69" s="395">
        <f t="shared" si="98"/>
        <v>0.53710000000000002</v>
      </c>
      <c r="CL69" s="395">
        <f t="shared" si="98"/>
        <v>0.52510000000000001</v>
      </c>
      <c r="CM69" s="395">
        <f t="shared" si="98"/>
        <v>0.46750000000000003</v>
      </c>
      <c r="CN69" s="395">
        <f t="shared" si="98"/>
        <v>0.43049999999999999</v>
      </c>
      <c r="CO69" s="395">
        <f t="shared" si="98"/>
        <v>0.38319999999999999</v>
      </c>
      <c r="CP69" s="395">
        <f t="shared" si="98"/>
        <v>0.27950000000000003</v>
      </c>
      <c r="CQ69" s="395">
        <f t="shared" si="98"/>
        <v>0.2472</v>
      </c>
      <c r="CR69" s="395">
        <f t="shared" si="98"/>
        <v>0.33400000000000002</v>
      </c>
      <c r="CS69" s="395">
        <f t="shared" si="98"/>
        <v>0.42359999999999998</v>
      </c>
      <c r="CT69" s="395">
        <f t="shared" si="98"/>
        <v>0.44590000000000002</v>
      </c>
      <c r="CV69" s="395">
        <f t="shared" si="99"/>
        <v>0.83909999999999996</v>
      </c>
      <c r="CW69" s="395">
        <f t="shared" si="99"/>
        <v>1.2591000000000001</v>
      </c>
      <c r="CX69" s="395">
        <f t="shared" si="99"/>
        <v>1.5805</v>
      </c>
      <c r="CY69" s="395">
        <f t="shared" si="99"/>
        <v>1.6732</v>
      </c>
      <c r="CZ69" s="395">
        <f t="shared" si="99"/>
        <v>1.3109</v>
      </c>
      <c r="DA69" s="395">
        <f t="shared" si="99"/>
        <v>0.81059999999999999</v>
      </c>
      <c r="DB69" s="395">
        <f t="shared" si="99"/>
        <v>0.59870000000000001</v>
      </c>
      <c r="DC69" s="395">
        <f t="shared" si="99"/>
        <v>0.78359999999999996</v>
      </c>
      <c r="DD69" s="395">
        <f t="shared" si="99"/>
        <v>0.80510000000000004</v>
      </c>
      <c r="DE69" s="395">
        <f t="shared" si="99"/>
        <v>0.7238</v>
      </c>
      <c r="DF69" s="395">
        <f t="shared" si="99"/>
        <v>0.62770000000000004</v>
      </c>
      <c r="DG69" s="395">
        <f t="shared" si="99"/>
        <v>0.69979999999999998</v>
      </c>
      <c r="DH69" s="395">
        <f t="shared" si="99"/>
        <v>0.92569999999999997</v>
      </c>
      <c r="DI69" s="395">
        <f t="shared" si="99"/>
        <v>1.1740999999999999</v>
      </c>
      <c r="DJ69" s="395">
        <f t="shared" si="99"/>
        <v>1.3484</v>
      </c>
      <c r="DK69" s="395">
        <f t="shared" si="99"/>
        <v>1.4244000000000001</v>
      </c>
      <c r="DL69" s="395">
        <f t="shared" si="99"/>
        <v>1.5205</v>
      </c>
      <c r="DM69" s="395">
        <f t="shared" si="99"/>
        <v>1.5401</v>
      </c>
      <c r="DN69" s="395">
        <f t="shared" si="99"/>
        <v>1.5114000000000001</v>
      </c>
      <c r="DO69" s="395">
        <f t="shared" si="99"/>
        <v>1.3866000000000001</v>
      </c>
      <c r="DP69" s="395">
        <f t="shared" si="99"/>
        <v>1.2081</v>
      </c>
      <c r="DQ69" s="395">
        <f t="shared" si="99"/>
        <v>1.0798000000000001</v>
      </c>
      <c r="DR69" s="395">
        <f t="shared" si="99"/>
        <v>0.95530000000000004</v>
      </c>
    </row>
    <row r="70" spans="1:122" x14ac:dyDescent="0.25">
      <c r="A70" s="400">
        <f>'DETEKSI MATA IKAN'!A68</f>
        <v>0.25490000000000002</v>
      </c>
      <c r="B70" s="401">
        <f>'DETEKSI MATA IKAN'!B68</f>
        <v>0.26269999999999999</v>
      </c>
      <c r="C70" s="401">
        <f>'DETEKSI MATA IKAN'!C68</f>
        <v>0.3216</v>
      </c>
      <c r="D70" s="401">
        <f>'DETEKSI MATA IKAN'!D68</f>
        <v>0.3569</v>
      </c>
      <c r="E70" s="401">
        <f>'DETEKSI MATA IKAN'!E68</f>
        <v>0.34510000000000002</v>
      </c>
      <c r="F70" s="401">
        <f>'DETEKSI MATA IKAN'!F68</f>
        <v>0.34510000000000002</v>
      </c>
      <c r="G70" s="401">
        <f>'DETEKSI MATA IKAN'!G68</f>
        <v>0.28239999999999998</v>
      </c>
      <c r="H70" s="401">
        <f>'DETEKSI MATA IKAN'!H68</f>
        <v>0.15290000000000001</v>
      </c>
      <c r="I70" s="401">
        <f>'DETEKSI MATA IKAN'!I68</f>
        <v>0.14119999999999999</v>
      </c>
      <c r="J70" s="401">
        <f>'DETEKSI MATA IKAN'!J68</f>
        <v>0.17649999999999999</v>
      </c>
      <c r="K70" s="401">
        <f>'DETEKSI MATA IKAN'!K68</f>
        <v>0.17249999999999999</v>
      </c>
      <c r="L70" s="401">
        <f>'DETEKSI MATA IKAN'!L68</f>
        <v>0.18429999999999999</v>
      </c>
      <c r="M70" s="401">
        <f>'DETEKSI MATA IKAN'!M68</f>
        <v>0.17249999999999999</v>
      </c>
      <c r="N70" s="401">
        <f>'DETEKSI MATA IKAN'!N68</f>
        <v>0.14119999999999999</v>
      </c>
      <c r="O70" s="401">
        <f>'DETEKSI MATA IKAN'!O68</f>
        <v>0.1608</v>
      </c>
      <c r="P70" s="401">
        <f>'DETEKSI MATA IKAN'!P68</f>
        <v>0.15690000000000001</v>
      </c>
      <c r="Q70" s="401">
        <f>'DETEKSI MATA IKAN'!Q68</f>
        <v>0.13730000000000001</v>
      </c>
      <c r="R70" s="401">
        <f>'DETEKSI MATA IKAN'!R68</f>
        <v>0.1686</v>
      </c>
      <c r="S70" s="401">
        <f>'DETEKSI MATA IKAN'!S68</f>
        <v>0.24709999999999999</v>
      </c>
      <c r="T70" s="401">
        <f>'DETEKSI MATA IKAN'!T68</f>
        <v>0.36080000000000001</v>
      </c>
      <c r="U70" s="401">
        <f>'DETEKSI MATA IKAN'!U68</f>
        <v>0.4078</v>
      </c>
      <c r="V70" s="401">
        <f>'DETEKSI MATA IKAN'!V68</f>
        <v>0.51370000000000005</v>
      </c>
      <c r="W70" s="401">
        <f>'DETEKSI MATA IKAN'!W68</f>
        <v>0.749</v>
      </c>
      <c r="X70" s="401">
        <f>'DETEKSI MATA IKAN'!X68</f>
        <v>0.87450000000000006</v>
      </c>
      <c r="Y70" s="402">
        <f>'DETEKSI MATA IKAN'!Y68</f>
        <v>0.94510000000000005</v>
      </c>
      <c r="AB70" s="395">
        <f t="shared" si="96"/>
        <v>1.2075</v>
      </c>
      <c r="AC70" s="395">
        <f t="shared" si="96"/>
        <v>1.7292000000000001</v>
      </c>
      <c r="AD70" s="395">
        <f t="shared" si="96"/>
        <v>2.4131999999999998</v>
      </c>
      <c r="AE70" s="395">
        <f t="shared" si="96"/>
        <v>2.7869000000000002</v>
      </c>
      <c r="AF70" s="395">
        <f t="shared" si="96"/>
        <v>2.3925000000000001</v>
      </c>
      <c r="AG70" s="395">
        <f t="shared" si="96"/>
        <v>1.6333</v>
      </c>
      <c r="AH70" s="395">
        <f t="shared" si="96"/>
        <v>0.89659999999999995</v>
      </c>
      <c r="AI70" s="395">
        <f t="shared" si="96"/>
        <v>0.88780000000000003</v>
      </c>
      <c r="AJ70" s="395">
        <f t="shared" si="96"/>
        <v>1.1932</v>
      </c>
      <c r="AK70" s="395">
        <f t="shared" si="96"/>
        <v>1.0847</v>
      </c>
      <c r="AL70" s="395">
        <f t="shared" si="96"/>
        <v>0.84950000000000003</v>
      </c>
      <c r="AM70" s="395">
        <f t="shared" si="96"/>
        <v>0.94979999999999998</v>
      </c>
      <c r="AN70" s="395">
        <f t="shared" si="96"/>
        <v>1.4938</v>
      </c>
      <c r="AO70" s="395">
        <f t="shared" si="96"/>
        <v>1.88</v>
      </c>
      <c r="AP70" s="395">
        <f t="shared" si="96"/>
        <v>2.3755000000000002</v>
      </c>
      <c r="AQ70" s="395">
        <f t="shared" si="96"/>
        <v>2.5179</v>
      </c>
      <c r="AR70" s="395">
        <f t="shared" si="96"/>
        <v>2.6676000000000002</v>
      </c>
      <c r="AS70" s="395">
        <f t="shared" si="96"/>
        <v>2.5863</v>
      </c>
      <c r="AT70" s="395">
        <f t="shared" si="96"/>
        <v>2.3982000000000001</v>
      </c>
      <c r="AU70" s="395">
        <f t="shared" si="96"/>
        <v>1.9813000000000001</v>
      </c>
      <c r="AV70" s="395">
        <f t="shared" si="96"/>
        <v>1.6304000000000001</v>
      </c>
      <c r="AW70" s="395">
        <f t="shared" si="96"/>
        <v>1.4610000000000001</v>
      </c>
      <c r="AX70" s="395">
        <f t="shared" si="96"/>
        <v>1.4705999999999999</v>
      </c>
      <c r="AZ70" s="395">
        <f t="shared" si="97"/>
        <v>0</v>
      </c>
      <c r="BA70" s="395">
        <f t="shared" si="97"/>
        <v>0</v>
      </c>
      <c r="BB70" s="395">
        <f t="shared" si="97"/>
        <v>0</v>
      </c>
      <c r="BC70" s="395">
        <f t="shared" si="97"/>
        <v>0</v>
      </c>
      <c r="BD70" s="395">
        <f t="shared" si="97"/>
        <v>0</v>
      </c>
      <c r="BE70" s="395">
        <f t="shared" si="97"/>
        <v>0</v>
      </c>
      <c r="BF70" s="395">
        <f t="shared" si="97"/>
        <v>0</v>
      </c>
      <c r="BG70" s="395">
        <f t="shared" si="97"/>
        <v>0</v>
      </c>
      <c r="BH70" s="395">
        <f t="shared" si="97"/>
        <v>0</v>
      </c>
      <c r="BI70" s="395">
        <f t="shared" si="97"/>
        <v>0</v>
      </c>
      <c r="BJ70" s="395">
        <f t="shared" si="97"/>
        <v>0</v>
      </c>
      <c r="BK70" s="395">
        <f t="shared" si="97"/>
        <v>0</v>
      </c>
      <c r="BL70" s="395">
        <f t="shared" si="97"/>
        <v>0</v>
      </c>
      <c r="BM70" s="395">
        <f t="shared" si="97"/>
        <v>0</v>
      </c>
      <c r="BN70" s="395">
        <f t="shared" si="97"/>
        <v>0</v>
      </c>
      <c r="BO70" s="395">
        <f t="shared" si="97"/>
        <v>0</v>
      </c>
      <c r="BP70" s="395">
        <f t="shared" si="97"/>
        <v>0</v>
      </c>
      <c r="BQ70" s="395">
        <f t="shared" si="97"/>
        <v>0</v>
      </c>
      <c r="BR70" s="395">
        <f t="shared" si="97"/>
        <v>0</v>
      </c>
      <c r="BS70" s="395">
        <f t="shared" si="97"/>
        <v>0</v>
      </c>
      <c r="BT70" s="395">
        <f t="shared" si="97"/>
        <v>0</v>
      </c>
      <c r="BU70" s="395">
        <f t="shared" si="97"/>
        <v>0</v>
      </c>
      <c r="BV70" s="395">
        <f t="shared" si="97"/>
        <v>0</v>
      </c>
      <c r="BX70" s="395">
        <f t="shared" si="98"/>
        <v>0.41439999999999999</v>
      </c>
      <c r="BY70" s="395">
        <f t="shared" si="98"/>
        <v>0.55759999999999998</v>
      </c>
      <c r="BZ70" s="395">
        <f t="shared" si="98"/>
        <v>0.61280000000000001</v>
      </c>
      <c r="CA70" s="395">
        <f t="shared" si="98"/>
        <v>0.56950000000000001</v>
      </c>
      <c r="CB70" s="395">
        <f t="shared" si="98"/>
        <v>0.39800000000000002</v>
      </c>
      <c r="CC70" s="395">
        <f t="shared" si="98"/>
        <v>0.12540000000000001</v>
      </c>
      <c r="CD70" s="395">
        <f t="shared" si="98"/>
        <v>0.2843</v>
      </c>
      <c r="CE70" s="395">
        <f t="shared" si="98"/>
        <v>0.43909999999999999</v>
      </c>
      <c r="CF70" s="395">
        <f t="shared" si="98"/>
        <v>0.32040000000000002</v>
      </c>
      <c r="CG70" s="395">
        <f t="shared" si="98"/>
        <v>0.18840000000000001</v>
      </c>
      <c r="CH70" s="395">
        <f t="shared" si="98"/>
        <v>0.3296</v>
      </c>
      <c r="CI70" s="395">
        <f t="shared" si="98"/>
        <v>0.39939999999999998</v>
      </c>
      <c r="CJ70" s="395">
        <f t="shared" si="98"/>
        <v>0.439</v>
      </c>
      <c r="CK70" s="395">
        <f t="shared" si="98"/>
        <v>0.52100000000000002</v>
      </c>
      <c r="CL70" s="395">
        <f t="shared" si="98"/>
        <v>0.49409999999999998</v>
      </c>
      <c r="CM70" s="395">
        <f t="shared" si="98"/>
        <v>0.48309999999999997</v>
      </c>
      <c r="CN70" s="395">
        <f t="shared" si="98"/>
        <v>0.44669999999999999</v>
      </c>
      <c r="CO70" s="395">
        <f t="shared" si="98"/>
        <v>0.54449999999999998</v>
      </c>
      <c r="CP70" s="395">
        <f t="shared" si="98"/>
        <v>0.52270000000000005</v>
      </c>
      <c r="CQ70" s="395">
        <f t="shared" si="98"/>
        <v>0.48980000000000001</v>
      </c>
      <c r="CR70" s="395">
        <f t="shared" si="98"/>
        <v>0.45669999999999999</v>
      </c>
      <c r="CS70" s="395">
        <f t="shared" si="98"/>
        <v>0.45860000000000001</v>
      </c>
      <c r="CT70" s="395">
        <f t="shared" si="98"/>
        <v>0.40400000000000003</v>
      </c>
      <c r="CV70" s="395">
        <f t="shared" si="99"/>
        <v>0.99570000000000003</v>
      </c>
      <c r="CW70" s="395">
        <f t="shared" si="99"/>
        <v>1.4006000000000001</v>
      </c>
      <c r="CX70" s="395">
        <f t="shared" si="99"/>
        <v>1.6436999999999999</v>
      </c>
      <c r="CY70" s="395">
        <f t="shared" si="99"/>
        <v>1.607</v>
      </c>
      <c r="CZ70" s="395">
        <f t="shared" si="99"/>
        <v>1.1269</v>
      </c>
      <c r="DA70" s="395">
        <f t="shared" si="99"/>
        <v>0.69710000000000005</v>
      </c>
      <c r="DB70" s="395">
        <f t="shared" si="99"/>
        <v>0.56110000000000004</v>
      </c>
      <c r="DC70" s="395">
        <f t="shared" si="99"/>
        <v>0.7802</v>
      </c>
      <c r="DD70" s="395">
        <f t="shared" si="99"/>
        <v>0.79579999999999995</v>
      </c>
      <c r="DE70" s="395">
        <f t="shared" si="99"/>
        <v>0.67500000000000004</v>
      </c>
      <c r="DF70" s="395">
        <f t="shared" si="99"/>
        <v>0.61060000000000003</v>
      </c>
      <c r="DG70" s="395">
        <f t="shared" si="99"/>
        <v>0.78610000000000002</v>
      </c>
      <c r="DH70" s="395">
        <f t="shared" si="99"/>
        <v>1.1847000000000001</v>
      </c>
      <c r="DI70" s="395">
        <f t="shared" si="99"/>
        <v>1.4992000000000001</v>
      </c>
      <c r="DJ70" s="395">
        <f t="shared" si="99"/>
        <v>1.581</v>
      </c>
      <c r="DK70" s="395">
        <f t="shared" si="99"/>
        <v>1.5694999999999999</v>
      </c>
      <c r="DL70" s="395">
        <f t="shared" si="99"/>
        <v>1.6491</v>
      </c>
      <c r="DM70" s="395">
        <f t="shared" si="99"/>
        <v>1.5895999999999999</v>
      </c>
      <c r="DN70" s="395">
        <f t="shared" si="99"/>
        <v>1.4159999999999999</v>
      </c>
      <c r="DO70" s="395">
        <f t="shared" si="99"/>
        <v>1.0625</v>
      </c>
      <c r="DP70" s="395">
        <f t="shared" si="99"/>
        <v>0.93769999999999998</v>
      </c>
      <c r="DQ70" s="395">
        <f t="shared" si="99"/>
        <v>0.88190000000000002</v>
      </c>
      <c r="DR70" s="395">
        <f t="shared" si="99"/>
        <v>0.91039999999999999</v>
      </c>
    </row>
    <row r="71" spans="1:122" x14ac:dyDescent="0.25">
      <c r="A71" s="400">
        <f>'DETEKSI MATA IKAN'!A69</f>
        <v>0.24709999999999999</v>
      </c>
      <c r="B71" s="401">
        <f>'DETEKSI MATA IKAN'!B69</f>
        <v>0.25490000000000002</v>
      </c>
      <c r="C71" s="401">
        <f>'DETEKSI MATA IKAN'!C69</f>
        <v>0.30590000000000001</v>
      </c>
      <c r="D71" s="401">
        <f>'DETEKSI MATA IKAN'!D69</f>
        <v>0.3412</v>
      </c>
      <c r="E71" s="401">
        <f>'DETEKSI MATA IKAN'!E69</f>
        <v>0.3216</v>
      </c>
      <c r="F71" s="401">
        <f>'DETEKSI MATA IKAN'!F69</f>
        <v>0.3216</v>
      </c>
      <c r="G71" s="401">
        <f>'DETEKSI MATA IKAN'!G69</f>
        <v>0.25490000000000002</v>
      </c>
      <c r="H71" s="401">
        <f>'DETEKSI MATA IKAN'!H69</f>
        <v>0.1216</v>
      </c>
      <c r="I71" s="401">
        <f>'DETEKSI MATA IKAN'!I69</f>
        <v>9.8000000000000004E-2</v>
      </c>
      <c r="J71" s="401">
        <f>'DETEKSI MATA IKAN'!J69</f>
        <v>0.12939999999999999</v>
      </c>
      <c r="K71" s="401">
        <f>'DETEKSI MATA IKAN'!K69</f>
        <v>0.1255</v>
      </c>
      <c r="L71" s="401">
        <f>'DETEKSI MATA IKAN'!L69</f>
        <v>0.1333</v>
      </c>
      <c r="M71" s="401">
        <f>'DETEKSI MATA IKAN'!M69</f>
        <v>0.1137</v>
      </c>
      <c r="N71" s="401">
        <f>'DETEKSI MATA IKAN'!N69</f>
        <v>8.2400000000000001E-2</v>
      </c>
      <c r="O71" s="401">
        <f>'DETEKSI MATA IKAN'!O69</f>
        <v>0.10199999999999999</v>
      </c>
      <c r="P71" s="401">
        <f>'DETEKSI MATA IKAN'!P69</f>
        <v>9.0200000000000002E-2</v>
      </c>
      <c r="Q71" s="401">
        <f>'DETEKSI MATA IKAN'!Q69</f>
        <v>6.6699999999999995E-2</v>
      </c>
      <c r="R71" s="401">
        <f>'DETEKSI MATA IKAN'!R69</f>
        <v>9.8000000000000004E-2</v>
      </c>
      <c r="S71" s="401">
        <f>'DETEKSI MATA IKAN'!S69</f>
        <v>0.18429999999999999</v>
      </c>
      <c r="T71" s="401">
        <f>'DETEKSI MATA IKAN'!T69</f>
        <v>0.30590000000000001</v>
      </c>
      <c r="U71" s="401">
        <f>'DETEKSI MATA IKAN'!U69</f>
        <v>0.36080000000000001</v>
      </c>
      <c r="V71" s="401">
        <f>'DETEKSI MATA IKAN'!V69</f>
        <v>0.47449999999999998</v>
      </c>
      <c r="W71" s="401">
        <f>'DETEKSI MATA IKAN'!W69</f>
        <v>0.7137</v>
      </c>
      <c r="X71" s="401">
        <f>'DETEKSI MATA IKAN'!X69</f>
        <v>0.83919999999999995</v>
      </c>
      <c r="Y71" s="402">
        <f>'DETEKSI MATA IKAN'!Y69</f>
        <v>0.91759999999999997</v>
      </c>
      <c r="AB71" s="395">
        <f t="shared" si="96"/>
        <v>1.2707999999999999</v>
      </c>
      <c r="AC71" s="395">
        <f t="shared" si="96"/>
        <v>1.8562000000000001</v>
      </c>
      <c r="AD71" s="395">
        <f t="shared" ref="AD71:AX71" si="100">(ROUND((IF(AD47&lt;=0,0,AD47)),4))</f>
        <v>2.5657999999999999</v>
      </c>
      <c r="AE71" s="395">
        <f t="shared" si="100"/>
        <v>2.8679999999999999</v>
      </c>
      <c r="AF71" s="395">
        <f t="shared" si="100"/>
        <v>2.3161999999999998</v>
      </c>
      <c r="AG71" s="395">
        <f t="shared" si="100"/>
        <v>1.5613999999999999</v>
      </c>
      <c r="AH71" s="395">
        <f t="shared" si="100"/>
        <v>0.84799999999999998</v>
      </c>
      <c r="AI71" s="395">
        <f t="shared" si="100"/>
        <v>0.93049999999999999</v>
      </c>
      <c r="AJ71" s="395">
        <f t="shared" si="100"/>
        <v>1.1879</v>
      </c>
      <c r="AK71" s="395">
        <f t="shared" si="100"/>
        <v>1.2472000000000001</v>
      </c>
      <c r="AL71" s="395">
        <f t="shared" si="100"/>
        <v>0.91159999999999997</v>
      </c>
      <c r="AM71" s="395">
        <f t="shared" si="100"/>
        <v>0.9466</v>
      </c>
      <c r="AN71" s="395">
        <f t="shared" si="100"/>
        <v>1.454</v>
      </c>
      <c r="AO71" s="395">
        <f t="shared" si="100"/>
        <v>2.0232000000000001</v>
      </c>
      <c r="AP71" s="395">
        <f t="shared" si="100"/>
        <v>2.4885999999999999</v>
      </c>
      <c r="AQ71" s="395">
        <f t="shared" si="100"/>
        <v>2.5994000000000002</v>
      </c>
      <c r="AR71" s="395">
        <f t="shared" si="100"/>
        <v>2.6320000000000001</v>
      </c>
      <c r="AS71" s="395">
        <f t="shared" si="100"/>
        <v>2.3731</v>
      </c>
      <c r="AT71" s="395">
        <f t="shared" si="100"/>
        <v>2.0093999999999999</v>
      </c>
      <c r="AU71" s="395">
        <f t="shared" si="100"/>
        <v>1.5367</v>
      </c>
      <c r="AV71" s="395">
        <f t="shared" si="100"/>
        <v>1.3331999999999999</v>
      </c>
      <c r="AW71" s="395">
        <f t="shared" si="100"/>
        <v>1.2658</v>
      </c>
      <c r="AX71" s="395">
        <f t="shared" si="100"/>
        <v>1.3565</v>
      </c>
      <c r="AZ71" s="395">
        <f t="shared" si="97"/>
        <v>0</v>
      </c>
      <c r="BA71" s="395">
        <f t="shared" si="97"/>
        <v>0</v>
      </c>
      <c r="BB71" s="395">
        <f t="shared" ref="BB71:BV71" si="101">(ROUND((IF(BB47&lt;=0,0,BB47)),4))</f>
        <v>0</v>
      </c>
      <c r="BC71" s="395">
        <f t="shared" si="101"/>
        <v>0</v>
      </c>
      <c r="BD71" s="395">
        <f t="shared" si="101"/>
        <v>0</v>
      </c>
      <c r="BE71" s="395">
        <f t="shared" si="101"/>
        <v>0</v>
      </c>
      <c r="BF71" s="395">
        <f t="shared" si="101"/>
        <v>0</v>
      </c>
      <c r="BG71" s="395">
        <f t="shared" si="101"/>
        <v>0</v>
      </c>
      <c r="BH71" s="395">
        <f t="shared" si="101"/>
        <v>0</v>
      </c>
      <c r="BI71" s="395">
        <f t="shared" si="101"/>
        <v>0</v>
      </c>
      <c r="BJ71" s="395">
        <f t="shared" si="101"/>
        <v>0</v>
      </c>
      <c r="BK71" s="395">
        <f t="shared" si="101"/>
        <v>0</v>
      </c>
      <c r="BL71" s="395">
        <f t="shared" si="101"/>
        <v>0</v>
      </c>
      <c r="BM71" s="395">
        <f t="shared" si="101"/>
        <v>0</v>
      </c>
      <c r="BN71" s="395">
        <f t="shared" si="101"/>
        <v>0</v>
      </c>
      <c r="BO71" s="395">
        <f t="shared" si="101"/>
        <v>0</v>
      </c>
      <c r="BP71" s="395">
        <f t="shared" si="101"/>
        <v>0</v>
      </c>
      <c r="BQ71" s="395">
        <f t="shared" si="101"/>
        <v>0</v>
      </c>
      <c r="BR71" s="395">
        <f t="shared" si="101"/>
        <v>0</v>
      </c>
      <c r="BS71" s="395">
        <f t="shared" si="101"/>
        <v>0</v>
      </c>
      <c r="BT71" s="395">
        <f t="shared" si="101"/>
        <v>0</v>
      </c>
      <c r="BU71" s="395">
        <f t="shared" si="101"/>
        <v>0</v>
      </c>
      <c r="BV71" s="395">
        <f t="shared" si="101"/>
        <v>0</v>
      </c>
      <c r="BX71" s="395">
        <f t="shared" si="98"/>
        <v>0.53390000000000004</v>
      </c>
      <c r="BY71" s="395">
        <f t="shared" si="98"/>
        <v>0.67720000000000002</v>
      </c>
      <c r="BZ71" s="395">
        <f t="shared" ref="BZ71:CT71" si="102">(ROUND((IF(BZ47&lt;=0,0,BZ47)),4))</f>
        <v>0.64749999999999996</v>
      </c>
      <c r="CA71" s="395">
        <f t="shared" si="102"/>
        <v>0.4864</v>
      </c>
      <c r="CB71" s="395">
        <f t="shared" si="102"/>
        <v>0.2676</v>
      </c>
      <c r="CC71" s="395">
        <f t="shared" si="102"/>
        <v>5.0099999999999999E-2</v>
      </c>
      <c r="CD71" s="395">
        <f t="shared" si="102"/>
        <v>0.22900000000000001</v>
      </c>
      <c r="CE71" s="395">
        <f t="shared" si="102"/>
        <v>0.3584</v>
      </c>
      <c r="CF71" s="395">
        <f t="shared" si="102"/>
        <v>0.30549999999999999</v>
      </c>
      <c r="CG71" s="395">
        <f t="shared" si="102"/>
        <v>0.1416</v>
      </c>
      <c r="CH71" s="395">
        <f t="shared" si="102"/>
        <v>0.2157</v>
      </c>
      <c r="CI71" s="395">
        <f t="shared" si="102"/>
        <v>0.45879999999999999</v>
      </c>
      <c r="CJ71" s="395">
        <f t="shared" si="102"/>
        <v>0.60629999999999995</v>
      </c>
      <c r="CK71" s="395">
        <f t="shared" si="102"/>
        <v>0.65759999999999996</v>
      </c>
      <c r="CL71" s="395">
        <f t="shared" si="102"/>
        <v>0.56510000000000005</v>
      </c>
      <c r="CM71" s="395">
        <f t="shared" si="102"/>
        <v>0.57479999999999998</v>
      </c>
      <c r="CN71" s="395">
        <f t="shared" si="102"/>
        <v>0.6169</v>
      </c>
      <c r="CO71" s="395">
        <f t="shared" si="102"/>
        <v>0.69469999999999998</v>
      </c>
      <c r="CP71" s="395">
        <f t="shared" si="102"/>
        <v>0.59130000000000005</v>
      </c>
      <c r="CQ71" s="395">
        <f t="shared" si="102"/>
        <v>0.54600000000000004</v>
      </c>
      <c r="CR71" s="395">
        <f t="shared" si="102"/>
        <v>0.4597</v>
      </c>
      <c r="CS71" s="395">
        <f t="shared" si="102"/>
        <v>0.48870000000000002</v>
      </c>
      <c r="CT71" s="395">
        <f t="shared" si="102"/>
        <v>0.40229999999999999</v>
      </c>
      <c r="CV71" s="395">
        <f t="shared" si="99"/>
        <v>1.0772999999999999</v>
      </c>
      <c r="CW71" s="395">
        <f t="shared" si="99"/>
        <v>1.4784999999999999</v>
      </c>
      <c r="CX71" s="395">
        <f t="shared" ref="CX71:DR71" si="103">(ROUND((IF(CX47&lt;=0,0,CX47)),4))</f>
        <v>1.7311000000000001</v>
      </c>
      <c r="CY71" s="395">
        <f t="shared" si="103"/>
        <v>1.6500999999999999</v>
      </c>
      <c r="CZ71" s="395">
        <f t="shared" si="103"/>
        <v>1.0576000000000001</v>
      </c>
      <c r="DA71" s="395">
        <f t="shared" si="103"/>
        <v>0.6391</v>
      </c>
      <c r="DB71" s="395">
        <f t="shared" si="103"/>
        <v>0.56079999999999997</v>
      </c>
      <c r="DC71" s="395">
        <f t="shared" si="103"/>
        <v>0.7409</v>
      </c>
      <c r="DD71" s="395">
        <f t="shared" si="103"/>
        <v>0.84509999999999996</v>
      </c>
      <c r="DE71" s="395">
        <f t="shared" si="103"/>
        <v>0.74929999999999997</v>
      </c>
      <c r="DF71" s="395">
        <f t="shared" si="103"/>
        <v>0.72189999999999999</v>
      </c>
      <c r="DG71" s="395">
        <f t="shared" si="103"/>
        <v>0.73529999999999995</v>
      </c>
      <c r="DH71" s="395">
        <f t="shared" si="103"/>
        <v>1.1020000000000001</v>
      </c>
      <c r="DI71" s="395">
        <f t="shared" si="103"/>
        <v>1.3683000000000001</v>
      </c>
      <c r="DJ71" s="395">
        <f t="shared" si="103"/>
        <v>1.5605</v>
      </c>
      <c r="DK71" s="395">
        <f t="shared" si="103"/>
        <v>1.5734999999999999</v>
      </c>
      <c r="DL71" s="395">
        <f t="shared" si="103"/>
        <v>1.5559000000000001</v>
      </c>
      <c r="DM71" s="395">
        <f t="shared" si="103"/>
        <v>1.2112000000000001</v>
      </c>
      <c r="DN71" s="395">
        <f t="shared" si="103"/>
        <v>0.84670000000000001</v>
      </c>
      <c r="DO71" s="395">
        <f t="shared" si="103"/>
        <v>0.53449999999999998</v>
      </c>
      <c r="DP71" s="395">
        <f t="shared" si="103"/>
        <v>0.64290000000000003</v>
      </c>
      <c r="DQ71" s="395">
        <f t="shared" si="103"/>
        <v>0.76090000000000002</v>
      </c>
      <c r="DR71" s="395">
        <f t="shared" si="103"/>
        <v>0.85840000000000005</v>
      </c>
    </row>
    <row r="72" spans="1:122" x14ac:dyDescent="0.25">
      <c r="A72" s="400">
        <f>'DETEKSI MATA IKAN'!A70</f>
        <v>0.19220000000000001</v>
      </c>
      <c r="B72" s="401">
        <f>'DETEKSI MATA IKAN'!B70</f>
        <v>0.2235</v>
      </c>
      <c r="C72" s="401">
        <f>'DETEKSI MATA IKAN'!C70</f>
        <v>0.22750000000000001</v>
      </c>
      <c r="D72" s="401">
        <f>'DETEKSI MATA IKAN'!D70</f>
        <v>0.251</v>
      </c>
      <c r="E72" s="401">
        <f>'DETEKSI MATA IKAN'!E70</f>
        <v>0.29020000000000001</v>
      </c>
      <c r="F72" s="401">
        <f>'DETEKSI MATA IKAN'!F70</f>
        <v>0.29799999999999999</v>
      </c>
      <c r="G72" s="401">
        <f>'DETEKSI MATA IKAN'!G70</f>
        <v>0.26669999999999999</v>
      </c>
      <c r="H72" s="401">
        <f>'DETEKSI MATA IKAN'!H70</f>
        <v>0.26669999999999999</v>
      </c>
      <c r="I72" s="401">
        <f>'DETEKSI MATA IKAN'!I70</f>
        <v>0.2235</v>
      </c>
      <c r="J72" s="401">
        <f>'DETEKSI MATA IKAN'!J70</f>
        <v>0.14899999999999999</v>
      </c>
      <c r="K72" s="401">
        <f>'DETEKSI MATA IKAN'!K70</f>
        <v>0.14899999999999999</v>
      </c>
      <c r="L72" s="401">
        <f>'DETEKSI MATA IKAN'!L70</f>
        <v>0.1804</v>
      </c>
      <c r="M72" s="401">
        <f>'DETEKSI MATA IKAN'!M70</f>
        <v>0.17649999999999999</v>
      </c>
      <c r="N72" s="401">
        <f>'DETEKSI MATA IKAN'!N70</f>
        <v>0.1608</v>
      </c>
      <c r="O72" s="401">
        <f>'DETEKSI MATA IKAN'!O70</f>
        <v>0.14510000000000001</v>
      </c>
      <c r="P72" s="401">
        <f>'DETEKSI MATA IKAN'!P70</f>
        <v>0.1333</v>
      </c>
      <c r="Q72" s="401">
        <f>'DETEKSI MATA IKAN'!Q70</f>
        <v>0.1961</v>
      </c>
      <c r="R72" s="401">
        <f>'DETEKSI MATA IKAN'!R70</f>
        <v>0.21179999999999999</v>
      </c>
      <c r="S72" s="401">
        <f>'DETEKSI MATA IKAN'!S70</f>
        <v>0.36080000000000001</v>
      </c>
      <c r="T72" s="401">
        <f>'DETEKSI MATA IKAN'!T70</f>
        <v>0.52549999999999997</v>
      </c>
      <c r="U72" s="401">
        <f>'DETEKSI MATA IKAN'!U70</f>
        <v>0.43530000000000002</v>
      </c>
      <c r="V72" s="401">
        <f>'DETEKSI MATA IKAN'!V70</f>
        <v>0.5333</v>
      </c>
      <c r="W72" s="401">
        <f>'DETEKSI MATA IKAN'!W70</f>
        <v>0.88629999999999998</v>
      </c>
      <c r="X72" s="401">
        <f>'DETEKSI MATA IKAN'!X70</f>
        <v>0.91759999999999997</v>
      </c>
      <c r="Y72" s="402">
        <f>'DETEKSI MATA IKAN'!Y70</f>
        <v>0.76470000000000005</v>
      </c>
      <c r="AB72" s="395">
        <f t="shared" ref="AB72:AX81" si="104">(ROUND((IF(AB48&lt;=0,0,AB48)),4))</f>
        <v>1.3872</v>
      </c>
      <c r="AC72" s="395">
        <f t="shared" si="104"/>
        <v>1.9376</v>
      </c>
      <c r="AD72" s="395">
        <f t="shared" si="104"/>
        <v>2.6265000000000001</v>
      </c>
      <c r="AE72" s="395">
        <f t="shared" si="104"/>
        <v>2.9708000000000001</v>
      </c>
      <c r="AF72" s="395">
        <f t="shared" si="104"/>
        <v>2.3942999999999999</v>
      </c>
      <c r="AG72" s="395">
        <f t="shared" si="104"/>
        <v>1.5859000000000001</v>
      </c>
      <c r="AH72" s="395">
        <f t="shared" si="104"/>
        <v>0.79190000000000005</v>
      </c>
      <c r="AI72" s="395">
        <f t="shared" si="104"/>
        <v>0.92490000000000006</v>
      </c>
      <c r="AJ72" s="395">
        <f t="shared" si="104"/>
        <v>1.079</v>
      </c>
      <c r="AK72" s="395">
        <f t="shared" si="104"/>
        <v>1.1868000000000001</v>
      </c>
      <c r="AL72" s="395">
        <f t="shared" si="104"/>
        <v>0.98809999999999998</v>
      </c>
      <c r="AM72" s="395">
        <f t="shared" si="104"/>
        <v>0.94630000000000003</v>
      </c>
      <c r="AN72" s="395">
        <f t="shared" si="104"/>
        <v>1.3789</v>
      </c>
      <c r="AO72" s="395">
        <f t="shared" si="104"/>
        <v>1.952</v>
      </c>
      <c r="AP72" s="395">
        <f t="shared" si="104"/>
        <v>2.4041000000000001</v>
      </c>
      <c r="AQ72" s="395">
        <f t="shared" si="104"/>
        <v>2.4277000000000002</v>
      </c>
      <c r="AR72" s="395">
        <f t="shared" si="104"/>
        <v>2.3014999999999999</v>
      </c>
      <c r="AS72" s="395">
        <f t="shared" si="104"/>
        <v>1.8858999999999999</v>
      </c>
      <c r="AT72" s="395">
        <f t="shared" si="104"/>
        <v>1.5084</v>
      </c>
      <c r="AU72" s="395">
        <f t="shared" si="104"/>
        <v>1.0087999999999999</v>
      </c>
      <c r="AV72" s="395">
        <f t="shared" si="104"/>
        <v>1.0233000000000001</v>
      </c>
      <c r="AW72" s="395">
        <f t="shared" si="104"/>
        <v>1.0293000000000001</v>
      </c>
      <c r="AX72" s="395">
        <f t="shared" si="104"/>
        <v>1.2624</v>
      </c>
      <c r="AZ72" s="395">
        <f t="shared" ref="AZ72:BV81" si="105">(ROUND((IF(AZ48&lt;=0,0,AZ48)),4))</f>
        <v>0</v>
      </c>
      <c r="BA72" s="395">
        <f t="shared" si="105"/>
        <v>0</v>
      </c>
      <c r="BB72" s="395">
        <f t="shared" si="105"/>
        <v>0</v>
      </c>
      <c r="BC72" s="395">
        <f t="shared" si="105"/>
        <v>0</v>
      </c>
      <c r="BD72" s="395">
        <f t="shared" si="105"/>
        <v>0</v>
      </c>
      <c r="BE72" s="395">
        <f t="shared" si="105"/>
        <v>0</v>
      </c>
      <c r="BF72" s="395">
        <f t="shared" si="105"/>
        <v>0</v>
      </c>
      <c r="BG72" s="395">
        <f t="shared" si="105"/>
        <v>0</v>
      </c>
      <c r="BH72" s="395">
        <f t="shared" si="105"/>
        <v>0</v>
      </c>
      <c r="BI72" s="395">
        <f t="shared" si="105"/>
        <v>0</v>
      </c>
      <c r="BJ72" s="395">
        <f t="shared" si="105"/>
        <v>0</v>
      </c>
      <c r="BK72" s="395">
        <f t="shared" si="105"/>
        <v>0</v>
      </c>
      <c r="BL72" s="395">
        <f t="shared" si="105"/>
        <v>0</v>
      </c>
      <c r="BM72" s="395">
        <f t="shared" si="105"/>
        <v>0</v>
      </c>
      <c r="BN72" s="395">
        <f t="shared" si="105"/>
        <v>0</v>
      </c>
      <c r="BO72" s="395">
        <f t="shared" si="105"/>
        <v>0</v>
      </c>
      <c r="BP72" s="395">
        <f t="shared" si="105"/>
        <v>0</v>
      </c>
      <c r="BQ72" s="395">
        <f t="shared" si="105"/>
        <v>0</v>
      </c>
      <c r="BR72" s="395">
        <f t="shared" si="105"/>
        <v>0</v>
      </c>
      <c r="BS72" s="395">
        <f t="shared" si="105"/>
        <v>0</v>
      </c>
      <c r="BT72" s="395">
        <f t="shared" si="105"/>
        <v>0</v>
      </c>
      <c r="BU72" s="395">
        <f t="shared" si="105"/>
        <v>0</v>
      </c>
      <c r="BV72" s="395">
        <f t="shared" si="105"/>
        <v>0</v>
      </c>
      <c r="BX72" s="395">
        <f t="shared" ref="BX72:CT81" si="106">(ROUND((IF(BX48&lt;=0,0,BX48)),4))</f>
        <v>0.58009999999999995</v>
      </c>
      <c r="BY72" s="395">
        <f t="shared" si="106"/>
        <v>0.75980000000000003</v>
      </c>
      <c r="BZ72" s="395">
        <f t="shared" si="106"/>
        <v>0.72030000000000005</v>
      </c>
      <c r="CA72" s="395">
        <f t="shared" si="106"/>
        <v>0.46050000000000002</v>
      </c>
      <c r="CB72" s="395">
        <f t="shared" si="106"/>
        <v>0.15679999999999999</v>
      </c>
      <c r="CC72" s="395">
        <f t="shared" si="106"/>
        <v>0</v>
      </c>
      <c r="CD72" s="395">
        <f t="shared" si="106"/>
        <v>0.21679999999999999</v>
      </c>
      <c r="CE72" s="395">
        <f t="shared" si="106"/>
        <v>0.3201</v>
      </c>
      <c r="CF72" s="395">
        <f t="shared" si="106"/>
        <v>0.39079999999999998</v>
      </c>
      <c r="CG72" s="395">
        <f t="shared" si="106"/>
        <v>0.26269999999999999</v>
      </c>
      <c r="CH72" s="395">
        <f t="shared" si="106"/>
        <v>0.22969999999999999</v>
      </c>
      <c r="CI72" s="395">
        <f t="shared" si="106"/>
        <v>0.4289</v>
      </c>
      <c r="CJ72" s="395">
        <f t="shared" si="106"/>
        <v>0.61080000000000001</v>
      </c>
      <c r="CK72" s="395">
        <f t="shared" si="106"/>
        <v>0.71630000000000005</v>
      </c>
      <c r="CL72" s="395">
        <f t="shared" si="106"/>
        <v>0.69289999999999996</v>
      </c>
      <c r="CM72" s="395">
        <f t="shared" si="106"/>
        <v>0.69620000000000004</v>
      </c>
      <c r="CN72" s="395">
        <f t="shared" si="106"/>
        <v>0.7016</v>
      </c>
      <c r="CO72" s="395">
        <f t="shared" si="106"/>
        <v>0.57879999999999998</v>
      </c>
      <c r="CP72" s="395">
        <f t="shared" si="106"/>
        <v>0.40639999999999998</v>
      </c>
      <c r="CQ72" s="395">
        <f t="shared" si="106"/>
        <v>0.41830000000000001</v>
      </c>
      <c r="CR72" s="395">
        <f t="shared" si="106"/>
        <v>0.40200000000000002</v>
      </c>
      <c r="CS72" s="395">
        <f t="shared" si="106"/>
        <v>0.48049999999999998</v>
      </c>
      <c r="CT72" s="395">
        <f t="shared" si="106"/>
        <v>0.4002</v>
      </c>
      <c r="CV72" s="395">
        <f t="shared" ref="CV72:DR81" si="107">(ROUND((IF(CV48&lt;=0,0,CV48)),4))</f>
        <v>1.0571999999999999</v>
      </c>
      <c r="CW72" s="395">
        <f t="shared" si="107"/>
        <v>1.4116</v>
      </c>
      <c r="CX72" s="395">
        <f t="shared" si="107"/>
        <v>1.6701999999999999</v>
      </c>
      <c r="CY72" s="395">
        <f t="shared" si="107"/>
        <v>1.7122999999999999</v>
      </c>
      <c r="CZ72" s="395">
        <f t="shared" si="107"/>
        <v>1.2419</v>
      </c>
      <c r="DA72" s="395">
        <f t="shared" si="107"/>
        <v>0.82289999999999996</v>
      </c>
      <c r="DB72" s="395">
        <f t="shared" si="107"/>
        <v>0.69389999999999996</v>
      </c>
      <c r="DC72" s="395">
        <f t="shared" si="107"/>
        <v>0.76619999999999999</v>
      </c>
      <c r="DD72" s="395">
        <f t="shared" si="107"/>
        <v>0.84119999999999995</v>
      </c>
      <c r="DE72" s="395">
        <f t="shared" si="107"/>
        <v>0.7964</v>
      </c>
      <c r="DF72" s="395">
        <f t="shared" si="107"/>
        <v>0.77559999999999996</v>
      </c>
      <c r="DG72" s="395">
        <f t="shared" si="107"/>
        <v>0.84089999999999998</v>
      </c>
      <c r="DH72" s="395">
        <f t="shared" si="107"/>
        <v>1.0545</v>
      </c>
      <c r="DI72" s="395">
        <f t="shared" si="107"/>
        <v>1.3006</v>
      </c>
      <c r="DJ72" s="395">
        <f t="shared" si="107"/>
        <v>1.3951</v>
      </c>
      <c r="DK72" s="395">
        <f t="shared" si="107"/>
        <v>1.3306</v>
      </c>
      <c r="DL72" s="395">
        <f t="shared" si="107"/>
        <v>1.1096999999999999</v>
      </c>
      <c r="DM72" s="395">
        <f t="shared" si="107"/>
        <v>0.7419</v>
      </c>
      <c r="DN72" s="395">
        <f t="shared" si="107"/>
        <v>0.48159999999999997</v>
      </c>
      <c r="DO72" s="395">
        <f t="shared" si="107"/>
        <v>0.44280000000000003</v>
      </c>
      <c r="DP72" s="395">
        <f t="shared" si="107"/>
        <v>0.58720000000000006</v>
      </c>
      <c r="DQ72" s="395">
        <f t="shared" si="107"/>
        <v>0.75109999999999999</v>
      </c>
      <c r="DR72" s="395">
        <f t="shared" si="107"/>
        <v>0.7853</v>
      </c>
    </row>
    <row r="73" spans="1:122" x14ac:dyDescent="0.25">
      <c r="A73" s="400">
        <f>'DETEKSI MATA IKAN'!A71</f>
        <v>0.22750000000000001</v>
      </c>
      <c r="B73" s="401">
        <f>'DETEKSI MATA IKAN'!B71</f>
        <v>0.25879999999999997</v>
      </c>
      <c r="C73" s="401">
        <f>'DETEKSI MATA IKAN'!C71</f>
        <v>0.26269999999999999</v>
      </c>
      <c r="D73" s="401">
        <f>'DETEKSI MATA IKAN'!D71</f>
        <v>0.27450000000000002</v>
      </c>
      <c r="E73" s="401">
        <f>'DETEKSI MATA IKAN'!E71</f>
        <v>0.31369999999999998</v>
      </c>
      <c r="F73" s="401">
        <f>'DETEKSI MATA IKAN'!F71</f>
        <v>0.31759999999999999</v>
      </c>
      <c r="G73" s="401">
        <f>'DETEKSI MATA IKAN'!G71</f>
        <v>0.2863</v>
      </c>
      <c r="H73" s="401">
        <f>'DETEKSI MATA IKAN'!H71</f>
        <v>0.27839999999999998</v>
      </c>
      <c r="I73" s="401">
        <f>'DETEKSI MATA IKAN'!I71</f>
        <v>0.23530000000000001</v>
      </c>
      <c r="J73" s="401">
        <f>'DETEKSI MATA IKAN'!J71</f>
        <v>0.15690000000000001</v>
      </c>
      <c r="K73" s="401">
        <f>'DETEKSI MATA IKAN'!K71</f>
        <v>0.14899999999999999</v>
      </c>
      <c r="L73" s="401">
        <f>'DETEKSI MATA IKAN'!L71</f>
        <v>0.18429999999999999</v>
      </c>
      <c r="M73" s="401">
        <f>'DETEKSI MATA IKAN'!M71</f>
        <v>0.1686</v>
      </c>
      <c r="N73" s="401">
        <f>'DETEKSI MATA IKAN'!N71</f>
        <v>0.15290000000000001</v>
      </c>
      <c r="O73" s="401">
        <f>'DETEKSI MATA IKAN'!O71</f>
        <v>0.13730000000000001</v>
      </c>
      <c r="P73" s="401">
        <f>'DETEKSI MATA IKAN'!P71</f>
        <v>0.1255</v>
      </c>
      <c r="Q73" s="401">
        <f>'DETEKSI MATA IKAN'!Q71</f>
        <v>0.16470000000000001</v>
      </c>
      <c r="R73" s="401">
        <f>'DETEKSI MATA IKAN'!R71</f>
        <v>0.1804</v>
      </c>
      <c r="S73" s="401">
        <f>'DETEKSI MATA IKAN'!S71</f>
        <v>0.32940000000000003</v>
      </c>
      <c r="T73" s="401">
        <f>'DETEKSI MATA IKAN'!T71</f>
        <v>0.498</v>
      </c>
      <c r="U73" s="401">
        <f>'DETEKSI MATA IKAN'!U71</f>
        <v>0.4078</v>
      </c>
      <c r="V73" s="401">
        <f>'DETEKSI MATA IKAN'!V71</f>
        <v>0.50980000000000003</v>
      </c>
      <c r="W73" s="401">
        <f>'DETEKSI MATA IKAN'!W71</f>
        <v>0.85880000000000001</v>
      </c>
      <c r="X73" s="401">
        <f>'DETEKSI MATA IKAN'!X71</f>
        <v>0.90200000000000002</v>
      </c>
      <c r="Y73" s="402">
        <f>'DETEKSI MATA IKAN'!Y71</f>
        <v>0.749</v>
      </c>
      <c r="AB73" s="395">
        <f t="shared" si="104"/>
        <v>1.3875999999999999</v>
      </c>
      <c r="AC73" s="395">
        <f t="shared" si="104"/>
        <v>1.8503000000000001</v>
      </c>
      <c r="AD73" s="395">
        <f t="shared" si="104"/>
        <v>2.5038</v>
      </c>
      <c r="AE73" s="395">
        <f t="shared" si="104"/>
        <v>2.9312999999999998</v>
      </c>
      <c r="AF73" s="395">
        <f t="shared" si="104"/>
        <v>2.6263000000000001</v>
      </c>
      <c r="AG73" s="395">
        <f t="shared" si="104"/>
        <v>1.9289000000000001</v>
      </c>
      <c r="AH73" s="395">
        <f t="shared" si="104"/>
        <v>1.0112000000000001</v>
      </c>
      <c r="AI73" s="395">
        <f t="shared" si="104"/>
        <v>0.85760000000000003</v>
      </c>
      <c r="AJ73" s="395">
        <f t="shared" si="104"/>
        <v>0.9516</v>
      </c>
      <c r="AK73" s="395">
        <f t="shared" si="104"/>
        <v>0.96679999999999999</v>
      </c>
      <c r="AL73" s="395">
        <f t="shared" si="104"/>
        <v>1.0379</v>
      </c>
      <c r="AM73" s="395">
        <f t="shared" si="104"/>
        <v>0.98080000000000001</v>
      </c>
      <c r="AN73" s="395">
        <f t="shared" si="104"/>
        <v>1.4968999999999999</v>
      </c>
      <c r="AO73" s="395">
        <f t="shared" si="104"/>
        <v>1.9097999999999999</v>
      </c>
      <c r="AP73" s="395">
        <f t="shared" si="104"/>
        <v>2.2635000000000001</v>
      </c>
      <c r="AQ73" s="395">
        <f t="shared" si="104"/>
        <v>2.1566000000000001</v>
      </c>
      <c r="AR73" s="395">
        <f t="shared" si="104"/>
        <v>1.8488</v>
      </c>
      <c r="AS73" s="395">
        <f t="shared" si="104"/>
        <v>1.3212999999999999</v>
      </c>
      <c r="AT73" s="395">
        <f t="shared" si="104"/>
        <v>0.98280000000000001</v>
      </c>
      <c r="AU73" s="395">
        <f t="shared" si="104"/>
        <v>0.66020000000000001</v>
      </c>
      <c r="AV73" s="395">
        <f t="shared" si="104"/>
        <v>0.83840000000000003</v>
      </c>
      <c r="AW73" s="395">
        <f t="shared" si="104"/>
        <v>0.90039999999999998</v>
      </c>
      <c r="AX73" s="395">
        <f t="shared" si="104"/>
        <v>1.1619999999999999</v>
      </c>
      <c r="AZ73" s="395">
        <f t="shared" si="105"/>
        <v>0</v>
      </c>
      <c r="BA73" s="395">
        <f t="shared" si="105"/>
        <v>0</v>
      </c>
      <c r="BB73" s="395">
        <f t="shared" si="105"/>
        <v>0</v>
      </c>
      <c r="BC73" s="395">
        <f t="shared" si="105"/>
        <v>0</v>
      </c>
      <c r="BD73" s="395">
        <f t="shared" si="105"/>
        <v>0</v>
      </c>
      <c r="BE73" s="395">
        <f t="shared" si="105"/>
        <v>0</v>
      </c>
      <c r="BF73" s="395">
        <f t="shared" si="105"/>
        <v>0</v>
      </c>
      <c r="BG73" s="395">
        <f t="shared" si="105"/>
        <v>0</v>
      </c>
      <c r="BH73" s="395">
        <f t="shared" si="105"/>
        <v>0</v>
      </c>
      <c r="BI73" s="395">
        <f t="shared" si="105"/>
        <v>0</v>
      </c>
      <c r="BJ73" s="395">
        <f t="shared" si="105"/>
        <v>0</v>
      </c>
      <c r="BK73" s="395">
        <f t="shared" si="105"/>
        <v>0</v>
      </c>
      <c r="BL73" s="395">
        <f t="shared" si="105"/>
        <v>0</v>
      </c>
      <c r="BM73" s="395">
        <f t="shared" si="105"/>
        <v>0</v>
      </c>
      <c r="BN73" s="395">
        <f t="shared" si="105"/>
        <v>0</v>
      </c>
      <c r="BO73" s="395">
        <f t="shared" si="105"/>
        <v>0</v>
      </c>
      <c r="BP73" s="395">
        <f t="shared" si="105"/>
        <v>0</v>
      </c>
      <c r="BQ73" s="395">
        <f t="shared" si="105"/>
        <v>0</v>
      </c>
      <c r="BR73" s="395">
        <f t="shared" si="105"/>
        <v>0</v>
      </c>
      <c r="BS73" s="395">
        <f t="shared" si="105"/>
        <v>0</v>
      </c>
      <c r="BT73" s="395">
        <f t="shared" si="105"/>
        <v>0</v>
      </c>
      <c r="BU73" s="395">
        <f t="shared" si="105"/>
        <v>0</v>
      </c>
      <c r="BV73" s="395">
        <f t="shared" si="105"/>
        <v>0</v>
      </c>
      <c r="BX73" s="395">
        <f t="shared" si="106"/>
        <v>0.61829999999999996</v>
      </c>
      <c r="BY73" s="395">
        <f t="shared" si="106"/>
        <v>0.80500000000000005</v>
      </c>
      <c r="BZ73" s="395">
        <f t="shared" si="106"/>
        <v>0.7944</v>
      </c>
      <c r="CA73" s="395">
        <f t="shared" si="106"/>
        <v>0.59960000000000002</v>
      </c>
      <c r="CB73" s="395">
        <f t="shared" si="106"/>
        <v>0.20949999999999999</v>
      </c>
      <c r="CC73" s="395">
        <f t="shared" si="106"/>
        <v>0</v>
      </c>
      <c r="CD73" s="395">
        <f t="shared" si="106"/>
        <v>0.192</v>
      </c>
      <c r="CE73" s="395">
        <f t="shared" si="106"/>
        <v>0.38679999999999998</v>
      </c>
      <c r="CF73" s="395">
        <f t="shared" si="106"/>
        <v>0.46050000000000002</v>
      </c>
      <c r="CG73" s="395">
        <f t="shared" si="106"/>
        <v>0.40589999999999998</v>
      </c>
      <c r="CH73" s="395">
        <f t="shared" si="106"/>
        <v>0.32719999999999999</v>
      </c>
      <c r="CI73" s="395">
        <f t="shared" si="106"/>
        <v>0.43330000000000002</v>
      </c>
      <c r="CJ73" s="395">
        <f t="shared" si="106"/>
        <v>0.55179999999999996</v>
      </c>
      <c r="CK73" s="395">
        <f t="shared" si="106"/>
        <v>0.67290000000000005</v>
      </c>
      <c r="CL73" s="395">
        <f t="shared" si="106"/>
        <v>0.66900000000000004</v>
      </c>
      <c r="CM73" s="395">
        <f t="shared" si="106"/>
        <v>0.58779999999999999</v>
      </c>
      <c r="CN73" s="395">
        <f t="shared" si="106"/>
        <v>0.55279999999999996</v>
      </c>
      <c r="CO73" s="395">
        <f t="shared" si="106"/>
        <v>0.42609999999999998</v>
      </c>
      <c r="CP73" s="395">
        <f t="shared" si="106"/>
        <v>0.35399999999999998</v>
      </c>
      <c r="CQ73" s="395">
        <f t="shared" si="106"/>
        <v>0.38019999999999998</v>
      </c>
      <c r="CR73" s="395">
        <f t="shared" si="106"/>
        <v>0.36180000000000001</v>
      </c>
      <c r="CS73" s="395">
        <f t="shared" si="106"/>
        <v>0.44519999999999998</v>
      </c>
      <c r="CT73" s="395">
        <f t="shared" si="106"/>
        <v>0.38190000000000002</v>
      </c>
      <c r="CV73" s="395">
        <f t="shared" si="107"/>
        <v>1.0867</v>
      </c>
      <c r="CW73" s="395">
        <f t="shared" si="107"/>
        <v>1.3609</v>
      </c>
      <c r="CX73" s="395">
        <f t="shared" si="107"/>
        <v>1.56</v>
      </c>
      <c r="CY73" s="395">
        <f t="shared" si="107"/>
        <v>1.6603000000000001</v>
      </c>
      <c r="CZ73" s="395">
        <f t="shared" si="107"/>
        <v>1.4855</v>
      </c>
      <c r="DA73" s="395">
        <f t="shared" si="107"/>
        <v>1.0239</v>
      </c>
      <c r="DB73" s="395">
        <f t="shared" si="107"/>
        <v>0.7036</v>
      </c>
      <c r="DC73" s="395">
        <f t="shared" si="107"/>
        <v>0.57740000000000002</v>
      </c>
      <c r="DD73" s="395">
        <f t="shared" si="107"/>
        <v>0.63529999999999998</v>
      </c>
      <c r="DE73" s="395">
        <f t="shared" si="107"/>
        <v>0.54359999999999997</v>
      </c>
      <c r="DF73" s="395">
        <f t="shared" si="107"/>
        <v>0.61599999999999999</v>
      </c>
      <c r="DG73" s="395">
        <f t="shared" si="107"/>
        <v>0.91779999999999995</v>
      </c>
      <c r="DH73" s="395">
        <f t="shared" si="107"/>
        <v>1.1568000000000001</v>
      </c>
      <c r="DI73" s="395">
        <f t="shared" si="107"/>
        <v>1.3440000000000001</v>
      </c>
      <c r="DJ73" s="395">
        <f t="shared" si="107"/>
        <v>1.2790999999999999</v>
      </c>
      <c r="DK73" s="395">
        <f t="shared" si="107"/>
        <v>1.0673999999999999</v>
      </c>
      <c r="DL73" s="395">
        <f t="shared" si="107"/>
        <v>0.72430000000000005</v>
      </c>
      <c r="DM73" s="395">
        <f t="shared" si="107"/>
        <v>0.50639999999999996</v>
      </c>
      <c r="DN73" s="395">
        <f t="shared" si="107"/>
        <v>0.45760000000000001</v>
      </c>
      <c r="DO73" s="395">
        <f t="shared" si="107"/>
        <v>0.56159999999999999</v>
      </c>
      <c r="DP73" s="395">
        <f t="shared" si="107"/>
        <v>0.64459999999999995</v>
      </c>
      <c r="DQ73" s="395">
        <f t="shared" si="107"/>
        <v>0.70830000000000004</v>
      </c>
      <c r="DR73" s="395">
        <f t="shared" si="107"/>
        <v>0.747</v>
      </c>
    </row>
    <row r="74" spans="1:122" x14ac:dyDescent="0.25">
      <c r="A74" s="400">
        <f>'DETEKSI MATA IKAN'!A72</f>
        <v>0.2235</v>
      </c>
      <c r="B74" s="401">
        <f>'DETEKSI MATA IKAN'!B72</f>
        <v>0.25490000000000002</v>
      </c>
      <c r="C74" s="401">
        <f>'DETEKSI MATA IKAN'!C72</f>
        <v>0.25879999999999997</v>
      </c>
      <c r="D74" s="401">
        <f>'DETEKSI MATA IKAN'!D72</f>
        <v>0.26669999999999999</v>
      </c>
      <c r="E74" s="401">
        <f>'DETEKSI MATA IKAN'!E72</f>
        <v>0.29799999999999999</v>
      </c>
      <c r="F74" s="401">
        <f>'DETEKSI MATA IKAN'!F72</f>
        <v>0.30199999999999999</v>
      </c>
      <c r="G74" s="401">
        <f>'DETEKSI MATA IKAN'!G72</f>
        <v>0.26269999999999999</v>
      </c>
      <c r="H74" s="401">
        <f>'DETEKSI MATA IKAN'!H72</f>
        <v>0.251</v>
      </c>
      <c r="I74" s="401">
        <f>'DETEKSI MATA IKAN'!I72</f>
        <v>0.2</v>
      </c>
      <c r="J74" s="401">
        <f>'DETEKSI MATA IKAN'!J72</f>
        <v>0.1137</v>
      </c>
      <c r="K74" s="401">
        <f>'DETEKSI MATA IKAN'!K72</f>
        <v>0.10199999999999999</v>
      </c>
      <c r="L74" s="401">
        <f>'DETEKSI MATA IKAN'!L72</f>
        <v>0.12939999999999999</v>
      </c>
      <c r="M74" s="401">
        <f>'DETEKSI MATA IKAN'!M72</f>
        <v>0.1176</v>
      </c>
      <c r="N74" s="401">
        <f>'DETEKSI MATA IKAN'!N72</f>
        <v>9.4100000000000003E-2</v>
      </c>
      <c r="O74" s="401">
        <f>'DETEKSI MATA IKAN'!O72</f>
        <v>7.8399999999999997E-2</v>
      </c>
      <c r="P74" s="401">
        <f>'DETEKSI MATA IKAN'!P72</f>
        <v>6.6699999999999995E-2</v>
      </c>
      <c r="Q74" s="401">
        <f>'DETEKSI MATA IKAN'!Q72</f>
        <v>8.2400000000000001E-2</v>
      </c>
      <c r="R74" s="401">
        <f>'DETEKSI MATA IKAN'!R72</f>
        <v>9.8000000000000004E-2</v>
      </c>
      <c r="S74" s="401">
        <f>'DETEKSI MATA IKAN'!S72</f>
        <v>0.25490000000000002</v>
      </c>
      <c r="T74" s="401">
        <f>'DETEKSI MATA IKAN'!T72</f>
        <v>0.42749999999999999</v>
      </c>
      <c r="U74" s="401">
        <f>'DETEKSI MATA IKAN'!U72</f>
        <v>0.34510000000000002</v>
      </c>
      <c r="V74" s="401">
        <f>'DETEKSI MATA IKAN'!V72</f>
        <v>0.4627</v>
      </c>
      <c r="W74" s="401">
        <f>'DETEKSI MATA IKAN'!W72</f>
        <v>0.8196</v>
      </c>
      <c r="X74" s="401">
        <f>'DETEKSI MATA IKAN'!X72</f>
        <v>0.85880000000000001</v>
      </c>
      <c r="Y74" s="402">
        <f>'DETEKSI MATA IKAN'!Y72</f>
        <v>0.7137</v>
      </c>
      <c r="AB74" s="395">
        <f t="shared" si="104"/>
        <v>1.3112999999999999</v>
      </c>
      <c r="AC74" s="395">
        <f t="shared" si="104"/>
        <v>1.7141999999999999</v>
      </c>
      <c r="AD74" s="395">
        <f t="shared" si="104"/>
        <v>2.3894000000000002</v>
      </c>
      <c r="AE74" s="395">
        <f t="shared" si="104"/>
        <v>2.8712</v>
      </c>
      <c r="AF74" s="395">
        <f t="shared" si="104"/>
        <v>2.7059000000000002</v>
      </c>
      <c r="AG74" s="395">
        <f t="shared" si="104"/>
        <v>2.3029000000000002</v>
      </c>
      <c r="AH74" s="395">
        <f t="shared" si="104"/>
        <v>1.4923</v>
      </c>
      <c r="AI74" s="395">
        <f t="shared" si="104"/>
        <v>1.1719999999999999</v>
      </c>
      <c r="AJ74" s="395">
        <f t="shared" si="104"/>
        <v>1.1639999999999999</v>
      </c>
      <c r="AK74" s="395">
        <f t="shared" si="104"/>
        <v>1.1484000000000001</v>
      </c>
      <c r="AL74" s="395">
        <f t="shared" si="104"/>
        <v>1.216</v>
      </c>
      <c r="AM74" s="395">
        <f t="shared" si="104"/>
        <v>1.3982000000000001</v>
      </c>
      <c r="AN74" s="395">
        <f t="shared" si="104"/>
        <v>1.7892999999999999</v>
      </c>
      <c r="AO74" s="395">
        <f t="shared" si="104"/>
        <v>2.0398000000000001</v>
      </c>
      <c r="AP74" s="395">
        <f t="shared" si="104"/>
        <v>1.9570000000000001</v>
      </c>
      <c r="AQ74" s="395">
        <f t="shared" si="104"/>
        <v>1.8055000000000001</v>
      </c>
      <c r="AR74" s="395">
        <f t="shared" si="104"/>
        <v>1.3462000000000001</v>
      </c>
      <c r="AS74" s="395">
        <f t="shared" si="104"/>
        <v>0.92330000000000001</v>
      </c>
      <c r="AT74" s="395">
        <f t="shared" si="104"/>
        <v>0.67430000000000001</v>
      </c>
      <c r="AU74" s="395">
        <f t="shared" si="104"/>
        <v>0.58250000000000002</v>
      </c>
      <c r="AV74" s="395">
        <f t="shared" si="104"/>
        <v>0.74380000000000002</v>
      </c>
      <c r="AW74" s="395">
        <f t="shared" si="104"/>
        <v>0.91539999999999999</v>
      </c>
      <c r="AX74" s="395">
        <f t="shared" si="104"/>
        <v>1.0853999999999999</v>
      </c>
      <c r="AZ74" s="395">
        <f t="shared" si="105"/>
        <v>0</v>
      </c>
      <c r="BA74" s="395">
        <f t="shared" si="105"/>
        <v>0</v>
      </c>
      <c r="BB74" s="395">
        <f t="shared" si="105"/>
        <v>0</v>
      </c>
      <c r="BC74" s="395">
        <f t="shared" si="105"/>
        <v>0</v>
      </c>
      <c r="BD74" s="395">
        <f t="shared" si="105"/>
        <v>0</v>
      </c>
      <c r="BE74" s="395">
        <f t="shared" si="105"/>
        <v>0</v>
      </c>
      <c r="BF74" s="395">
        <f t="shared" si="105"/>
        <v>0</v>
      </c>
      <c r="BG74" s="395">
        <f t="shared" si="105"/>
        <v>0</v>
      </c>
      <c r="BH74" s="395">
        <f t="shared" si="105"/>
        <v>0</v>
      </c>
      <c r="BI74" s="395">
        <f t="shared" si="105"/>
        <v>0</v>
      </c>
      <c r="BJ74" s="395">
        <f t="shared" si="105"/>
        <v>0</v>
      </c>
      <c r="BK74" s="395">
        <f t="shared" si="105"/>
        <v>0</v>
      </c>
      <c r="BL74" s="395">
        <f t="shared" si="105"/>
        <v>0</v>
      </c>
      <c r="BM74" s="395">
        <f t="shared" si="105"/>
        <v>0</v>
      </c>
      <c r="BN74" s="395">
        <f t="shared" si="105"/>
        <v>0</v>
      </c>
      <c r="BO74" s="395">
        <f t="shared" si="105"/>
        <v>0</v>
      </c>
      <c r="BP74" s="395">
        <f t="shared" si="105"/>
        <v>0</v>
      </c>
      <c r="BQ74" s="395">
        <f t="shared" si="105"/>
        <v>0</v>
      </c>
      <c r="BR74" s="395">
        <f t="shared" si="105"/>
        <v>0</v>
      </c>
      <c r="BS74" s="395">
        <f t="shared" si="105"/>
        <v>0</v>
      </c>
      <c r="BT74" s="395">
        <f t="shared" si="105"/>
        <v>0</v>
      </c>
      <c r="BU74" s="395">
        <f t="shared" si="105"/>
        <v>0</v>
      </c>
      <c r="BV74" s="395">
        <f t="shared" si="105"/>
        <v>0</v>
      </c>
      <c r="BX74" s="395">
        <f t="shared" si="106"/>
        <v>0.64390000000000003</v>
      </c>
      <c r="BY74" s="395">
        <f t="shared" si="106"/>
        <v>0.80459999999999998</v>
      </c>
      <c r="BZ74" s="395">
        <f t="shared" si="106"/>
        <v>0.77969999999999995</v>
      </c>
      <c r="CA74" s="395">
        <f t="shared" si="106"/>
        <v>0.65369999999999995</v>
      </c>
      <c r="CB74" s="395">
        <f t="shared" si="106"/>
        <v>0.40670000000000001</v>
      </c>
      <c r="CC74" s="395">
        <f t="shared" si="106"/>
        <v>6.7299999999999999E-2</v>
      </c>
      <c r="CD74" s="395">
        <f t="shared" si="106"/>
        <v>2.8299999999999999E-2</v>
      </c>
      <c r="CE74" s="395">
        <f t="shared" si="106"/>
        <v>0.1157</v>
      </c>
      <c r="CF74" s="395">
        <f t="shared" si="106"/>
        <v>0.1993</v>
      </c>
      <c r="CG74" s="395">
        <f t="shared" si="106"/>
        <v>0.23350000000000001</v>
      </c>
      <c r="CH74" s="395">
        <f t="shared" si="106"/>
        <v>0.1845</v>
      </c>
      <c r="CI74" s="395">
        <f t="shared" si="106"/>
        <v>0.35060000000000002</v>
      </c>
      <c r="CJ74" s="395">
        <f t="shared" si="106"/>
        <v>0.51319999999999999</v>
      </c>
      <c r="CK74" s="395">
        <f t="shared" si="106"/>
        <v>0.59370000000000001</v>
      </c>
      <c r="CL74" s="395">
        <f t="shared" si="106"/>
        <v>0.63939999999999997</v>
      </c>
      <c r="CM74" s="395">
        <f t="shared" si="106"/>
        <v>0.54210000000000003</v>
      </c>
      <c r="CN74" s="395">
        <f t="shared" si="106"/>
        <v>0.42630000000000001</v>
      </c>
      <c r="CO74" s="395">
        <f t="shared" si="106"/>
        <v>0.33079999999999998</v>
      </c>
      <c r="CP74" s="395">
        <f t="shared" si="106"/>
        <v>0.35189999999999999</v>
      </c>
      <c r="CQ74" s="395">
        <f t="shared" si="106"/>
        <v>0.36209999999999998</v>
      </c>
      <c r="CR74" s="395">
        <f t="shared" si="106"/>
        <v>0.36080000000000001</v>
      </c>
      <c r="CS74" s="395">
        <f t="shared" si="106"/>
        <v>0.39560000000000001</v>
      </c>
      <c r="CT74" s="395">
        <f t="shared" si="106"/>
        <v>0.34810000000000002</v>
      </c>
      <c r="CV74" s="395">
        <f t="shared" si="107"/>
        <v>0.91569999999999996</v>
      </c>
      <c r="CW74" s="395">
        <f t="shared" si="107"/>
        <v>1.1908000000000001</v>
      </c>
      <c r="CX74" s="395">
        <f t="shared" si="107"/>
        <v>1.5054000000000001</v>
      </c>
      <c r="CY74" s="395">
        <f t="shared" si="107"/>
        <v>1.6061000000000001</v>
      </c>
      <c r="CZ74" s="395">
        <f t="shared" si="107"/>
        <v>1.5165</v>
      </c>
      <c r="DA74" s="395">
        <f t="shared" si="107"/>
        <v>1.4029</v>
      </c>
      <c r="DB74" s="395">
        <f t="shared" si="107"/>
        <v>1.2290000000000001</v>
      </c>
      <c r="DC74" s="395">
        <f t="shared" si="107"/>
        <v>0.90169999999999995</v>
      </c>
      <c r="DD74" s="395">
        <f t="shared" si="107"/>
        <v>0.8175</v>
      </c>
      <c r="DE74" s="395">
        <f t="shared" si="107"/>
        <v>0.84179999999999999</v>
      </c>
      <c r="DF74" s="395">
        <f t="shared" si="107"/>
        <v>0.94579999999999997</v>
      </c>
      <c r="DG74" s="395">
        <f t="shared" si="107"/>
        <v>1.1888000000000001</v>
      </c>
      <c r="DH74" s="395">
        <f t="shared" si="107"/>
        <v>1.3995</v>
      </c>
      <c r="DI74" s="395">
        <f t="shared" si="107"/>
        <v>1.3686</v>
      </c>
      <c r="DJ74" s="395">
        <f t="shared" si="107"/>
        <v>1.1214</v>
      </c>
      <c r="DK74" s="395">
        <f t="shared" si="107"/>
        <v>0.89649999999999996</v>
      </c>
      <c r="DL74" s="395">
        <f t="shared" si="107"/>
        <v>0.68540000000000001</v>
      </c>
      <c r="DM74" s="395">
        <f t="shared" si="107"/>
        <v>0.44900000000000001</v>
      </c>
      <c r="DN74" s="395">
        <f t="shared" si="107"/>
        <v>0.38569999999999999</v>
      </c>
      <c r="DO74" s="395">
        <f t="shared" si="107"/>
        <v>0.46710000000000002</v>
      </c>
      <c r="DP74" s="395">
        <f t="shared" si="107"/>
        <v>0.60160000000000002</v>
      </c>
      <c r="DQ74" s="395">
        <f t="shared" si="107"/>
        <v>0.73919999999999997</v>
      </c>
      <c r="DR74" s="395">
        <f t="shared" si="107"/>
        <v>0.78420000000000001</v>
      </c>
    </row>
    <row r="75" spans="1:122" x14ac:dyDescent="0.25">
      <c r="A75" s="400">
        <f>'DETEKSI MATA IKAN'!A73</f>
        <v>0.1176</v>
      </c>
      <c r="B75" s="401">
        <f>'DETEKSI MATA IKAN'!B73</f>
        <v>0.1333</v>
      </c>
      <c r="C75" s="401">
        <f>'DETEKSI MATA IKAN'!C73</f>
        <v>0.14899999999999999</v>
      </c>
      <c r="D75" s="401">
        <f>'DETEKSI MATA IKAN'!D73</f>
        <v>0.1686</v>
      </c>
      <c r="E75" s="401">
        <f>'DETEKSI MATA IKAN'!E73</f>
        <v>0.18820000000000001</v>
      </c>
      <c r="F75" s="401">
        <f>'DETEKSI MATA IKAN'!F73</f>
        <v>0.1961</v>
      </c>
      <c r="G75" s="401">
        <f>'DETEKSI MATA IKAN'!G73</f>
        <v>0.2</v>
      </c>
      <c r="H75" s="401">
        <f>'DETEKSI MATA IKAN'!H73</f>
        <v>0.2</v>
      </c>
      <c r="I75" s="401">
        <f>'DETEKSI MATA IKAN'!I73</f>
        <v>0.19220000000000001</v>
      </c>
      <c r="J75" s="401">
        <f>'DETEKSI MATA IKAN'!J73</f>
        <v>0.16470000000000001</v>
      </c>
      <c r="K75" s="401">
        <f>'DETEKSI MATA IKAN'!K73</f>
        <v>0.14510000000000001</v>
      </c>
      <c r="L75" s="401">
        <f>'DETEKSI MATA IKAN'!L73</f>
        <v>0.14899999999999999</v>
      </c>
      <c r="M75" s="401">
        <f>'DETEKSI MATA IKAN'!M73</f>
        <v>0.14510000000000001</v>
      </c>
      <c r="N75" s="401">
        <f>'DETEKSI MATA IKAN'!N73</f>
        <v>0.1216</v>
      </c>
      <c r="O75" s="401">
        <f>'DETEKSI MATA IKAN'!O73</f>
        <v>0.10589999999999999</v>
      </c>
      <c r="P75" s="401">
        <f>'DETEKSI MATA IKAN'!P73</f>
        <v>0.10199999999999999</v>
      </c>
      <c r="Q75" s="401">
        <f>'DETEKSI MATA IKAN'!Q73</f>
        <v>0.1608</v>
      </c>
      <c r="R75" s="401">
        <f>'DETEKSI MATA IKAN'!R73</f>
        <v>0.4824</v>
      </c>
      <c r="S75" s="401">
        <f>'DETEKSI MATA IKAN'!S73</f>
        <v>0.56079999999999997</v>
      </c>
      <c r="T75" s="401">
        <f>'DETEKSI MATA IKAN'!T73</f>
        <v>0.73329999999999995</v>
      </c>
      <c r="U75" s="401">
        <f>'DETEKSI MATA IKAN'!U73</f>
        <v>0.74509999999999998</v>
      </c>
      <c r="V75" s="401">
        <f>'DETEKSI MATA IKAN'!V73</f>
        <v>0.80779999999999996</v>
      </c>
      <c r="W75" s="401">
        <f>'DETEKSI MATA IKAN'!W73</f>
        <v>0.81179999999999997</v>
      </c>
      <c r="X75" s="401">
        <f>'DETEKSI MATA IKAN'!X73</f>
        <v>0.55689999999999995</v>
      </c>
      <c r="Y75" s="402">
        <f>'DETEKSI MATA IKAN'!Y73</f>
        <v>0.34899999999999998</v>
      </c>
      <c r="AB75" s="395">
        <f t="shared" si="104"/>
        <v>1.1578999999999999</v>
      </c>
      <c r="AC75" s="395">
        <f t="shared" si="104"/>
        <v>1.3682000000000001</v>
      </c>
      <c r="AD75" s="395">
        <f t="shared" si="104"/>
        <v>2.0099999999999998</v>
      </c>
      <c r="AE75" s="395">
        <f t="shared" si="104"/>
        <v>2.6360000000000001</v>
      </c>
      <c r="AF75" s="395">
        <f t="shared" si="104"/>
        <v>2.7254999999999998</v>
      </c>
      <c r="AG75" s="395">
        <f t="shared" si="104"/>
        <v>2.4697</v>
      </c>
      <c r="AH75" s="395">
        <f t="shared" si="104"/>
        <v>2.1556000000000002</v>
      </c>
      <c r="AI75" s="395">
        <f t="shared" si="104"/>
        <v>1.8206</v>
      </c>
      <c r="AJ75" s="395">
        <f t="shared" si="104"/>
        <v>1.6949000000000001</v>
      </c>
      <c r="AK75" s="395">
        <f t="shared" si="104"/>
        <v>1.6019000000000001</v>
      </c>
      <c r="AL75" s="395">
        <f t="shared" si="104"/>
        <v>1.7299</v>
      </c>
      <c r="AM75" s="395">
        <f t="shared" si="104"/>
        <v>1.8187</v>
      </c>
      <c r="AN75" s="395">
        <f t="shared" si="104"/>
        <v>1.9252</v>
      </c>
      <c r="AO75" s="395">
        <f t="shared" si="104"/>
        <v>1.9323999999999999</v>
      </c>
      <c r="AP75" s="395">
        <f t="shared" si="104"/>
        <v>1.6103000000000001</v>
      </c>
      <c r="AQ75" s="395">
        <f t="shared" si="104"/>
        <v>1.3163</v>
      </c>
      <c r="AR75" s="395">
        <f t="shared" si="104"/>
        <v>0.97670000000000001</v>
      </c>
      <c r="AS75" s="395">
        <f t="shared" si="104"/>
        <v>0.7056</v>
      </c>
      <c r="AT75" s="395">
        <f t="shared" si="104"/>
        <v>0.51339999999999997</v>
      </c>
      <c r="AU75" s="395">
        <f t="shared" si="104"/>
        <v>0.51819999999999999</v>
      </c>
      <c r="AV75" s="395">
        <f t="shared" si="104"/>
        <v>0.67989999999999995</v>
      </c>
      <c r="AW75" s="395">
        <f t="shared" si="104"/>
        <v>0.91969999999999996</v>
      </c>
      <c r="AX75" s="395">
        <f t="shared" si="104"/>
        <v>1.1451</v>
      </c>
      <c r="AZ75" s="395">
        <f t="shared" si="105"/>
        <v>0</v>
      </c>
      <c r="BA75" s="395">
        <f t="shared" si="105"/>
        <v>0</v>
      </c>
      <c r="BB75" s="395">
        <f t="shared" si="105"/>
        <v>0</v>
      </c>
      <c r="BC75" s="395">
        <f t="shared" si="105"/>
        <v>0</v>
      </c>
      <c r="BD75" s="395">
        <f t="shared" si="105"/>
        <v>0</v>
      </c>
      <c r="BE75" s="395">
        <f t="shared" si="105"/>
        <v>0</v>
      </c>
      <c r="BF75" s="395">
        <f t="shared" si="105"/>
        <v>0</v>
      </c>
      <c r="BG75" s="395">
        <f t="shared" si="105"/>
        <v>0</v>
      </c>
      <c r="BH75" s="395">
        <f t="shared" si="105"/>
        <v>0</v>
      </c>
      <c r="BI75" s="395">
        <f t="shared" si="105"/>
        <v>0</v>
      </c>
      <c r="BJ75" s="395">
        <f t="shared" si="105"/>
        <v>0</v>
      </c>
      <c r="BK75" s="395">
        <f t="shared" si="105"/>
        <v>0</v>
      </c>
      <c r="BL75" s="395">
        <f t="shared" si="105"/>
        <v>0</v>
      </c>
      <c r="BM75" s="395">
        <f t="shared" si="105"/>
        <v>0</v>
      </c>
      <c r="BN75" s="395">
        <f t="shared" si="105"/>
        <v>0</v>
      </c>
      <c r="BO75" s="395">
        <f t="shared" si="105"/>
        <v>0</v>
      </c>
      <c r="BP75" s="395">
        <f t="shared" si="105"/>
        <v>0</v>
      </c>
      <c r="BQ75" s="395">
        <f t="shared" si="105"/>
        <v>0</v>
      </c>
      <c r="BR75" s="395">
        <f t="shared" si="105"/>
        <v>0</v>
      </c>
      <c r="BS75" s="395">
        <f t="shared" si="105"/>
        <v>0</v>
      </c>
      <c r="BT75" s="395">
        <f t="shared" si="105"/>
        <v>0</v>
      </c>
      <c r="BU75" s="395">
        <f t="shared" si="105"/>
        <v>0</v>
      </c>
      <c r="BV75" s="395">
        <f t="shared" si="105"/>
        <v>0</v>
      </c>
      <c r="BX75" s="395">
        <f t="shared" si="106"/>
        <v>0.57369999999999999</v>
      </c>
      <c r="BY75" s="395">
        <f t="shared" si="106"/>
        <v>0.81420000000000003</v>
      </c>
      <c r="BZ75" s="395">
        <f t="shared" si="106"/>
        <v>0.92130000000000001</v>
      </c>
      <c r="CA75" s="395">
        <f t="shared" si="106"/>
        <v>0.79290000000000005</v>
      </c>
      <c r="CB75" s="395">
        <f t="shared" si="106"/>
        <v>0.59870000000000001</v>
      </c>
      <c r="CC75" s="395">
        <f t="shared" si="106"/>
        <v>0.3911</v>
      </c>
      <c r="CD75" s="395">
        <f t="shared" si="106"/>
        <v>0.24349999999999999</v>
      </c>
      <c r="CE75" s="395">
        <f t="shared" si="106"/>
        <v>0.1757</v>
      </c>
      <c r="CF75" s="395">
        <f t="shared" si="106"/>
        <v>0.219</v>
      </c>
      <c r="CG75" s="395">
        <f t="shared" si="106"/>
        <v>0.26040000000000002</v>
      </c>
      <c r="CH75" s="395">
        <f t="shared" si="106"/>
        <v>0.2681</v>
      </c>
      <c r="CI75" s="395">
        <f t="shared" si="106"/>
        <v>0.5101</v>
      </c>
      <c r="CJ75" s="395">
        <f t="shared" si="106"/>
        <v>0.65210000000000001</v>
      </c>
      <c r="CK75" s="395">
        <f t="shared" si="106"/>
        <v>0.62229999999999996</v>
      </c>
      <c r="CL75" s="395">
        <f t="shared" si="106"/>
        <v>0.63749999999999996</v>
      </c>
      <c r="CM75" s="395">
        <f t="shared" si="106"/>
        <v>0.5524</v>
      </c>
      <c r="CN75" s="395">
        <f t="shared" si="106"/>
        <v>0.37940000000000002</v>
      </c>
      <c r="CO75" s="395">
        <f t="shared" si="106"/>
        <v>0.29709999999999998</v>
      </c>
      <c r="CP75" s="395">
        <f t="shared" si="106"/>
        <v>0.30220000000000002</v>
      </c>
      <c r="CQ75" s="395">
        <f t="shared" si="106"/>
        <v>0.30480000000000002</v>
      </c>
      <c r="CR75" s="395">
        <f t="shared" si="106"/>
        <v>0.373</v>
      </c>
      <c r="CS75" s="395">
        <f t="shared" si="106"/>
        <v>0.38319999999999999</v>
      </c>
      <c r="CT75" s="395">
        <f t="shared" si="106"/>
        <v>0.33729999999999999</v>
      </c>
      <c r="CV75" s="395">
        <f t="shared" si="107"/>
        <v>0.74690000000000001</v>
      </c>
      <c r="CW75" s="395">
        <f t="shared" si="107"/>
        <v>0.93279999999999996</v>
      </c>
      <c r="CX75" s="395">
        <f t="shared" si="107"/>
        <v>1.3365</v>
      </c>
      <c r="CY75" s="395">
        <f t="shared" si="107"/>
        <v>1.6305000000000001</v>
      </c>
      <c r="CZ75" s="395">
        <f t="shared" si="107"/>
        <v>1.5801000000000001</v>
      </c>
      <c r="DA75" s="395">
        <f t="shared" si="107"/>
        <v>1.4552</v>
      </c>
      <c r="DB75" s="395">
        <f t="shared" si="107"/>
        <v>1.5379</v>
      </c>
      <c r="DC75" s="395">
        <f t="shared" si="107"/>
        <v>1.6709000000000001</v>
      </c>
      <c r="DD75" s="395">
        <f t="shared" si="107"/>
        <v>1.6122000000000001</v>
      </c>
      <c r="DE75" s="395">
        <f t="shared" si="107"/>
        <v>1.5081</v>
      </c>
      <c r="DF75" s="395">
        <f t="shared" si="107"/>
        <v>1.5228999999999999</v>
      </c>
      <c r="DG75" s="395">
        <f t="shared" si="107"/>
        <v>1.6214</v>
      </c>
      <c r="DH75" s="395">
        <f t="shared" si="107"/>
        <v>1.4682999999999999</v>
      </c>
      <c r="DI75" s="395">
        <f t="shared" si="107"/>
        <v>1.1233</v>
      </c>
      <c r="DJ75" s="395">
        <f t="shared" si="107"/>
        <v>0.80449999999999999</v>
      </c>
      <c r="DK75" s="395">
        <f t="shared" si="107"/>
        <v>0.53649999999999998</v>
      </c>
      <c r="DL75" s="395">
        <f t="shared" si="107"/>
        <v>0.41770000000000002</v>
      </c>
      <c r="DM75" s="395">
        <f t="shared" si="107"/>
        <v>0.43230000000000002</v>
      </c>
      <c r="DN75" s="395">
        <f t="shared" si="107"/>
        <v>0.48759999999999998</v>
      </c>
      <c r="DO75" s="395">
        <f t="shared" si="107"/>
        <v>0.50529999999999997</v>
      </c>
      <c r="DP75" s="395">
        <f t="shared" si="107"/>
        <v>0.62229999999999996</v>
      </c>
      <c r="DQ75" s="395">
        <f t="shared" si="107"/>
        <v>0.78220000000000001</v>
      </c>
      <c r="DR75" s="395">
        <f t="shared" si="107"/>
        <v>0.83860000000000001</v>
      </c>
    </row>
    <row r="76" spans="1:122" x14ac:dyDescent="0.25">
      <c r="A76" s="400">
        <f>'DETEKSI MATA IKAN'!A74</f>
        <v>0.15690000000000001</v>
      </c>
      <c r="B76" s="401">
        <f>'DETEKSI MATA IKAN'!B74</f>
        <v>0.16470000000000001</v>
      </c>
      <c r="C76" s="401">
        <f>'DETEKSI MATA IKAN'!C74</f>
        <v>0.18429999999999999</v>
      </c>
      <c r="D76" s="401">
        <f>'DETEKSI MATA IKAN'!D74</f>
        <v>0.2039</v>
      </c>
      <c r="E76" s="401">
        <f>'DETEKSI MATA IKAN'!E74</f>
        <v>0.21179999999999999</v>
      </c>
      <c r="F76" s="401">
        <f>'DETEKSI MATA IKAN'!F74</f>
        <v>0.21959999999999999</v>
      </c>
      <c r="G76" s="401">
        <f>'DETEKSI MATA IKAN'!G74</f>
        <v>0.21959999999999999</v>
      </c>
      <c r="H76" s="401">
        <f>'DETEKSI MATA IKAN'!H74</f>
        <v>0.21959999999999999</v>
      </c>
      <c r="I76" s="401">
        <f>'DETEKSI MATA IKAN'!I74</f>
        <v>0.2039</v>
      </c>
      <c r="J76" s="401">
        <f>'DETEKSI MATA IKAN'!J74</f>
        <v>0.17649999999999999</v>
      </c>
      <c r="K76" s="401">
        <f>'DETEKSI MATA IKAN'!K74</f>
        <v>0.15290000000000001</v>
      </c>
      <c r="L76" s="401">
        <f>'DETEKSI MATA IKAN'!L74</f>
        <v>0.14899999999999999</v>
      </c>
      <c r="M76" s="401">
        <f>'DETEKSI MATA IKAN'!M74</f>
        <v>0.14899999999999999</v>
      </c>
      <c r="N76" s="401">
        <f>'DETEKSI MATA IKAN'!N74</f>
        <v>0.1255</v>
      </c>
      <c r="O76" s="401">
        <f>'DETEKSI MATA IKAN'!O74</f>
        <v>9.8000000000000004E-2</v>
      </c>
      <c r="P76" s="401">
        <f>'DETEKSI MATA IKAN'!P74</f>
        <v>9.4100000000000003E-2</v>
      </c>
      <c r="Q76" s="401">
        <f>'DETEKSI MATA IKAN'!Q74</f>
        <v>0.1216</v>
      </c>
      <c r="R76" s="401">
        <f>'DETEKSI MATA IKAN'!R74</f>
        <v>0.43919999999999998</v>
      </c>
      <c r="S76" s="401">
        <f>'DETEKSI MATA IKAN'!S74</f>
        <v>0.52939999999999998</v>
      </c>
      <c r="T76" s="401">
        <f>'DETEKSI MATA IKAN'!T74</f>
        <v>0.70199999999999996</v>
      </c>
      <c r="U76" s="401">
        <f>'DETEKSI MATA IKAN'!U74</f>
        <v>0.70979999999999999</v>
      </c>
      <c r="V76" s="401">
        <f>'DETEKSI MATA IKAN'!V74</f>
        <v>0.78039999999999998</v>
      </c>
      <c r="W76" s="401">
        <f>'DETEKSI MATA IKAN'!W74</f>
        <v>0.78820000000000001</v>
      </c>
      <c r="X76" s="401">
        <f>'DETEKSI MATA IKAN'!X74</f>
        <v>0.52939999999999998</v>
      </c>
      <c r="Y76" s="402">
        <f>'DETEKSI MATA IKAN'!Y74</f>
        <v>0.33329999999999999</v>
      </c>
      <c r="AB76" s="395">
        <f t="shared" si="104"/>
        <v>1.0549999999999999</v>
      </c>
      <c r="AC76" s="395">
        <f t="shared" si="104"/>
        <v>1.0622</v>
      </c>
      <c r="AD76" s="395">
        <f t="shared" si="104"/>
        <v>1.4012</v>
      </c>
      <c r="AE76" s="395">
        <f t="shared" si="104"/>
        <v>2.0367999999999999</v>
      </c>
      <c r="AF76" s="395">
        <f t="shared" si="104"/>
        <v>2.4</v>
      </c>
      <c r="AG76" s="395">
        <f t="shared" si="104"/>
        <v>2.3083999999999998</v>
      </c>
      <c r="AH76" s="395">
        <f t="shared" si="104"/>
        <v>2.1800999999999999</v>
      </c>
      <c r="AI76" s="395">
        <f t="shared" si="104"/>
        <v>2.2185999999999999</v>
      </c>
      <c r="AJ76" s="395">
        <f t="shared" si="104"/>
        <v>2.2118000000000002</v>
      </c>
      <c r="AK76" s="395">
        <f t="shared" si="104"/>
        <v>2.0998999999999999</v>
      </c>
      <c r="AL76" s="395">
        <f t="shared" si="104"/>
        <v>2.0543999999999998</v>
      </c>
      <c r="AM76" s="395">
        <f t="shared" si="104"/>
        <v>1.9579</v>
      </c>
      <c r="AN76" s="395">
        <f t="shared" si="104"/>
        <v>1.7633000000000001</v>
      </c>
      <c r="AO76" s="395">
        <f t="shared" si="104"/>
        <v>1.4984</v>
      </c>
      <c r="AP76" s="395">
        <f t="shared" si="104"/>
        <v>1.1506000000000001</v>
      </c>
      <c r="AQ76" s="395">
        <f t="shared" si="104"/>
        <v>0.8629</v>
      </c>
      <c r="AR76" s="395">
        <f t="shared" si="104"/>
        <v>0.64059999999999995</v>
      </c>
      <c r="AS76" s="395">
        <f t="shared" si="104"/>
        <v>0.5272</v>
      </c>
      <c r="AT76" s="395">
        <f t="shared" si="104"/>
        <v>0.53129999999999999</v>
      </c>
      <c r="AU76" s="395">
        <f t="shared" si="104"/>
        <v>0.57489999999999997</v>
      </c>
      <c r="AV76" s="395">
        <f t="shared" si="104"/>
        <v>0.71399999999999997</v>
      </c>
      <c r="AW76" s="395">
        <f t="shared" si="104"/>
        <v>1.0013000000000001</v>
      </c>
      <c r="AX76" s="395">
        <f t="shared" si="104"/>
        <v>1.2996000000000001</v>
      </c>
      <c r="AZ76" s="395">
        <f t="shared" si="105"/>
        <v>0</v>
      </c>
      <c r="BA76" s="395">
        <f t="shared" si="105"/>
        <v>0</v>
      </c>
      <c r="BB76" s="395">
        <f t="shared" si="105"/>
        <v>0</v>
      </c>
      <c r="BC76" s="395">
        <f t="shared" si="105"/>
        <v>0</v>
      </c>
      <c r="BD76" s="395">
        <f t="shared" si="105"/>
        <v>0</v>
      </c>
      <c r="BE76" s="395">
        <f t="shared" si="105"/>
        <v>0</v>
      </c>
      <c r="BF76" s="395">
        <f t="shared" si="105"/>
        <v>0</v>
      </c>
      <c r="BG76" s="395">
        <f t="shared" si="105"/>
        <v>0</v>
      </c>
      <c r="BH76" s="395">
        <f t="shared" si="105"/>
        <v>0</v>
      </c>
      <c r="BI76" s="395">
        <f t="shared" si="105"/>
        <v>0</v>
      </c>
      <c r="BJ76" s="395">
        <f t="shared" si="105"/>
        <v>0</v>
      </c>
      <c r="BK76" s="395">
        <f t="shared" si="105"/>
        <v>0</v>
      </c>
      <c r="BL76" s="395">
        <f t="shared" si="105"/>
        <v>0</v>
      </c>
      <c r="BM76" s="395">
        <f t="shared" si="105"/>
        <v>0</v>
      </c>
      <c r="BN76" s="395">
        <f t="shared" si="105"/>
        <v>0</v>
      </c>
      <c r="BO76" s="395">
        <f t="shared" si="105"/>
        <v>0</v>
      </c>
      <c r="BP76" s="395">
        <f t="shared" si="105"/>
        <v>0</v>
      </c>
      <c r="BQ76" s="395">
        <f t="shared" si="105"/>
        <v>0</v>
      </c>
      <c r="BR76" s="395">
        <f t="shared" si="105"/>
        <v>0</v>
      </c>
      <c r="BS76" s="395">
        <f t="shared" si="105"/>
        <v>0</v>
      </c>
      <c r="BT76" s="395">
        <f t="shared" si="105"/>
        <v>0</v>
      </c>
      <c r="BU76" s="395">
        <f t="shared" si="105"/>
        <v>0</v>
      </c>
      <c r="BV76" s="395">
        <f t="shared" si="105"/>
        <v>0</v>
      </c>
      <c r="BX76" s="395">
        <f t="shared" si="106"/>
        <v>0.48060000000000003</v>
      </c>
      <c r="BY76" s="395">
        <f t="shared" si="106"/>
        <v>0.69310000000000005</v>
      </c>
      <c r="BZ76" s="395">
        <f t="shared" si="106"/>
        <v>0.99299999999999999</v>
      </c>
      <c r="CA76" s="395">
        <f t="shared" si="106"/>
        <v>1.0021</v>
      </c>
      <c r="CB76" s="395">
        <f t="shared" si="106"/>
        <v>0.76190000000000002</v>
      </c>
      <c r="CC76" s="395">
        <f t="shared" si="106"/>
        <v>0.65710000000000002</v>
      </c>
      <c r="CD76" s="395">
        <f t="shared" si="106"/>
        <v>0.66849999999999998</v>
      </c>
      <c r="CE76" s="395">
        <f t="shared" si="106"/>
        <v>0.58679999999999999</v>
      </c>
      <c r="CF76" s="395">
        <f t="shared" si="106"/>
        <v>0.52210000000000001</v>
      </c>
      <c r="CG76" s="395">
        <f t="shared" si="106"/>
        <v>0.50839999999999996</v>
      </c>
      <c r="CH76" s="395">
        <f t="shared" si="106"/>
        <v>0.60319999999999996</v>
      </c>
      <c r="CI76" s="395">
        <f t="shared" si="106"/>
        <v>0.75109999999999999</v>
      </c>
      <c r="CJ76" s="395">
        <f t="shared" si="106"/>
        <v>0.73809999999999998</v>
      </c>
      <c r="CK76" s="395">
        <f t="shared" si="106"/>
        <v>0.64510000000000001</v>
      </c>
      <c r="CL76" s="395">
        <f t="shared" si="106"/>
        <v>0.57289999999999996</v>
      </c>
      <c r="CM76" s="395">
        <f t="shared" si="106"/>
        <v>0.43990000000000001</v>
      </c>
      <c r="CN76" s="395">
        <f t="shared" si="106"/>
        <v>0.34470000000000001</v>
      </c>
      <c r="CO76" s="395">
        <f t="shared" si="106"/>
        <v>0.35830000000000001</v>
      </c>
      <c r="CP76" s="395">
        <f t="shared" si="106"/>
        <v>0.30170000000000002</v>
      </c>
      <c r="CQ76" s="395">
        <f t="shared" si="106"/>
        <v>0.28079999999999999</v>
      </c>
      <c r="CR76" s="395">
        <f t="shared" si="106"/>
        <v>0.37140000000000001</v>
      </c>
      <c r="CS76" s="395">
        <f t="shared" si="106"/>
        <v>0.39140000000000003</v>
      </c>
      <c r="CT76" s="395">
        <f t="shared" si="106"/>
        <v>0.3266</v>
      </c>
      <c r="CV76" s="395">
        <f t="shared" si="107"/>
        <v>0.70740000000000003</v>
      </c>
      <c r="CW76" s="395">
        <f t="shared" si="107"/>
        <v>0.66269999999999996</v>
      </c>
      <c r="CX76" s="395">
        <f t="shared" si="107"/>
        <v>0.7742</v>
      </c>
      <c r="CY76" s="395">
        <f t="shared" si="107"/>
        <v>1.0528999999999999</v>
      </c>
      <c r="CZ76" s="395">
        <f t="shared" si="107"/>
        <v>1.2661</v>
      </c>
      <c r="DA76" s="395">
        <f t="shared" si="107"/>
        <v>1.341</v>
      </c>
      <c r="DB76" s="395">
        <f t="shared" si="107"/>
        <v>1.4101999999999999</v>
      </c>
      <c r="DC76" s="395">
        <f t="shared" si="107"/>
        <v>1.5388999999999999</v>
      </c>
      <c r="DD76" s="395">
        <f t="shared" si="107"/>
        <v>1.5667</v>
      </c>
      <c r="DE76" s="395">
        <f t="shared" si="107"/>
        <v>1.5425</v>
      </c>
      <c r="DF76" s="395">
        <f t="shared" si="107"/>
        <v>1.4598</v>
      </c>
      <c r="DG76" s="395">
        <f t="shared" si="107"/>
        <v>1.2689999999999999</v>
      </c>
      <c r="DH76" s="395">
        <f t="shared" si="107"/>
        <v>0.9052</v>
      </c>
      <c r="DI76" s="395">
        <f t="shared" si="107"/>
        <v>0.61370000000000002</v>
      </c>
      <c r="DJ76" s="395">
        <f t="shared" si="107"/>
        <v>0.49859999999999999</v>
      </c>
      <c r="DK76" s="395">
        <f t="shared" si="107"/>
        <v>0.37530000000000002</v>
      </c>
      <c r="DL76" s="395">
        <f t="shared" si="107"/>
        <v>0.35260000000000002</v>
      </c>
      <c r="DM76" s="395">
        <f t="shared" si="107"/>
        <v>0.44379999999999997</v>
      </c>
      <c r="DN76" s="395">
        <f t="shared" si="107"/>
        <v>0.53010000000000002</v>
      </c>
      <c r="DO76" s="395">
        <f t="shared" si="107"/>
        <v>0.57099999999999995</v>
      </c>
      <c r="DP76" s="395">
        <f t="shared" si="107"/>
        <v>0.68700000000000006</v>
      </c>
      <c r="DQ76" s="395">
        <f t="shared" si="107"/>
        <v>0.86019999999999996</v>
      </c>
      <c r="DR76" s="395">
        <f t="shared" si="107"/>
        <v>0.97389999999999999</v>
      </c>
    </row>
    <row r="77" spans="1:122" ht="15.75" thickBot="1" x14ac:dyDescent="0.3">
      <c r="A77" s="403">
        <f>'DETEKSI MATA IKAN'!A75</f>
        <v>0.1608</v>
      </c>
      <c r="B77" s="404">
        <f>'DETEKSI MATA IKAN'!B75</f>
        <v>0.17249999999999999</v>
      </c>
      <c r="C77" s="404">
        <f>'DETEKSI MATA IKAN'!C75</f>
        <v>0.1804</v>
      </c>
      <c r="D77" s="404">
        <f>'DETEKSI MATA IKAN'!D75</f>
        <v>0.2</v>
      </c>
      <c r="E77" s="404">
        <f>'DETEKSI MATA IKAN'!E75</f>
        <v>0.2039</v>
      </c>
      <c r="F77" s="404">
        <f>'DETEKSI MATA IKAN'!F75</f>
        <v>0.2039</v>
      </c>
      <c r="G77" s="404">
        <f>'DETEKSI MATA IKAN'!G75</f>
        <v>0.1961</v>
      </c>
      <c r="H77" s="404">
        <f>'DETEKSI MATA IKAN'!H75</f>
        <v>0.19220000000000001</v>
      </c>
      <c r="I77" s="404">
        <f>'DETEKSI MATA IKAN'!I75</f>
        <v>0.1686</v>
      </c>
      <c r="J77" s="404">
        <f>'DETEKSI MATA IKAN'!J75</f>
        <v>0.14119999999999999</v>
      </c>
      <c r="K77" s="404">
        <f>'DETEKSI MATA IKAN'!K75</f>
        <v>0.10979999999999999</v>
      </c>
      <c r="L77" s="404">
        <f>'DETEKSI MATA IKAN'!L75</f>
        <v>0.10199999999999999</v>
      </c>
      <c r="M77" s="404">
        <f>'DETEKSI MATA IKAN'!M75</f>
        <v>9.4100000000000003E-2</v>
      </c>
      <c r="N77" s="404">
        <f>'DETEKSI MATA IKAN'!N75</f>
        <v>7.0599999999999996E-2</v>
      </c>
      <c r="O77" s="404">
        <f>'DETEKSI MATA IKAN'!O75</f>
        <v>3.9199999999999999E-2</v>
      </c>
      <c r="P77" s="404">
        <f>'DETEKSI MATA IKAN'!P75</f>
        <v>3.5299999999999998E-2</v>
      </c>
      <c r="Q77" s="404">
        <f>'DETEKSI MATA IKAN'!Q75</f>
        <v>2.35E-2</v>
      </c>
      <c r="R77" s="404">
        <f>'DETEKSI MATA IKAN'!R75</f>
        <v>0.35289999999999999</v>
      </c>
      <c r="S77" s="404">
        <f>'DETEKSI MATA IKAN'!S75</f>
        <v>0.4471</v>
      </c>
      <c r="T77" s="404">
        <f>'DETEKSI MATA IKAN'!T75</f>
        <v>0.62749999999999995</v>
      </c>
      <c r="U77" s="404">
        <f>'DETEKSI MATA IKAN'!U75</f>
        <v>0.6431</v>
      </c>
      <c r="V77" s="404">
        <f>'DETEKSI MATA IKAN'!V75</f>
        <v>0.71760000000000002</v>
      </c>
      <c r="W77" s="404">
        <f>'DETEKSI MATA IKAN'!W75</f>
        <v>0.74119999999999997</v>
      </c>
      <c r="X77" s="404">
        <f>'DETEKSI MATA IKAN'!X75</f>
        <v>0.49020000000000002</v>
      </c>
      <c r="Y77" s="405">
        <f>'DETEKSI MATA IKAN'!Y75</f>
        <v>0.29020000000000001</v>
      </c>
      <c r="AB77" s="395">
        <f t="shared" si="104"/>
        <v>1.0141</v>
      </c>
      <c r="AC77" s="395">
        <f t="shared" si="104"/>
        <v>0.95760000000000001</v>
      </c>
      <c r="AD77" s="395">
        <f t="shared" si="104"/>
        <v>0.94820000000000004</v>
      </c>
      <c r="AE77" s="395">
        <f t="shared" si="104"/>
        <v>1.2139</v>
      </c>
      <c r="AF77" s="395">
        <f t="shared" si="104"/>
        <v>1.5698000000000001</v>
      </c>
      <c r="AG77" s="395">
        <f t="shared" si="104"/>
        <v>1.6739999999999999</v>
      </c>
      <c r="AH77" s="395">
        <f t="shared" si="104"/>
        <v>1.6964999999999999</v>
      </c>
      <c r="AI77" s="395">
        <f t="shared" si="104"/>
        <v>1.9205000000000001</v>
      </c>
      <c r="AJ77" s="395">
        <f t="shared" si="104"/>
        <v>2.0375000000000001</v>
      </c>
      <c r="AK77" s="395">
        <f t="shared" si="104"/>
        <v>1.9966999999999999</v>
      </c>
      <c r="AL77" s="395">
        <f t="shared" si="104"/>
        <v>1.8274999999999999</v>
      </c>
      <c r="AM77" s="395">
        <f t="shared" si="104"/>
        <v>1.6301000000000001</v>
      </c>
      <c r="AN77" s="395">
        <f t="shared" si="104"/>
        <v>1.3202</v>
      </c>
      <c r="AO77" s="395">
        <f t="shared" si="104"/>
        <v>0.95309999999999995</v>
      </c>
      <c r="AP77" s="395">
        <f t="shared" si="104"/>
        <v>0.72060000000000002</v>
      </c>
      <c r="AQ77" s="395">
        <f t="shared" si="104"/>
        <v>0.57320000000000004</v>
      </c>
      <c r="AR77" s="395">
        <f t="shared" si="104"/>
        <v>0.46729999999999999</v>
      </c>
      <c r="AS77" s="395">
        <f t="shared" si="104"/>
        <v>0.42570000000000002</v>
      </c>
      <c r="AT77" s="395">
        <f t="shared" si="104"/>
        <v>0.56520000000000004</v>
      </c>
      <c r="AU77" s="395">
        <f t="shared" si="104"/>
        <v>0.72</v>
      </c>
      <c r="AV77" s="395">
        <f t="shared" si="104"/>
        <v>0.90369999999999995</v>
      </c>
      <c r="AW77" s="395">
        <f t="shared" si="104"/>
        <v>1.2242999999999999</v>
      </c>
      <c r="AX77" s="395">
        <f t="shared" si="104"/>
        <v>1.5581</v>
      </c>
      <c r="AZ77" s="395">
        <f t="shared" si="105"/>
        <v>0</v>
      </c>
      <c r="BA77" s="395">
        <f t="shared" si="105"/>
        <v>0</v>
      </c>
      <c r="BB77" s="395">
        <f t="shared" si="105"/>
        <v>0</v>
      </c>
      <c r="BC77" s="395">
        <f t="shared" si="105"/>
        <v>0</v>
      </c>
      <c r="BD77" s="395">
        <f t="shared" si="105"/>
        <v>0</v>
      </c>
      <c r="BE77" s="395">
        <f t="shared" si="105"/>
        <v>0</v>
      </c>
      <c r="BF77" s="395">
        <f t="shared" si="105"/>
        <v>0</v>
      </c>
      <c r="BG77" s="395">
        <f t="shared" si="105"/>
        <v>0</v>
      </c>
      <c r="BH77" s="395">
        <f t="shared" si="105"/>
        <v>0</v>
      </c>
      <c r="BI77" s="395">
        <f t="shared" si="105"/>
        <v>0</v>
      </c>
      <c r="BJ77" s="395">
        <f t="shared" si="105"/>
        <v>0</v>
      </c>
      <c r="BK77" s="395">
        <f t="shared" si="105"/>
        <v>0</v>
      </c>
      <c r="BL77" s="395">
        <f t="shared" si="105"/>
        <v>0</v>
      </c>
      <c r="BM77" s="395">
        <f t="shared" si="105"/>
        <v>0</v>
      </c>
      <c r="BN77" s="395">
        <f t="shared" si="105"/>
        <v>0</v>
      </c>
      <c r="BO77" s="395">
        <f t="shared" si="105"/>
        <v>0</v>
      </c>
      <c r="BP77" s="395">
        <f t="shared" si="105"/>
        <v>0</v>
      </c>
      <c r="BQ77" s="395">
        <f t="shared" si="105"/>
        <v>0</v>
      </c>
      <c r="BR77" s="395">
        <f t="shared" si="105"/>
        <v>0</v>
      </c>
      <c r="BS77" s="395">
        <f t="shared" si="105"/>
        <v>0</v>
      </c>
      <c r="BT77" s="395">
        <f t="shared" si="105"/>
        <v>0</v>
      </c>
      <c r="BU77" s="395">
        <f t="shared" si="105"/>
        <v>0</v>
      </c>
      <c r="BV77" s="395">
        <f t="shared" si="105"/>
        <v>0</v>
      </c>
      <c r="BX77" s="395">
        <f t="shared" si="106"/>
        <v>0.41299999999999998</v>
      </c>
      <c r="BY77" s="395">
        <f t="shared" si="106"/>
        <v>0.41830000000000001</v>
      </c>
      <c r="BZ77" s="395">
        <f t="shared" si="106"/>
        <v>0.68179999999999996</v>
      </c>
      <c r="CA77" s="395">
        <f t="shared" si="106"/>
        <v>0.94389999999999996</v>
      </c>
      <c r="CB77" s="395">
        <f t="shared" si="106"/>
        <v>0.92879999999999996</v>
      </c>
      <c r="CC77" s="395">
        <f t="shared" si="106"/>
        <v>0.8609</v>
      </c>
      <c r="CD77" s="395">
        <f t="shared" si="106"/>
        <v>0.86240000000000006</v>
      </c>
      <c r="CE77" s="395">
        <f t="shared" si="106"/>
        <v>0.84340000000000004</v>
      </c>
      <c r="CF77" s="395">
        <f t="shared" si="106"/>
        <v>0.79820000000000002</v>
      </c>
      <c r="CG77" s="395">
        <f t="shared" si="106"/>
        <v>0.7339</v>
      </c>
      <c r="CH77" s="395">
        <f t="shared" si="106"/>
        <v>0.77580000000000005</v>
      </c>
      <c r="CI77" s="395">
        <f t="shared" si="106"/>
        <v>0.71850000000000003</v>
      </c>
      <c r="CJ77" s="395">
        <f t="shared" si="106"/>
        <v>0.57440000000000002</v>
      </c>
      <c r="CK77" s="395">
        <f t="shared" si="106"/>
        <v>0.55010000000000003</v>
      </c>
      <c r="CL77" s="395">
        <f t="shared" si="106"/>
        <v>0.5</v>
      </c>
      <c r="CM77" s="395">
        <f t="shared" si="106"/>
        <v>0.36630000000000001</v>
      </c>
      <c r="CN77" s="395">
        <f t="shared" si="106"/>
        <v>0.3342</v>
      </c>
      <c r="CO77" s="395">
        <f t="shared" si="106"/>
        <v>0.39700000000000002</v>
      </c>
      <c r="CP77" s="395">
        <f t="shared" si="106"/>
        <v>0.3271</v>
      </c>
      <c r="CQ77" s="395">
        <f t="shared" si="106"/>
        <v>0.30059999999999998</v>
      </c>
      <c r="CR77" s="395">
        <f t="shared" si="106"/>
        <v>0.34489999999999998</v>
      </c>
      <c r="CS77" s="395">
        <f t="shared" si="106"/>
        <v>0.35799999999999998</v>
      </c>
      <c r="CT77" s="395">
        <f t="shared" si="106"/>
        <v>0.34079999999999999</v>
      </c>
      <c r="CV77" s="395">
        <f t="shared" si="107"/>
        <v>0.7661</v>
      </c>
      <c r="CW77" s="395">
        <f t="shared" si="107"/>
        <v>0.66590000000000005</v>
      </c>
      <c r="CX77" s="395">
        <f t="shared" si="107"/>
        <v>0.53420000000000001</v>
      </c>
      <c r="CY77" s="395">
        <f t="shared" si="107"/>
        <v>0.48959999999999998</v>
      </c>
      <c r="CZ77" s="395">
        <f t="shared" si="107"/>
        <v>0.56059999999999999</v>
      </c>
      <c r="DA77" s="395">
        <f t="shared" si="107"/>
        <v>0.68920000000000003</v>
      </c>
      <c r="DB77" s="395">
        <f t="shared" si="107"/>
        <v>0.81359999999999999</v>
      </c>
      <c r="DC77" s="395">
        <f t="shared" si="107"/>
        <v>0.97940000000000005</v>
      </c>
      <c r="DD77" s="395">
        <f t="shared" si="107"/>
        <v>1.0575000000000001</v>
      </c>
      <c r="DE77" s="395">
        <f t="shared" si="107"/>
        <v>1.0456000000000001</v>
      </c>
      <c r="DF77" s="395">
        <f t="shared" si="107"/>
        <v>0.94730000000000003</v>
      </c>
      <c r="DG77" s="395">
        <f t="shared" si="107"/>
        <v>0.72850000000000004</v>
      </c>
      <c r="DH77" s="395">
        <f t="shared" si="107"/>
        <v>0.46350000000000002</v>
      </c>
      <c r="DI77" s="395">
        <f t="shared" si="107"/>
        <v>0.35439999999999999</v>
      </c>
      <c r="DJ77" s="395">
        <f t="shared" si="107"/>
        <v>0.39450000000000002</v>
      </c>
      <c r="DK77" s="395">
        <f t="shared" si="107"/>
        <v>0.39350000000000002</v>
      </c>
      <c r="DL77" s="395">
        <f t="shared" si="107"/>
        <v>0.43480000000000002</v>
      </c>
      <c r="DM77" s="395">
        <f t="shared" si="107"/>
        <v>0.4995</v>
      </c>
      <c r="DN77" s="395">
        <f t="shared" si="107"/>
        <v>0.5827</v>
      </c>
      <c r="DO77" s="395">
        <f t="shared" si="107"/>
        <v>0.71550000000000002</v>
      </c>
      <c r="DP77" s="395">
        <f t="shared" si="107"/>
        <v>0.86909999999999998</v>
      </c>
      <c r="DQ77" s="395">
        <f t="shared" si="107"/>
        <v>1.0488999999999999</v>
      </c>
      <c r="DR77" s="395">
        <f t="shared" si="107"/>
        <v>1.2304999999999999</v>
      </c>
    </row>
    <row r="78" spans="1:122" x14ac:dyDescent="0.25">
      <c r="AB78" s="395">
        <f t="shared" si="104"/>
        <v>0.99209999999999998</v>
      </c>
      <c r="AC78" s="395">
        <f t="shared" si="104"/>
        <v>1.0073000000000001</v>
      </c>
      <c r="AD78" s="395">
        <f t="shared" si="104"/>
        <v>0.93200000000000005</v>
      </c>
      <c r="AE78" s="395">
        <f t="shared" si="104"/>
        <v>0.81499999999999995</v>
      </c>
      <c r="AF78" s="395">
        <f t="shared" si="104"/>
        <v>0.83460000000000001</v>
      </c>
      <c r="AG78" s="395">
        <f t="shared" si="104"/>
        <v>0.91100000000000003</v>
      </c>
      <c r="AH78" s="395">
        <f t="shared" si="104"/>
        <v>1.0029999999999999</v>
      </c>
      <c r="AI78" s="395">
        <f t="shared" si="104"/>
        <v>1.2189000000000001</v>
      </c>
      <c r="AJ78" s="395">
        <f t="shared" si="104"/>
        <v>1.3832</v>
      </c>
      <c r="AK78" s="395">
        <f t="shared" si="104"/>
        <v>1.4289000000000001</v>
      </c>
      <c r="AL78" s="395">
        <f t="shared" si="104"/>
        <v>1.2459</v>
      </c>
      <c r="AM78" s="395">
        <f t="shared" si="104"/>
        <v>1.0994999999999999</v>
      </c>
      <c r="AN78" s="395">
        <f t="shared" si="104"/>
        <v>0.8821</v>
      </c>
      <c r="AO78" s="395">
        <f t="shared" si="104"/>
        <v>0.5786</v>
      </c>
      <c r="AP78" s="395">
        <f t="shared" si="104"/>
        <v>0.46160000000000001</v>
      </c>
      <c r="AQ78" s="395">
        <f t="shared" si="104"/>
        <v>0.43099999999999999</v>
      </c>
      <c r="AR78" s="395">
        <f t="shared" si="104"/>
        <v>0.4133</v>
      </c>
      <c r="AS78" s="395">
        <f t="shared" si="104"/>
        <v>0.4304</v>
      </c>
      <c r="AT78" s="395">
        <f t="shared" si="104"/>
        <v>0.63690000000000002</v>
      </c>
      <c r="AU78" s="395">
        <f t="shared" si="104"/>
        <v>0.91190000000000004</v>
      </c>
      <c r="AV78" s="395">
        <f t="shared" si="104"/>
        <v>1.2341</v>
      </c>
      <c r="AW78" s="395">
        <f t="shared" si="104"/>
        <v>1.6240000000000001</v>
      </c>
      <c r="AX78" s="395">
        <f t="shared" si="104"/>
        <v>2.0583999999999998</v>
      </c>
      <c r="AZ78" s="395">
        <f t="shared" si="105"/>
        <v>0</v>
      </c>
      <c r="BA78" s="395">
        <f t="shared" si="105"/>
        <v>0</v>
      </c>
      <c r="BB78" s="395">
        <f t="shared" si="105"/>
        <v>0</v>
      </c>
      <c r="BC78" s="395">
        <f t="shared" si="105"/>
        <v>0</v>
      </c>
      <c r="BD78" s="395">
        <f t="shared" si="105"/>
        <v>0</v>
      </c>
      <c r="BE78" s="395">
        <f t="shared" si="105"/>
        <v>0</v>
      </c>
      <c r="BF78" s="395">
        <f t="shared" si="105"/>
        <v>0</v>
      </c>
      <c r="BG78" s="395">
        <f t="shared" si="105"/>
        <v>0</v>
      </c>
      <c r="BH78" s="395">
        <f t="shared" si="105"/>
        <v>0</v>
      </c>
      <c r="BI78" s="395">
        <f t="shared" si="105"/>
        <v>0</v>
      </c>
      <c r="BJ78" s="395">
        <f t="shared" si="105"/>
        <v>0</v>
      </c>
      <c r="BK78" s="395">
        <f t="shared" si="105"/>
        <v>0</v>
      </c>
      <c r="BL78" s="395">
        <f t="shared" si="105"/>
        <v>0</v>
      </c>
      <c r="BM78" s="395">
        <f t="shared" si="105"/>
        <v>0</v>
      </c>
      <c r="BN78" s="395">
        <f t="shared" si="105"/>
        <v>0</v>
      </c>
      <c r="BO78" s="395">
        <f t="shared" si="105"/>
        <v>0</v>
      </c>
      <c r="BP78" s="395">
        <f t="shared" si="105"/>
        <v>0</v>
      </c>
      <c r="BQ78" s="395">
        <f t="shared" si="105"/>
        <v>0</v>
      </c>
      <c r="BR78" s="395">
        <f t="shared" si="105"/>
        <v>0</v>
      </c>
      <c r="BS78" s="395">
        <f t="shared" si="105"/>
        <v>0</v>
      </c>
      <c r="BT78" s="395">
        <f t="shared" si="105"/>
        <v>0</v>
      </c>
      <c r="BU78" s="395">
        <f t="shared" si="105"/>
        <v>0</v>
      </c>
      <c r="BV78" s="395">
        <f t="shared" si="105"/>
        <v>0</v>
      </c>
      <c r="BX78" s="395">
        <f t="shared" si="106"/>
        <v>0.40400000000000003</v>
      </c>
      <c r="BY78" s="395">
        <f t="shared" si="106"/>
        <v>0.30299999999999999</v>
      </c>
      <c r="BZ78" s="395">
        <f t="shared" si="106"/>
        <v>0.33910000000000001</v>
      </c>
      <c r="CA78" s="395">
        <f t="shared" si="106"/>
        <v>0.50449999999999995</v>
      </c>
      <c r="CB78" s="395">
        <f t="shared" si="106"/>
        <v>0.62260000000000004</v>
      </c>
      <c r="CC78" s="395">
        <f t="shared" si="106"/>
        <v>0.68540000000000001</v>
      </c>
      <c r="CD78" s="395">
        <f t="shared" si="106"/>
        <v>0.74509999999999998</v>
      </c>
      <c r="CE78" s="395">
        <f t="shared" si="106"/>
        <v>0.82699999999999996</v>
      </c>
      <c r="CF78" s="395">
        <f t="shared" si="106"/>
        <v>0.81030000000000002</v>
      </c>
      <c r="CG78" s="395">
        <f t="shared" si="106"/>
        <v>0.69920000000000004</v>
      </c>
      <c r="CH78" s="395">
        <f t="shared" si="106"/>
        <v>0.70530000000000004</v>
      </c>
      <c r="CI78" s="395">
        <f t="shared" si="106"/>
        <v>0.58330000000000004</v>
      </c>
      <c r="CJ78" s="395">
        <f t="shared" si="106"/>
        <v>0.433</v>
      </c>
      <c r="CK78" s="395">
        <f t="shared" si="106"/>
        <v>0.45340000000000003</v>
      </c>
      <c r="CL78" s="395">
        <f t="shared" si="106"/>
        <v>0.44719999999999999</v>
      </c>
      <c r="CM78" s="395">
        <f t="shared" si="106"/>
        <v>0.38829999999999998</v>
      </c>
      <c r="CN78" s="395">
        <f t="shared" si="106"/>
        <v>0.38319999999999999</v>
      </c>
      <c r="CO78" s="395">
        <f t="shared" si="106"/>
        <v>0.3977</v>
      </c>
      <c r="CP78" s="395">
        <f t="shared" si="106"/>
        <v>0.36890000000000001</v>
      </c>
      <c r="CQ78" s="395">
        <f t="shared" si="106"/>
        <v>0.38190000000000002</v>
      </c>
      <c r="CR78" s="395">
        <f t="shared" si="106"/>
        <v>0.35210000000000002</v>
      </c>
      <c r="CS78" s="395">
        <f t="shared" si="106"/>
        <v>0.3553</v>
      </c>
      <c r="CT78" s="395">
        <f t="shared" si="106"/>
        <v>0.39379999999999998</v>
      </c>
      <c r="CV78" s="395">
        <f t="shared" si="107"/>
        <v>0.77239999999999998</v>
      </c>
      <c r="CW78" s="395">
        <f t="shared" si="107"/>
        <v>0.79659999999999997</v>
      </c>
      <c r="CX78" s="395">
        <f t="shared" si="107"/>
        <v>0.77259999999999995</v>
      </c>
      <c r="CY78" s="395">
        <f t="shared" si="107"/>
        <v>0.5524</v>
      </c>
      <c r="CZ78" s="395">
        <f t="shared" si="107"/>
        <v>0.28110000000000002</v>
      </c>
      <c r="DA78" s="395">
        <f t="shared" si="107"/>
        <v>0.22009999999999999</v>
      </c>
      <c r="DB78" s="395">
        <f t="shared" si="107"/>
        <v>0.36980000000000002</v>
      </c>
      <c r="DC78" s="395">
        <f t="shared" si="107"/>
        <v>0.57379999999999998</v>
      </c>
      <c r="DD78" s="395">
        <f t="shared" si="107"/>
        <v>0.61780000000000002</v>
      </c>
      <c r="DE78" s="395">
        <f t="shared" si="107"/>
        <v>0.56269999999999998</v>
      </c>
      <c r="DF78" s="395">
        <f t="shared" si="107"/>
        <v>0.53049999999999997</v>
      </c>
      <c r="DG78" s="395">
        <f t="shared" si="107"/>
        <v>0.4909</v>
      </c>
      <c r="DH78" s="395">
        <f t="shared" si="107"/>
        <v>0.46739999999999998</v>
      </c>
      <c r="DI78" s="395">
        <f t="shared" si="107"/>
        <v>0.46079999999999999</v>
      </c>
      <c r="DJ78" s="395">
        <f t="shared" si="107"/>
        <v>0.43130000000000002</v>
      </c>
      <c r="DK78" s="395">
        <f t="shared" si="107"/>
        <v>0.41799999999999998</v>
      </c>
      <c r="DL78" s="395">
        <f t="shared" si="107"/>
        <v>0.47849999999999998</v>
      </c>
      <c r="DM78" s="395">
        <f t="shared" si="107"/>
        <v>0.53449999999999998</v>
      </c>
      <c r="DN78" s="395">
        <f t="shared" si="107"/>
        <v>0.65100000000000002</v>
      </c>
      <c r="DO78" s="395">
        <f t="shared" si="107"/>
        <v>0.89590000000000003</v>
      </c>
      <c r="DP78" s="395">
        <f t="shared" si="107"/>
        <v>1.1279999999999999</v>
      </c>
      <c r="DQ78" s="395">
        <f t="shared" si="107"/>
        <v>1.3615999999999999</v>
      </c>
      <c r="DR78" s="395">
        <f t="shared" si="107"/>
        <v>1.6568000000000001</v>
      </c>
    </row>
    <row r="79" spans="1:122" x14ac:dyDescent="0.25">
      <c r="AB79" s="395">
        <f t="shared" si="104"/>
        <v>0.96260000000000001</v>
      </c>
      <c r="AC79" s="395">
        <f t="shared" si="104"/>
        <v>1.0230999999999999</v>
      </c>
      <c r="AD79" s="395">
        <f t="shared" si="104"/>
        <v>1.0512999999999999</v>
      </c>
      <c r="AE79" s="395">
        <f t="shared" si="104"/>
        <v>0.92200000000000004</v>
      </c>
      <c r="AF79" s="395">
        <f t="shared" si="104"/>
        <v>0.72209999999999996</v>
      </c>
      <c r="AG79" s="395">
        <f t="shared" si="104"/>
        <v>0.58250000000000002</v>
      </c>
      <c r="AH79" s="395">
        <f t="shared" si="104"/>
        <v>0.55259999999999998</v>
      </c>
      <c r="AI79" s="395">
        <f t="shared" si="104"/>
        <v>0.6552</v>
      </c>
      <c r="AJ79" s="395">
        <f t="shared" si="104"/>
        <v>0.77859999999999996</v>
      </c>
      <c r="AK79" s="395">
        <f t="shared" si="104"/>
        <v>0.8659</v>
      </c>
      <c r="AL79" s="395">
        <f t="shared" si="104"/>
        <v>0.73499999999999999</v>
      </c>
      <c r="AM79" s="395">
        <f t="shared" si="104"/>
        <v>0.66920000000000002</v>
      </c>
      <c r="AN79" s="395">
        <f t="shared" si="104"/>
        <v>0.59930000000000005</v>
      </c>
      <c r="AO79" s="395">
        <f t="shared" si="104"/>
        <v>0.438</v>
      </c>
      <c r="AP79" s="395">
        <f t="shared" si="104"/>
        <v>0.38779999999999998</v>
      </c>
      <c r="AQ79" s="395">
        <f t="shared" si="104"/>
        <v>0.35759999999999997</v>
      </c>
      <c r="AR79" s="395">
        <f t="shared" si="104"/>
        <v>0.41449999999999998</v>
      </c>
      <c r="AS79" s="395">
        <f t="shared" si="104"/>
        <v>0.55369999999999997</v>
      </c>
      <c r="AT79" s="395">
        <f t="shared" si="104"/>
        <v>0.80800000000000005</v>
      </c>
      <c r="AU79" s="395">
        <f t="shared" si="104"/>
        <v>1.1272</v>
      </c>
      <c r="AV79" s="395">
        <f t="shared" si="104"/>
        <v>1.5809</v>
      </c>
      <c r="AW79" s="395">
        <f t="shared" si="104"/>
        <v>2.0924</v>
      </c>
      <c r="AX79" s="395">
        <f t="shared" si="104"/>
        <v>2.5699000000000001</v>
      </c>
      <c r="AZ79" s="395">
        <f t="shared" si="105"/>
        <v>0</v>
      </c>
      <c r="BA79" s="395">
        <f t="shared" si="105"/>
        <v>0</v>
      </c>
      <c r="BB79" s="395">
        <f t="shared" si="105"/>
        <v>0</v>
      </c>
      <c r="BC79" s="395">
        <f t="shared" si="105"/>
        <v>0</v>
      </c>
      <c r="BD79" s="395">
        <f t="shared" si="105"/>
        <v>0</v>
      </c>
      <c r="BE79" s="395">
        <f t="shared" si="105"/>
        <v>0</v>
      </c>
      <c r="BF79" s="395">
        <f t="shared" si="105"/>
        <v>0</v>
      </c>
      <c r="BG79" s="395">
        <f t="shared" si="105"/>
        <v>0</v>
      </c>
      <c r="BH79" s="395">
        <f t="shared" si="105"/>
        <v>0</v>
      </c>
      <c r="BI79" s="395">
        <f t="shared" si="105"/>
        <v>0</v>
      </c>
      <c r="BJ79" s="395">
        <f t="shared" si="105"/>
        <v>0</v>
      </c>
      <c r="BK79" s="395">
        <f t="shared" si="105"/>
        <v>0</v>
      </c>
      <c r="BL79" s="395">
        <f t="shared" si="105"/>
        <v>0</v>
      </c>
      <c r="BM79" s="395">
        <f t="shared" si="105"/>
        <v>0</v>
      </c>
      <c r="BN79" s="395">
        <f t="shared" si="105"/>
        <v>0</v>
      </c>
      <c r="BO79" s="395">
        <f t="shared" si="105"/>
        <v>0</v>
      </c>
      <c r="BP79" s="395">
        <f t="shared" si="105"/>
        <v>0</v>
      </c>
      <c r="BQ79" s="395">
        <f t="shared" si="105"/>
        <v>0</v>
      </c>
      <c r="BR79" s="395">
        <f t="shared" si="105"/>
        <v>0</v>
      </c>
      <c r="BS79" s="395">
        <f t="shared" si="105"/>
        <v>0</v>
      </c>
      <c r="BT79" s="395">
        <f t="shared" si="105"/>
        <v>0</v>
      </c>
      <c r="BU79" s="395">
        <f t="shared" si="105"/>
        <v>0</v>
      </c>
      <c r="BV79" s="395">
        <f t="shared" si="105"/>
        <v>0</v>
      </c>
      <c r="BX79" s="395">
        <f t="shared" si="106"/>
        <v>0.41089999999999999</v>
      </c>
      <c r="BY79" s="395">
        <f t="shared" si="106"/>
        <v>0.41449999999999998</v>
      </c>
      <c r="BZ79" s="395">
        <f t="shared" si="106"/>
        <v>0.32990000000000003</v>
      </c>
      <c r="CA79" s="395">
        <f t="shared" si="106"/>
        <v>0.2233</v>
      </c>
      <c r="CB79" s="395">
        <f t="shared" si="106"/>
        <v>0.23710000000000001</v>
      </c>
      <c r="CC79" s="395">
        <f t="shared" si="106"/>
        <v>0.34129999999999999</v>
      </c>
      <c r="CD79" s="395">
        <f t="shared" si="106"/>
        <v>0.47610000000000002</v>
      </c>
      <c r="CE79" s="395">
        <f t="shared" si="106"/>
        <v>0.63739999999999997</v>
      </c>
      <c r="CF79" s="395">
        <f t="shared" si="106"/>
        <v>0.64059999999999995</v>
      </c>
      <c r="CG79" s="395">
        <f t="shared" si="106"/>
        <v>0.5393</v>
      </c>
      <c r="CH79" s="395">
        <f t="shared" si="106"/>
        <v>0.5675</v>
      </c>
      <c r="CI79" s="395">
        <f t="shared" si="106"/>
        <v>0.52439999999999998</v>
      </c>
      <c r="CJ79" s="395">
        <f t="shared" si="106"/>
        <v>0.44990000000000002</v>
      </c>
      <c r="CK79" s="395">
        <f t="shared" si="106"/>
        <v>0.45469999999999999</v>
      </c>
      <c r="CL79" s="395">
        <f t="shared" si="106"/>
        <v>0.4304</v>
      </c>
      <c r="CM79" s="395">
        <f t="shared" si="106"/>
        <v>0.42270000000000002</v>
      </c>
      <c r="CN79" s="395">
        <f t="shared" si="106"/>
        <v>0.4219</v>
      </c>
      <c r="CO79" s="395">
        <f t="shared" si="106"/>
        <v>0.38159999999999999</v>
      </c>
      <c r="CP79" s="395">
        <f t="shared" si="106"/>
        <v>0.40489999999999998</v>
      </c>
      <c r="CQ79" s="395">
        <f t="shared" si="106"/>
        <v>0.47749999999999998</v>
      </c>
      <c r="CR79" s="395">
        <f t="shared" si="106"/>
        <v>0.44640000000000002</v>
      </c>
      <c r="CS79" s="395">
        <f t="shared" si="106"/>
        <v>0.46510000000000001</v>
      </c>
      <c r="CT79" s="395">
        <f t="shared" si="106"/>
        <v>0.54569999999999996</v>
      </c>
      <c r="CV79" s="395">
        <f t="shared" si="107"/>
        <v>0.7</v>
      </c>
      <c r="CW79" s="395">
        <f t="shared" si="107"/>
        <v>0.80510000000000004</v>
      </c>
      <c r="CX79" s="395">
        <f t="shared" si="107"/>
        <v>0.88570000000000004</v>
      </c>
      <c r="CY79" s="395">
        <f t="shared" si="107"/>
        <v>0.81889999999999996</v>
      </c>
      <c r="CZ79" s="395">
        <f t="shared" si="107"/>
        <v>0.6704</v>
      </c>
      <c r="DA79" s="395">
        <f t="shared" si="107"/>
        <v>0.5171</v>
      </c>
      <c r="DB79" s="395">
        <f t="shared" si="107"/>
        <v>0.40810000000000002</v>
      </c>
      <c r="DC79" s="395">
        <f t="shared" si="107"/>
        <v>0.39040000000000002</v>
      </c>
      <c r="DD79" s="395">
        <f t="shared" si="107"/>
        <v>0.3972</v>
      </c>
      <c r="DE79" s="395">
        <f t="shared" si="107"/>
        <v>0.39400000000000002</v>
      </c>
      <c r="DF79" s="395">
        <f t="shared" si="107"/>
        <v>0.42399999999999999</v>
      </c>
      <c r="DG79" s="395">
        <f t="shared" si="107"/>
        <v>0.42470000000000002</v>
      </c>
      <c r="DH79" s="395">
        <f t="shared" si="107"/>
        <v>0.44319999999999998</v>
      </c>
      <c r="DI79" s="395">
        <f t="shared" si="107"/>
        <v>0.47560000000000002</v>
      </c>
      <c r="DJ79" s="395">
        <f t="shared" si="107"/>
        <v>0.44969999999999999</v>
      </c>
      <c r="DK79" s="395">
        <f t="shared" si="107"/>
        <v>0.44109999999999999</v>
      </c>
      <c r="DL79" s="395">
        <f t="shared" si="107"/>
        <v>0.5151</v>
      </c>
      <c r="DM79" s="395">
        <f t="shared" si="107"/>
        <v>0.6482</v>
      </c>
      <c r="DN79" s="395">
        <f t="shared" si="107"/>
        <v>0.8085</v>
      </c>
      <c r="DO79" s="395">
        <f t="shared" si="107"/>
        <v>1.0505</v>
      </c>
      <c r="DP79" s="395">
        <f t="shared" si="107"/>
        <v>1.3335999999999999</v>
      </c>
      <c r="DQ79" s="395">
        <f t="shared" si="107"/>
        <v>1.6422000000000001</v>
      </c>
      <c r="DR79" s="395">
        <f t="shared" si="107"/>
        <v>1.9593</v>
      </c>
    </row>
    <row r="80" spans="1:122" x14ac:dyDescent="0.25">
      <c r="AB80" s="395">
        <f t="shared" si="104"/>
        <v>0.87749999999999995</v>
      </c>
      <c r="AC80" s="395">
        <f t="shared" si="104"/>
        <v>0.93920000000000003</v>
      </c>
      <c r="AD80" s="395">
        <f t="shared" si="104"/>
        <v>1.0344</v>
      </c>
      <c r="AE80" s="395">
        <f t="shared" si="104"/>
        <v>1.0488999999999999</v>
      </c>
      <c r="AF80" s="395">
        <f t="shared" si="104"/>
        <v>0.90749999999999997</v>
      </c>
      <c r="AG80" s="395">
        <f t="shared" si="104"/>
        <v>0.72919999999999996</v>
      </c>
      <c r="AH80" s="395">
        <f t="shared" si="104"/>
        <v>0.58879999999999999</v>
      </c>
      <c r="AI80" s="395">
        <f t="shared" si="104"/>
        <v>0.49859999999999999</v>
      </c>
      <c r="AJ80" s="395">
        <f t="shared" si="104"/>
        <v>0.47920000000000001</v>
      </c>
      <c r="AK80" s="395">
        <f t="shared" si="104"/>
        <v>0.52739999999999998</v>
      </c>
      <c r="AL80" s="395">
        <f t="shared" si="104"/>
        <v>0.48149999999999998</v>
      </c>
      <c r="AM80" s="395">
        <f t="shared" si="104"/>
        <v>0.46479999999999999</v>
      </c>
      <c r="AN80" s="395">
        <f t="shared" si="104"/>
        <v>0.44080000000000003</v>
      </c>
      <c r="AO80" s="395">
        <f t="shared" si="104"/>
        <v>0.35449999999999998</v>
      </c>
      <c r="AP80" s="395">
        <f t="shared" si="104"/>
        <v>0.34760000000000002</v>
      </c>
      <c r="AQ80" s="395">
        <f t="shared" si="104"/>
        <v>0.33879999999999999</v>
      </c>
      <c r="AR80" s="395">
        <f t="shared" si="104"/>
        <v>0.44940000000000002</v>
      </c>
      <c r="AS80" s="395">
        <f t="shared" si="104"/>
        <v>0.73980000000000001</v>
      </c>
      <c r="AT80" s="395">
        <f t="shared" si="104"/>
        <v>1.0584</v>
      </c>
      <c r="AU80" s="395">
        <f t="shared" si="104"/>
        <v>1.3447</v>
      </c>
      <c r="AV80" s="395">
        <f t="shared" si="104"/>
        <v>1.8149999999999999</v>
      </c>
      <c r="AW80" s="395">
        <f t="shared" si="104"/>
        <v>2.4533999999999998</v>
      </c>
      <c r="AX80" s="395">
        <f t="shared" si="104"/>
        <v>2.9396</v>
      </c>
      <c r="AZ80" s="395">
        <f t="shared" si="105"/>
        <v>0</v>
      </c>
      <c r="BA80" s="395">
        <f t="shared" si="105"/>
        <v>0</v>
      </c>
      <c r="BB80" s="395">
        <f t="shared" si="105"/>
        <v>0</v>
      </c>
      <c r="BC80" s="395">
        <f t="shared" si="105"/>
        <v>0</v>
      </c>
      <c r="BD80" s="395">
        <f t="shared" si="105"/>
        <v>0</v>
      </c>
      <c r="BE80" s="395">
        <f t="shared" si="105"/>
        <v>0</v>
      </c>
      <c r="BF80" s="395">
        <f t="shared" si="105"/>
        <v>0</v>
      </c>
      <c r="BG80" s="395">
        <f t="shared" si="105"/>
        <v>0</v>
      </c>
      <c r="BH80" s="395">
        <f t="shared" si="105"/>
        <v>0</v>
      </c>
      <c r="BI80" s="395">
        <f t="shared" si="105"/>
        <v>0</v>
      </c>
      <c r="BJ80" s="395">
        <f t="shared" si="105"/>
        <v>0</v>
      </c>
      <c r="BK80" s="395">
        <f t="shared" si="105"/>
        <v>0</v>
      </c>
      <c r="BL80" s="395">
        <f t="shared" si="105"/>
        <v>0</v>
      </c>
      <c r="BM80" s="395">
        <f t="shared" si="105"/>
        <v>0</v>
      </c>
      <c r="BN80" s="395">
        <f t="shared" si="105"/>
        <v>0</v>
      </c>
      <c r="BO80" s="395">
        <f t="shared" si="105"/>
        <v>0</v>
      </c>
      <c r="BP80" s="395">
        <f t="shared" si="105"/>
        <v>0</v>
      </c>
      <c r="BQ80" s="395">
        <f t="shared" si="105"/>
        <v>0</v>
      </c>
      <c r="BR80" s="395">
        <f t="shared" si="105"/>
        <v>0</v>
      </c>
      <c r="BS80" s="395">
        <f t="shared" si="105"/>
        <v>0</v>
      </c>
      <c r="BT80" s="395">
        <f t="shared" si="105"/>
        <v>0</v>
      </c>
      <c r="BU80" s="395">
        <f t="shared" si="105"/>
        <v>0</v>
      </c>
      <c r="BV80" s="395">
        <f t="shared" si="105"/>
        <v>0</v>
      </c>
      <c r="BX80" s="395">
        <f t="shared" si="106"/>
        <v>0.41499999999999998</v>
      </c>
      <c r="BY80" s="395">
        <f t="shared" si="106"/>
        <v>0.48060000000000003</v>
      </c>
      <c r="BZ80" s="395">
        <f t="shared" si="106"/>
        <v>0.43930000000000002</v>
      </c>
      <c r="CA80" s="395">
        <f t="shared" si="106"/>
        <v>0.33379999999999999</v>
      </c>
      <c r="CB80" s="395">
        <f t="shared" si="106"/>
        <v>0.28589999999999999</v>
      </c>
      <c r="CC80" s="395">
        <f t="shared" si="106"/>
        <v>0.25409999999999999</v>
      </c>
      <c r="CD80" s="395">
        <f t="shared" si="106"/>
        <v>0.27110000000000001</v>
      </c>
      <c r="CE80" s="395">
        <f t="shared" si="106"/>
        <v>0.3931</v>
      </c>
      <c r="CF80" s="395">
        <f t="shared" si="106"/>
        <v>0.4536</v>
      </c>
      <c r="CG80" s="395">
        <f t="shared" si="106"/>
        <v>0.44419999999999998</v>
      </c>
      <c r="CH80" s="395">
        <f t="shared" si="106"/>
        <v>0.47099999999999997</v>
      </c>
      <c r="CI80" s="395">
        <f t="shared" si="106"/>
        <v>0.45429999999999998</v>
      </c>
      <c r="CJ80" s="395">
        <f t="shared" si="106"/>
        <v>0.44669999999999999</v>
      </c>
      <c r="CK80" s="395">
        <f t="shared" si="106"/>
        <v>0.46100000000000002</v>
      </c>
      <c r="CL80" s="395">
        <f t="shared" si="106"/>
        <v>0.434</v>
      </c>
      <c r="CM80" s="395">
        <f t="shared" si="106"/>
        <v>0.44479999999999997</v>
      </c>
      <c r="CN80" s="395">
        <f t="shared" si="106"/>
        <v>0.45479999999999998</v>
      </c>
      <c r="CO80" s="395">
        <f t="shared" si="106"/>
        <v>0.439</v>
      </c>
      <c r="CP80" s="395">
        <f t="shared" si="106"/>
        <v>0.4718</v>
      </c>
      <c r="CQ80" s="395">
        <f t="shared" si="106"/>
        <v>0.53590000000000004</v>
      </c>
      <c r="CR80" s="395">
        <f t="shared" si="106"/>
        <v>0.59740000000000004</v>
      </c>
      <c r="CS80" s="395">
        <f t="shared" si="106"/>
        <v>0.65280000000000005</v>
      </c>
      <c r="CT80" s="395">
        <f t="shared" si="106"/>
        <v>0.72799999999999998</v>
      </c>
      <c r="CV80" s="395">
        <f t="shared" si="107"/>
        <v>0.62929999999999997</v>
      </c>
      <c r="CW80" s="395">
        <f t="shared" si="107"/>
        <v>0.69579999999999997</v>
      </c>
      <c r="CX80" s="395">
        <f t="shared" si="107"/>
        <v>0.72450000000000003</v>
      </c>
      <c r="CY80" s="395">
        <f t="shared" si="107"/>
        <v>0.78139999999999998</v>
      </c>
      <c r="CZ80" s="395">
        <f t="shared" si="107"/>
        <v>0.84509999999999996</v>
      </c>
      <c r="DA80" s="395">
        <f t="shared" si="107"/>
        <v>0.80169999999999997</v>
      </c>
      <c r="DB80" s="395">
        <f t="shared" si="107"/>
        <v>0.64259999999999995</v>
      </c>
      <c r="DC80" s="395">
        <f t="shared" si="107"/>
        <v>0.497</v>
      </c>
      <c r="DD80" s="395">
        <f t="shared" si="107"/>
        <v>0.41649999999999998</v>
      </c>
      <c r="DE80" s="395">
        <f t="shared" si="107"/>
        <v>0.41520000000000001</v>
      </c>
      <c r="DF80" s="395">
        <f t="shared" si="107"/>
        <v>0.46060000000000001</v>
      </c>
      <c r="DG80" s="395">
        <f t="shared" si="107"/>
        <v>0.43180000000000002</v>
      </c>
      <c r="DH80" s="395">
        <f t="shared" si="107"/>
        <v>0.39410000000000001</v>
      </c>
      <c r="DI80" s="395">
        <f t="shared" si="107"/>
        <v>0.4022</v>
      </c>
      <c r="DJ80" s="395">
        <f t="shared" si="107"/>
        <v>0.42220000000000002</v>
      </c>
      <c r="DK80" s="395">
        <f t="shared" si="107"/>
        <v>0.46510000000000001</v>
      </c>
      <c r="DL80" s="395">
        <f t="shared" si="107"/>
        <v>0.60389999999999999</v>
      </c>
      <c r="DM80" s="395">
        <f t="shared" si="107"/>
        <v>0.84409999999999996</v>
      </c>
      <c r="DN80" s="395">
        <f t="shared" si="107"/>
        <v>1.0129999999999999</v>
      </c>
      <c r="DO80" s="395">
        <f t="shared" si="107"/>
        <v>1.1429</v>
      </c>
      <c r="DP80" s="395">
        <f t="shared" si="107"/>
        <v>1.4229000000000001</v>
      </c>
      <c r="DQ80" s="395">
        <f t="shared" si="107"/>
        <v>1.7846</v>
      </c>
      <c r="DR80" s="395">
        <f t="shared" si="107"/>
        <v>1.9353</v>
      </c>
    </row>
    <row r="81" spans="10:137" x14ac:dyDescent="0.25">
      <c r="AB81" s="395">
        <f t="shared" si="104"/>
        <v>0.6794</v>
      </c>
      <c r="AC81" s="395">
        <f t="shared" si="104"/>
        <v>0.74509999999999998</v>
      </c>
      <c r="AD81" s="395">
        <f t="shared" si="104"/>
        <v>0.82699999999999996</v>
      </c>
      <c r="AE81" s="395">
        <f t="shared" si="104"/>
        <v>0.90039999999999998</v>
      </c>
      <c r="AF81" s="395">
        <f t="shared" si="104"/>
        <v>0.88639999999999997</v>
      </c>
      <c r="AG81" s="395">
        <f t="shared" si="104"/>
        <v>0.81379999999999997</v>
      </c>
      <c r="AH81" s="395">
        <f t="shared" si="104"/>
        <v>0.70050000000000001</v>
      </c>
      <c r="AI81" s="395">
        <f t="shared" si="104"/>
        <v>0.53359999999999996</v>
      </c>
      <c r="AJ81" s="395">
        <f t="shared" si="104"/>
        <v>0.42030000000000001</v>
      </c>
      <c r="AK81" s="395">
        <f t="shared" si="104"/>
        <v>0.39119999999999999</v>
      </c>
      <c r="AL81" s="395">
        <f t="shared" si="104"/>
        <v>0.38090000000000002</v>
      </c>
      <c r="AM81" s="395">
        <f t="shared" si="104"/>
        <v>0.36699999999999999</v>
      </c>
      <c r="AN81" s="395">
        <f t="shared" si="104"/>
        <v>0.31230000000000002</v>
      </c>
      <c r="AO81" s="395">
        <f t="shared" si="104"/>
        <v>0.2409</v>
      </c>
      <c r="AP81" s="395">
        <f t="shared" si="104"/>
        <v>0.23380000000000001</v>
      </c>
      <c r="AQ81" s="395">
        <f t="shared" si="104"/>
        <v>0.40239999999999998</v>
      </c>
      <c r="AR81" s="395">
        <f t="shared" si="104"/>
        <v>0.69230000000000003</v>
      </c>
      <c r="AS81" s="395">
        <f t="shared" si="104"/>
        <v>1.1973</v>
      </c>
      <c r="AT81" s="395">
        <f t="shared" si="104"/>
        <v>1.5880000000000001</v>
      </c>
      <c r="AU81" s="395">
        <f t="shared" si="104"/>
        <v>1.8969</v>
      </c>
      <c r="AV81" s="395">
        <f t="shared" si="104"/>
        <v>2.1833999999999998</v>
      </c>
      <c r="AW81" s="395">
        <f t="shared" si="104"/>
        <v>2.5527000000000002</v>
      </c>
      <c r="AX81" s="395">
        <f t="shared" si="104"/>
        <v>2.7193999999999998</v>
      </c>
      <c r="AZ81" s="395">
        <f t="shared" si="105"/>
        <v>0</v>
      </c>
      <c r="BA81" s="395">
        <f t="shared" si="105"/>
        <v>0</v>
      </c>
      <c r="BB81" s="395">
        <f t="shared" si="105"/>
        <v>0</v>
      </c>
      <c r="BC81" s="395">
        <f t="shared" si="105"/>
        <v>0</v>
      </c>
      <c r="BD81" s="395">
        <f t="shared" si="105"/>
        <v>0</v>
      </c>
      <c r="BE81" s="395">
        <f t="shared" si="105"/>
        <v>0</v>
      </c>
      <c r="BF81" s="395">
        <f t="shared" si="105"/>
        <v>0</v>
      </c>
      <c r="BG81" s="395">
        <f t="shared" si="105"/>
        <v>0</v>
      </c>
      <c r="BH81" s="395">
        <f t="shared" si="105"/>
        <v>0</v>
      </c>
      <c r="BI81" s="395">
        <f t="shared" si="105"/>
        <v>0</v>
      </c>
      <c r="BJ81" s="395">
        <f t="shared" si="105"/>
        <v>0</v>
      </c>
      <c r="BK81" s="395">
        <f t="shared" si="105"/>
        <v>0</v>
      </c>
      <c r="BL81" s="395">
        <f t="shared" si="105"/>
        <v>0</v>
      </c>
      <c r="BM81" s="395">
        <f t="shared" si="105"/>
        <v>0</v>
      </c>
      <c r="BN81" s="395">
        <f t="shared" si="105"/>
        <v>0</v>
      </c>
      <c r="BO81" s="395">
        <f t="shared" si="105"/>
        <v>0</v>
      </c>
      <c r="BP81" s="395">
        <f t="shared" si="105"/>
        <v>0</v>
      </c>
      <c r="BQ81" s="395">
        <f t="shared" si="105"/>
        <v>0</v>
      </c>
      <c r="BR81" s="395">
        <f t="shared" si="105"/>
        <v>0</v>
      </c>
      <c r="BS81" s="395">
        <f t="shared" si="105"/>
        <v>0</v>
      </c>
      <c r="BT81" s="395">
        <f t="shared" si="105"/>
        <v>0</v>
      </c>
      <c r="BU81" s="395">
        <f t="shared" si="105"/>
        <v>0</v>
      </c>
      <c r="BV81" s="395">
        <f t="shared" si="105"/>
        <v>0</v>
      </c>
      <c r="BX81" s="395">
        <f t="shared" si="106"/>
        <v>0.41789999999999999</v>
      </c>
      <c r="BY81" s="395">
        <f t="shared" si="106"/>
        <v>0.4521</v>
      </c>
      <c r="BZ81" s="395">
        <f t="shared" si="106"/>
        <v>0.47270000000000001</v>
      </c>
      <c r="CA81" s="395">
        <f t="shared" si="106"/>
        <v>0.47570000000000001</v>
      </c>
      <c r="CB81" s="395">
        <f t="shared" si="106"/>
        <v>0.45090000000000002</v>
      </c>
      <c r="CC81" s="395">
        <f t="shared" si="106"/>
        <v>0.3821</v>
      </c>
      <c r="CD81" s="395">
        <f t="shared" si="106"/>
        <v>0.33729999999999999</v>
      </c>
      <c r="CE81" s="395">
        <f t="shared" si="106"/>
        <v>0.34079999999999999</v>
      </c>
      <c r="CF81" s="395">
        <f t="shared" si="106"/>
        <v>0.36620000000000003</v>
      </c>
      <c r="CG81" s="395">
        <f t="shared" si="106"/>
        <v>0.40889999999999999</v>
      </c>
      <c r="CH81" s="395">
        <f t="shared" si="106"/>
        <v>0.43690000000000001</v>
      </c>
      <c r="CI81" s="395">
        <f t="shared" si="106"/>
        <v>0.42659999999999998</v>
      </c>
      <c r="CJ81" s="395">
        <f t="shared" si="106"/>
        <v>0.43059999999999998</v>
      </c>
      <c r="CK81" s="395">
        <f t="shared" si="106"/>
        <v>0.45040000000000002</v>
      </c>
      <c r="CL81" s="395">
        <f t="shared" si="106"/>
        <v>0.47249999999999998</v>
      </c>
      <c r="CM81" s="395">
        <f t="shared" si="106"/>
        <v>0.44690000000000002</v>
      </c>
      <c r="CN81" s="395">
        <f t="shared" si="106"/>
        <v>0.44379999999999997</v>
      </c>
      <c r="CO81" s="395">
        <f t="shared" si="106"/>
        <v>0.44440000000000002</v>
      </c>
      <c r="CP81" s="395">
        <f t="shared" si="106"/>
        <v>0.42399999999999999</v>
      </c>
      <c r="CQ81" s="395">
        <f t="shared" si="106"/>
        <v>0.37690000000000001</v>
      </c>
      <c r="CR81" s="395">
        <f t="shared" si="106"/>
        <v>0.60129999999999995</v>
      </c>
      <c r="CS81" s="395">
        <f t="shared" si="106"/>
        <v>0.84160000000000001</v>
      </c>
      <c r="CT81" s="395">
        <f t="shared" si="106"/>
        <v>0.90590000000000004</v>
      </c>
      <c r="CV81" s="395">
        <f t="shared" si="107"/>
        <v>0.52170000000000005</v>
      </c>
      <c r="CW81" s="395">
        <f t="shared" si="107"/>
        <v>0.54330000000000001</v>
      </c>
      <c r="CX81" s="395">
        <f t="shared" si="107"/>
        <v>0.55110000000000003</v>
      </c>
      <c r="CY81" s="395">
        <f t="shared" si="107"/>
        <v>0.5877</v>
      </c>
      <c r="CZ81" s="395">
        <f t="shared" si="107"/>
        <v>0.61180000000000001</v>
      </c>
      <c r="DA81" s="395">
        <f t="shared" si="107"/>
        <v>0.61299999999999999</v>
      </c>
      <c r="DB81" s="395">
        <f t="shared" si="107"/>
        <v>0.63870000000000005</v>
      </c>
      <c r="DC81" s="395">
        <f t="shared" si="107"/>
        <v>0.62609999999999999</v>
      </c>
      <c r="DD81" s="395">
        <f t="shared" si="107"/>
        <v>0.51019999999999999</v>
      </c>
      <c r="DE81" s="395">
        <f t="shared" si="107"/>
        <v>0.44169999999999998</v>
      </c>
      <c r="DF81" s="395">
        <f t="shared" si="107"/>
        <v>0.44869999999999999</v>
      </c>
      <c r="DG81" s="395">
        <f t="shared" si="107"/>
        <v>0.43830000000000002</v>
      </c>
      <c r="DH81" s="395">
        <f t="shared" si="107"/>
        <v>0.40749999999999997</v>
      </c>
      <c r="DI81" s="395">
        <f t="shared" si="107"/>
        <v>0.37490000000000001</v>
      </c>
      <c r="DJ81" s="395">
        <f t="shared" si="107"/>
        <v>0.36940000000000001</v>
      </c>
      <c r="DK81" s="395">
        <f t="shared" si="107"/>
        <v>0.60509999999999997</v>
      </c>
      <c r="DL81" s="395">
        <f t="shared" si="107"/>
        <v>0.85060000000000002</v>
      </c>
      <c r="DM81" s="395">
        <f t="shared" si="107"/>
        <v>1.1855</v>
      </c>
      <c r="DN81" s="395">
        <f t="shared" si="107"/>
        <v>1.3778999999999999</v>
      </c>
      <c r="DO81" s="395">
        <f t="shared" si="107"/>
        <v>1.4511000000000001</v>
      </c>
      <c r="DP81" s="395">
        <f t="shared" si="107"/>
        <v>1.5589999999999999</v>
      </c>
      <c r="DQ81" s="395">
        <f t="shared" si="107"/>
        <v>1.6405000000000001</v>
      </c>
      <c r="DR81" s="395">
        <f t="shared" si="107"/>
        <v>1.4588000000000001</v>
      </c>
    </row>
    <row r="83" spans="10:137" x14ac:dyDescent="0.25">
      <c r="AB83" s="796" t="s">
        <v>70</v>
      </c>
      <c r="AC83" s="796"/>
      <c r="AD83" s="350"/>
      <c r="AE83" s="350"/>
      <c r="AF83" s="350"/>
      <c r="AG83" s="350"/>
      <c r="AH83" s="350"/>
      <c r="AI83" s="350"/>
      <c r="AJ83" s="350"/>
      <c r="AK83" s="350"/>
      <c r="AL83" s="350"/>
      <c r="AM83" s="350"/>
      <c r="AN83" s="350"/>
      <c r="AO83" s="350"/>
      <c r="AP83" s="350"/>
      <c r="AQ83" s="350"/>
      <c r="AR83" s="350"/>
      <c r="AS83" s="350"/>
      <c r="AT83" s="350"/>
      <c r="AU83" s="350"/>
      <c r="AV83" s="350"/>
      <c r="AW83" s="350"/>
      <c r="AX83" s="350"/>
      <c r="AY83" s="350"/>
      <c r="AZ83" s="796" t="s">
        <v>71</v>
      </c>
      <c r="BA83" s="796"/>
      <c r="BB83" s="350"/>
      <c r="BC83" s="350"/>
      <c r="BD83" s="350"/>
      <c r="BE83" s="350"/>
      <c r="BF83" s="350"/>
      <c r="BG83" s="350"/>
      <c r="BH83" s="350"/>
      <c r="BI83" s="350"/>
      <c r="BJ83" s="350"/>
      <c r="BK83" s="350"/>
      <c r="BL83" s="350"/>
      <c r="BM83" s="350"/>
      <c r="BN83" s="350"/>
      <c r="BO83" s="350"/>
      <c r="BP83" s="350"/>
      <c r="BQ83" s="350"/>
      <c r="BR83" s="350"/>
      <c r="BS83" s="350"/>
      <c r="BT83" s="350"/>
      <c r="BU83" s="350"/>
      <c r="BV83" s="350"/>
      <c r="BW83" s="350"/>
      <c r="BX83" s="796" t="s">
        <v>72</v>
      </c>
      <c r="BY83" s="796"/>
      <c r="BZ83" s="350"/>
      <c r="CA83" s="350"/>
      <c r="CB83" s="350"/>
      <c r="CC83" s="350"/>
      <c r="CD83" s="350"/>
      <c r="CE83" s="350"/>
      <c r="CF83" s="350"/>
      <c r="CG83" s="350"/>
      <c r="CH83" s="350"/>
      <c r="CI83" s="350"/>
      <c r="CJ83" s="350"/>
      <c r="CK83" s="350"/>
      <c r="CL83" s="350"/>
      <c r="CM83" s="350"/>
      <c r="CN83" s="350"/>
      <c r="CO83" s="350"/>
      <c r="CP83" s="350"/>
      <c r="CQ83" s="350"/>
      <c r="CR83" s="350"/>
      <c r="CS83" s="350"/>
      <c r="CT83" s="350"/>
      <c r="CU83" s="350"/>
      <c r="CV83" s="796" t="s">
        <v>73</v>
      </c>
      <c r="CW83" s="796"/>
      <c r="CX83" s="350"/>
      <c r="CY83" s="350"/>
      <c r="CZ83" s="350"/>
      <c r="DA83" s="350"/>
      <c r="DB83" s="350"/>
      <c r="DC83" s="350"/>
      <c r="DD83" s="350"/>
      <c r="DE83" s="350"/>
      <c r="DF83" s="350"/>
    </row>
    <row r="84" spans="10:137" x14ac:dyDescent="0.25">
      <c r="AB84" s="419">
        <f>MAX(AB59:AC60)</f>
        <v>1.9156</v>
      </c>
      <c r="AC84" s="419">
        <f>MAX(AD59:AE60)</f>
        <v>2.8671000000000002</v>
      </c>
      <c r="AD84" s="419">
        <f>MAX(AF59:AG60)</f>
        <v>3.1737000000000002</v>
      </c>
      <c r="AE84" s="419">
        <f>MAX(AH59:AI60)</f>
        <v>3.0133999999999999</v>
      </c>
      <c r="AF84" s="419">
        <f>MAX(AJ59:AK60)</f>
        <v>2.9169999999999998</v>
      </c>
      <c r="AG84" s="419">
        <f>MAX(AL59:AM60)</f>
        <v>2.4891999999999999</v>
      </c>
      <c r="AH84" s="419">
        <f>MAX(AN59:AO60)</f>
        <v>2.0316000000000001</v>
      </c>
      <c r="AI84" s="419">
        <f>MAX(AP59:AQ60)</f>
        <v>2.0358999999999998</v>
      </c>
      <c r="AJ84" s="419">
        <f>MAX(AR59:AS60)</f>
        <v>2.5261</v>
      </c>
      <c r="AK84" s="419">
        <f>MAX(AT59:AU60)</f>
        <v>3.1551999999999998</v>
      </c>
      <c r="AL84" s="419">
        <f>MAX(AV59:AW60)</f>
        <v>3.2288000000000001</v>
      </c>
      <c r="AM84" s="350"/>
      <c r="AN84" s="350"/>
      <c r="AO84" s="350"/>
      <c r="AP84" s="350"/>
      <c r="AQ84" s="350"/>
      <c r="AR84" s="350"/>
      <c r="AS84" s="350"/>
      <c r="AT84" s="350"/>
      <c r="AU84" s="350"/>
      <c r="AV84" s="350"/>
      <c r="AW84" s="350"/>
      <c r="AX84" s="350"/>
      <c r="AY84" s="350"/>
      <c r="AZ84" s="419">
        <f>MAX(AZ59:BA60)</f>
        <v>0</v>
      </c>
      <c r="BA84" s="419">
        <f>MAX(BB59:BC60)</f>
        <v>0</v>
      </c>
      <c r="BB84" s="419">
        <f>MAX(BD59:BE60)</f>
        <v>0</v>
      </c>
      <c r="BC84" s="419">
        <f>MAX(BF59:BG60)</f>
        <v>0</v>
      </c>
      <c r="BD84" s="419">
        <f>MAX(BH59:BI60)</f>
        <v>0</v>
      </c>
      <c r="BE84" s="419">
        <f>MAX(BJ59:BK60)</f>
        <v>0</v>
      </c>
      <c r="BF84" s="419">
        <f>MAX(BL59:BM60)</f>
        <v>0</v>
      </c>
      <c r="BG84" s="419">
        <f>MAX(BN59:BO60)</f>
        <v>0</v>
      </c>
      <c r="BH84" s="419">
        <f>MAX(BP59:BQ60)</f>
        <v>0</v>
      </c>
      <c r="BI84" s="419">
        <f>MAX(BR59:BS60)</f>
        <v>0</v>
      </c>
      <c r="BJ84" s="419">
        <f>MAX(BT59:BU60)</f>
        <v>0</v>
      </c>
      <c r="BK84" s="350"/>
      <c r="BL84" s="350"/>
      <c r="BM84" s="350"/>
      <c r="BN84" s="350"/>
      <c r="BO84" s="350"/>
      <c r="BP84" s="350"/>
      <c r="BQ84" s="350"/>
      <c r="BR84" s="350"/>
      <c r="BS84" s="350"/>
      <c r="BT84" s="350"/>
      <c r="BU84" s="350"/>
      <c r="BV84" s="350"/>
      <c r="BW84" s="350"/>
      <c r="BX84" s="419">
        <f>MAX(BX59:BY60)</f>
        <v>0.51429999999999998</v>
      </c>
      <c r="BY84" s="419">
        <f>MAX(BZ59:CA60)</f>
        <v>0.57669999999999999</v>
      </c>
      <c r="BZ84" s="419">
        <f>MAX(CB59:CC60)</f>
        <v>0.73099999999999998</v>
      </c>
      <c r="CA84" s="419">
        <f>MAX(CD59:CE60)</f>
        <v>0.76190000000000002</v>
      </c>
      <c r="CB84" s="419">
        <f>MAX(CF59:CG60)</f>
        <v>0.89390000000000003</v>
      </c>
      <c r="CC84" s="419">
        <f>MAX(CH59:CI60)</f>
        <v>0.84079999999999999</v>
      </c>
      <c r="CD84" s="419">
        <f>MAX(CJ59:CK60)</f>
        <v>0.9456</v>
      </c>
      <c r="CE84" s="419">
        <f>MAX(CL59:CM60)</f>
        <v>0.93400000000000005</v>
      </c>
      <c r="CF84" s="419">
        <f>MAX(CN59:CO60)</f>
        <v>0.93100000000000005</v>
      </c>
      <c r="CG84" s="419">
        <f>MAX(CP59:CQ60)</f>
        <v>0.92369999999999997</v>
      </c>
      <c r="CH84" s="419">
        <f>MAX(CR59:CS60)</f>
        <v>0.5262</v>
      </c>
      <c r="CI84" s="350"/>
      <c r="CJ84" s="350"/>
      <c r="CK84" s="350"/>
      <c r="CL84" s="350"/>
      <c r="CM84" s="350"/>
      <c r="CN84" s="350"/>
      <c r="CO84" s="350"/>
      <c r="CP84" s="350"/>
      <c r="CQ84" s="350"/>
      <c r="CR84" s="350"/>
      <c r="CS84" s="350"/>
      <c r="CT84" s="350"/>
      <c r="CU84" s="350"/>
      <c r="CV84" s="419">
        <f>MAX(CV59:CW60)</f>
        <v>1.5523</v>
      </c>
      <c r="CW84" s="419">
        <f>MAX(CX59:CY60)</f>
        <v>2.1696</v>
      </c>
      <c r="CX84" s="419">
        <f>MAX(CZ59:DA60)</f>
        <v>2.1316999999999999</v>
      </c>
      <c r="CY84" s="419">
        <f>MAX(DB59:DC60)</f>
        <v>1.6463000000000001</v>
      </c>
      <c r="CZ84" s="419">
        <f>MAX(DD59:DE60)</f>
        <v>1.4802999999999999</v>
      </c>
      <c r="DA84" s="419">
        <f>MAX(DF59:DG60)</f>
        <v>1.0900000000000001</v>
      </c>
      <c r="DB84" s="419">
        <f>MAX(DH59:DI60)</f>
        <v>0.84650000000000003</v>
      </c>
      <c r="DC84" s="419">
        <f>MAX(DJ59:DK60)</f>
        <v>0.81710000000000005</v>
      </c>
      <c r="DD84" s="419">
        <f>MAX(DL59:DM60)</f>
        <v>1.2809999999999999</v>
      </c>
      <c r="DE84" s="419">
        <f>MAX(DN59:DO60)</f>
        <v>1.7253000000000001</v>
      </c>
      <c r="DF84" s="419">
        <f>MAX(DP59:DQ60)</f>
        <v>1.9966999999999999</v>
      </c>
    </row>
    <row r="85" spans="10:137" x14ac:dyDescent="0.25">
      <c r="AB85" s="419">
        <f>MAX(AB61:AC62)</f>
        <v>2.9079999999999999</v>
      </c>
      <c r="AC85" s="419">
        <f>MAX(AD61:AE62)</f>
        <v>3.2896000000000001</v>
      </c>
      <c r="AD85" s="419">
        <f>MAX(AF61:AG62)</f>
        <v>3.1181999999999999</v>
      </c>
      <c r="AE85" s="419">
        <f>MAX(AH61:AI62)</f>
        <v>2.1543999999999999</v>
      </c>
      <c r="AF85" s="419">
        <f>MAX(AJ61:AK62)</f>
        <v>1.7426999999999999</v>
      </c>
      <c r="AG85" s="419">
        <f>MAX(AL61:AM62)</f>
        <v>1.6654</v>
      </c>
      <c r="AH85" s="419">
        <f>MAX(AN61:AO62)</f>
        <v>1.2703</v>
      </c>
      <c r="AI85" s="419">
        <f>MAX(AP61:AQ62)</f>
        <v>0.86719999999999997</v>
      </c>
      <c r="AJ85" s="419">
        <f>MAX(AR61:AS62)</f>
        <v>1.1142000000000001</v>
      </c>
      <c r="AK85" s="419">
        <f>MAX(AT61:AU62)</f>
        <v>2.1495000000000002</v>
      </c>
      <c r="AL85" s="419">
        <f>MAX(AV61:AW62)</f>
        <v>3.3957999999999999</v>
      </c>
      <c r="AM85" s="350"/>
      <c r="AN85" s="350"/>
      <c r="AO85" s="350"/>
      <c r="AP85" s="350"/>
      <c r="AQ85" s="350"/>
      <c r="AR85" s="350"/>
      <c r="AS85" s="350"/>
      <c r="AT85" s="350"/>
      <c r="AU85" s="350"/>
      <c r="AV85" s="350"/>
      <c r="AW85" s="350"/>
      <c r="AX85" s="350"/>
      <c r="AY85" s="350"/>
      <c r="AZ85" s="419">
        <f>MAX(AZ61:BA62)</f>
        <v>0</v>
      </c>
      <c r="BA85" s="419">
        <f>MAX(BB61:BC62)</f>
        <v>0</v>
      </c>
      <c r="BB85" s="419">
        <f>MAX(BD61:BE62)</f>
        <v>0</v>
      </c>
      <c r="BC85" s="419">
        <f>MAX(BF61:BG62)</f>
        <v>0</v>
      </c>
      <c r="BD85" s="419">
        <f>MAX(BH61:BI62)</f>
        <v>0</v>
      </c>
      <c r="BE85" s="419">
        <f>MAX(BJ61:BK62)</f>
        <v>0</v>
      </c>
      <c r="BF85" s="419">
        <f>MAX(BL61:BM62)</f>
        <v>0</v>
      </c>
      <c r="BG85" s="419">
        <f>MAX(BN61:BO62)</f>
        <v>0</v>
      </c>
      <c r="BH85" s="419">
        <f>MAX(BP61:BQ62)</f>
        <v>0</v>
      </c>
      <c r="BI85" s="419">
        <f>MAX(BR61:BS62)</f>
        <v>0</v>
      </c>
      <c r="BJ85" s="419">
        <f>MAX(BT61:BU62)</f>
        <v>0</v>
      </c>
      <c r="BK85" s="350"/>
      <c r="BL85" s="350"/>
      <c r="BM85" s="350"/>
      <c r="BN85" s="350"/>
      <c r="BO85" s="350"/>
      <c r="BP85" s="350"/>
      <c r="BQ85" s="350"/>
      <c r="BR85" s="350"/>
      <c r="BS85" s="350"/>
      <c r="BT85" s="350"/>
      <c r="BU85" s="350"/>
      <c r="BV85" s="350"/>
      <c r="BW85" s="350"/>
      <c r="BX85" s="419">
        <f>MAX(BX61:BY62)</f>
        <v>0.73709999999999998</v>
      </c>
      <c r="BY85" s="419">
        <f>MAX(BZ61:CA62)</f>
        <v>0.84650000000000003</v>
      </c>
      <c r="BZ85" s="419">
        <f>MAX(CB61:CC62)</f>
        <v>0.78069999999999995</v>
      </c>
      <c r="CA85" s="419">
        <f>MAX(CD61:CE62)</f>
        <v>0.5716</v>
      </c>
      <c r="CB85" s="419">
        <f>MAX(CF61:CG62)</f>
        <v>0.55889999999999995</v>
      </c>
      <c r="CC85" s="419">
        <f>MAX(CH61:CI62)</f>
        <v>0.30399999999999999</v>
      </c>
      <c r="CD85" s="419">
        <f>MAX(CJ61:CK62)</f>
        <v>0.33600000000000002</v>
      </c>
      <c r="CE85" s="419">
        <f>MAX(CL61:CM62)</f>
        <v>0.46060000000000001</v>
      </c>
      <c r="CF85" s="419">
        <f>MAX(CN61:CO62)</f>
        <v>0.59889999999999999</v>
      </c>
      <c r="CG85" s="419">
        <f>MAX(CP61:CQ62)</f>
        <v>0.98029999999999995</v>
      </c>
      <c r="CH85" s="419">
        <f>MAX(CR61:CS62)</f>
        <v>0.98760000000000003</v>
      </c>
      <c r="CI85" s="350"/>
      <c r="CJ85" s="350"/>
      <c r="CK85" s="350"/>
      <c r="CL85" s="350"/>
      <c r="CM85" s="350"/>
      <c r="CN85" s="350"/>
      <c r="CO85" s="350"/>
      <c r="CP85" s="350"/>
      <c r="CQ85" s="350"/>
      <c r="CR85" s="350"/>
      <c r="CS85" s="350"/>
      <c r="CT85" s="350"/>
      <c r="CU85" s="350"/>
      <c r="CV85" s="419">
        <f>MAX(CV61:CW62)</f>
        <v>2.0085999999999999</v>
      </c>
      <c r="CW85" s="419">
        <f>MAX(CX61:CY62)</f>
        <v>2.2454000000000001</v>
      </c>
      <c r="CX85" s="419">
        <f>MAX(CZ61:DA62)</f>
        <v>1.6240000000000001</v>
      </c>
      <c r="CY85" s="419">
        <f>MAX(DB61:DC62)</f>
        <v>1.1618999999999999</v>
      </c>
      <c r="CZ85" s="419">
        <f>MAX(DD61:DE62)</f>
        <v>1.3416999999999999</v>
      </c>
      <c r="DA85" s="419">
        <f>MAX(DF61:DG62)</f>
        <v>1.4491000000000001</v>
      </c>
      <c r="DB85" s="419">
        <f>MAX(DH61:DI62)</f>
        <v>1.0919000000000001</v>
      </c>
      <c r="DC85" s="419">
        <f>MAX(DJ61:DK62)</f>
        <v>0.75539999999999996</v>
      </c>
      <c r="DD85" s="419">
        <f>MAX(DL61:DM62)</f>
        <v>0.63829999999999998</v>
      </c>
      <c r="DE85" s="419">
        <f>MAX(DN61:DO62)</f>
        <v>1.2124999999999999</v>
      </c>
      <c r="DF85" s="419">
        <f>MAX(DP61:DQ62)</f>
        <v>2.0101</v>
      </c>
    </row>
    <row r="86" spans="10:137" x14ac:dyDescent="0.25">
      <c r="AB86" s="419">
        <f>MAX(AB63:AC64)</f>
        <v>2.9245000000000001</v>
      </c>
      <c r="AC86" s="419">
        <f>MAX(AD63:AE64)</f>
        <v>2.7359</v>
      </c>
      <c r="AD86" s="419">
        <f>MAX(AF63:AG64)</f>
        <v>2.1777000000000002</v>
      </c>
      <c r="AE86" s="419">
        <f>MAX(AH63:AI64)</f>
        <v>2.6911999999999998</v>
      </c>
      <c r="AF86" s="419">
        <f>MAX(AJ63:AK64)</f>
        <v>2.7926000000000002</v>
      </c>
      <c r="AG86" s="419">
        <f>MAX(AL63:AM64)</f>
        <v>3.1749000000000001</v>
      </c>
      <c r="AH86" s="419">
        <f>MAX(AN63:AO64)</f>
        <v>2.9731999999999998</v>
      </c>
      <c r="AI86" s="419">
        <f>MAX(AP63:AQ64)</f>
        <v>2.1114000000000002</v>
      </c>
      <c r="AJ86" s="419">
        <f>MAX(AR63:AS64)</f>
        <v>1.2471000000000001</v>
      </c>
      <c r="AK86" s="419">
        <f>MAX(AT63:AU64)</f>
        <v>1.1315999999999999</v>
      </c>
      <c r="AL86" s="419">
        <f>MAX(AV63:AW64)</f>
        <v>2.8370000000000002</v>
      </c>
      <c r="AM86" s="350"/>
      <c r="AN86" s="350"/>
      <c r="AO86" s="350"/>
      <c r="AP86" s="350"/>
      <c r="AQ86" s="350"/>
      <c r="AR86" s="350"/>
      <c r="AS86" s="350"/>
      <c r="AT86" s="350"/>
      <c r="AU86" s="350"/>
      <c r="AV86" s="350"/>
      <c r="AW86" s="350"/>
      <c r="AX86" s="350"/>
      <c r="AY86" s="350"/>
      <c r="AZ86" s="419">
        <f>MAX(AZ63:BA64)</f>
        <v>0</v>
      </c>
      <c r="BA86" s="419">
        <f>MAX(BB63:BC64)</f>
        <v>0</v>
      </c>
      <c r="BB86" s="419">
        <f>MAX(BD63:BE64)</f>
        <v>0</v>
      </c>
      <c r="BC86" s="419">
        <f>MAX(BF63:BG64)</f>
        <v>0</v>
      </c>
      <c r="BD86" s="419">
        <f>MAX(BH63:BI64)</f>
        <v>0</v>
      </c>
      <c r="BE86" s="419">
        <f>MAX(BJ63:BK64)</f>
        <v>0</v>
      </c>
      <c r="BF86" s="419">
        <f>MAX(BL63:BM64)</f>
        <v>0</v>
      </c>
      <c r="BG86" s="419">
        <f>MAX(BN63:BO64)</f>
        <v>0</v>
      </c>
      <c r="BH86" s="419">
        <f>MAX(BP63:BQ64)</f>
        <v>0</v>
      </c>
      <c r="BI86" s="419">
        <f>MAX(BR63:BS64)</f>
        <v>0</v>
      </c>
      <c r="BJ86" s="419">
        <f>MAX(BT63:BU64)</f>
        <v>0</v>
      </c>
      <c r="BK86" s="350"/>
      <c r="BL86" s="350"/>
      <c r="BM86" s="350"/>
      <c r="BN86" s="350"/>
      <c r="BO86" s="350"/>
      <c r="BP86" s="350"/>
      <c r="BQ86" s="350"/>
      <c r="BR86" s="350"/>
      <c r="BS86" s="350"/>
      <c r="BT86" s="350"/>
      <c r="BU86" s="350"/>
      <c r="BV86" s="350"/>
      <c r="BW86" s="350"/>
      <c r="BX86" s="419">
        <f>MAX(BX63:BY64)</f>
        <v>0.77659999999999996</v>
      </c>
      <c r="BY86" s="419">
        <f>MAX(BZ63:CA64)</f>
        <v>0.92190000000000005</v>
      </c>
      <c r="BZ86" s="419">
        <f>MAX(CB63:CC64)</f>
        <v>0.47399999999999998</v>
      </c>
      <c r="CA86" s="419">
        <f>MAX(CD63:CE64)</f>
        <v>0.53769999999999996</v>
      </c>
      <c r="CB86" s="419">
        <f>MAX(CF63:CG64)</f>
        <v>0.51219999999999999</v>
      </c>
      <c r="CC86" s="419">
        <f>MAX(CH63:CI64)</f>
        <v>0.53049999999999997</v>
      </c>
      <c r="CD86" s="419">
        <f>MAX(CJ63:CK64)</f>
        <v>0.3301</v>
      </c>
      <c r="CE86" s="419">
        <f>MAX(CL63:CM64)</f>
        <v>0.18990000000000001</v>
      </c>
      <c r="CF86" s="419">
        <f>MAX(CN63:CO64)</f>
        <v>0.3372</v>
      </c>
      <c r="CG86" s="419">
        <f>MAX(CP63:CQ64)</f>
        <v>0.64149999999999996</v>
      </c>
      <c r="CH86" s="419">
        <f>MAX(CR63:CS64)</f>
        <v>0.94169999999999998</v>
      </c>
      <c r="CI86" s="350"/>
      <c r="CJ86" s="350"/>
      <c r="CK86" s="350"/>
      <c r="CL86" s="350"/>
      <c r="CM86" s="350"/>
      <c r="CN86" s="350"/>
      <c r="CO86" s="350"/>
      <c r="CP86" s="350"/>
      <c r="CQ86" s="350"/>
      <c r="CR86" s="350"/>
      <c r="CS86" s="350"/>
      <c r="CT86" s="350"/>
      <c r="CU86" s="350"/>
      <c r="CV86" s="419">
        <f>MAX(CV63:CW64)</f>
        <v>1.9232</v>
      </c>
      <c r="CW86" s="419">
        <f>MAX(CX63:CY64)</f>
        <v>1.2401</v>
      </c>
      <c r="CX86" s="419">
        <f>MAX(CZ63:DA64)</f>
        <v>1.8243</v>
      </c>
      <c r="CY86" s="419">
        <f>MAX(DB63:DC64)</f>
        <v>1.9984</v>
      </c>
      <c r="CZ86" s="419">
        <f>MAX(DD63:DE64)</f>
        <v>2.1107</v>
      </c>
      <c r="DA86" s="419">
        <f>MAX(DF63:DG64)</f>
        <v>2.1818</v>
      </c>
      <c r="DB86" s="419">
        <f>MAX(DH63:DI64)</f>
        <v>2.0996999999999999</v>
      </c>
      <c r="DC86" s="419">
        <f>MAX(DJ63:DK64)</f>
        <v>1.5326</v>
      </c>
      <c r="DD86" s="419">
        <f>MAX(DL63:DM64)</f>
        <v>0.94420000000000004</v>
      </c>
      <c r="DE86" s="419">
        <f>MAX(DN63:DO64)</f>
        <v>0.79630000000000001</v>
      </c>
      <c r="DF86" s="419">
        <f>MAX(DP63:DQ64)</f>
        <v>1.5651999999999999</v>
      </c>
    </row>
    <row r="87" spans="10:137" x14ac:dyDescent="0.25">
      <c r="AB87" s="419">
        <f>MAX(AB65:AC66)</f>
        <v>2.4952000000000001</v>
      </c>
      <c r="AC87" s="419">
        <f>MAX(AD65:AE66)</f>
        <v>1.9507000000000001</v>
      </c>
      <c r="AD87" s="419">
        <f>MAX(AF65:AG66)</f>
        <v>2.8275999999999999</v>
      </c>
      <c r="AE87" s="419">
        <f>MAX(AH65:AI66)</f>
        <v>2.8549000000000002</v>
      </c>
      <c r="AF87" s="419">
        <f>MAX(AJ65:AK66)</f>
        <v>3.0245000000000002</v>
      </c>
      <c r="AG87" s="419">
        <f>MAX(AL65:AM66)</f>
        <v>3.2181999999999999</v>
      </c>
      <c r="AH87" s="419">
        <f>MAX(AN65:AO66)</f>
        <v>2.9821</v>
      </c>
      <c r="AI87" s="419">
        <f>MAX(AP65:AQ66)</f>
        <v>2.4891000000000001</v>
      </c>
      <c r="AJ87" s="419">
        <f>MAX(AR65:AS66)</f>
        <v>2.1282999999999999</v>
      </c>
      <c r="AK87" s="419">
        <f>MAX(AT65:AU66)</f>
        <v>1.3239000000000001</v>
      </c>
      <c r="AL87" s="419">
        <f>MAX(AV65:AW66)</f>
        <v>1.7359</v>
      </c>
      <c r="AM87" s="350"/>
      <c r="AN87" s="350"/>
      <c r="AO87" s="350"/>
      <c r="AP87" s="350"/>
      <c r="AQ87" s="350"/>
      <c r="AR87" s="350"/>
      <c r="AS87" s="350"/>
      <c r="AT87" s="350"/>
      <c r="AU87" s="350"/>
      <c r="AV87" s="350"/>
      <c r="AW87" s="350"/>
      <c r="AX87" s="350"/>
      <c r="AY87" s="350"/>
      <c r="AZ87" s="419">
        <f>MAX(AZ65:BA66)</f>
        <v>0</v>
      </c>
      <c r="BA87" s="419">
        <f>MAX(BB65:BC66)</f>
        <v>0</v>
      </c>
      <c r="BB87" s="419">
        <f>MAX(BD65:BE66)</f>
        <v>0</v>
      </c>
      <c r="BC87" s="419">
        <f>MAX(BF65:BG66)</f>
        <v>0</v>
      </c>
      <c r="BD87" s="419">
        <f>MAX(BH65:BI66)</f>
        <v>0</v>
      </c>
      <c r="BE87" s="419">
        <f>MAX(BJ65:BK66)</f>
        <v>0</v>
      </c>
      <c r="BF87" s="419">
        <f>MAX(BL65:BM66)</f>
        <v>0</v>
      </c>
      <c r="BG87" s="419">
        <f>MAX(BN65:BO66)</f>
        <v>0</v>
      </c>
      <c r="BH87" s="419">
        <f>MAX(BP65:BQ66)</f>
        <v>0</v>
      </c>
      <c r="BI87" s="419">
        <f>MAX(BR65:BS66)</f>
        <v>0</v>
      </c>
      <c r="BJ87" s="419">
        <f>MAX(BT65:BU66)</f>
        <v>0</v>
      </c>
      <c r="BK87" s="350"/>
      <c r="BL87" s="350"/>
      <c r="BM87" s="350"/>
      <c r="BN87" s="350"/>
      <c r="BO87" s="350"/>
      <c r="BP87" s="350"/>
      <c r="BQ87" s="350"/>
      <c r="BR87" s="350"/>
      <c r="BS87" s="350"/>
      <c r="BT87" s="350"/>
      <c r="BU87" s="350"/>
      <c r="BV87" s="350"/>
      <c r="BW87" s="350"/>
      <c r="BX87" s="419">
        <f>MAX(BX65:BY66)</f>
        <v>0.59389999999999998</v>
      </c>
      <c r="BY87" s="419">
        <f>MAX(BZ65:CA66)</f>
        <v>0.50060000000000004</v>
      </c>
      <c r="BZ87" s="419">
        <f>MAX(CB65:CC66)</f>
        <v>0.72399999999999998</v>
      </c>
      <c r="CA87" s="419">
        <f>MAX(CD65:CE66)</f>
        <v>0.80169999999999997</v>
      </c>
      <c r="CB87" s="419">
        <f>MAX(CF65:CG66)</f>
        <v>1.0302</v>
      </c>
      <c r="CC87" s="419">
        <f>MAX(CH65:CI66)</f>
        <v>0.83160000000000001</v>
      </c>
      <c r="CD87" s="419">
        <f>MAX(CJ65:CK66)</f>
        <v>0.69750000000000001</v>
      </c>
      <c r="CE87" s="419">
        <f>MAX(CL65:CM66)</f>
        <v>0.45529999999999998</v>
      </c>
      <c r="CF87" s="419">
        <f>MAX(CN65:CO66)</f>
        <v>0.2223</v>
      </c>
      <c r="CG87" s="419">
        <f>MAX(CP65:CQ66)</f>
        <v>0.36909999999999998</v>
      </c>
      <c r="CH87" s="419">
        <f>MAX(CR65:CS66)</f>
        <v>0.83389999999999997</v>
      </c>
      <c r="CI87" s="350"/>
      <c r="CJ87" s="350"/>
      <c r="CK87" s="350"/>
      <c r="CL87" s="350"/>
      <c r="CM87" s="350"/>
      <c r="CN87" s="350"/>
      <c r="CO87" s="350"/>
      <c r="CP87" s="350"/>
      <c r="CQ87" s="350"/>
      <c r="CR87" s="350"/>
      <c r="CS87" s="350"/>
      <c r="CT87" s="350"/>
      <c r="CU87" s="350"/>
      <c r="CV87" s="419">
        <f>MAX(CV65:CW66)</f>
        <v>1.1141000000000001</v>
      </c>
      <c r="CW87" s="419">
        <f>MAX(CX65:CY66)</f>
        <v>1.6513</v>
      </c>
      <c r="CX87" s="419">
        <f>MAX(CZ65:DA66)</f>
        <v>1.9948999999999999</v>
      </c>
      <c r="CY87" s="419">
        <f>MAX(DB65:DC66)</f>
        <v>1.7747999999999999</v>
      </c>
      <c r="CZ87" s="419">
        <f>MAX(DD65:DE66)</f>
        <v>1.9380999999999999</v>
      </c>
      <c r="DA87" s="419">
        <f>MAX(DF65:DG66)</f>
        <v>1.7410000000000001</v>
      </c>
      <c r="DB87" s="419">
        <f>MAX(DH65:DI66)</f>
        <v>1.4473</v>
      </c>
      <c r="DC87" s="419">
        <f>MAX(DJ65:DK66)</f>
        <v>1.494</v>
      </c>
      <c r="DD87" s="419">
        <f>MAX(DL65:DM66)</f>
        <v>1.3537999999999999</v>
      </c>
      <c r="DE87" s="419">
        <f>MAX(DN65:DO66)</f>
        <v>0.90249999999999997</v>
      </c>
      <c r="DF87" s="419">
        <f>MAX(DP65:DQ66)</f>
        <v>1.0849</v>
      </c>
    </row>
    <row r="88" spans="10:137" x14ac:dyDescent="0.25">
      <c r="AB88" s="419">
        <f>MAX(AB67:AC68)</f>
        <v>1.4674</v>
      </c>
      <c r="AC88" s="419">
        <f>MAX(AD67:AE68)</f>
        <v>2.5897000000000001</v>
      </c>
      <c r="AD88" s="419">
        <f>MAX(AF67:AG68)</f>
        <v>2.6505000000000001</v>
      </c>
      <c r="AE88" s="419">
        <f>MAX(AH67:AI68)</f>
        <v>2.0865999999999998</v>
      </c>
      <c r="AF88" s="419">
        <f>MAX(AJ67:AK68)</f>
        <v>1.5809</v>
      </c>
      <c r="AG88" s="419">
        <f>MAX(AL67:AM68)</f>
        <v>2.0203000000000002</v>
      </c>
      <c r="AH88" s="419">
        <f>MAX(AN67:AO68)</f>
        <v>2.1899000000000002</v>
      </c>
      <c r="AI88" s="419">
        <f>MAX(AP67:AQ68)</f>
        <v>2.4220999999999999</v>
      </c>
      <c r="AJ88" s="419">
        <f>MAX(AR67:AS68)</f>
        <v>2.3433000000000002</v>
      </c>
      <c r="AK88" s="419">
        <f>MAX(AT67:AU68)</f>
        <v>2.0405000000000002</v>
      </c>
      <c r="AL88" s="419">
        <f>MAX(AV67:AW68)</f>
        <v>1.4075</v>
      </c>
      <c r="AM88" s="350"/>
      <c r="AN88" s="350"/>
      <c r="AO88" s="350"/>
      <c r="AP88" s="350"/>
      <c r="AQ88" s="350"/>
      <c r="AR88" s="350"/>
      <c r="AS88" s="350"/>
      <c r="AT88" s="350"/>
      <c r="AU88" s="350"/>
      <c r="AV88" s="350"/>
      <c r="AW88" s="350"/>
      <c r="AX88" s="350"/>
      <c r="AY88" s="350"/>
      <c r="AZ88" s="419">
        <f>MAX(AZ67:BA68)</f>
        <v>0</v>
      </c>
      <c r="BA88" s="419">
        <f>MAX(BB67:BC68)</f>
        <v>0</v>
      </c>
      <c r="BB88" s="419">
        <f>MAX(BD67:BE68)</f>
        <v>0</v>
      </c>
      <c r="BC88" s="419">
        <f>MAX(BF67:BG68)</f>
        <v>0</v>
      </c>
      <c r="BD88" s="419">
        <f>MAX(BH67:BI68)</f>
        <v>0</v>
      </c>
      <c r="BE88" s="419">
        <f>MAX(BJ67:BK68)</f>
        <v>0</v>
      </c>
      <c r="BF88" s="419">
        <f>MAX(BL67:BM68)</f>
        <v>0</v>
      </c>
      <c r="BG88" s="419">
        <f>MAX(BN67:BO68)</f>
        <v>0</v>
      </c>
      <c r="BH88" s="419">
        <f>MAX(BP67:BQ68)</f>
        <v>0</v>
      </c>
      <c r="BI88" s="419">
        <f>MAX(BR67:BS68)</f>
        <v>0</v>
      </c>
      <c r="BJ88" s="419">
        <f>MAX(BT67:BU68)</f>
        <v>0</v>
      </c>
      <c r="BK88" s="350"/>
      <c r="BL88" s="350"/>
      <c r="BM88" s="350"/>
      <c r="BN88" s="350"/>
      <c r="BO88" s="350"/>
      <c r="BP88" s="350"/>
      <c r="BQ88" s="350"/>
      <c r="BR88" s="350"/>
      <c r="BS88" s="350"/>
      <c r="BT88" s="350"/>
      <c r="BU88" s="350"/>
      <c r="BV88" s="350"/>
      <c r="BW88" s="350"/>
      <c r="BX88" s="419">
        <f>MAX(BX67:BY68)</f>
        <v>0.39560000000000001</v>
      </c>
      <c r="BY88" s="419">
        <f>MAX(BZ67:CA68)</f>
        <v>0.6099</v>
      </c>
      <c r="BZ88" s="419">
        <f>MAX(CB67:CC68)</f>
        <v>0.70879999999999999</v>
      </c>
      <c r="CA88" s="419">
        <f>MAX(CD67:CE68)</f>
        <v>0.61670000000000003</v>
      </c>
      <c r="CB88" s="419">
        <f>MAX(CF67:CG68)</f>
        <v>0.78049999999999997</v>
      </c>
      <c r="CC88" s="419">
        <f>MAX(CH67:CI68)</f>
        <v>0.69950000000000001</v>
      </c>
      <c r="CD88" s="419">
        <f>MAX(CJ67:CK68)</f>
        <v>0.59250000000000003</v>
      </c>
      <c r="CE88" s="419">
        <f>MAX(CL67:CM68)</f>
        <v>0.50180000000000002</v>
      </c>
      <c r="CF88" s="419">
        <f>MAX(CN67:CO68)</f>
        <v>0.46400000000000002</v>
      </c>
      <c r="CG88" s="419">
        <f>MAX(CP67:CQ68)</f>
        <v>0.25019999999999998</v>
      </c>
      <c r="CH88" s="419">
        <f>MAX(CR67:CS68)</f>
        <v>0.56130000000000002</v>
      </c>
      <c r="CI88" s="350"/>
      <c r="CJ88" s="350"/>
      <c r="CK88" s="350"/>
      <c r="CL88" s="350"/>
      <c r="CM88" s="350"/>
      <c r="CN88" s="350"/>
      <c r="CO88" s="350"/>
      <c r="CP88" s="350"/>
      <c r="CQ88" s="350"/>
      <c r="CR88" s="350"/>
      <c r="CS88" s="350"/>
      <c r="CT88" s="350"/>
      <c r="CU88" s="350"/>
      <c r="CV88" s="419">
        <f>MAX(CV67:CW68)</f>
        <v>1.1498999999999999</v>
      </c>
      <c r="CW88" s="419">
        <f>MAX(CX67:CY68)</f>
        <v>1.7317</v>
      </c>
      <c r="CX88" s="419">
        <f>MAX(CZ67:DA68)</f>
        <v>1.5126999999999999</v>
      </c>
      <c r="CY88" s="419">
        <f>MAX(DB67:DC68)</f>
        <v>0.8679</v>
      </c>
      <c r="CZ88" s="419">
        <f>MAX(DD67:DE68)</f>
        <v>0.7641</v>
      </c>
      <c r="DA88" s="419">
        <f>MAX(DF67:DG68)</f>
        <v>0.8488</v>
      </c>
      <c r="DB88" s="419">
        <f>MAX(DH67:DI68)</f>
        <v>1.2925</v>
      </c>
      <c r="DC88" s="419">
        <f>MAX(DJ67:DK68)</f>
        <v>1.4628000000000001</v>
      </c>
      <c r="DD88" s="419">
        <f>MAX(DL67:DM68)</f>
        <v>1.4419999999999999</v>
      </c>
      <c r="DE88" s="419">
        <f>MAX(DN67:DO68)</f>
        <v>1.2885</v>
      </c>
      <c r="DF88" s="419">
        <f>MAX(DP67:DQ68)</f>
        <v>1.1005</v>
      </c>
    </row>
    <row r="89" spans="10:137" x14ac:dyDescent="0.25">
      <c r="AB89" s="419">
        <f>MAX(AB69:AC70)</f>
        <v>1.7292000000000001</v>
      </c>
      <c r="AC89" s="419">
        <f>MAX(AD69:AE70)</f>
        <v>2.7869000000000002</v>
      </c>
      <c r="AD89" s="419">
        <f>MAX(AF69:AG70)</f>
        <v>2.5493999999999999</v>
      </c>
      <c r="AE89" s="419">
        <f>MAX(AH69:AI70)</f>
        <v>1.0734999999999999</v>
      </c>
      <c r="AF89" s="419">
        <f>MAX(AJ69:AK70)</f>
        <v>1.1932</v>
      </c>
      <c r="AG89" s="419">
        <f>MAX(AL69:AM70)</f>
        <v>1.2040999999999999</v>
      </c>
      <c r="AH89" s="419">
        <f>MAX(AN69:AO70)</f>
        <v>1.8916999999999999</v>
      </c>
      <c r="AI89" s="419">
        <f>MAX(AP69:AQ70)</f>
        <v>2.5179</v>
      </c>
      <c r="AJ89" s="419">
        <f>MAX(AR69:AS70)</f>
        <v>2.6676000000000002</v>
      </c>
      <c r="AK89" s="419">
        <f>MAX(AT69:AU70)</f>
        <v>2.4125999999999999</v>
      </c>
      <c r="AL89" s="419">
        <f>MAX(AV69:AW70)</f>
        <v>1.6757</v>
      </c>
      <c r="AM89" s="350"/>
      <c r="AN89" s="350"/>
      <c r="AO89" s="350"/>
      <c r="AP89" s="350"/>
      <c r="AQ89" s="350"/>
      <c r="AR89" s="350"/>
      <c r="AS89" s="350"/>
      <c r="AT89" s="350"/>
      <c r="AU89" s="350"/>
      <c r="AV89" s="350"/>
      <c r="AW89" s="350"/>
      <c r="AX89" s="350"/>
      <c r="AY89" s="350"/>
      <c r="AZ89" s="419">
        <f>MAX(AZ69:BA70)</f>
        <v>0</v>
      </c>
      <c r="BA89" s="419">
        <f>MAX(BB69:BC70)</f>
        <v>0</v>
      </c>
      <c r="BB89" s="419">
        <f>MAX(BD69:BE70)</f>
        <v>0</v>
      </c>
      <c r="BC89" s="419">
        <f>MAX(BF69:BG70)</f>
        <v>0</v>
      </c>
      <c r="BD89" s="419">
        <f>MAX(BH69:BI70)</f>
        <v>0</v>
      </c>
      <c r="BE89" s="419">
        <f>MAX(BJ69:BK70)</f>
        <v>0</v>
      </c>
      <c r="BF89" s="419">
        <f>MAX(BL69:BM70)</f>
        <v>0</v>
      </c>
      <c r="BG89" s="419">
        <f>MAX(BN69:BO70)</f>
        <v>0</v>
      </c>
      <c r="BH89" s="419">
        <f>MAX(BP69:BQ70)</f>
        <v>0</v>
      </c>
      <c r="BI89" s="419">
        <f>MAX(BR69:BS70)</f>
        <v>0</v>
      </c>
      <c r="BJ89" s="419">
        <f>MAX(BT69:BU70)</f>
        <v>0</v>
      </c>
      <c r="BK89" s="350"/>
      <c r="BL89" s="350"/>
      <c r="BM89" s="350"/>
      <c r="BN89" s="350"/>
      <c r="BO89" s="350"/>
      <c r="BP89" s="350"/>
      <c r="BQ89" s="350"/>
      <c r="BR89" s="350"/>
      <c r="BS89" s="350"/>
      <c r="BT89" s="350"/>
      <c r="BU89" s="350"/>
      <c r="BV89" s="350"/>
      <c r="BW89" s="350"/>
      <c r="BX89" s="419">
        <f>MAX(BX69:BY70)</f>
        <v>0.55759999999999998</v>
      </c>
      <c r="BY89" s="419">
        <f>MAX(BZ69:CA70)</f>
        <v>0.61780000000000002</v>
      </c>
      <c r="BZ89" s="419">
        <f>MAX(CB69:CC70)</f>
        <v>0.39800000000000002</v>
      </c>
      <c r="CA89" s="419">
        <f>MAX(CD69:CE70)</f>
        <v>0.43909999999999999</v>
      </c>
      <c r="CB89" s="419">
        <f>MAX(CF69:CG70)</f>
        <v>0.32040000000000002</v>
      </c>
      <c r="CC89" s="419">
        <f>MAX(CH69:CI70)</f>
        <v>0.45479999999999998</v>
      </c>
      <c r="CD89" s="419">
        <f>MAX(CJ69:CK70)</f>
        <v>0.53710000000000002</v>
      </c>
      <c r="CE89" s="419">
        <f>MAX(CL69:CM70)</f>
        <v>0.52510000000000001</v>
      </c>
      <c r="CF89" s="419">
        <f>MAX(CN69:CO70)</f>
        <v>0.54449999999999998</v>
      </c>
      <c r="CG89" s="419">
        <f>MAX(CP69:CQ70)</f>
        <v>0.52270000000000005</v>
      </c>
      <c r="CH89" s="419">
        <f>MAX(CR69:CS70)</f>
        <v>0.45860000000000001</v>
      </c>
      <c r="CI89" s="350"/>
      <c r="CJ89" s="350"/>
      <c r="CK89" s="350"/>
      <c r="CL89" s="350"/>
      <c r="CM89" s="350"/>
      <c r="CN89" s="350"/>
      <c r="CO89" s="350"/>
      <c r="CP89" s="350"/>
      <c r="CQ89" s="350"/>
      <c r="CR89" s="350"/>
      <c r="CS89" s="350"/>
      <c r="CT89" s="350"/>
      <c r="CU89" s="350"/>
      <c r="CV89" s="419">
        <f>MAX(CV69:CW70)</f>
        <v>1.4006000000000001</v>
      </c>
      <c r="CW89" s="419">
        <f>MAX(CX69:CY70)</f>
        <v>1.6732</v>
      </c>
      <c r="CX89" s="419">
        <f>MAX(CZ69:DA70)</f>
        <v>1.3109</v>
      </c>
      <c r="CY89" s="419">
        <f>MAX(DB69:DC70)</f>
        <v>0.78359999999999996</v>
      </c>
      <c r="CZ89" s="419">
        <f>MAX(DD69:DE70)</f>
        <v>0.80510000000000004</v>
      </c>
      <c r="DA89" s="419">
        <f>MAX(DF69:DG70)</f>
        <v>0.78610000000000002</v>
      </c>
      <c r="DB89" s="419">
        <f>MAX(DH69:DI70)</f>
        <v>1.4992000000000001</v>
      </c>
      <c r="DC89" s="419">
        <f>MAX(DJ69:DK70)</f>
        <v>1.581</v>
      </c>
      <c r="DD89" s="419">
        <f>MAX(DL69:DM70)</f>
        <v>1.6491</v>
      </c>
      <c r="DE89" s="419">
        <f>MAX(DN69:DO70)</f>
        <v>1.5114000000000001</v>
      </c>
      <c r="DF89" s="419">
        <f>MAX(DP69:DQ70)</f>
        <v>1.2081</v>
      </c>
    </row>
    <row r="90" spans="10:137" x14ac:dyDescent="0.25">
      <c r="AB90" s="419">
        <f>MAX(AB71:AC72)</f>
        <v>1.9376</v>
      </c>
      <c r="AC90" s="419">
        <f>MAX(AD71:AE72)</f>
        <v>2.9708000000000001</v>
      </c>
      <c r="AD90" s="419">
        <f>MAX(AF71:AG72)</f>
        <v>2.3942999999999999</v>
      </c>
      <c r="AE90" s="419">
        <f>MAX(AH71:AI72)</f>
        <v>0.93049999999999999</v>
      </c>
      <c r="AF90" s="419">
        <f>MAX(AJ71:AK72)</f>
        <v>1.2472000000000001</v>
      </c>
      <c r="AG90" s="419">
        <f>MAX(AL71:AM72)</f>
        <v>0.98809999999999998</v>
      </c>
      <c r="AH90" s="419">
        <f>MAX(AN71:AO72)</f>
        <v>2.0232000000000001</v>
      </c>
      <c r="AI90" s="419">
        <f>MAX(AP71:AQ72)</f>
        <v>2.5994000000000002</v>
      </c>
      <c r="AJ90" s="419">
        <f>MAX(AR71:AS72)</f>
        <v>2.6320000000000001</v>
      </c>
      <c r="AK90" s="419">
        <f>MAX(AT71:AU72)</f>
        <v>2.0093999999999999</v>
      </c>
      <c r="AL90" s="419">
        <f>MAX(AV71:AW72)</f>
        <v>1.3331999999999999</v>
      </c>
      <c r="AM90" s="350"/>
      <c r="AN90" s="350"/>
      <c r="AO90" s="350"/>
      <c r="AP90" s="350"/>
      <c r="AQ90" s="350"/>
      <c r="AR90" s="350"/>
      <c r="AS90" s="350"/>
      <c r="AT90" s="350"/>
      <c r="AU90" s="350"/>
      <c r="AV90" s="350"/>
      <c r="AW90" s="350"/>
      <c r="AX90" s="350"/>
      <c r="AY90" s="350"/>
      <c r="AZ90" s="419">
        <f>MAX(AZ71:BA72)</f>
        <v>0</v>
      </c>
      <c r="BA90" s="419">
        <f>MAX(BB71:BC72)</f>
        <v>0</v>
      </c>
      <c r="BB90" s="419">
        <f>MAX(BD71:BE72)</f>
        <v>0</v>
      </c>
      <c r="BC90" s="419">
        <f>MAX(BF71:BG72)</f>
        <v>0</v>
      </c>
      <c r="BD90" s="419">
        <f>MAX(BH71:BI72)</f>
        <v>0</v>
      </c>
      <c r="BE90" s="419">
        <f>MAX(BJ71:BK72)</f>
        <v>0</v>
      </c>
      <c r="BF90" s="419">
        <f>MAX(BL71:BM72)</f>
        <v>0</v>
      </c>
      <c r="BG90" s="419">
        <f>MAX(BN71:BO72)</f>
        <v>0</v>
      </c>
      <c r="BH90" s="419">
        <f>MAX(BP71:BQ72)</f>
        <v>0</v>
      </c>
      <c r="BI90" s="419">
        <f>MAX(BR71:BS72)</f>
        <v>0</v>
      </c>
      <c r="BJ90" s="419">
        <f>MAX(BT71:BU72)</f>
        <v>0</v>
      </c>
      <c r="BK90" s="350"/>
      <c r="BL90" s="350"/>
      <c r="BM90" s="350"/>
      <c r="BN90" s="350"/>
      <c r="BO90" s="350"/>
      <c r="BP90" s="350"/>
      <c r="BQ90" s="350"/>
      <c r="BR90" s="350"/>
      <c r="BS90" s="350"/>
      <c r="BT90" s="350"/>
      <c r="BU90" s="350"/>
      <c r="BV90" s="350"/>
      <c r="BW90" s="350"/>
      <c r="BX90" s="419">
        <f>MAX(BX71:BY72)</f>
        <v>0.75980000000000003</v>
      </c>
      <c r="BY90" s="419">
        <f>MAX(BZ71:CA72)</f>
        <v>0.72030000000000005</v>
      </c>
      <c r="BZ90" s="419">
        <f>MAX(CB71:CC72)</f>
        <v>0.2676</v>
      </c>
      <c r="CA90" s="419">
        <f>MAX(CD71:CE72)</f>
        <v>0.3584</v>
      </c>
      <c r="CB90" s="419">
        <f>MAX(CF71:CG72)</f>
        <v>0.39079999999999998</v>
      </c>
      <c r="CC90" s="419">
        <f>MAX(CH71:CI72)</f>
        <v>0.45879999999999999</v>
      </c>
      <c r="CD90" s="419">
        <f>MAX(CJ71:CK72)</f>
        <v>0.71630000000000005</v>
      </c>
      <c r="CE90" s="419">
        <f>MAX(CL71:CM72)</f>
        <v>0.69620000000000004</v>
      </c>
      <c r="CF90" s="419">
        <f>MAX(CN71:CO72)</f>
        <v>0.7016</v>
      </c>
      <c r="CG90" s="419">
        <f>MAX(CP71:CQ72)</f>
        <v>0.59130000000000005</v>
      </c>
      <c r="CH90" s="419">
        <f>MAX(CR71:CS72)</f>
        <v>0.48870000000000002</v>
      </c>
      <c r="CI90" s="350"/>
      <c r="CJ90" s="350"/>
      <c r="CK90" s="350"/>
      <c r="CL90" s="350"/>
      <c r="CM90" s="350"/>
      <c r="CN90" s="350"/>
      <c r="CO90" s="350"/>
      <c r="CP90" s="350"/>
      <c r="CQ90" s="350"/>
      <c r="CR90" s="350"/>
      <c r="CS90" s="350"/>
      <c r="CT90" s="350"/>
      <c r="CU90" s="350"/>
      <c r="CV90" s="419">
        <f>MAX(CV71:CW72)</f>
        <v>1.4784999999999999</v>
      </c>
      <c r="CW90" s="419">
        <f>MAX(CX71:CY72)</f>
        <v>1.7311000000000001</v>
      </c>
      <c r="CX90" s="419">
        <f>MAX(CZ71:DA72)</f>
        <v>1.2419</v>
      </c>
      <c r="CY90" s="419">
        <f>MAX(DB71:DC72)</f>
        <v>0.76619999999999999</v>
      </c>
      <c r="CZ90" s="419">
        <f>MAX(DD71:DE72)</f>
        <v>0.84509999999999996</v>
      </c>
      <c r="DA90" s="419">
        <f>MAX(DF71:DG72)</f>
        <v>0.84089999999999998</v>
      </c>
      <c r="DB90" s="419">
        <f>MAX(DH71:DI72)</f>
        <v>1.3683000000000001</v>
      </c>
      <c r="DC90" s="419">
        <f>MAX(DJ71:DK72)</f>
        <v>1.5734999999999999</v>
      </c>
      <c r="DD90" s="419">
        <f>MAX(DL71:DM72)</f>
        <v>1.5559000000000001</v>
      </c>
      <c r="DE90" s="419">
        <f>MAX(DN71:DO72)</f>
        <v>0.84670000000000001</v>
      </c>
      <c r="DF90" s="419">
        <f>MAX(DP71:DQ72)</f>
        <v>0.76090000000000002</v>
      </c>
    </row>
    <row r="91" spans="10:137" x14ac:dyDescent="0.25">
      <c r="AB91" s="419">
        <f>MAX(AB73:AC74)</f>
        <v>1.8503000000000001</v>
      </c>
      <c r="AC91" s="419">
        <f>MAX(AD73:AE74)</f>
        <v>2.9312999999999998</v>
      </c>
      <c r="AD91" s="419">
        <f>MAX(AF73:AG74)</f>
        <v>2.7059000000000002</v>
      </c>
      <c r="AE91" s="419">
        <f>MAX(AH73:AI74)</f>
        <v>1.4923</v>
      </c>
      <c r="AF91" s="419">
        <f>MAX(AJ73:AK74)</f>
        <v>1.1639999999999999</v>
      </c>
      <c r="AG91" s="419">
        <f>MAX(AL73:AM74)</f>
        <v>1.3982000000000001</v>
      </c>
      <c r="AH91" s="419">
        <f>MAX(AN73:AO74)</f>
        <v>2.0398000000000001</v>
      </c>
      <c r="AI91" s="419">
        <f>MAX(AP73:AQ74)</f>
        <v>2.2635000000000001</v>
      </c>
      <c r="AJ91" s="419">
        <f>MAX(AR73:AS74)</f>
        <v>1.8488</v>
      </c>
      <c r="AK91" s="419">
        <f>MAX(AT73:AU74)</f>
        <v>0.98280000000000001</v>
      </c>
      <c r="AL91" s="419">
        <f>MAX(AV73:AW74)</f>
        <v>0.91539999999999999</v>
      </c>
      <c r="AM91" s="350"/>
      <c r="AN91" s="350"/>
      <c r="AO91" s="350"/>
      <c r="AP91" s="350"/>
      <c r="AQ91" s="350"/>
      <c r="AR91" s="350"/>
      <c r="AS91" s="350"/>
      <c r="AT91" s="350"/>
      <c r="AU91" s="350"/>
      <c r="AV91" s="350"/>
      <c r="AW91" s="350"/>
      <c r="AX91" s="350"/>
      <c r="AY91" s="350"/>
      <c r="AZ91" s="419">
        <f>MAX(AZ73:BA74)</f>
        <v>0</v>
      </c>
      <c r="BA91" s="419">
        <f>MAX(BB73:BC74)</f>
        <v>0</v>
      </c>
      <c r="BB91" s="419">
        <f>MAX(BD73:BE74)</f>
        <v>0</v>
      </c>
      <c r="BC91" s="419">
        <f>MAX(BF73:BG74)</f>
        <v>0</v>
      </c>
      <c r="BD91" s="419">
        <f>MAX(BH73:BI74)</f>
        <v>0</v>
      </c>
      <c r="BE91" s="419">
        <f>MAX(BJ73:BK74)</f>
        <v>0</v>
      </c>
      <c r="BF91" s="419">
        <f>MAX(BL73:BM74)</f>
        <v>0</v>
      </c>
      <c r="BG91" s="419">
        <f>MAX(BN73:BO74)</f>
        <v>0</v>
      </c>
      <c r="BH91" s="419">
        <f>MAX(BP73:BQ74)</f>
        <v>0</v>
      </c>
      <c r="BI91" s="419">
        <f>MAX(BR73:BS74)</f>
        <v>0</v>
      </c>
      <c r="BJ91" s="419">
        <f>MAX(BT73:BU74)</f>
        <v>0</v>
      </c>
      <c r="BK91" s="350"/>
      <c r="BL91" s="350"/>
      <c r="BM91" s="350"/>
      <c r="BN91" s="350"/>
      <c r="BO91" s="350"/>
      <c r="BP91" s="350"/>
      <c r="BQ91" s="350"/>
      <c r="BR91" s="350"/>
      <c r="BS91" s="350"/>
      <c r="BT91" s="350"/>
      <c r="BU91" s="350"/>
      <c r="BV91" s="350"/>
      <c r="BW91" s="350"/>
      <c r="BX91" s="419">
        <f>MAX(BX73:BY74)</f>
        <v>0.80500000000000005</v>
      </c>
      <c r="BY91" s="419">
        <f>MAX(BZ73:CA74)</f>
        <v>0.7944</v>
      </c>
      <c r="BZ91" s="419">
        <f>MAX(CB73:CC74)</f>
        <v>0.40670000000000001</v>
      </c>
      <c r="CA91" s="419">
        <f>MAX(CD73:CE74)</f>
        <v>0.38679999999999998</v>
      </c>
      <c r="CB91" s="419">
        <f>MAX(CF73:CG74)</f>
        <v>0.46050000000000002</v>
      </c>
      <c r="CC91" s="419">
        <f>MAX(CH73:CI74)</f>
        <v>0.43330000000000002</v>
      </c>
      <c r="CD91" s="419">
        <f>MAX(CJ73:CK74)</f>
        <v>0.67290000000000005</v>
      </c>
      <c r="CE91" s="419">
        <f>MAX(CL73:CM74)</f>
        <v>0.66900000000000004</v>
      </c>
      <c r="CF91" s="419">
        <f>MAX(CN73:CO74)</f>
        <v>0.55279999999999996</v>
      </c>
      <c r="CG91" s="419">
        <f>MAX(CP73:CQ74)</f>
        <v>0.38019999999999998</v>
      </c>
      <c r="CH91" s="419">
        <f>MAX(CR73:CS74)</f>
        <v>0.44519999999999998</v>
      </c>
      <c r="CI91" s="350"/>
      <c r="CJ91" s="350"/>
      <c r="CK91" s="350"/>
      <c r="CL91" s="350"/>
      <c r="CM91" s="350"/>
      <c r="CN91" s="350"/>
      <c r="CO91" s="350"/>
      <c r="CP91" s="350"/>
      <c r="CQ91" s="350"/>
      <c r="CR91" s="350"/>
      <c r="CS91" s="350"/>
      <c r="CT91" s="350"/>
      <c r="CU91" s="350"/>
      <c r="CV91" s="419">
        <f>MAX(CV73:CW74)</f>
        <v>1.3609</v>
      </c>
      <c r="CW91" s="419">
        <f>MAX(CX73:CY74)</f>
        <v>1.6603000000000001</v>
      </c>
      <c r="CX91" s="419">
        <f>MAX(CZ73:DA74)</f>
        <v>1.5165</v>
      </c>
      <c r="CY91" s="419">
        <f>MAX(DB73:DC74)</f>
        <v>1.2290000000000001</v>
      </c>
      <c r="CZ91" s="419">
        <f>MAX(DD73:DE74)</f>
        <v>0.84179999999999999</v>
      </c>
      <c r="DA91" s="419">
        <f>MAX(DF73:DG74)</f>
        <v>1.1888000000000001</v>
      </c>
      <c r="DB91" s="419">
        <f>MAX(DH73:DI74)</f>
        <v>1.3995</v>
      </c>
      <c r="DC91" s="419">
        <f>MAX(DJ73:DK74)</f>
        <v>1.2790999999999999</v>
      </c>
      <c r="DD91" s="419">
        <f>MAX(DL73:DM74)</f>
        <v>0.72430000000000005</v>
      </c>
      <c r="DE91" s="419">
        <f>MAX(DN73:DO74)</f>
        <v>0.56159999999999999</v>
      </c>
      <c r="DF91" s="419">
        <f>MAX(DP73:DQ74)</f>
        <v>0.73919999999999997</v>
      </c>
    </row>
    <row r="92" spans="10:137" x14ac:dyDescent="0.25">
      <c r="AB92" s="419">
        <f>MAX(AB75:AC76)</f>
        <v>1.3682000000000001</v>
      </c>
      <c r="AC92" s="419">
        <f>MAX(AD75:AE76)</f>
        <v>2.6360000000000001</v>
      </c>
      <c r="AD92" s="419">
        <f>MAX(AF75:AG76)</f>
        <v>2.7254999999999998</v>
      </c>
      <c r="AE92" s="419">
        <f>MAX(AH75:AI76)</f>
        <v>2.2185999999999999</v>
      </c>
      <c r="AF92" s="419">
        <f>MAX(AJ75:AK76)</f>
        <v>2.2118000000000002</v>
      </c>
      <c r="AG92" s="419">
        <f>MAX(AL75:AM76)</f>
        <v>2.0543999999999998</v>
      </c>
      <c r="AH92" s="419">
        <f>MAX(AN75:AO76)</f>
        <v>1.9323999999999999</v>
      </c>
      <c r="AI92" s="419">
        <f>MAX(AP75:AQ76)</f>
        <v>1.6103000000000001</v>
      </c>
      <c r="AJ92" s="419">
        <f>MAX(AR75:AS76)</f>
        <v>0.97670000000000001</v>
      </c>
      <c r="AK92" s="419">
        <f>MAX(AT75:AU76)</f>
        <v>0.57489999999999997</v>
      </c>
      <c r="AL92" s="419">
        <f>MAX(AV75:AW76)</f>
        <v>1.0013000000000001</v>
      </c>
      <c r="AM92" s="350"/>
      <c r="AN92" s="350"/>
      <c r="AO92" s="350"/>
      <c r="AP92" s="350"/>
      <c r="AQ92" s="350"/>
      <c r="AR92" s="350"/>
      <c r="AS92" s="350"/>
      <c r="AT92" s="350"/>
      <c r="AU92" s="350"/>
      <c r="AV92" s="350"/>
      <c r="AW92" s="350"/>
      <c r="AX92" s="350"/>
      <c r="AY92" s="350"/>
      <c r="AZ92" s="419">
        <f>MAX(AZ75:BA76)</f>
        <v>0</v>
      </c>
      <c r="BA92" s="419">
        <f>MAX(BB75:BC76)</f>
        <v>0</v>
      </c>
      <c r="BB92" s="419">
        <f>MAX(BD75:BE76)</f>
        <v>0</v>
      </c>
      <c r="BC92" s="419">
        <f>MAX(BF75:BG76)</f>
        <v>0</v>
      </c>
      <c r="BD92" s="419">
        <f>MAX(BH75:BI76)</f>
        <v>0</v>
      </c>
      <c r="BE92" s="419">
        <f>MAX(BJ75:BK76)</f>
        <v>0</v>
      </c>
      <c r="BF92" s="419">
        <f>MAX(BL75:BM76)</f>
        <v>0</v>
      </c>
      <c r="BG92" s="419">
        <f>MAX(BN75:BO76)</f>
        <v>0</v>
      </c>
      <c r="BH92" s="419">
        <f>MAX(BP75:BQ76)</f>
        <v>0</v>
      </c>
      <c r="BI92" s="419">
        <f>MAX(BR75:BS76)</f>
        <v>0</v>
      </c>
      <c r="BJ92" s="419">
        <f>MAX(BT75:BU76)</f>
        <v>0</v>
      </c>
      <c r="BK92" s="350"/>
      <c r="BL92" s="350"/>
      <c r="BM92" s="350"/>
      <c r="BN92" s="350"/>
      <c r="BO92" s="350"/>
      <c r="BP92" s="350"/>
      <c r="BQ92" s="350"/>
      <c r="BR92" s="350"/>
      <c r="BS92" s="350"/>
      <c r="BT92" s="350"/>
      <c r="BU92" s="350"/>
      <c r="BV92" s="350"/>
      <c r="BW92" s="350"/>
      <c r="BX92" s="419">
        <f>MAX(BX75:BY76)</f>
        <v>0.81420000000000003</v>
      </c>
      <c r="BY92" s="419">
        <f>MAX(BZ75:CA76)</f>
        <v>1.0021</v>
      </c>
      <c r="BZ92" s="419">
        <f>MAX(CB75:CC76)</f>
        <v>0.76190000000000002</v>
      </c>
      <c r="CA92" s="419">
        <f>MAX(CD75:CE76)</f>
        <v>0.66849999999999998</v>
      </c>
      <c r="CB92" s="419">
        <f>MAX(CF75:CG76)</f>
        <v>0.52210000000000001</v>
      </c>
      <c r="CC92" s="419">
        <f>MAX(CH75:CI76)</f>
        <v>0.75109999999999999</v>
      </c>
      <c r="CD92" s="419">
        <f>MAX(CJ75:CK76)</f>
        <v>0.73809999999999998</v>
      </c>
      <c r="CE92" s="419">
        <f>MAX(CL75:CM76)</f>
        <v>0.63749999999999996</v>
      </c>
      <c r="CF92" s="419">
        <f>MAX(CN75:CO76)</f>
        <v>0.37940000000000002</v>
      </c>
      <c r="CG92" s="419">
        <f>MAX(CP75:CQ76)</f>
        <v>0.30480000000000002</v>
      </c>
      <c r="CH92" s="419">
        <f>MAX(CR75:CS76)</f>
        <v>0.39140000000000003</v>
      </c>
      <c r="CI92" s="350"/>
      <c r="CJ92" s="350"/>
      <c r="CK92" s="350"/>
      <c r="CL92" s="350"/>
      <c r="CM92" s="350"/>
      <c r="CN92" s="350"/>
      <c r="CO92" s="350"/>
      <c r="CP92" s="350"/>
      <c r="CQ92" s="350"/>
      <c r="CR92" s="350"/>
      <c r="CS92" s="350"/>
      <c r="CT92" s="350"/>
      <c r="CU92" s="350"/>
      <c r="CV92" s="419">
        <f>MAX(CV75:CW76)</f>
        <v>0.93279999999999996</v>
      </c>
      <c r="CW92" s="419">
        <f>MAX(CX75:CY76)</f>
        <v>1.6305000000000001</v>
      </c>
      <c r="CX92" s="419">
        <f>MAX(CZ75:DA76)</f>
        <v>1.5801000000000001</v>
      </c>
      <c r="CY92" s="419">
        <f>MAX(DB75:DC76)</f>
        <v>1.6709000000000001</v>
      </c>
      <c r="CZ92" s="419">
        <f>MAX(DD75:DE76)</f>
        <v>1.6122000000000001</v>
      </c>
      <c r="DA92" s="419">
        <f>MAX(DF75:DG76)</f>
        <v>1.6214</v>
      </c>
      <c r="DB92" s="419">
        <f>MAX(DH75:DI76)</f>
        <v>1.4682999999999999</v>
      </c>
      <c r="DC92" s="419">
        <f>MAX(DJ75:DK76)</f>
        <v>0.80449999999999999</v>
      </c>
      <c r="DD92" s="419">
        <f>MAX(DL75:DM76)</f>
        <v>0.44379999999999997</v>
      </c>
      <c r="DE92" s="419">
        <f>MAX(DN75:DO76)</f>
        <v>0.57099999999999995</v>
      </c>
      <c r="DF92" s="419">
        <f>MAX(DP75:DQ76)</f>
        <v>0.86019999999999996</v>
      </c>
    </row>
    <row r="93" spans="10:137" x14ac:dyDescent="0.25">
      <c r="AB93" s="419">
        <f>MAX(AB77:AC78)</f>
        <v>1.0141</v>
      </c>
      <c r="AC93" s="419">
        <f>MAX(AD77:AE78)</f>
        <v>1.2139</v>
      </c>
      <c r="AD93" s="419">
        <f>MAX(AF77:AG78)</f>
        <v>1.6739999999999999</v>
      </c>
      <c r="AE93" s="419">
        <f>MAX(AH77:AI78)</f>
        <v>1.9205000000000001</v>
      </c>
      <c r="AF93" s="419">
        <f>MAX(AJ77:AK78)</f>
        <v>2.0375000000000001</v>
      </c>
      <c r="AG93" s="419">
        <f>MAX(AL77:AM78)</f>
        <v>1.8274999999999999</v>
      </c>
      <c r="AH93" s="419">
        <f>MAX(AN77:AO78)</f>
        <v>1.3202</v>
      </c>
      <c r="AI93" s="419">
        <f>MAX(AP77:AQ78)</f>
        <v>0.72060000000000002</v>
      </c>
      <c r="AJ93" s="419">
        <f>MAX(AR77:AS78)</f>
        <v>0.46729999999999999</v>
      </c>
      <c r="AK93" s="419">
        <f>MAX(AT77:AU78)</f>
        <v>0.91190000000000004</v>
      </c>
      <c r="AL93" s="419">
        <f>MAX(AV77:AW78)</f>
        <v>1.6240000000000001</v>
      </c>
      <c r="AM93" s="350"/>
      <c r="AN93" s="350"/>
      <c r="AO93" s="350"/>
      <c r="AP93" s="350"/>
      <c r="AQ93" s="350"/>
      <c r="AR93" s="350"/>
      <c r="AS93" s="350"/>
      <c r="AT93" s="350"/>
      <c r="AU93" s="350"/>
      <c r="AV93" s="350"/>
      <c r="AW93" s="350"/>
      <c r="AX93" s="350"/>
      <c r="AY93" s="350"/>
      <c r="AZ93" s="419">
        <f>MAX(AZ77:BA78)</f>
        <v>0</v>
      </c>
      <c r="BA93" s="419">
        <f>MAX(BB77:BC78)</f>
        <v>0</v>
      </c>
      <c r="BB93" s="419">
        <f>MAX(BD77:BE78)</f>
        <v>0</v>
      </c>
      <c r="BC93" s="419">
        <f>MAX(BF77:BG78)</f>
        <v>0</v>
      </c>
      <c r="BD93" s="419">
        <f>MAX(BH77:BI78)</f>
        <v>0</v>
      </c>
      <c r="BE93" s="419">
        <f>MAX(BJ77:BK78)</f>
        <v>0</v>
      </c>
      <c r="BF93" s="419">
        <f>MAX(BL77:BM78)</f>
        <v>0</v>
      </c>
      <c r="BG93" s="419">
        <f>MAX(BN77:BO78)</f>
        <v>0</v>
      </c>
      <c r="BH93" s="419">
        <f>MAX(BP77:BQ78)</f>
        <v>0</v>
      </c>
      <c r="BI93" s="419">
        <f>MAX(BR77:BS78)</f>
        <v>0</v>
      </c>
      <c r="BJ93" s="419">
        <f>MAX(BT77:BU78)</f>
        <v>0</v>
      </c>
      <c r="BK93" s="350"/>
      <c r="BL93" s="350"/>
      <c r="BM93" s="350"/>
      <c r="BN93" s="350"/>
      <c r="BO93" s="350"/>
      <c r="BP93" s="350"/>
      <c r="BQ93" s="350"/>
      <c r="BR93" s="350"/>
      <c r="BS93" s="350"/>
      <c r="BT93" s="350"/>
      <c r="BU93" s="350"/>
      <c r="BV93" s="350"/>
      <c r="BW93" s="350"/>
      <c r="BX93" s="419">
        <f>MAX(BX77:BY78)</f>
        <v>0.41830000000000001</v>
      </c>
      <c r="BY93" s="419">
        <f>MAX(BZ77:CA78)</f>
        <v>0.94389999999999996</v>
      </c>
      <c r="BZ93" s="419">
        <f>MAX(CB77:CC78)</f>
        <v>0.92879999999999996</v>
      </c>
      <c r="CA93" s="419">
        <f>MAX(CD77:CE78)</f>
        <v>0.86240000000000006</v>
      </c>
      <c r="CB93" s="419">
        <f>MAX(CF77:CG78)</f>
        <v>0.81030000000000002</v>
      </c>
      <c r="CC93" s="419">
        <f>MAX(CH77:CI78)</f>
        <v>0.77580000000000005</v>
      </c>
      <c r="CD93" s="419">
        <f>MAX(CJ77:CK78)</f>
        <v>0.57440000000000002</v>
      </c>
      <c r="CE93" s="419">
        <f>MAX(CL77:CM78)</f>
        <v>0.5</v>
      </c>
      <c r="CF93" s="419">
        <f>MAX(CN77:CO78)</f>
        <v>0.3977</v>
      </c>
      <c r="CG93" s="419">
        <f>MAX(CP77:CQ78)</f>
        <v>0.38190000000000002</v>
      </c>
      <c r="CH93" s="419">
        <f>MAX(CR77:CS78)</f>
        <v>0.35799999999999998</v>
      </c>
      <c r="CI93" s="350"/>
      <c r="CJ93" s="350"/>
      <c r="CK93" s="350"/>
      <c r="CL93" s="350"/>
      <c r="CM93" s="350"/>
      <c r="CN93" s="350"/>
      <c r="CO93" s="350"/>
      <c r="CP93" s="350"/>
      <c r="CQ93" s="350"/>
      <c r="CR93" s="350"/>
      <c r="CS93" s="350"/>
      <c r="CT93" s="350"/>
      <c r="CU93" s="350"/>
      <c r="CV93" s="419">
        <f>MAX(CV77:CW78)</f>
        <v>0.79659999999999997</v>
      </c>
      <c r="CW93" s="419">
        <f>MAX(CX77:CY78)</f>
        <v>0.77259999999999995</v>
      </c>
      <c r="CX93" s="419">
        <f>MAX(CZ77:DA78)</f>
        <v>0.68920000000000003</v>
      </c>
      <c r="CY93" s="419">
        <f>MAX(DB77:DC78)</f>
        <v>0.97940000000000005</v>
      </c>
      <c r="CZ93" s="419">
        <f>MAX(DD77:DE78)</f>
        <v>1.0575000000000001</v>
      </c>
      <c r="DA93" s="419">
        <f>MAX(DF77:DG78)</f>
        <v>0.94730000000000003</v>
      </c>
      <c r="DB93" s="419">
        <f>MAX(DH77:DI78)</f>
        <v>0.46739999999999998</v>
      </c>
      <c r="DC93" s="419">
        <f>MAX(DJ77:DK78)</f>
        <v>0.43130000000000002</v>
      </c>
      <c r="DD93" s="419">
        <f>MAX(DL77:DM78)</f>
        <v>0.53449999999999998</v>
      </c>
      <c r="DE93" s="419">
        <f>MAX(DN77:DO78)</f>
        <v>0.89590000000000003</v>
      </c>
      <c r="DF93" s="419">
        <f>MAX(DP77:DQ78)</f>
        <v>1.3615999999999999</v>
      </c>
    </row>
    <row r="94" spans="10:137" x14ac:dyDescent="0.25">
      <c r="AB94" s="419">
        <f>MAX(AB79:AC80)</f>
        <v>1.0230999999999999</v>
      </c>
      <c r="AC94" s="419">
        <f>MAX(AD79:AE80)</f>
        <v>1.0512999999999999</v>
      </c>
      <c r="AD94" s="419">
        <f>MAX(AF79:AG80)</f>
        <v>0.90749999999999997</v>
      </c>
      <c r="AE94" s="419">
        <f>MAX(AH79:AI80)</f>
        <v>0.6552</v>
      </c>
      <c r="AF94" s="419">
        <f>MAX(AJ79:AK80)</f>
        <v>0.8659</v>
      </c>
      <c r="AG94" s="419">
        <f>MAX(AL79:AM80)</f>
        <v>0.73499999999999999</v>
      </c>
      <c r="AH94" s="419">
        <f>MAX(AN79:AO80)</f>
        <v>0.59930000000000005</v>
      </c>
      <c r="AI94" s="419">
        <f>MAX(AP79:AQ80)</f>
        <v>0.38779999999999998</v>
      </c>
      <c r="AJ94" s="419">
        <f>MAX(AR79:AS80)</f>
        <v>0.73980000000000001</v>
      </c>
      <c r="AK94" s="419">
        <f>MAX(AT79:AU80)</f>
        <v>1.3447</v>
      </c>
      <c r="AL94" s="419">
        <f>MAX(AV79:AW80)</f>
        <v>2.4533999999999998</v>
      </c>
      <c r="AM94" s="350"/>
      <c r="AN94" s="350"/>
      <c r="AO94" s="350"/>
      <c r="AP94" s="350"/>
      <c r="AQ94" s="350"/>
      <c r="AR94" s="350"/>
      <c r="AS94" s="350"/>
      <c r="AT94" s="350"/>
      <c r="AU94" s="350"/>
      <c r="AV94" s="350"/>
      <c r="AW94" s="350"/>
      <c r="AX94" s="350"/>
      <c r="AY94" s="350"/>
      <c r="AZ94" s="419">
        <f>MAX(AZ79:BA80)</f>
        <v>0</v>
      </c>
      <c r="BA94" s="419">
        <f>MAX(BB79:BC80)</f>
        <v>0</v>
      </c>
      <c r="BB94" s="419">
        <f>MAX(BD79:BE80)</f>
        <v>0</v>
      </c>
      <c r="BC94" s="419">
        <f>MAX(BF79:BG80)</f>
        <v>0</v>
      </c>
      <c r="BD94" s="419">
        <f>MAX(BH79:BI80)</f>
        <v>0</v>
      </c>
      <c r="BE94" s="419">
        <f>MAX(BJ79:BK80)</f>
        <v>0</v>
      </c>
      <c r="BF94" s="419">
        <f>MAX(BL79:BM80)</f>
        <v>0</v>
      </c>
      <c r="BG94" s="419">
        <f>MAX(BN79:BO80)</f>
        <v>0</v>
      </c>
      <c r="BH94" s="419">
        <f>MAX(BP79:BQ80)</f>
        <v>0</v>
      </c>
      <c r="BI94" s="419">
        <f>MAX(BR79:BS80)</f>
        <v>0</v>
      </c>
      <c r="BJ94" s="419">
        <f>MAX(BT79:BU80)</f>
        <v>0</v>
      </c>
      <c r="BK94" s="350"/>
      <c r="BL94" s="350"/>
      <c r="BM94" s="350"/>
      <c r="BN94" s="350"/>
      <c r="BO94" s="350"/>
      <c r="BP94" s="350"/>
      <c r="BQ94" s="350"/>
      <c r="BR94" s="350"/>
      <c r="BS94" s="350"/>
      <c r="BT94" s="350"/>
      <c r="BU94" s="350"/>
      <c r="BV94" s="350"/>
      <c r="BW94" s="350"/>
      <c r="BX94" s="419">
        <f>MAX(BX79:BY80)</f>
        <v>0.48060000000000003</v>
      </c>
      <c r="BY94" s="419">
        <f>MAX(BZ79:CA80)</f>
        <v>0.43930000000000002</v>
      </c>
      <c r="BZ94" s="419">
        <f>MAX(CB79:CC80)</f>
        <v>0.34129999999999999</v>
      </c>
      <c r="CA94" s="419">
        <f>MAX(CD79:CE80)</f>
        <v>0.63739999999999997</v>
      </c>
      <c r="CB94" s="419">
        <f>MAX(CF79:CG80)</f>
        <v>0.64059999999999995</v>
      </c>
      <c r="CC94" s="419">
        <f>MAX(CH79:CI80)</f>
        <v>0.5675</v>
      </c>
      <c r="CD94" s="419">
        <f>MAX(CJ79:CK80)</f>
        <v>0.46100000000000002</v>
      </c>
      <c r="CE94" s="419">
        <f>MAX(CL79:CM80)</f>
        <v>0.44479999999999997</v>
      </c>
      <c r="CF94" s="419">
        <f>MAX(CN79:CO80)</f>
        <v>0.45479999999999998</v>
      </c>
      <c r="CG94" s="419">
        <f>MAX(CP79:CQ80)</f>
        <v>0.53590000000000004</v>
      </c>
      <c r="CH94" s="419">
        <f>MAX(CR79:CS80)</f>
        <v>0.65280000000000005</v>
      </c>
      <c r="CI94" s="350"/>
      <c r="CJ94" s="350"/>
      <c r="CK94" s="350"/>
      <c r="CL94" s="350"/>
      <c r="CM94" s="350"/>
      <c r="CN94" s="350"/>
      <c r="CO94" s="350"/>
      <c r="CP94" s="350"/>
      <c r="CQ94" s="350"/>
      <c r="CR94" s="350"/>
      <c r="CS94" s="350"/>
      <c r="CT94" s="350"/>
      <c r="CU94" s="350"/>
      <c r="CV94" s="419">
        <f>MAX(CV79:CW80)</f>
        <v>0.80510000000000004</v>
      </c>
      <c r="CW94" s="419">
        <f>MAX(CX79:CY80)</f>
        <v>0.88570000000000004</v>
      </c>
      <c r="CX94" s="419">
        <f>MAX(CZ79:DA80)</f>
        <v>0.84509999999999996</v>
      </c>
      <c r="CY94" s="419">
        <f>MAX(DB79:DC80)</f>
        <v>0.64259999999999995</v>
      </c>
      <c r="CZ94" s="419">
        <f>MAX(DD79:DE80)</f>
        <v>0.41649999999999998</v>
      </c>
      <c r="DA94" s="419">
        <f>MAX(DF79:DG80)</f>
        <v>0.46060000000000001</v>
      </c>
      <c r="DB94" s="419">
        <f>MAX(DH79:DI80)</f>
        <v>0.47560000000000002</v>
      </c>
      <c r="DC94" s="419">
        <f>MAX(DJ79:DK80)</f>
        <v>0.46510000000000001</v>
      </c>
      <c r="DD94" s="419">
        <f>MAX(DL79:DM80)</f>
        <v>0.84409999999999996</v>
      </c>
      <c r="DE94" s="419">
        <f>MAX(DN79:DO80)</f>
        <v>1.1429</v>
      </c>
      <c r="DF94" s="419">
        <f>MAX(DP79:DQ80)</f>
        <v>1.7846</v>
      </c>
    </row>
    <row r="95" spans="10:137" x14ac:dyDescent="0.25">
      <c r="J95" s="789" t="s">
        <v>60</v>
      </c>
      <c r="K95" s="789"/>
      <c r="L95" s="789"/>
      <c r="M95" s="789"/>
      <c r="N95" s="789"/>
      <c r="O95" s="789"/>
      <c r="P95" s="789"/>
      <c r="Q95" s="789"/>
      <c r="R95" s="789"/>
      <c r="S95" s="789"/>
      <c r="T95" s="789"/>
      <c r="U95" s="789"/>
      <c r="V95" s="789"/>
      <c r="W95" s="789"/>
      <c r="X95" s="789"/>
      <c r="Y95" s="789"/>
      <c r="Z95" s="420"/>
      <c r="AA95" s="420"/>
      <c r="AB95" s="420"/>
      <c r="AC95" s="420"/>
      <c r="AD95" s="420"/>
      <c r="AE95" s="420"/>
      <c r="AF95" s="420"/>
      <c r="AG95" s="420"/>
      <c r="AH95" s="420"/>
      <c r="AI95" s="420"/>
      <c r="AJ95" s="420"/>
      <c r="AK95" s="420"/>
      <c r="AL95" s="420"/>
      <c r="AM95" s="420"/>
      <c r="AN95" s="420"/>
      <c r="AO95" s="420"/>
      <c r="AP95" s="420"/>
      <c r="AQ95" s="420"/>
      <c r="AR95" s="420"/>
      <c r="AS95" s="420"/>
      <c r="AT95" s="420"/>
      <c r="AU95" s="420"/>
      <c r="AV95" s="420"/>
      <c r="AW95" s="420"/>
      <c r="AX95" s="420"/>
      <c r="AY95" s="420"/>
      <c r="AZ95" s="420"/>
      <c r="BA95" s="420"/>
      <c r="BB95" s="420"/>
      <c r="BC95" s="420"/>
      <c r="BD95" s="420"/>
      <c r="BE95" s="420"/>
      <c r="BF95" s="420"/>
      <c r="BG95" s="420"/>
      <c r="BH95" s="420"/>
      <c r="BI95" s="420"/>
      <c r="BJ95" s="420"/>
      <c r="BK95" s="420"/>
      <c r="BL95" s="420"/>
      <c r="BM95" s="420"/>
      <c r="BN95" s="420"/>
      <c r="BO95" s="420"/>
      <c r="BP95" s="420"/>
      <c r="BQ95" s="420"/>
      <c r="BR95" s="420"/>
      <c r="BS95" s="420"/>
      <c r="BT95" s="420"/>
      <c r="BU95" s="420"/>
      <c r="BV95" s="420"/>
      <c r="BW95" s="420"/>
      <c r="BX95" s="420"/>
      <c r="BY95" s="420"/>
      <c r="BZ95" s="420"/>
      <c r="CA95" s="420"/>
      <c r="CB95" s="420"/>
      <c r="CC95" s="420"/>
      <c r="CD95" s="420"/>
      <c r="CE95" s="420"/>
      <c r="CF95" s="420"/>
      <c r="CG95" s="420"/>
      <c r="CH95" s="420"/>
      <c r="CI95" s="420"/>
      <c r="CJ95" s="420"/>
      <c r="CK95" s="420"/>
      <c r="CL95" s="420"/>
      <c r="CM95" s="420"/>
      <c r="CN95" s="420"/>
      <c r="CO95" s="420"/>
      <c r="CP95" s="420"/>
      <c r="CQ95" s="420"/>
      <c r="CR95" s="420"/>
      <c r="CS95" s="420"/>
      <c r="CT95" s="420"/>
      <c r="CU95" s="420"/>
      <c r="CV95" s="420"/>
      <c r="CW95" s="420"/>
      <c r="CX95" s="420"/>
      <c r="CY95" s="420"/>
      <c r="CZ95" s="420"/>
      <c r="DA95" s="420"/>
      <c r="DB95" s="420"/>
      <c r="DC95" s="420"/>
      <c r="DD95" s="420"/>
      <c r="DE95" s="420"/>
      <c r="DF95" s="420"/>
      <c r="DG95" s="420"/>
      <c r="DH95" s="420"/>
      <c r="DI95" s="420"/>
      <c r="DJ95" s="420"/>
      <c r="DK95" s="420"/>
      <c r="DL95" s="420"/>
      <c r="DM95" s="420"/>
      <c r="DN95" s="420"/>
      <c r="DO95" s="420"/>
      <c r="DP95" s="420"/>
      <c r="DQ95" s="420"/>
      <c r="DR95" s="420"/>
      <c r="DS95" s="420"/>
      <c r="DT95" s="420"/>
      <c r="DU95" s="420"/>
      <c r="DV95" s="420"/>
      <c r="DW95" s="420"/>
      <c r="DX95" s="420"/>
      <c r="DY95" s="420"/>
      <c r="DZ95" s="420"/>
      <c r="EA95" s="420"/>
      <c r="EB95" s="420"/>
      <c r="EC95" s="420"/>
      <c r="ED95" s="420"/>
      <c r="EE95" s="420"/>
      <c r="EF95" s="420"/>
      <c r="EG95" s="420"/>
    </row>
    <row r="96" spans="10:137" ht="19.5" thickBot="1" x14ac:dyDescent="0.3">
      <c r="J96" s="790"/>
      <c r="K96" s="790"/>
      <c r="L96" s="790"/>
      <c r="M96" s="790"/>
      <c r="N96" s="790"/>
      <c r="O96" s="790"/>
      <c r="P96" s="790"/>
      <c r="Q96" s="790"/>
      <c r="R96" s="790"/>
      <c r="S96" s="790"/>
      <c r="T96" s="790"/>
      <c r="U96" s="790"/>
      <c r="V96" s="790"/>
      <c r="W96" s="790"/>
      <c r="X96" s="790"/>
      <c r="Y96" s="790"/>
      <c r="Z96" s="350"/>
      <c r="AA96" s="350"/>
      <c r="AB96" s="799" t="s">
        <v>78</v>
      </c>
      <c r="AC96" s="799"/>
      <c r="AD96" s="799"/>
      <c r="AE96" s="711"/>
      <c r="AF96" s="711"/>
      <c r="AG96" s="711"/>
      <c r="AH96" s="711"/>
      <c r="AI96" s="711"/>
      <c r="AJ96" s="711"/>
      <c r="AK96" s="711"/>
      <c r="AL96" s="711"/>
      <c r="AM96" s="711"/>
      <c r="AN96" s="711"/>
      <c r="AO96" s="711"/>
      <c r="AP96" s="711"/>
      <c r="AQ96" s="711"/>
      <c r="AR96" s="711"/>
      <c r="AS96" s="711"/>
      <c r="AT96" s="711"/>
      <c r="AU96" s="711"/>
      <c r="AV96" s="711"/>
      <c r="AW96" s="711"/>
      <c r="AX96" s="711"/>
      <c r="AY96" s="711"/>
      <c r="AZ96" s="799" t="s">
        <v>78</v>
      </c>
      <c r="BA96" s="799"/>
      <c r="BB96" s="799"/>
      <c r="BC96" s="711"/>
      <c r="BD96" s="711"/>
      <c r="BE96" s="711"/>
      <c r="BF96" s="711"/>
      <c r="BG96" s="711"/>
      <c r="BH96" s="711"/>
      <c r="BI96" s="711"/>
      <c r="BJ96" s="711"/>
      <c r="BK96" s="711"/>
      <c r="BL96" s="711"/>
      <c r="BM96" s="711"/>
      <c r="BN96" s="711"/>
      <c r="BO96" s="711"/>
      <c r="BP96" s="711"/>
      <c r="BQ96" s="711"/>
      <c r="BR96" s="711"/>
      <c r="BS96" s="711"/>
      <c r="BT96" s="711"/>
      <c r="BU96" s="711"/>
      <c r="BV96" s="711"/>
      <c r="BW96" s="711"/>
      <c r="BX96" s="799" t="s">
        <v>78</v>
      </c>
      <c r="BY96" s="799"/>
      <c r="BZ96" s="799"/>
      <c r="CA96" s="711"/>
      <c r="CB96" s="711"/>
      <c r="CC96" s="711"/>
      <c r="CD96" s="711"/>
      <c r="CE96" s="711"/>
      <c r="CF96" s="711"/>
      <c r="CG96" s="711"/>
      <c r="CH96" s="711"/>
      <c r="CI96" s="711"/>
      <c r="CJ96" s="711"/>
      <c r="CK96" s="711"/>
      <c r="CL96" s="711"/>
      <c r="CM96" s="711"/>
      <c r="CN96" s="711"/>
      <c r="CO96" s="711"/>
      <c r="CP96" s="711"/>
      <c r="CQ96" s="711"/>
      <c r="CR96" s="711"/>
      <c r="CS96" s="711"/>
      <c r="CT96" s="711"/>
      <c r="CU96" s="711"/>
      <c r="CV96" s="799" t="s">
        <v>78</v>
      </c>
      <c r="CW96" s="799"/>
      <c r="CX96" s="799"/>
      <c r="CY96" s="711"/>
      <c r="CZ96" s="711"/>
      <c r="DA96" s="711"/>
      <c r="DB96" s="711"/>
      <c r="DC96" s="711"/>
      <c r="DD96" s="711"/>
      <c r="DE96" s="711"/>
      <c r="DF96" s="711"/>
      <c r="DG96" s="711"/>
      <c r="DH96" s="711"/>
      <c r="DI96" s="711"/>
      <c r="DJ96" s="711"/>
      <c r="DK96" s="711"/>
      <c r="DL96" s="711"/>
      <c r="DM96" s="711"/>
      <c r="DN96" s="711"/>
      <c r="DO96" s="711"/>
      <c r="DP96" s="711"/>
      <c r="DQ96" s="711"/>
      <c r="DR96" s="711"/>
      <c r="DS96" s="711"/>
      <c r="DT96" s="711"/>
      <c r="DU96" s="711"/>
      <c r="DV96" s="711"/>
      <c r="DW96" s="711"/>
      <c r="DX96" s="711"/>
      <c r="DY96" s="711"/>
      <c r="DZ96" s="711"/>
      <c r="EA96" s="711"/>
      <c r="EB96" s="350"/>
      <c r="EC96" s="350"/>
      <c r="ED96" s="350"/>
      <c r="EE96" s="350"/>
      <c r="EF96" s="350"/>
      <c r="EG96" s="350"/>
    </row>
    <row r="97" spans="10:131" x14ac:dyDescent="0.25">
      <c r="J97" s="408">
        <f>'WEIGHT L2'!B2</f>
        <v>0.38</v>
      </c>
      <c r="K97" s="409">
        <f>'WEIGHT L2'!C2</f>
        <v>0.39400000000000002</v>
      </c>
      <c r="L97" s="408">
        <f>'WEIGHT L2'!D2</f>
        <v>-0.10199999999999999</v>
      </c>
      <c r="M97" s="410">
        <f>'WEIGHT L2'!E2</f>
        <v>-5.7099999999999998E-2</v>
      </c>
      <c r="N97" s="408">
        <f>'WEIGHT L2'!F2</f>
        <v>0.245</v>
      </c>
      <c r="O97" s="409">
        <f>'WEIGHT L2'!G2</f>
        <v>5.5300000000000002E-2</v>
      </c>
      <c r="P97" s="408">
        <f>'WEIGHT L2'!H2</f>
        <v>9.5500000000000002E-2</v>
      </c>
      <c r="Q97" s="410">
        <f>'WEIGHT L2'!I2</f>
        <v>0.316</v>
      </c>
      <c r="R97" s="408">
        <f>'WEIGHT L2'!J2</f>
        <v>-0.28899999999999998</v>
      </c>
      <c r="S97" s="410">
        <f>'WEIGHT L2'!K2</f>
        <v>0.185</v>
      </c>
      <c r="T97" s="408">
        <f>'WEIGHT L2'!L2</f>
        <v>-0.16600000000000001</v>
      </c>
      <c r="U97" s="410">
        <f>'WEIGHT L2'!M2</f>
        <v>8.5400000000000004E-2</v>
      </c>
      <c r="V97" s="408">
        <f>'WEIGHT L2'!N2</f>
        <v>0.255</v>
      </c>
      <c r="W97" s="410">
        <f>'WEIGHT L2'!O2</f>
        <v>-0.30099999999999999</v>
      </c>
      <c r="X97" s="408">
        <f>'WEIGHT L2'!P2</f>
        <v>-0.188</v>
      </c>
      <c r="Y97" s="410">
        <f>'WEIGHT L2'!Q2</f>
        <v>-0.16800000000000001</v>
      </c>
      <c r="Z97" s="350"/>
      <c r="AB97" s="711">
        <f t="shared" ref="AB97:AB105" si="108">(($R$97*AB84)+($R$98*AC84)+($R$99*AD84)+($R$100*AB85)+(AC85*$R$101)+($R$102*AD85)+($R$103*AB86)+($R$104*AC86)+($R$105*AD86))+$Z$101</f>
        <v>-3.6810939000000009</v>
      </c>
      <c r="AC97" s="711">
        <f t="shared" ref="AC97:AC105" si="109">(($R$97*AC84)+($R$98*AD84)+($R$99*AE84)+($R$100*AC85)+(AD85*$R$101)+($R$102*AE85)+($R$103*AC86)+($R$104*AD86)+($R$105*AE86))+$Z$101</f>
        <v>-3.5414088000000006</v>
      </c>
      <c r="AD97" s="711">
        <f t="shared" ref="AD97:AD105" si="110">(($R$97*AD84)+($R$98*AE84)+($R$99*AF84)+($R$100*AD85)+(AE85*$R$101)+($R$102*AF85)+($R$103*AD86)+($R$104*AE86)+($R$105*AF86))+$Z$101</f>
        <v>-3.2442876199999997</v>
      </c>
      <c r="AE97" s="711">
        <f t="shared" ref="AE97:AE105" si="111">(($R$97*AE84)+($R$98*AF84)+($R$99*AG84)+($R$100*AE85)+(AF85*$R$101)+($R$102*AG85)+($R$103*AE86)+($R$104*AF86)+($R$105*AG86))+$Z$101</f>
        <v>-2.81688458</v>
      </c>
      <c r="AF97" s="711">
        <f t="shared" ref="AF97:AF105" si="112">(($R$97*AF84)+($R$98*AG84)+($R$99*AH84)+($R$100*AF85)+(AG85*$R$101)+($R$102*AH85)+($R$103*AF86)+($R$104*AG86)+($R$105*AH86))+$Z$101</f>
        <v>-2.4990888899999995</v>
      </c>
      <c r="AG97" s="711">
        <f t="shared" ref="AG97:AG105" si="113">(($R$97*AG84)+($R$98*AH84)+($R$99*AI84)+($R$100*AG85)+(AH85*$R$101)+($R$102*AI85)+($R$103*AG86)+($R$104*AH86)+($R$105*AI86))+$Z$101</f>
        <v>-2.1619698400000003</v>
      </c>
      <c r="AH97" s="711">
        <f t="shared" ref="AH97:AH105" si="114">(($R$97*AH84)+($R$98*AI84)+($R$99*AJ84)+($R$100*AH85)+(AI85*$R$101)+($R$102*AJ85)+($R$103*AH86)+($R$104*AI86)+($R$105*AJ86))+$Z$101</f>
        <v>-2.1729434500000004</v>
      </c>
      <c r="AI97" s="711">
        <f t="shared" ref="AI97:AI105" si="115">(($R$97*AI84)+($R$98*AJ84)+($R$99*AK84)+($R$100*AI85)+(AJ85*$R$101)+($R$102*AK85)+($R$103*AI86)+($R$104*AJ86)+($R$105*AK86))+$Z$101</f>
        <v>-2.7514617799999996</v>
      </c>
      <c r="AJ97" s="711">
        <f t="shared" ref="AJ97:AJ105" si="116">(($R$97*AJ84)+($R$98*AK84)+($R$99*AL84)+($R$100*AJ85)+(AK85*$R$101)+($R$102*AL85)+($R$103*AJ86)+($R$104*AK86)+($R$105*AL86))+$Z$101</f>
        <v>-3.3740577400000005</v>
      </c>
      <c r="AK97" s="711"/>
      <c r="AL97" s="711"/>
      <c r="AM97" s="711"/>
      <c r="AN97" s="711"/>
      <c r="AO97" s="711"/>
      <c r="AP97" s="711"/>
      <c r="AQ97" s="711"/>
      <c r="AR97" s="711"/>
      <c r="AS97" s="711"/>
      <c r="AT97" s="711"/>
      <c r="AU97" s="711"/>
      <c r="AV97" s="711"/>
      <c r="AW97" s="711"/>
      <c r="AX97" s="711"/>
      <c r="AY97" s="711"/>
      <c r="AZ97" s="711">
        <f t="shared" ref="AZ97:AZ105" si="117">(($S$97*AZ84)+($S$98*BA84)+($S$99*BB84)+($S$100*AZ85)+(BA85*$S$101)+($S$102*BB85)+($S$103*AZ86)+($S$104*BA86)+($S$105*BB86))+$Z$101</f>
        <v>0.17</v>
      </c>
      <c r="BA97" s="711">
        <f t="shared" ref="BA97:BA105" si="118">(($S$97*BA84)+($S$98*BB84)+($S$99*BC84)+($S$100*BA85)+(BB85*$S$101)+($S$102*BC85)+($S$103*BA86)+($S$104*BB86)+($S$105*BC86))+$Z$101</f>
        <v>0.17</v>
      </c>
      <c r="BB97" s="711">
        <f t="shared" ref="BB97:BB105" si="119">(($S$97*BB84)+($S$98*BC84)+($S$99*BD84)+($S$100*BB85)+(BC85*$S$101)+($S$102*BD85)+($S$103*BB86)+($S$104*BC86)+($S$105*BD86))+$Z$101</f>
        <v>0.17</v>
      </c>
      <c r="BC97" s="711">
        <f t="shared" ref="BC97:BC105" si="120">(($S$97*BC84)+($S$98*BD84)+($S$99*BE84)+($S$100*BC85)+(BD85*$S$101)+($S$102*BE85)+($S$103*BC86)+($S$104*BD86)+($S$105*BE86))+$Z$101</f>
        <v>0.17</v>
      </c>
      <c r="BD97" s="711">
        <f t="shared" ref="BD97:BD105" si="121">(($S$97*BD84)+($S$98*BE84)+($S$99*BF84)+($S$100*BD85)+(BE85*$S$101)+($S$102*BF85)+($S$103*BD86)+($S$104*BE86)+($S$105*BF86))+$Z$101</f>
        <v>0.17</v>
      </c>
      <c r="BE97" s="711">
        <f t="shared" ref="BE97:BE105" si="122">(($S$97*BE84)+($S$98*BF84)+($S$99*BG84)+($S$100*BE85)+(BF85*$S$101)+($S$102*BG85)+($S$103*BE86)+($S$104*BF86)+($S$105*BG86))+$Z$101</f>
        <v>0.17</v>
      </c>
      <c r="BF97" s="711">
        <f t="shared" ref="BF97:BF105" si="123">(($S$97*BF84)+($S$98*BG84)+($S$99*BH84)+($S$100*BF85)+(BG85*$S$101)+($S$102*BH85)+($S$103*BF86)+($S$104*BG86)+($S$105*BH86))+$Z$101</f>
        <v>0.17</v>
      </c>
      <c r="BG97" s="711">
        <f t="shared" ref="BG97:BG105" si="124">(($S$97*BG84)+($S$98*BH84)+($S$99*BI84)+($S$100*BG85)+(BH85*$S$101)+($S$102*BI85)+($S$103*BG86)+($S$104*BH86)+($S$105*BI86))+$Z$101</f>
        <v>0.17</v>
      </c>
      <c r="BH97" s="711">
        <f t="shared" ref="BH97:BH105" si="125">(($S$97*BH84)+($S$98*BI84)+($S$99*BJ84)+($S$100*BH85)+(BI85*$S$101)+($S$102*BJ85)+($S$103*BH86)+($S$104*BI86)+($S$105*BJ86))+$Z$101</f>
        <v>0.17</v>
      </c>
      <c r="BI97" s="711"/>
      <c r="BJ97" s="711"/>
      <c r="BK97" s="711"/>
      <c r="BL97" s="711"/>
      <c r="BM97" s="711"/>
      <c r="BN97" s="711"/>
      <c r="BO97" s="711"/>
      <c r="BP97" s="711"/>
      <c r="BQ97" s="711"/>
      <c r="BR97" s="711"/>
      <c r="BS97" s="711"/>
      <c r="BT97" s="711"/>
      <c r="BU97" s="711"/>
      <c r="BV97" s="711"/>
      <c r="BW97" s="711"/>
      <c r="BX97" s="711">
        <f t="shared" ref="BX97:BX105" si="126">(($T$97*BX84)+($T$98*BY84)+($T$99*BZ84)+($T$100*BX85)+(BY85*$T$101)+($T$102*BZ85)+($T$103*BX86)+($T$104*BY86)+($T$105*BZ86))+$Z$101</f>
        <v>1.01166844</v>
      </c>
      <c r="BY97" s="711">
        <f t="shared" ref="BY97:BY105" si="127">(($T$97*BY84)+($T$98*BZ84)+($T$99*CA84)+($T$100*BY85)+(BZ85*$T$101)+($T$102*CA85)+($T$103*BY86)+($T$104*BZ86)+($T$105*CA86))+$Z$101</f>
        <v>1.0225471419999999</v>
      </c>
      <c r="BZ97" s="711">
        <f t="shared" ref="BZ97:BZ105" si="128">(($T$97*BZ84)+($T$98*CA84)+($T$99*CB84)+($T$100*BZ85)+(CA85*$T$101)+($T$102*CB85)+($T$103*BZ86)+($T$104*CA86)+($T$105*CB86))+$Z$101</f>
        <v>0.89644901199999982</v>
      </c>
      <c r="CA97" s="711">
        <f t="shared" ref="CA97:CA105" si="129">(($T$97*CA84)+($T$98*CB84)+($T$99*CC84)+($T$100*CA85)+(CB85*$T$101)+($T$102*CC85)+($T$103*CA86)+($T$104*CB86)+($T$105*CC86))+$Z$101</f>
        <v>0.85810833000000009</v>
      </c>
      <c r="CB97" s="711">
        <f t="shared" ref="CB97:CB105" si="130">(($T$97*CB84)+($T$98*CC84)+($T$99*CD84)+($T$100*CB85)+(CC85*$T$101)+($T$102*CD85)+($T$103*CB86)+($T$104*CC86)+($T$105*CD86))+$Z$101</f>
        <v>0.87758594600000006</v>
      </c>
      <c r="CC97" s="711">
        <f t="shared" ref="CC97:CC105" si="131">(($T$97*CC84)+($T$98*CD84)+($T$99*CE84)+($T$100*CC85)+(CD85*$T$101)+($T$102*CE85)+($T$103*CC86)+($T$104*CD86)+($T$105*CE86))+$Z$101</f>
        <v>0.86240735400000013</v>
      </c>
      <c r="CD97" s="711">
        <f t="shared" ref="CD97:CD105" si="132">(($T$97*CD84)+($T$98*CE84)+($T$99*CF84)+($T$100*CD85)+(CE85*$T$101)+($T$102*CF85)+($T$103*CD86)+($T$104*CE86)+($T$105*CF86))+$Z$101</f>
        <v>0.75370881199999995</v>
      </c>
      <c r="CE97" s="711">
        <f t="shared" ref="CE97:CE105" si="133">(($T$97*CE84)+($T$98*CF84)+($T$99*CG84)+($T$100*CE85)+(CF85*$T$101)+($T$102*CG85)+($T$103*CE86)+($T$104*CF86)+($T$105*CG86))+$Z$101</f>
        <v>0.80427819000000023</v>
      </c>
      <c r="CF97" s="711">
        <f t="shared" ref="CF97:CF105" si="134">(($T$97*CF84)+($T$98*CG84)+($T$99*CH84)+($T$100*CF85)+(CG85*$T$101)+($T$102*CH85)+($T$103*CF86)+($T$104*CG86)+($T$105*CH86))+$Z$101</f>
        <v>0.80408868200000005</v>
      </c>
      <c r="CG97" s="711"/>
      <c r="CH97" s="711"/>
      <c r="CI97" s="711"/>
      <c r="CJ97" s="711"/>
      <c r="CK97" s="711"/>
      <c r="CL97" s="711"/>
      <c r="CM97" s="711"/>
      <c r="CN97" s="711"/>
      <c r="CO97" s="711"/>
      <c r="CP97" s="711"/>
      <c r="CQ97" s="711"/>
      <c r="CR97" s="711"/>
      <c r="CS97" s="711"/>
      <c r="CT97" s="711"/>
      <c r="CU97" s="711"/>
      <c r="CV97" s="711">
        <f t="shared" ref="CV97:CV105" si="135">(($U$97*CV84)+($U$98*CW84)+($U$99*CX84)+($U$100*CV85)+(CW85*$U$101)+($U$102*CX85)+($U$103*CV86)+($U$104*CW86)+($U$105*CX86))+$Z$101</f>
        <v>0.79508122000000003</v>
      </c>
      <c r="CW97" s="711">
        <f t="shared" ref="CW97:CW105" si="136">(($U$97*CW84)+($U$98*CX84)+($U$99*CY84)+($U$100*CW85)+(CX85*$U$101)+($U$102*CY85)+($U$103*CW86)+($U$104*CX86)+($U$105*CY86))+$Z$101</f>
        <v>1.0639290399999999</v>
      </c>
      <c r="CX97" s="711">
        <f t="shared" ref="CX97:CX105" si="137">(($U$97*CX84)+($U$98*CY84)+($U$99*CZ84)+($U$100*CX85)+(CY85*$U$101)+($U$102*CZ85)+($U$103*CX86)+($U$104*CY86)+($U$105*CZ86))+$Z$101</f>
        <v>1.4186515800000001</v>
      </c>
      <c r="CY97" s="711">
        <f t="shared" ref="CY97:CY105" si="138">(($U$97*CY84)+($U$98*CZ84)+($U$99*DA84)+($U$100*CY85)+(CZ85*$U$101)+($U$102*DA85)+($U$103*CY86)+($U$104*CZ86)+($U$105*DA86))+$Z$101</f>
        <v>1.4109185200000001</v>
      </c>
      <c r="CZ97" s="711">
        <f t="shared" ref="CZ97:CZ105" si="139">(($U$97*CZ84)+($U$98*DA84)+($U$99*DB84)+($U$100*CZ85)+(DA85*$U$101)+($U$102*DB85)+($U$103*CZ86)+($U$104*DA86)+($U$105*DB86))+$Z$101</f>
        <v>1.5532282199999998</v>
      </c>
      <c r="DA97" s="711">
        <f t="shared" ref="DA97:DA105" si="140">(($U$97*DA84)+($U$98*DB84)+($U$99*DC84)+($U$100*DA85)+(DB85*$U$101)+($U$102*DC85)+($U$103*DA86)+($U$104*DB86)+($U$105*DC86))+$Z$101</f>
        <v>1.5262917999999999</v>
      </c>
      <c r="DB97" s="711">
        <f t="shared" ref="DB97:DB105" si="141">(($U$97*DB84)+($U$98*DC84)+($U$99*DD84)+($U$100*DB85)+(DC85*$U$101)+($U$102*DD85)+($U$103*DB86)+($U$104*DC86)+($U$105*DD86))+$Z$101</f>
        <v>1.1036621</v>
      </c>
      <c r="DC97" s="711">
        <f t="shared" ref="DC97:DC105" si="142">(($U$97*DC84)+($U$98*DD84)+($U$99*DE84)+($U$100*DC85)+(DD85*$U$101)+($U$102*DE85)+($U$103*DC86)+($U$104*DD86)+($U$105*DE86))+$Z$101</f>
        <v>0.59303164000000008</v>
      </c>
      <c r="DD97" s="711">
        <f t="shared" ref="DD97:DD105" si="143">(($U$97*DD84)+($U$98*DE84)+($U$99*DF84)+($U$100*DD85)+(DE85*$U$101)+($U$102*DF85)+($U$103*DD86)+($U$104*DE86)+($U$105*DF86))+$Z$101</f>
        <v>0.39815009999999995</v>
      </c>
      <c r="DE97" s="711"/>
      <c r="DF97" s="711"/>
      <c r="DG97" s="711"/>
      <c r="DH97" s="711"/>
      <c r="DI97" s="711"/>
      <c r="DJ97" s="711"/>
      <c r="DK97" s="711"/>
      <c r="DL97" s="711"/>
      <c r="DM97" s="711"/>
      <c r="DN97" s="711"/>
      <c r="DO97" s="711"/>
      <c r="DP97" s="711"/>
      <c r="DQ97" s="711"/>
      <c r="DR97" s="711"/>
      <c r="DS97" s="711"/>
      <c r="DT97" s="711"/>
      <c r="DU97" s="711"/>
      <c r="DV97" s="711"/>
      <c r="DW97" s="711"/>
      <c r="DX97" s="711"/>
      <c r="DY97" s="711"/>
      <c r="DZ97" s="711"/>
      <c r="EA97" s="711"/>
    </row>
    <row r="98" spans="10:131" x14ac:dyDescent="0.25">
      <c r="J98" s="411">
        <f>'WEIGHT L2'!R2</f>
        <v>0.19800000000000001</v>
      </c>
      <c r="K98" s="412">
        <f>'WEIGHT L2'!S2</f>
        <v>0.34899999999999998</v>
      </c>
      <c r="L98" s="411">
        <f>'WEIGHT L2'!T2</f>
        <v>3.0700000000000002E-2</v>
      </c>
      <c r="M98" s="413">
        <f>'WEIGHT L2'!U2</f>
        <v>-5.4399999999999997E-2</v>
      </c>
      <c r="N98" s="411">
        <f>'WEIGHT L2'!V2</f>
        <v>3.6799999999999999E-2</v>
      </c>
      <c r="O98" s="412">
        <f>'WEIGHT L2'!W2</f>
        <v>0.15</v>
      </c>
      <c r="P98" s="411">
        <f>'WEIGHT L2'!X2</f>
        <v>-0.115</v>
      </c>
      <c r="Q98" s="413">
        <f>'WEIGHT L2'!Y2</f>
        <v>0.129</v>
      </c>
      <c r="R98" s="411">
        <f>'WEIGHT L2'!Z2</f>
        <v>-0.30599999999999999</v>
      </c>
      <c r="S98" s="413">
        <f>'WEIGHT L2'!AA2</f>
        <v>6.3100000000000003E-2</v>
      </c>
      <c r="T98" s="411">
        <f>'WEIGHT L2'!AB2</f>
        <v>0.33700000000000002</v>
      </c>
      <c r="U98" s="413">
        <f>'WEIGHT L2'!AC2</f>
        <v>-0.28999999999999998</v>
      </c>
      <c r="V98" s="411">
        <f>'WEIGHT L2'!AD2</f>
        <v>3.1199999999999999E-2</v>
      </c>
      <c r="W98" s="413">
        <f>'WEIGHT L2'!AE2</f>
        <v>-0.106</v>
      </c>
      <c r="X98" s="411">
        <f>'WEIGHT L2'!AF2</f>
        <v>-7.6399999999999996E-2</v>
      </c>
      <c r="Y98" s="413">
        <f>'WEIGHT L2'!AG2</f>
        <v>6.9199999999999998E-2</v>
      </c>
      <c r="Z98" s="394"/>
      <c r="AB98" s="711">
        <f t="shared" si="108"/>
        <v>-3.4555494099999997</v>
      </c>
      <c r="AC98" s="711">
        <f t="shared" si="109"/>
        <v>-3.3675962299999997</v>
      </c>
      <c r="AD98" s="711">
        <f t="shared" si="110"/>
        <v>-3.0120366899999995</v>
      </c>
      <c r="AE98" s="711">
        <f t="shared" si="111"/>
        <v>-2.70579868</v>
      </c>
      <c r="AF98" s="711">
        <f t="shared" si="112"/>
        <v>-2.5887055800000005</v>
      </c>
      <c r="AG98" s="711">
        <f t="shared" si="113"/>
        <v>-2.1356117300000008</v>
      </c>
      <c r="AH98" s="711">
        <f t="shared" si="114"/>
        <v>-1.5111731400000001</v>
      </c>
      <c r="AI98" s="711">
        <f t="shared" si="115"/>
        <v>-1.5878477000000002</v>
      </c>
      <c r="AJ98" s="711">
        <f t="shared" si="116"/>
        <v>-2.5035108700000004</v>
      </c>
      <c r="AK98" s="711"/>
      <c r="AL98" s="711"/>
      <c r="AM98" s="711"/>
      <c r="AN98" s="711"/>
      <c r="AO98" s="711"/>
      <c r="AP98" s="711"/>
      <c r="AQ98" s="711"/>
      <c r="AR98" s="711"/>
      <c r="AS98" s="711"/>
      <c r="AT98" s="711"/>
      <c r="AU98" s="711"/>
      <c r="AV98" s="711"/>
      <c r="AW98" s="711"/>
      <c r="AX98" s="711"/>
      <c r="AY98" s="711"/>
      <c r="AZ98" s="711">
        <f t="shared" si="117"/>
        <v>0.17</v>
      </c>
      <c r="BA98" s="711">
        <f t="shared" si="118"/>
        <v>0.17</v>
      </c>
      <c r="BB98" s="711">
        <f t="shared" si="119"/>
        <v>0.17</v>
      </c>
      <c r="BC98" s="711">
        <f t="shared" si="120"/>
        <v>0.17</v>
      </c>
      <c r="BD98" s="711">
        <f t="shared" si="121"/>
        <v>0.17</v>
      </c>
      <c r="BE98" s="711">
        <f t="shared" si="122"/>
        <v>0.17</v>
      </c>
      <c r="BF98" s="711">
        <f t="shared" si="123"/>
        <v>0.17</v>
      </c>
      <c r="BG98" s="711">
        <f t="shared" si="124"/>
        <v>0.17</v>
      </c>
      <c r="BH98" s="711">
        <f t="shared" si="125"/>
        <v>0.17</v>
      </c>
      <c r="BI98" s="711"/>
      <c r="BJ98" s="711"/>
      <c r="BK98" s="711"/>
      <c r="BL98" s="711"/>
      <c r="BM98" s="711"/>
      <c r="BN98" s="711"/>
      <c r="BO98" s="711"/>
      <c r="BP98" s="711"/>
      <c r="BQ98" s="711"/>
      <c r="BR98" s="711"/>
      <c r="BS98" s="711"/>
      <c r="BT98" s="711"/>
      <c r="BU98" s="711"/>
      <c r="BV98" s="711"/>
      <c r="BW98" s="711"/>
      <c r="BX98" s="711">
        <f t="shared" si="126"/>
        <v>0.86496513999999991</v>
      </c>
      <c r="BY98" s="711">
        <f t="shared" si="127"/>
        <v>0.90938068199999988</v>
      </c>
      <c r="BZ98" s="711">
        <f t="shared" si="128"/>
        <v>0.84653839200000003</v>
      </c>
      <c r="CA98" s="711">
        <f t="shared" si="129"/>
        <v>0.92077553599999995</v>
      </c>
      <c r="CB98" s="711">
        <f t="shared" si="130"/>
        <v>0.84370825000000005</v>
      </c>
      <c r="CC98" s="711">
        <f t="shared" si="131"/>
        <v>0.8297526380000001</v>
      </c>
      <c r="CD98" s="711">
        <f t="shared" si="132"/>
        <v>0.81322495800000005</v>
      </c>
      <c r="CE98" s="711">
        <f t="shared" si="133"/>
        <v>0.78509348599999995</v>
      </c>
      <c r="CF98" s="711">
        <f t="shared" si="134"/>
        <v>0.86842419400000015</v>
      </c>
      <c r="CG98" s="711"/>
      <c r="CH98" s="711"/>
      <c r="CI98" s="711"/>
      <c r="CJ98" s="711"/>
      <c r="CK98" s="711"/>
      <c r="CL98" s="711"/>
      <c r="CM98" s="711"/>
      <c r="CN98" s="711"/>
      <c r="CO98" s="711"/>
      <c r="CP98" s="711"/>
      <c r="CQ98" s="711"/>
      <c r="CR98" s="711"/>
      <c r="CS98" s="711"/>
      <c r="CT98" s="711"/>
      <c r="CU98" s="711"/>
      <c r="CV98" s="711">
        <f t="shared" si="135"/>
        <v>1.0636134400000001</v>
      </c>
      <c r="CW98" s="711">
        <f t="shared" si="136"/>
        <v>1.15224126</v>
      </c>
      <c r="CX98" s="711">
        <f t="shared" si="137"/>
        <v>1.4723840000000004</v>
      </c>
      <c r="CY98" s="711">
        <f t="shared" si="138"/>
        <v>1.29922966</v>
      </c>
      <c r="CZ98" s="711">
        <f t="shared" si="139"/>
        <v>1.29858378</v>
      </c>
      <c r="DA98" s="711">
        <f t="shared" si="140"/>
        <v>1.34782494</v>
      </c>
      <c r="DB98" s="711">
        <f t="shared" si="141"/>
        <v>1.3544261599999998</v>
      </c>
      <c r="DC98" s="711">
        <f t="shared" si="142"/>
        <v>1.06123046</v>
      </c>
      <c r="DD98" s="711">
        <f t="shared" si="143"/>
        <v>0.63491062000000009</v>
      </c>
      <c r="DE98" s="711"/>
      <c r="DF98" s="711"/>
      <c r="DG98" s="711"/>
      <c r="DH98" s="711"/>
      <c r="DI98" s="711"/>
      <c r="DJ98" s="711"/>
      <c r="DK98" s="711"/>
      <c r="DL98" s="711"/>
      <c r="DM98" s="711"/>
      <c r="DN98" s="711"/>
      <c r="DO98" s="711"/>
      <c r="DP98" s="711"/>
      <c r="DQ98" s="711"/>
      <c r="DR98" s="711"/>
      <c r="DS98" s="711"/>
      <c r="DT98" s="711"/>
      <c r="DU98" s="711"/>
      <c r="DV98" s="711"/>
      <c r="DW98" s="711"/>
      <c r="DX98" s="711"/>
      <c r="DY98" s="711"/>
      <c r="DZ98" s="711"/>
      <c r="EA98" s="711"/>
    </row>
    <row r="99" spans="10:131" x14ac:dyDescent="0.25">
      <c r="J99" s="411">
        <f>'WEIGHT L2'!AH2</f>
        <v>0.108</v>
      </c>
      <c r="K99" s="412">
        <f>'WEIGHT L2'!AI2</f>
        <v>0.41799999999999998</v>
      </c>
      <c r="L99" s="411">
        <f>'WEIGHT L2'!AJ2</f>
        <v>-8.6800000000000002E-2</v>
      </c>
      <c r="M99" s="413">
        <f>'WEIGHT L2'!AK2</f>
        <v>-0.20399999999999999</v>
      </c>
      <c r="N99" s="411">
        <f>'WEIGHT L2'!AL2</f>
        <v>-0.14199999999999999</v>
      </c>
      <c r="O99" s="412">
        <f>'WEIGHT L2'!AM2</f>
        <v>0.115</v>
      </c>
      <c r="P99" s="411">
        <f>'WEIGHT L2'!AN2</f>
        <v>-4.6399999999999997E-2</v>
      </c>
      <c r="Q99" s="413">
        <f>'WEIGHT L2'!AO2</f>
        <v>0.20899999999999999</v>
      </c>
      <c r="R99" s="411">
        <f>'WEIGHT L2'!AP2</f>
        <v>-0.26</v>
      </c>
      <c r="S99" s="413">
        <f>'WEIGHT L2'!AQ2</f>
        <v>7.2900000000000006E-2</v>
      </c>
      <c r="T99" s="411">
        <f>'WEIGHT L2'!AR2</f>
        <v>0.17699999999999999</v>
      </c>
      <c r="U99" s="413">
        <f>'WEIGHT L2'!AS2</f>
        <v>-0.20599999999999999</v>
      </c>
      <c r="V99" s="411">
        <f>'WEIGHT L2'!AT2</f>
        <v>0.125</v>
      </c>
      <c r="W99" s="413">
        <f>'WEIGHT L2'!AU2</f>
        <v>7.4499999999999997E-2</v>
      </c>
      <c r="X99" s="411">
        <f>'WEIGHT L2'!AV2</f>
        <v>-9.9000000000000005E-2</v>
      </c>
      <c r="Y99" s="413">
        <f>'WEIGHT L2'!AW2</f>
        <v>0.13500000000000001</v>
      </c>
      <c r="Z99" s="394"/>
      <c r="AB99" s="711">
        <f t="shared" si="108"/>
        <v>-3.1452907800000007</v>
      </c>
      <c r="AC99" s="711">
        <f t="shared" si="109"/>
        <v>-3.3842292700000005</v>
      </c>
      <c r="AD99" s="711">
        <f t="shared" si="110"/>
        <v>-3.5032779800000009</v>
      </c>
      <c r="AE99" s="711">
        <f t="shared" si="111"/>
        <v>-3.7375141500000004</v>
      </c>
      <c r="AF99" s="711">
        <f t="shared" si="112"/>
        <v>-3.8705986700000006</v>
      </c>
      <c r="AG99" s="711">
        <f t="shared" si="113"/>
        <v>-3.4647241000000006</v>
      </c>
      <c r="AH99" s="711">
        <f t="shared" si="114"/>
        <v>-2.7244996500000003</v>
      </c>
      <c r="AI99" s="711">
        <f t="shared" si="115"/>
        <v>-1.9080347099999999</v>
      </c>
      <c r="AJ99" s="711">
        <f t="shared" si="116"/>
        <v>-2.0343225300000003</v>
      </c>
      <c r="AK99" s="711"/>
      <c r="AL99" s="711"/>
      <c r="AM99" s="711"/>
      <c r="AN99" s="711"/>
      <c r="AO99" s="711"/>
      <c r="AP99" s="711"/>
      <c r="AQ99" s="711"/>
      <c r="AR99" s="711"/>
      <c r="AS99" s="711"/>
      <c r="AT99" s="711"/>
      <c r="AU99" s="711"/>
      <c r="AV99" s="711"/>
      <c r="AW99" s="711"/>
      <c r="AX99" s="711"/>
      <c r="AY99" s="711"/>
      <c r="AZ99" s="711">
        <f t="shared" si="117"/>
        <v>0.17</v>
      </c>
      <c r="BA99" s="711">
        <f t="shared" si="118"/>
        <v>0.17</v>
      </c>
      <c r="BB99" s="711">
        <f t="shared" si="119"/>
        <v>0.17</v>
      </c>
      <c r="BC99" s="711">
        <f t="shared" si="120"/>
        <v>0.17</v>
      </c>
      <c r="BD99" s="711">
        <f t="shared" si="121"/>
        <v>0.17</v>
      </c>
      <c r="BE99" s="711">
        <f t="shared" si="122"/>
        <v>0.17</v>
      </c>
      <c r="BF99" s="711">
        <f t="shared" si="123"/>
        <v>0.17</v>
      </c>
      <c r="BG99" s="711">
        <f t="shared" si="124"/>
        <v>0.17</v>
      </c>
      <c r="BH99" s="711">
        <f t="shared" si="125"/>
        <v>0.17</v>
      </c>
      <c r="BI99" s="711"/>
      <c r="BJ99" s="711"/>
      <c r="BK99" s="711"/>
      <c r="BL99" s="711"/>
      <c r="BM99" s="711"/>
      <c r="BN99" s="711"/>
      <c r="BO99" s="711"/>
      <c r="BP99" s="711"/>
      <c r="BQ99" s="711"/>
      <c r="BR99" s="711"/>
      <c r="BS99" s="711"/>
      <c r="BT99" s="711"/>
      <c r="BU99" s="711"/>
      <c r="BV99" s="711"/>
      <c r="BW99" s="711"/>
      <c r="BX99" s="711">
        <f t="shared" si="126"/>
        <v>0.86351934799999996</v>
      </c>
      <c r="BY99" s="711">
        <f t="shared" si="127"/>
        <v>0.75691428199999999</v>
      </c>
      <c r="BZ99" s="711">
        <f t="shared" si="128"/>
        <v>0.94283303000000007</v>
      </c>
      <c r="CA99" s="711">
        <f t="shared" si="129"/>
        <v>0.85726416999999999</v>
      </c>
      <c r="CB99" s="711">
        <f t="shared" si="130"/>
        <v>0.92767095000000011</v>
      </c>
      <c r="CC99" s="711">
        <f t="shared" si="131"/>
        <v>0.72043422800000001</v>
      </c>
      <c r="CD99" s="711">
        <f t="shared" si="132"/>
        <v>0.64636294000000005</v>
      </c>
      <c r="CE99" s="711">
        <f t="shared" si="133"/>
        <v>0.75628699200000005</v>
      </c>
      <c r="CF99" s="711">
        <f t="shared" si="134"/>
        <v>0.86101649800000002</v>
      </c>
      <c r="CG99" s="711"/>
      <c r="CH99" s="711"/>
      <c r="CI99" s="711"/>
      <c r="CJ99" s="711"/>
      <c r="CK99" s="711"/>
      <c r="CL99" s="711"/>
      <c r="CM99" s="711"/>
      <c r="CN99" s="711"/>
      <c r="CO99" s="711"/>
      <c r="CP99" s="711"/>
      <c r="CQ99" s="711"/>
      <c r="CR99" s="711"/>
      <c r="CS99" s="711"/>
      <c r="CT99" s="711"/>
      <c r="CU99" s="711"/>
      <c r="CV99" s="711">
        <f t="shared" si="135"/>
        <v>0.84464048000000014</v>
      </c>
      <c r="CW99" s="711">
        <f t="shared" si="136"/>
        <v>0.58728264000000008</v>
      </c>
      <c r="CX99" s="711">
        <f t="shared" si="137"/>
        <v>0.57358841999999999</v>
      </c>
      <c r="CY99" s="711">
        <f t="shared" si="138"/>
        <v>0.21046286000000008</v>
      </c>
      <c r="CZ99" s="711">
        <f t="shared" si="139"/>
        <v>0.38266338000000011</v>
      </c>
      <c r="DA99" s="711">
        <f t="shared" si="140"/>
        <v>0.69063152000000017</v>
      </c>
      <c r="DB99" s="711">
        <f t="shared" si="141"/>
        <v>0.98927447999999996</v>
      </c>
      <c r="DC99" s="711">
        <f t="shared" si="142"/>
        <v>1.1283921399999999</v>
      </c>
      <c r="DD99" s="711">
        <f t="shared" si="143"/>
        <v>0.98836438000000004</v>
      </c>
      <c r="DE99" s="711"/>
      <c r="DF99" s="711"/>
      <c r="DG99" s="711"/>
      <c r="DH99" s="711"/>
      <c r="DI99" s="711"/>
      <c r="DJ99" s="711"/>
      <c r="DK99" s="711"/>
      <c r="DL99" s="711"/>
      <c r="DM99" s="711"/>
      <c r="DN99" s="711"/>
      <c r="DO99" s="711"/>
      <c r="DP99" s="711"/>
      <c r="DQ99" s="711"/>
      <c r="DR99" s="711"/>
      <c r="DS99" s="711"/>
      <c r="DT99" s="711"/>
      <c r="DU99" s="711"/>
      <c r="DV99" s="711"/>
      <c r="DW99" s="711"/>
      <c r="DX99" s="711"/>
      <c r="DY99" s="711"/>
      <c r="DZ99" s="711"/>
      <c r="EA99" s="711"/>
    </row>
    <row r="100" spans="10:131" x14ac:dyDescent="0.25">
      <c r="J100" s="411">
        <f>'WEIGHT L2'!AX2</f>
        <v>0.307</v>
      </c>
      <c r="K100" s="412">
        <f>'WEIGHT L2'!AY2</f>
        <v>4.24E-2</v>
      </c>
      <c r="L100" s="411">
        <f>'WEIGHT L2'!AZ2</f>
        <v>4.3700000000000003E-2</v>
      </c>
      <c r="M100" s="413">
        <f>'WEIGHT L2'!BA2</f>
        <v>-0.127</v>
      </c>
      <c r="N100" s="411">
        <f>'WEIGHT L2'!BB2</f>
        <v>0.13300000000000001</v>
      </c>
      <c r="O100" s="412">
        <f>'WEIGHT L2'!BC2</f>
        <v>-7.1099999999999997E-2</v>
      </c>
      <c r="P100" s="411">
        <f>'WEIGHT L2'!BD2</f>
        <v>-8.0299999999999996E-2</v>
      </c>
      <c r="Q100" s="413">
        <f>'WEIGHT L2'!BE2</f>
        <v>0.38100000000000001</v>
      </c>
      <c r="R100" s="411">
        <f>'WEIGHT L2'!BF2</f>
        <v>-2.0299999999999999E-2</v>
      </c>
      <c r="S100" s="413">
        <f>'WEIGHT L2'!BG2</f>
        <v>-4.9000000000000002E-2</v>
      </c>
      <c r="T100" s="411">
        <f>'WEIGHT L2'!BH2</f>
        <v>0.185</v>
      </c>
      <c r="U100" s="413">
        <f>'WEIGHT L2'!BI2</f>
        <v>0.32600000000000001</v>
      </c>
      <c r="V100" s="411">
        <f>'WEIGHT L2'!BJ2</f>
        <v>0.26100000000000001</v>
      </c>
      <c r="W100" s="413">
        <f>'WEIGHT L2'!BK2</f>
        <v>8.2900000000000001E-2</v>
      </c>
      <c r="X100" s="411">
        <f>'WEIGHT L2'!BL2</f>
        <v>2.5699999999999998E-3</v>
      </c>
      <c r="Y100" s="413">
        <f>'WEIGHT L2'!BM2</f>
        <v>-4.7100000000000003E-2</v>
      </c>
      <c r="Z100" s="417" t="s">
        <v>25</v>
      </c>
      <c r="AB100" s="711">
        <f t="shared" si="108"/>
        <v>-3.1023400800000003</v>
      </c>
      <c r="AC100" s="711">
        <f t="shared" si="109"/>
        <v>-3.3584764299999996</v>
      </c>
      <c r="AD100" s="711">
        <f t="shared" si="110"/>
        <v>-3.1579490699999999</v>
      </c>
      <c r="AE100" s="711">
        <f t="shared" si="111"/>
        <v>-3.2935150800000006</v>
      </c>
      <c r="AF100" s="711">
        <f t="shared" si="112"/>
        <v>-3.3487172300000001</v>
      </c>
      <c r="AG100" s="711">
        <f t="shared" si="113"/>
        <v>-3.2815858700000007</v>
      </c>
      <c r="AH100" s="711">
        <f t="shared" si="114"/>
        <v>-3.0469759300000003</v>
      </c>
      <c r="AI100" s="711">
        <f t="shared" si="115"/>
        <v>-2.5422280500000003</v>
      </c>
      <c r="AJ100" s="711">
        <f t="shared" si="116"/>
        <v>-2.1655813700000004</v>
      </c>
      <c r="AK100" s="711"/>
      <c r="AL100" s="711"/>
      <c r="AM100" s="711"/>
      <c r="AN100" s="711"/>
      <c r="AO100" s="711"/>
      <c r="AP100" s="711"/>
      <c r="AQ100" s="711"/>
      <c r="AR100" s="711"/>
      <c r="AS100" s="711"/>
      <c r="AT100" s="711"/>
      <c r="AU100" s="711"/>
      <c r="AV100" s="711"/>
      <c r="AW100" s="711"/>
      <c r="AX100" s="711"/>
      <c r="AY100" s="711"/>
      <c r="AZ100" s="711">
        <f t="shared" si="117"/>
        <v>0.17</v>
      </c>
      <c r="BA100" s="711">
        <f t="shared" si="118"/>
        <v>0.17</v>
      </c>
      <c r="BB100" s="711">
        <f t="shared" si="119"/>
        <v>0.17</v>
      </c>
      <c r="BC100" s="711">
        <f t="shared" si="120"/>
        <v>0.17</v>
      </c>
      <c r="BD100" s="711">
        <f t="shared" si="121"/>
        <v>0.17</v>
      </c>
      <c r="BE100" s="711">
        <f t="shared" si="122"/>
        <v>0.17</v>
      </c>
      <c r="BF100" s="711">
        <f t="shared" si="123"/>
        <v>0.17</v>
      </c>
      <c r="BG100" s="711">
        <f t="shared" si="124"/>
        <v>0.17</v>
      </c>
      <c r="BH100" s="711">
        <f t="shared" si="125"/>
        <v>0.17</v>
      </c>
      <c r="BI100" s="711"/>
      <c r="BJ100" s="711"/>
      <c r="BK100" s="711"/>
      <c r="BL100" s="711"/>
      <c r="BM100" s="711"/>
      <c r="BN100" s="711"/>
      <c r="BO100" s="711"/>
      <c r="BP100" s="711"/>
      <c r="BQ100" s="711"/>
      <c r="BR100" s="711"/>
      <c r="BS100" s="711"/>
      <c r="BT100" s="711"/>
      <c r="BU100" s="711"/>
      <c r="BV100" s="711"/>
      <c r="BW100" s="711"/>
      <c r="BX100" s="711">
        <f t="shared" si="126"/>
        <v>0.79830638000000009</v>
      </c>
      <c r="BY100" s="711">
        <f t="shared" si="127"/>
        <v>0.890338886</v>
      </c>
      <c r="BZ100" s="711">
        <f t="shared" si="128"/>
        <v>0.91187008400000003</v>
      </c>
      <c r="CA100" s="711">
        <f t="shared" si="129"/>
        <v>0.87408280799999993</v>
      </c>
      <c r="CB100" s="711">
        <f t="shared" si="130"/>
        <v>0.748427866</v>
      </c>
      <c r="CC100" s="711">
        <f t="shared" si="131"/>
        <v>0.74319334599999998</v>
      </c>
      <c r="CD100" s="711">
        <f t="shared" si="132"/>
        <v>0.65928096999999997</v>
      </c>
      <c r="CE100" s="711">
        <f t="shared" si="133"/>
        <v>0.59280624200000009</v>
      </c>
      <c r="CF100" s="711">
        <f t="shared" si="134"/>
        <v>0.85810505600000009</v>
      </c>
      <c r="CG100" s="711"/>
      <c r="CH100" s="711"/>
      <c r="CI100" s="711"/>
      <c r="CJ100" s="711"/>
      <c r="CK100" s="711"/>
      <c r="CL100" s="711"/>
      <c r="CM100" s="711"/>
      <c r="CN100" s="711"/>
      <c r="CO100" s="711"/>
      <c r="CP100" s="711"/>
      <c r="CQ100" s="711"/>
      <c r="CR100" s="711"/>
      <c r="CS100" s="711"/>
      <c r="CT100" s="711"/>
      <c r="CU100" s="711"/>
      <c r="CV100" s="711">
        <f t="shared" si="135"/>
        <v>0.54353604000000011</v>
      </c>
      <c r="CW100" s="711">
        <f t="shared" si="136"/>
        <v>0.56268152000000016</v>
      </c>
      <c r="CX100" s="711">
        <f t="shared" si="137"/>
        <v>0.53242226000000015</v>
      </c>
      <c r="CY100" s="711">
        <f t="shared" si="138"/>
        <v>0.17978592000000007</v>
      </c>
      <c r="CZ100" s="711">
        <f t="shared" si="139"/>
        <v>0.52817414000000018</v>
      </c>
      <c r="DA100" s="711">
        <f t="shared" si="140"/>
        <v>0.64138430000000013</v>
      </c>
      <c r="DB100" s="711">
        <f t="shared" si="141"/>
        <v>0.96911881999999994</v>
      </c>
      <c r="DC100" s="711">
        <f t="shared" si="142"/>
        <v>1.1392245000000001</v>
      </c>
      <c r="DD100" s="711">
        <f t="shared" si="143"/>
        <v>1.1411377199999999</v>
      </c>
      <c r="DE100" s="711"/>
      <c r="DF100" s="711"/>
      <c r="DG100" s="711"/>
      <c r="DH100" s="711"/>
      <c r="DI100" s="711"/>
      <c r="DJ100" s="711"/>
      <c r="DK100" s="711"/>
      <c r="DL100" s="711"/>
      <c r="DM100" s="711"/>
      <c r="DN100" s="711"/>
      <c r="DO100" s="711"/>
      <c r="DP100" s="711"/>
      <c r="DQ100" s="711"/>
      <c r="DR100" s="711"/>
      <c r="DS100" s="711"/>
      <c r="DT100" s="711"/>
      <c r="DU100" s="711"/>
      <c r="DV100" s="711"/>
      <c r="DW100" s="711"/>
      <c r="DX100" s="711"/>
      <c r="DY100" s="711"/>
      <c r="DZ100" s="711"/>
      <c r="EA100" s="711"/>
    </row>
    <row r="101" spans="10:131" x14ac:dyDescent="0.25">
      <c r="J101" s="411">
        <f>'WEIGHT L2'!BN2</f>
        <v>0.35699999999999998</v>
      </c>
      <c r="K101" s="412">
        <f>'WEIGHT L2'!BO2</f>
        <v>0.4</v>
      </c>
      <c r="L101" s="411">
        <f>'WEIGHT L2'!BP2</f>
        <v>-3.39E-2</v>
      </c>
      <c r="M101" s="413">
        <f>'WEIGHT L2'!BQ2</f>
        <v>-3.8899999999999997E-2</v>
      </c>
      <c r="N101" s="411">
        <f>'WEIGHT L2'!BR2</f>
        <v>-8.5900000000000004E-2</v>
      </c>
      <c r="O101" s="412">
        <f>'WEIGHT L2'!BS2</f>
        <v>0.14899999999999999</v>
      </c>
      <c r="P101" s="411">
        <f>'WEIGHT L2'!BT2</f>
        <v>-4.9700000000000001E-2</v>
      </c>
      <c r="Q101" s="413">
        <f>'WEIGHT L2'!BU2</f>
        <v>0.17799999999999999</v>
      </c>
      <c r="R101" s="411">
        <f>'WEIGHT L2'!BV2</f>
        <v>-0.28100000000000003</v>
      </c>
      <c r="S101" s="413">
        <f>'WEIGHT L2'!BW2</f>
        <v>-6.9199999999999998E-2</v>
      </c>
      <c r="T101" s="411">
        <f>'WEIGHT L2'!BX2</f>
        <v>-0.17100000000000001</v>
      </c>
      <c r="U101" s="413">
        <f>'WEIGHT L2'!BY2</f>
        <v>-0.27400000000000002</v>
      </c>
      <c r="V101" s="411">
        <f>'WEIGHT L2'!BZ2</f>
        <v>0.35399999999999998</v>
      </c>
      <c r="W101" s="413">
        <f>'WEIGHT L2'!CA2</f>
        <v>-0.17599999999999999</v>
      </c>
      <c r="X101" s="411">
        <f>'WEIGHT L2'!CB2</f>
        <v>-0.19600000000000001</v>
      </c>
      <c r="Y101" s="413">
        <f>'WEIGHT L2'!CC2</f>
        <v>-2.47E-3</v>
      </c>
      <c r="Z101" s="418">
        <f>'WEIGHT L2'!B5</f>
        <v>0.17</v>
      </c>
      <c r="AB101" s="711">
        <f t="shared" si="108"/>
        <v>-3.0402787400000006</v>
      </c>
      <c r="AC101" s="711">
        <f t="shared" si="109"/>
        <v>-3.00701821</v>
      </c>
      <c r="AD101" s="711">
        <f t="shared" si="110"/>
        <v>-2.0843795599999999</v>
      </c>
      <c r="AE101" s="711">
        <f t="shared" si="111"/>
        <v>-2.0372313500000003</v>
      </c>
      <c r="AF101" s="711">
        <f t="shared" si="112"/>
        <v>-1.9857567200000004</v>
      </c>
      <c r="AG101" s="711">
        <f t="shared" si="113"/>
        <v>-2.6081578100000002</v>
      </c>
      <c r="AH101" s="711">
        <f t="shared" si="114"/>
        <v>-2.9717234700000006</v>
      </c>
      <c r="AI101" s="711">
        <f t="shared" si="115"/>
        <v>-3.0414061900000009</v>
      </c>
      <c r="AJ101" s="711">
        <f t="shared" si="116"/>
        <v>-2.5603074800000005</v>
      </c>
      <c r="AK101" s="711"/>
      <c r="AL101" s="711"/>
      <c r="AM101" s="711"/>
      <c r="AN101" s="711"/>
      <c r="AO101" s="711"/>
      <c r="AP101" s="711"/>
      <c r="AQ101" s="711"/>
      <c r="AR101" s="711"/>
      <c r="AS101" s="711"/>
      <c r="AT101" s="711"/>
      <c r="AU101" s="711"/>
      <c r="AV101" s="711"/>
      <c r="AW101" s="711"/>
      <c r="AX101" s="711"/>
      <c r="AY101" s="711"/>
      <c r="AZ101" s="711">
        <f t="shared" si="117"/>
        <v>0.17</v>
      </c>
      <c r="BA101" s="711">
        <f t="shared" si="118"/>
        <v>0.17</v>
      </c>
      <c r="BB101" s="711">
        <f t="shared" si="119"/>
        <v>0.17</v>
      </c>
      <c r="BC101" s="711">
        <f t="shared" si="120"/>
        <v>0.17</v>
      </c>
      <c r="BD101" s="711">
        <f t="shared" si="121"/>
        <v>0.17</v>
      </c>
      <c r="BE101" s="711">
        <f t="shared" si="122"/>
        <v>0.17</v>
      </c>
      <c r="BF101" s="711">
        <f t="shared" si="123"/>
        <v>0.17</v>
      </c>
      <c r="BG101" s="711">
        <f t="shared" si="124"/>
        <v>0.17</v>
      </c>
      <c r="BH101" s="711">
        <f t="shared" si="125"/>
        <v>0.17</v>
      </c>
      <c r="BI101" s="711"/>
      <c r="BJ101" s="711"/>
      <c r="BK101" s="711"/>
      <c r="BL101" s="711"/>
      <c r="BM101" s="711"/>
      <c r="BN101" s="711"/>
      <c r="BO101" s="711"/>
      <c r="BP101" s="711"/>
      <c r="BQ101" s="711"/>
      <c r="BR101" s="711"/>
      <c r="BS101" s="711"/>
      <c r="BT101" s="711"/>
      <c r="BU101" s="711"/>
      <c r="BV101" s="711"/>
      <c r="BW101" s="711"/>
      <c r="BX101" s="711">
        <f t="shared" si="126"/>
        <v>0.92494169600000009</v>
      </c>
      <c r="BY101" s="711">
        <f t="shared" si="127"/>
        <v>0.86792516399999997</v>
      </c>
      <c r="BZ101" s="711">
        <f t="shared" si="128"/>
        <v>0.62599246799999997</v>
      </c>
      <c r="CA101" s="711">
        <f t="shared" si="129"/>
        <v>0.77673834799999997</v>
      </c>
      <c r="CB101" s="711">
        <f t="shared" si="130"/>
        <v>0.69994539800000011</v>
      </c>
      <c r="CC101" s="711">
        <f t="shared" si="131"/>
        <v>0.74098815200000001</v>
      </c>
      <c r="CD101" s="711">
        <f t="shared" si="132"/>
        <v>0.83486193600000003</v>
      </c>
      <c r="CE101" s="711">
        <f t="shared" si="133"/>
        <v>0.782547298</v>
      </c>
      <c r="CF101" s="711">
        <f t="shared" si="134"/>
        <v>0.74824310199999999</v>
      </c>
      <c r="CG101" s="711"/>
      <c r="CH101" s="711"/>
      <c r="CI101" s="711"/>
      <c r="CJ101" s="711"/>
      <c r="CK101" s="711"/>
      <c r="CL101" s="711"/>
      <c r="CM101" s="711"/>
      <c r="CN101" s="711"/>
      <c r="CO101" s="711"/>
      <c r="CP101" s="711"/>
      <c r="CQ101" s="711"/>
      <c r="CR101" s="711"/>
      <c r="CS101" s="711"/>
      <c r="CT101" s="711"/>
      <c r="CU101" s="711"/>
      <c r="CV101" s="711">
        <f t="shared" si="135"/>
        <v>0.70055126000000012</v>
      </c>
      <c r="CW101" s="711">
        <f t="shared" si="136"/>
        <v>0.92127588000000016</v>
      </c>
      <c r="CX101" s="711">
        <f t="shared" si="137"/>
        <v>0.94808437999999995</v>
      </c>
      <c r="CY101" s="711">
        <f t="shared" si="138"/>
        <v>0.59392096000000005</v>
      </c>
      <c r="CZ101" s="711">
        <f t="shared" si="139"/>
        <v>0.76518124000000021</v>
      </c>
      <c r="DA101" s="711">
        <f t="shared" si="140"/>
        <v>0.5532916200000001</v>
      </c>
      <c r="DB101" s="711">
        <f t="shared" si="141"/>
        <v>0.94863570000000008</v>
      </c>
      <c r="DC101" s="711">
        <f t="shared" si="142"/>
        <v>0.84674422000000016</v>
      </c>
      <c r="DD101" s="711">
        <f t="shared" si="143"/>
        <v>0.80712220000000012</v>
      </c>
      <c r="DE101" s="711"/>
      <c r="DF101" s="711"/>
      <c r="DG101" s="711"/>
      <c r="DH101" s="711"/>
      <c r="DI101" s="711"/>
      <c r="DJ101" s="711"/>
      <c r="DK101" s="711"/>
      <c r="DL101" s="711"/>
      <c r="DM101" s="711"/>
      <c r="DN101" s="711"/>
      <c r="DO101" s="711"/>
      <c r="DP101" s="711"/>
      <c r="DQ101" s="711"/>
      <c r="DR101" s="711"/>
      <c r="DS101" s="711"/>
      <c r="DT101" s="711"/>
      <c r="DU101" s="711"/>
      <c r="DV101" s="711"/>
      <c r="DW101" s="711"/>
      <c r="DX101" s="711"/>
      <c r="DY101" s="711"/>
      <c r="DZ101" s="711"/>
      <c r="EA101" s="711"/>
    </row>
    <row r="102" spans="10:131" x14ac:dyDescent="0.25">
      <c r="J102" s="411">
        <f>'WEIGHT L2'!CD2</f>
        <v>0.23300000000000001</v>
      </c>
      <c r="K102" s="412">
        <f>'WEIGHT L2'!CE2</f>
        <v>0.214</v>
      </c>
      <c r="L102" s="411">
        <f>'WEIGHT L2'!CF2</f>
        <v>3.49E-2</v>
      </c>
      <c r="M102" s="413">
        <f>'WEIGHT L2'!CG2</f>
        <v>-9.7100000000000006E-2</v>
      </c>
      <c r="N102" s="411">
        <f>'WEIGHT L2'!CH2</f>
        <v>9.9000000000000005E-2</v>
      </c>
      <c r="O102" s="412">
        <f>'WEIGHT L2'!CI2</f>
        <v>-9.9599999999999994E-2</v>
      </c>
      <c r="P102" s="411">
        <f>'WEIGHT L2'!CJ2</f>
        <v>-0.187</v>
      </c>
      <c r="Q102" s="413">
        <f>'WEIGHT L2'!CK2</f>
        <v>0.373</v>
      </c>
      <c r="R102" s="411">
        <f>'WEIGHT L2'!CL2</f>
        <v>-0.25700000000000001</v>
      </c>
      <c r="S102" s="413">
        <f>'WEIGHT L2'!CM2</f>
        <v>-8.5500000000000007E-2</v>
      </c>
      <c r="T102" s="411">
        <f>'WEIGHT L2'!CN2</f>
        <v>0.2</v>
      </c>
      <c r="U102" s="413">
        <f>'WEIGHT L2'!CO2</f>
        <v>0.159</v>
      </c>
      <c r="V102" s="411">
        <f>'WEIGHT L2'!CP2</f>
        <v>0.34399999999999997</v>
      </c>
      <c r="W102" s="413">
        <f>'WEIGHT L2'!CQ2</f>
        <v>-0.19</v>
      </c>
      <c r="X102" s="411">
        <f>'WEIGHT L2'!CR2</f>
        <v>-0.217</v>
      </c>
      <c r="Y102" s="413">
        <f>'WEIGHT L2'!CS2</f>
        <v>5.0500000000000003E-2</v>
      </c>
      <c r="Z102" s="350"/>
      <c r="AB102" s="711">
        <f t="shared" si="108"/>
        <v>-3.0976441200000009</v>
      </c>
      <c r="AC102" s="711">
        <f t="shared" si="109"/>
        <v>-2.6180434800000003</v>
      </c>
      <c r="AD102" s="711">
        <f t="shared" si="110"/>
        <v>-1.6985342100000005</v>
      </c>
      <c r="AE102" s="711">
        <f t="shared" si="111"/>
        <v>-1.2522413899999998</v>
      </c>
      <c r="AF102" s="711">
        <f t="shared" si="112"/>
        <v>-1.5762110599999999</v>
      </c>
      <c r="AG102" s="711">
        <f t="shared" si="113"/>
        <v>-2.4184964899999999</v>
      </c>
      <c r="AH102" s="711">
        <f t="shared" si="114"/>
        <v>-3.1350340000000001</v>
      </c>
      <c r="AI102" s="711">
        <f t="shared" si="115"/>
        <v>-3.2752671200000001</v>
      </c>
      <c r="AJ102" s="711">
        <f t="shared" si="116"/>
        <v>-2.61107844</v>
      </c>
      <c r="AK102" s="711"/>
      <c r="AL102" s="711"/>
      <c r="AM102" s="711"/>
      <c r="AN102" s="711"/>
      <c r="AO102" s="711"/>
      <c r="AP102" s="711"/>
      <c r="AQ102" s="711"/>
      <c r="AR102" s="711"/>
      <c r="AS102" s="711"/>
      <c r="AT102" s="711"/>
      <c r="AU102" s="711"/>
      <c r="AV102" s="711"/>
      <c r="AW102" s="711"/>
      <c r="AX102" s="711"/>
      <c r="AY102" s="711"/>
      <c r="AZ102" s="711">
        <f t="shared" si="117"/>
        <v>0.17</v>
      </c>
      <c r="BA102" s="711">
        <f t="shared" si="118"/>
        <v>0.17</v>
      </c>
      <c r="BB102" s="711">
        <f t="shared" si="119"/>
        <v>0.17</v>
      </c>
      <c r="BC102" s="711">
        <f t="shared" si="120"/>
        <v>0.17</v>
      </c>
      <c r="BD102" s="711">
        <f t="shared" si="121"/>
        <v>0.17</v>
      </c>
      <c r="BE102" s="711">
        <f t="shared" si="122"/>
        <v>0.17</v>
      </c>
      <c r="BF102" s="711">
        <f t="shared" si="123"/>
        <v>0.17</v>
      </c>
      <c r="BG102" s="711">
        <f t="shared" si="124"/>
        <v>0.17</v>
      </c>
      <c r="BH102" s="711">
        <f t="shared" si="125"/>
        <v>0.17</v>
      </c>
      <c r="BI102" s="711"/>
      <c r="BJ102" s="711"/>
      <c r="BK102" s="711"/>
      <c r="BL102" s="711"/>
      <c r="BM102" s="711"/>
      <c r="BN102" s="711"/>
      <c r="BO102" s="711"/>
      <c r="BP102" s="711"/>
      <c r="BQ102" s="711"/>
      <c r="BR102" s="711"/>
      <c r="BS102" s="711"/>
      <c r="BT102" s="711"/>
      <c r="BU102" s="711"/>
      <c r="BV102" s="711"/>
      <c r="BW102" s="711"/>
      <c r="BX102" s="711">
        <f t="shared" si="126"/>
        <v>0.87005948200000005</v>
      </c>
      <c r="BY102" s="711">
        <f t="shared" si="127"/>
        <v>0.808122228</v>
      </c>
      <c r="BZ102" s="711">
        <f t="shared" si="128"/>
        <v>0.59712202999999997</v>
      </c>
      <c r="CA102" s="711">
        <f t="shared" si="129"/>
        <v>0.60463931800000004</v>
      </c>
      <c r="CB102" s="711">
        <f t="shared" si="130"/>
        <v>0.75344603400000021</v>
      </c>
      <c r="CC102" s="711">
        <f t="shared" si="131"/>
        <v>0.75403074000000003</v>
      </c>
      <c r="CD102" s="711">
        <f t="shared" si="132"/>
        <v>0.87994438800000008</v>
      </c>
      <c r="CE102" s="711">
        <f t="shared" si="133"/>
        <v>0.83506589200000014</v>
      </c>
      <c r="CF102" s="711">
        <f t="shared" si="134"/>
        <v>0.73859659200000005</v>
      </c>
      <c r="CG102" s="711"/>
      <c r="CH102" s="711"/>
      <c r="CI102" s="711"/>
      <c r="CJ102" s="711"/>
      <c r="CK102" s="711"/>
      <c r="CL102" s="711"/>
      <c r="CM102" s="711"/>
      <c r="CN102" s="711"/>
      <c r="CO102" s="711"/>
      <c r="CP102" s="711"/>
      <c r="CQ102" s="711"/>
      <c r="CR102" s="711"/>
      <c r="CS102" s="711"/>
      <c r="CT102" s="711"/>
      <c r="CU102" s="711"/>
      <c r="CV102" s="711">
        <f t="shared" si="135"/>
        <v>0.81068064000000006</v>
      </c>
      <c r="CW102" s="711">
        <f t="shared" si="136"/>
        <v>1.17583058</v>
      </c>
      <c r="CX102" s="711">
        <f t="shared" si="137"/>
        <v>1.0836862600000001</v>
      </c>
      <c r="CY102" s="711">
        <f t="shared" si="138"/>
        <v>0.81421054000000015</v>
      </c>
      <c r="CZ102" s="711">
        <f t="shared" si="139"/>
        <v>0.78004644000000012</v>
      </c>
      <c r="DA102" s="711">
        <f t="shared" si="140"/>
        <v>0.54163324000000002</v>
      </c>
      <c r="DB102" s="711">
        <f t="shared" si="141"/>
        <v>0.56734608000000009</v>
      </c>
      <c r="DC102" s="711">
        <f t="shared" si="142"/>
        <v>0.37958819999999993</v>
      </c>
      <c r="DD102" s="711">
        <f t="shared" si="143"/>
        <v>0.52395594000000012</v>
      </c>
      <c r="DE102" s="711"/>
      <c r="DF102" s="711"/>
      <c r="DG102" s="711"/>
      <c r="DH102" s="711"/>
      <c r="DI102" s="711"/>
      <c r="DJ102" s="711"/>
      <c r="DK102" s="711"/>
      <c r="DL102" s="711"/>
      <c r="DM102" s="711"/>
      <c r="DN102" s="711"/>
      <c r="DO102" s="711"/>
      <c r="DP102" s="711"/>
      <c r="DQ102" s="711"/>
      <c r="DR102" s="711"/>
      <c r="DS102" s="711"/>
      <c r="DT102" s="711"/>
      <c r="DU102" s="711"/>
      <c r="DV102" s="711"/>
      <c r="DW102" s="711"/>
      <c r="DX102" s="711"/>
      <c r="DY102" s="711"/>
      <c r="DZ102" s="711"/>
      <c r="EA102" s="711"/>
    </row>
    <row r="103" spans="10:131" x14ac:dyDescent="0.25">
      <c r="J103" s="411">
        <f>'WEIGHT L2'!CT2</f>
        <v>0.33900000000000002</v>
      </c>
      <c r="K103" s="412">
        <f>'WEIGHT L2'!CU2</f>
        <v>0.311</v>
      </c>
      <c r="L103" s="411">
        <f>'WEIGHT L2'!CV2</f>
        <v>0.17399999999999999</v>
      </c>
      <c r="M103" s="413">
        <f>'WEIGHT L2'!CW2</f>
        <v>-0.10199999999999999</v>
      </c>
      <c r="N103" s="411">
        <f>'WEIGHT L2'!CX2</f>
        <v>0.14000000000000001</v>
      </c>
      <c r="O103" s="412">
        <f>'WEIGHT L2'!CY2</f>
        <v>-0.10199999999999999</v>
      </c>
      <c r="P103" s="411">
        <f>'WEIGHT L2'!CZ2</f>
        <v>4.9399999999999999E-2</v>
      </c>
      <c r="Q103" s="413">
        <f>'WEIGHT L2'!DA2</f>
        <v>9.7500000000000003E-2</v>
      </c>
      <c r="R103" s="411">
        <f>'WEIGHT L2'!DB2</f>
        <v>3.5200000000000002E-2</v>
      </c>
      <c r="S103" s="413">
        <f>'WEIGHT L2'!DC2</f>
        <v>-0.16200000000000001</v>
      </c>
      <c r="T103" s="411">
        <f>'WEIGHT L2'!DD2</f>
        <v>0.372</v>
      </c>
      <c r="U103" s="413">
        <f>'WEIGHT L2'!DE2</f>
        <v>0.29699999999999999</v>
      </c>
      <c r="V103" s="411">
        <f>'WEIGHT L2'!DF2</f>
        <v>0.18099999999999999</v>
      </c>
      <c r="W103" s="413">
        <f>'WEIGHT L2'!DG2</f>
        <v>-0.16</v>
      </c>
      <c r="X103" s="411">
        <f>'WEIGHT L2'!DH2</f>
        <v>0.22700000000000001</v>
      </c>
      <c r="Y103" s="413">
        <f>'WEIGHT L2'!DI2</f>
        <v>0.30599999999999999</v>
      </c>
      <c r="Z103" s="350"/>
      <c r="AB103" s="711">
        <f t="shared" si="108"/>
        <v>-3.2133872500000003</v>
      </c>
      <c r="AC103" s="711">
        <f t="shared" si="109"/>
        <v>-2.6767944900000002</v>
      </c>
      <c r="AD103" s="711">
        <f t="shared" si="110"/>
        <v>-1.6434807699999996</v>
      </c>
      <c r="AE103" s="711">
        <f t="shared" si="111"/>
        <v>-1.2435678700000006</v>
      </c>
      <c r="AF103" s="711">
        <f t="shared" si="112"/>
        <v>-1.7535120400000004</v>
      </c>
      <c r="AG103" s="711">
        <f t="shared" si="113"/>
        <v>-2.4448311800000004</v>
      </c>
      <c r="AH103" s="711">
        <f t="shared" si="114"/>
        <v>-2.9925644600000005</v>
      </c>
      <c r="AI103" s="711">
        <f t="shared" si="115"/>
        <v>-2.6823505899999991</v>
      </c>
      <c r="AJ103" s="711">
        <f t="shared" si="116"/>
        <v>-1.9332175</v>
      </c>
      <c r="AK103" s="711"/>
      <c r="AL103" s="711"/>
      <c r="AM103" s="711"/>
      <c r="AN103" s="711"/>
      <c r="AO103" s="711"/>
      <c r="AP103" s="711"/>
      <c r="AQ103" s="711"/>
      <c r="AR103" s="711"/>
      <c r="AS103" s="711"/>
      <c r="AT103" s="711"/>
      <c r="AU103" s="711"/>
      <c r="AV103" s="711"/>
      <c r="AW103" s="711"/>
      <c r="AX103" s="711"/>
      <c r="AY103" s="711"/>
      <c r="AZ103" s="711">
        <f t="shared" si="117"/>
        <v>0.17</v>
      </c>
      <c r="BA103" s="711">
        <f t="shared" si="118"/>
        <v>0.17</v>
      </c>
      <c r="BB103" s="711">
        <f t="shared" si="119"/>
        <v>0.17</v>
      </c>
      <c r="BC103" s="711">
        <f t="shared" si="120"/>
        <v>0.17</v>
      </c>
      <c r="BD103" s="711">
        <f t="shared" si="121"/>
        <v>0.17</v>
      </c>
      <c r="BE103" s="711">
        <f t="shared" si="122"/>
        <v>0.17</v>
      </c>
      <c r="BF103" s="711">
        <f t="shared" si="123"/>
        <v>0.17</v>
      </c>
      <c r="BG103" s="711">
        <f t="shared" si="124"/>
        <v>0.17</v>
      </c>
      <c r="BH103" s="711">
        <f t="shared" si="125"/>
        <v>0.17</v>
      </c>
      <c r="BI103" s="711"/>
      <c r="BJ103" s="711"/>
      <c r="BK103" s="711"/>
      <c r="BL103" s="711"/>
      <c r="BM103" s="711"/>
      <c r="BN103" s="711"/>
      <c r="BO103" s="711"/>
      <c r="BP103" s="711"/>
      <c r="BQ103" s="711"/>
      <c r="BR103" s="711"/>
      <c r="BS103" s="711"/>
      <c r="BT103" s="711"/>
      <c r="BU103" s="711"/>
      <c r="BV103" s="711"/>
      <c r="BW103" s="711"/>
      <c r="BX103" s="711">
        <f t="shared" si="126"/>
        <v>0.91329657399999997</v>
      </c>
      <c r="BY103" s="711">
        <f t="shared" si="127"/>
        <v>0.87030080999999992</v>
      </c>
      <c r="BZ103" s="711">
        <f t="shared" si="128"/>
        <v>0.82162226599999999</v>
      </c>
      <c r="CA103" s="711">
        <f t="shared" si="129"/>
        <v>0.74762200599999995</v>
      </c>
      <c r="CB103" s="711">
        <f t="shared" si="130"/>
        <v>0.8634280259999999</v>
      </c>
      <c r="CC103" s="711">
        <f t="shared" si="131"/>
        <v>0.97108915000000007</v>
      </c>
      <c r="CD103" s="711">
        <f t="shared" si="132"/>
        <v>0.92054272400000003</v>
      </c>
      <c r="CE103" s="711">
        <f t="shared" si="133"/>
        <v>0.80692350800000001</v>
      </c>
      <c r="CF103" s="711">
        <f t="shared" si="134"/>
        <v>0.66264644399999995</v>
      </c>
      <c r="CG103" s="711"/>
      <c r="CH103" s="711"/>
      <c r="CI103" s="711"/>
      <c r="CJ103" s="711"/>
      <c r="CK103" s="711"/>
      <c r="CL103" s="711"/>
      <c r="CM103" s="711"/>
      <c r="CN103" s="711"/>
      <c r="CO103" s="711"/>
      <c r="CP103" s="711"/>
      <c r="CQ103" s="711"/>
      <c r="CR103" s="711"/>
      <c r="CS103" s="711"/>
      <c r="CT103" s="711"/>
      <c r="CU103" s="711"/>
      <c r="CV103" s="711">
        <f t="shared" si="135"/>
        <v>0.72579079999999996</v>
      </c>
      <c r="CW103" s="711">
        <f t="shared" si="136"/>
        <v>1.30380064</v>
      </c>
      <c r="CX103" s="711">
        <f t="shared" si="137"/>
        <v>1.3359059599999998</v>
      </c>
      <c r="CY103" s="711">
        <f t="shared" si="138"/>
        <v>1.3617795800000001</v>
      </c>
      <c r="CZ103" s="711">
        <f t="shared" si="139"/>
        <v>1.01432864</v>
      </c>
      <c r="DA103" s="711">
        <f t="shared" si="140"/>
        <v>0.64951515999999998</v>
      </c>
      <c r="DB103" s="711">
        <f t="shared" si="141"/>
        <v>0.40875582000000005</v>
      </c>
      <c r="DC103" s="711">
        <f t="shared" si="142"/>
        <v>0.45017979999999991</v>
      </c>
      <c r="DD103" s="711">
        <f t="shared" si="143"/>
        <v>0.55639226000000008</v>
      </c>
      <c r="DE103" s="711"/>
      <c r="DF103" s="711"/>
      <c r="DG103" s="711"/>
      <c r="DH103" s="711"/>
      <c r="DI103" s="711"/>
      <c r="DJ103" s="711"/>
      <c r="DK103" s="711"/>
      <c r="DL103" s="711"/>
      <c r="DM103" s="711"/>
      <c r="DN103" s="711"/>
      <c r="DO103" s="711"/>
      <c r="DP103" s="711"/>
      <c r="DQ103" s="711"/>
      <c r="DR103" s="711"/>
      <c r="DS103" s="711"/>
      <c r="DT103" s="711"/>
      <c r="DU103" s="711"/>
      <c r="DV103" s="711"/>
      <c r="DW103" s="711"/>
      <c r="DX103" s="711"/>
      <c r="DY103" s="711"/>
      <c r="DZ103" s="711"/>
      <c r="EA103" s="711"/>
    </row>
    <row r="104" spans="10:131" x14ac:dyDescent="0.25">
      <c r="J104" s="411">
        <f>'WEIGHT L2'!DJ2</f>
        <v>0.45100000000000001</v>
      </c>
      <c r="K104" s="412">
        <f>'WEIGHT L2'!DK2</f>
        <v>0.24199999999999999</v>
      </c>
      <c r="L104" s="411">
        <f>'WEIGHT L2'!DL2</f>
        <v>0.32200000000000001</v>
      </c>
      <c r="M104" s="413">
        <f>'WEIGHT L2'!DM2</f>
        <v>0.16200000000000001</v>
      </c>
      <c r="N104" s="411">
        <f>'WEIGHT L2'!DN2</f>
        <v>0.32</v>
      </c>
      <c r="O104" s="412">
        <f>'WEIGHT L2'!DO2</f>
        <v>-0.14799999999999999</v>
      </c>
      <c r="P104" s="411">
        <f>'WEIGHT L2'!DP2</f>
        <v>0.13300000000000001</v>
      </c>
      <c r="Q104" s="413">
        <f>'WEIGHT L2'!DQ2</f>
        <v>8.5099999999999995E-2</v>
      </c>
      <c r="R104" s="411">
        <f>'WEIGHT L2'!DR2</f>
        <v>-0.13700000000000001</v>
      </c>
      <c r="S104" s="413">
        <f>'WEIGHT L2'!DS2</f>
        <v>-0.113</v>
      </c>
      <c r="T104" s="411">
        <f>'WEIGHT L2'!DT2</f>
        <v>0.17899999999999999</v>
      </c>
      <c r="U104" s="413">
        <f>'WEIGHT L2'!DU2</f>
        <v>0.14599999999999999</v>
      </c>
      <c r="V104" s="411">
        <f>'WEIGHT L2'!DV2</f>
        <v>0.25</v>
      </c>
      <c r="W104" s="413">
        <f>'WEIGHT L2'!DW2</f>
        <v>-0.24</v>
      </c>
      <c r="X104" s="411">
        <f>'WEIGHT L2'!DX2</f>
        <v>-0.16600000000000001</v>
      </c>
      <c r="Y104" s="413">
        <f>'WEIGHT L2'!DY2</f>
        <v>0.152</v>
      </c>
      <c r="Z104" s="350"/>
      <c r="AB104" s="711">
        <f t="shared" si="108"/>
        <v>-3.2099124400000005</v>
      </c>
      <c r="AC104" s="711">
        <f t="shared" si="109"/>
        <v>-3.0621683199999996</v>
      </c>
      <c r="AD104" s="711">
        <f t="shared" si="110"/>
        <v>-2.3907094500000001</v>
      </c>
      <c r="AE104" s="711">
        <f t="shared" si="111"/>
        <v>-1.9996307800000004</v>
      </c>
      <c r="AF104" s="711">
        <f t="shared" si="112"/>
        <v>-2.14217104</v>
      </c>
      <c r="AG104" s="711">
        <f t="shared" si="113"/>
        <v>-2.4090966200000001</v>
      </c>
      <c r="AH104" s="711">
        <f t="shared" si="114"/>
        <v>-2.2887386799999998</v>
      </c>
      <c r="AI104" s="711">
        <f t="shared" si="115"/>
        <v>-1.6056355700000002</v>
      </c>
      <c r="AJ104" s="711">
        <f t="shared" si="116"/>
        <v>-1.1059453499999998</v>
      </c>
      <c r="AK104" s="711"/>
      <c r="AL104" s="711"/>
      <c r="AM104" s="711"/>
      <c r="AN104" s="711"/>
      <c r="AO104" s="711"/>
      <c r="AP104" s="711"/>
      <c r="AQ104" s="711"/>
      <c r="AR104" s="711"/>
      <c r="AS104" s="711"/>
      <c r="AT104" s="711"/>
      <c r="AU104" s="711"/>
      <c r="AV104" s="711"/>
      <c r="AW104" s="711"/>
      <c r="AX104" s="711"/>
      <c r="AY104" s="711"/>
      <c r="AZ104" s="711">
        <f t="shared" si="117"/>
        <v>0.17</v>
      </c>
      <c r="BA104" s="711">
        <f t="shared" si="118"/>
        <v>0.17</v>
      </c>
      <c r="BB104" s="711">
        <f t="shared" si="119"/>
        <v>0.17</v>
      </c>
      <c r="BC104" s="711">
        <f t="shared" si="120"/>
        <v>0.17</v>
      </c>
      <c r="BD104" s="711">
        <f t="shared" si="121"/>
        <v>0.17</v>
      </c>
      <c r="BE104" s="711">
        <f t="shared" si="122"/>
        <v>0.17</v>
      </c>
      <c r="BF104" s="711">
        <f t="shared" si="123"/>
        <v>0.17</v>
      </c>
      <c r="BG104" s="711">
        <f t="shared" si="124"/>
        <v>0.17</v>
      </c>
      <c r="BH104" s="711">
        <f t="shared" si="125"/>
        <v>0.17</v>
      </c>
      <c r="BI104" s="711"/>
      <c r="BJ104" s="711"/>
      <c r="BK104" s="711"/>
      <c r="BL104" s="711"/>
      <c r="BM104" s="711"/>
      <c r="BN104" s="711"/>
      <c r="BO104" s="711"/>
      <c r="BP104" s="711"/>
      <c r="BQ104" s="711"/>
      <c r="BR104" s="711"/>
      <c r="BS104" s="711"/>
      <c r="BT104" s="711"/>
      <c r="BU104" s="711"/>
      <c r="BV104" s="711"/>
      <c r="BW104" s="711"/>
      <c r="BX104" s="711">
        <f t="shared" si="126"/>
        <v>0.83549594800000004</v>
      </c>
      <c r="BY104" s="711">
        <f t="shared" si="127"/>
        <v>0.95282460399999991</v>
      </c>
      <c r="BZ104" s="711">
        <f t="shared" si="128"/>
        <v>0.94809273800000005</v>
      </c>
      <c r="CA104" s="711">
        <f t="shared" si="129"/>
        <v>0.99082796800000006</v>
      </c>
      <c r="CB104" s="711">
        <f t="shared" si="130"/>
        <v>0.91674002399999999</v>
      </c>
      <c r="CC104" s="711">
        <f t="shared" si="131"/>
        <v>0.97663610000000012</v>
      </c>
      <c r="CD104" s="711">
        <f t="shared" si="132"/>
        <v>0.78956604200000002</v>
      </c>
      <c r="CE104" s="711">
        <f t="shared" si="133"/>
        <v>0.68506477399999999</v>
      </c>
      <c r="CF104" s="711">
        <f t="shared" si="134"/>
        <v>0.59905438</v>
      </c>
      <c r="CG104" s="711"/>
      <c r="CH104" s="711"/>
      <c r="CI104" s="711"/>
      <c r="CJ104" s="711"/>
      <c r="CK104" s="711"/>
      <c r="CL104" s="711"/>
      <c r="CM104" s="711"/>
      <c r="CN104" s="711"/>
      <c r="CO104" s="711"/>
      <c r="CP104" s="711"/>
      <c r="CQ104" s="711"/>
      <c r="CR104" s="711"/>
      <c r="CS104" s="711"/>
      <c r="CT104" s="711"/>
      <c r="CU104" s="711"/>
      <c r="CV104" s="711">
        <f t="shared" si="135"/>
        <v>0.14327235999999996</v>
      </c>
      <c r="CW104" s="711">
        <f t="shared" si="136"/>
        <v>0.58741672</v>
      </c>
      <c r="CX104" s="711">
        <f t="shared" si="137"/>
        <v>0.72709890000000021</v>
      </c>
      <c r="CY104" s="711">
        <f t="shared" si="138"/>
        <v>0.8572358000000001</v>
      </c>
      <c r="CZ104" s="711">
        <f t="shared" si="139"/>
        <v>0.50686932000000007</v>
      </c>
      <c r="DA104" s="711">
        <f t="shared" si="140"/>
        <v>0.32670412000000015</v>
      </c>
      <c r="DB104" s="711">
        <f t="shared" si="141"/>
        <v>0.44961709999999999</v>
      </c>
      <c r="DC104" s="711">
        <f t="shared" si="142"/>
        <v>0.64193844</v>
      </c>
      <c r="DD104" s="711">
        <f t="shared" si="143"/>
        <v>0.71250852000000009</v>
      </c>
      <c r="DE104" s="711"/>
      <c r="DF104" s="711"/>
      <c r="DG104" s="711"/>
      <c r="DH104" s="711"/>
      <c r="DI104" s="711"/>
      <c r="DJ104" s="711"/>
      <c r="DK104" s="711"/>
      <c r="DL104" s="711"/>
      <c r="DM104" s="711"/>
      <c r="DN104" s="711"/>
      <c r="DO104" s="711"/>
      <c r="DP104" s="711"/>
      <c r="DQ104" s="711"/>
      <c r="DR104" s="711"/>
      <c r="DS104" s="711"/>
      <c r="DT104" s="711"/>
      <c r="DU104" s="711"/>
      <c r="DV104" s="711"/>
      <c r="DW104" s="711"/>
      <c r="DX104" s="711"/>
      <c r="DY104" s="711"/>
      <c r="DZ104" s="711"/>
      <c r="EA104" s="711"/>
    </row>
    <row r="105" spans="10:131" ht="15.75" thickBot="1" x14ac:dyDescent="0.3">
      <c r="J105" s="414">
        <f>'WEIGHT L2'!DZ2</f>
        <v>0.26800000000000002</v>
      </c>
      <c r="K105" s="415">
        <f>'WEIGHT L2'!EA2</f>
        <v>0.23599999999999999</v>
      </c>
      <c r="L105" s="414">
        <f>'WEIGHT L2'!EB2</f>
        <v>0.29399999999999998</v>
      </c>
      <c r="M105" s="416">
        <f>'WEIGHT L2'!EC2</f>
        <v>-0.14599999999999999</v>
      </c>
      <c r="N105" s="414">
        <f>'WEIGHT L2'!ED2</f>
        <v>0.28999999999999998</v>
      </c>
      <c r="O105" s="415">
        <f>'WEIGHT L2'!EE2</f>
        <v>0.16400000000000001</v>
      </c>
      <c r="P105" s="414">
        <f>'WEIGHT L2'!EF2</f>
        <v>8.2699999999999996E-2</v>
      </c>
      <c r="Q105" s="416">
        <f>'WEIGHT L2'!EG2</f>
        <v>9.5799999999999996E-2</v>
      </c>
      <c r="R105" s="414">
        <f>'WEIGHT L2'!EH2</f>
        <v>0.21199999999999999</v>
      </c>
      <c r="S105" s="416">
        <f>'WEIGHT L2'!EI2</f>
        <v>-5.1200000000000002E-2</v>
      </c>
      <c r="T105" s="414">
        <f>'WEIGHT L2'!EJ2</f>
        <v>3.46E-3</v>
      </c>
      <c r="U105" s="416">
        <f>'WEIGHT L2'!EK2</f>
        <v>0.28000000000000003</v>
      </c>
      <c r="V105" s="414">
        <f>'WEIGHT L2'!EL2</f>
        <v>0.3</v>
      </c>
      <c r="W105" s="416">
        <f>'WEIGHT L2'!EM2</f>
        <v>0.29199999999999998</v>
      </c>
      <c r="X105" s="414">
        <f>'WEIGHT L2'!EN2</f>
        <v>-4.0899999999999999E-2</v>
      </c>
      <c r="Y105" s="416">
        <f>'WEIGHT L2'!EO2</f>
        <v>0.26700000000000002</v>
      </c>
      <c r="Z105" s="350"/>
      <c r="AB105" s="711">
        <f t="shared" si="108"/>
        <v>-2.4481909099999997</v>
      </c>
      <c r="AC105" s="711">
        <f t="shared" si="109"/>
        <v>-2.93966701</v>
      </c>
      <c r="AD105" s="711">
        <f t="shared" si="110"/>
        <v>-2.8431568999999999</v>
      </c>
      <c r="AE105" s="711">
        <f t="shared" si="111"/>
        <v>-2.7030666100000005</v>
      </c>
      <c r="AF105" s="711">
        <f t="shared" si="112"/>
        <v>-2.4376244699999998</v>
      </c>
      <c r="AG105" s="711">
        <f t="shared" si="113"/>
        <v>-2.0010011499999996</v>
      </c>
      <c r="AH105" s="711">
        <f t="shared" si="114"/>
        <v>-1.3597378000000002</v>
      </c>
      <c r="AI105" s="711">
        <f t="shared" si="115"/>
        <v>-0.92664431999999974</v>
      </c>
      <c r="AJ105" s="711">
        <f t="shared" si="116"/>
        <v>-0.86968392999999999</v>
      </c>
      <c r="AK105" s="711"/>
      <c r="AL105" s="711"/>
      <c r="AM105" s="711"/>
      <c r="AN105" s="711"/>
      <c r="AO105" s="711"/>
      <c r="AP105" s="711"/>
      <c r="AQ105" s="711"/>
      <c r="AR105" s="711"/>
      <c r="AS105" s="711"/>
      <c r="AT105" s="711"/>
      <c r="AU105" s="711"/>
      <c r="AV105" s="711"/>
      <c r="AW105" s="711"/>
      <c r="AX105" s="711"/>
      <c r="AY105" s="711"/>
      <c r="AZ105" s="711">
        <f t="shared" si="117"/>
        <v>0.17</v>
      </c>
      <c r="BA105" s="711">
        <f t="shared" si="118"/>
        <v>0.17</v>
      </c>
      <c r="BB105" s="711">
        <f t="shared" si="119"/>
        <v>0.17</v>
      </c>
      <c r="BC105" s="711">
        <f t="shared" si="120"/>
        <v>0.17</v>
      </c>
      <c r="BD105" s="711">
        <f t="shared" si="121"/>
        <v>0.17</v>
      </c>
      <c r="BE105" s="711">
        <f t="shared" si="122"/>
        <v>0.17</v>
      </c>
      <c r="BF105" s="711">
        <f t="shared" si="123"/>
        <v>0.17</v>
      </c>
      <c r="BG105" s="711">
        <f t="shared" si="124"/>
        <v>0.17</v>
      </c>
      <c r="BH105" s="711">
        <f t="shared" si="125"/>
        <v>0.17</v>
      </c>
      <c r="BI105" s="711"/>
      <c r="BJ105" s="711"/>
      <c r="BK105" s="711"/>
      <c r="BL105" s="711"/>
      <c r="BM105" s="711"/>
      <c r="BN105" s="711"/>
      <c r="BO105" s="711"/>
      <c r="BP105" s="711"/>
      <c r="BQ105" s="711"/>
      <c r="BR105" s="711"/>
      <c r="BS105" s="711"/>
      <c r="BT105" s="711"/>
      <c r="BU105" s="711"/>
      <c r="BV105" s="711"/>
      <c r="BW105" s="711"/>
      <c r="BX105" s="711">
        <f t="shared" si="126"/>
        <v>0.86774419800000002</v>
      </c>
      <c r="BY105" s="711">
        <f t="shared" si="127"/>
        <v>0.79373060400000006</v>
      </c>
      <c r="BZ105" s="711">
        <f t="shared" si="128"/>
        <v>0.79091307600000005</v>
      </c>
      <c r="CA105" s="711">
        <f t="shared" si="129"/>
        <v>0.89780785000000007</v>
      </c>
      <c r="CB105" s="711">
        <f t="shared" si="130"/>
        <v>0.94070025999999995</v>
      </c>
      <c r="CC105" s="711">
        <f t="shared" si="131"/>
        <v>0.84736320799999998</v>
      </c>
      <c r="CD105" s="711">
        <f t="shared" si="132"/>
        <v>0.68245550799999999</v>
      </c>
      <c r="CE105" s="711">
        <f t="shared" si="133"/>
        <v>0.59558471400000002</v>
      </c>
      <c r="CF105" s="711">
        <f t="shared" si="134"/>
        <v>0.62625498800000001</v>
      </c>
      <c r="CG105" s="711"/>
      <c r="CH105" s="711"/>
      <c r="CI105" s="711"/>
      <c r="CJ105" s="711"/>
      <c r="CK105" s="711"/>
      <c r="CL105" s="711"/>
      <c r="CM105" s="711"/>
      <c r="CN105" s="711"/>
      <c r="CO105" s="711"/>
      <c r="CP105" s="711"/>
      <c r="CQ105" s="711"/>
      <c r="CR105" s="711"/>
      <c r="CS105" s="711"/>
      <c r="CT105" s="711"/>
      <c r="CU105" s="711"/>
      <c r="CV105" s="711">
        <f t="shared" si="135"/>
        <v>0.21395242000000017</v>
      </c>
      <c r="CW105" s="711">
        <f t="shared" si="136"/>
        <v>0.29192719999999994</v>
      </c>
      <c r="CX105" s="711">
        <f t="shared" si="137"/>
        <v>7.4166740000000092E-2</v>
      </c>
      <c r="CY105" s="711">
        <f t="shared" si="138"/>
        <v>7.1927760000000035E-2</v>
      </c>
      <c r="CZ105" s="711">
        <f t="shared" si="139"/>
        <v>1.8623580000000112E-2</v>
      </c>
      <c r="DA105" s="711">
        <f t="shared" si="140"/>
        <v>0.30272626000000014</v>
      </c>
      <c r="DB105" s="711">
        <f t="shared" si="141"/>
        <v>0.53535252</v>
      </c>
      <c r="DC105" s="711">
        <f t="shared" si="142"/>
        <v>0.71036050000000006</v>
      </c>
      <c r="DD105" s="711">
        <f t="shared" si="143"/>
        <v>0.92762322000000008</v>
      </c>
      <c r="DE105" s="711"/>
      <c r="DF105" s="711"/>
      <c r="DG105" s="711"/>
      <c r="DH105" s="711"/>
      <c r="DI105" s="711"/>
      <c r="DJ105" s="711"/>
      <c r="DK105" s="711"/>
      <c r="DL105" s="711"/>
      <c r="DM105" s="711"/>
      <c r="DN105" s="711"/>
      <c r="DO105" s="711"/>
      <c r="DP105" s="711"/>
      <c r="DQ105" s="711"/>
      <c r="DR105" s="711"/>
      <c r="DS105" s="711"/>
      <c r="DT105" s="711"/>
      <c r="DU105" s="711"/>
      <c r="DV105" s="711"/>
      <c r="DW105" s="711"/>
      <c r="DX105" s="711"/>
      <c r="DY105" s="711"/>
      <c r="DZ105" s="711"/>
      <c r="EA105" s="711"/>
    </row>
    <row r="106" spans="10:131" x14ac:dyDescent="0.25">
      <c r="J106" s="789" t="s">
        <v>61</v>
      </c>
      <c r="K106" s="789"/>
      <c r="L106" s="789"/>
      <c r="M106" s="789"/>
      <c r="N106" s="789"/>
      <c r="O106" s="789"/>
      <c r="P106" s="789"/>
      <c r="Q106" s="789"/>
      <c r="R106" s="789"/>
      <c r="S106" s="789"/>
      <c r="T106" s="789"/>
      <c r="U106" s="789"/>
      <c r="V106" s="789"/>
      <c r="W106" s="789"/>
      <c r="X106" s="789"/>
      <c r="Y106" s="789"/>
      <c r="Z106" s="350"/>
      <c r="AB106" s="711"/>
      <c r="AC106" s="711"/>
      <c r="AD106" s="711"/>
      <c r="AE106" s="711"/>
      <c r="AF106" s="711"/>
      <c r="AG106" s="711"/>
      <c r="AH106" s="711"/>
      <c r="AI106" s="711"/>
      <c r="AJ106" s="711"/>
      <c r="AK106" s="711"/>
      <c r="AL106" s="711"/>
      <c r="AM106" s="711"/>
      <c r="AN106" s="711"/>
      <c r="AO106" s="711"/>
      <c r="AP106" s="711"/>
      <c r="AQ106" s="711"/>
      <c r="AR106" s="711"/>
      <c r="AS106" s="711"/>
      <c r="AT106" s="711"/>
      <c r="AU106" s="711"/>
      <c r="AV106" s="711"/>
      <c r="AW106" s="711"/>
      <c r="AX106" s="711"/>
      <c r="AY106" s="711"/>
      <c r="AZ106" s="711"/>
      <c r="BA106" s="711"/>
      <c r="BB106" s="711"/>
      <c r="BC106" s="711"/>
      <c r="BD106" s="711"/>
      <c r="BE106" s="711"/>
      <c r="BF106" s="711"/>
      <c r="BG106" s="711"/>
      <c r="BH106" s="711"/>
      <c r="BI106" s="711"/>
      <c r="BJ106" s="711"/>
      <c r="BK106" s="711"/>
      <c r="BL106" s="711"/>
      <c r="BM106" s="711"/>
      <c r="BN106" s="711"/>
      <c r="BO106" s="711"/>
      <c r="BP106" s="711"/>
      <c r="BQ106" s="711"/>
      <c r="BR106" s="711"/>
      <c r="BS106" s="711"/>
      <c r="BT106" s="711"/>
      <c r="BU106" s="711"/>
      <c r="BV106" s="711"/>
      <c r="BW106" s="711"/>
      <c r="BX106" s="711"/>
      <c r="BY106" s="711"/>
      <c r="BZ106" s="711"/>
      <c r="CA106" s="711"/>
      <c r="CB106" s="711"/>
      <c r="CC106" s="711"/>
      <c r="CD106" s="711"/>
      <c r="CE106" s="711"/>
      <c r="CF106" s="711"/>
      <c r="CG106" s="711"/>
      <c r="CH106" s="711"/>
      <c r="CI106" s="711"/>
      <c r="CJ106" s="711"/>
      <c r="CK106" s="711"/>
      <c r="CL106" s="711"/>
      <c r="CM106" s="711"/>
      <c r="CN106" s="711"/>
      <c r="CO106" s="711"/>
      <c r="CP106" s="711"/>
      <c r="CQ106" s="711"/>
      <c r="CR106" s="711"/>
      <c r="CS106" s="711"/>
      <c r="CT106" s="711"/>
      <c r="CU106" s="711"/>
      <c r="CV106" s="711"/>
      <c r="CW106" s="711"/>
      <c r="CX106" s="711"/>
      <c r="CY106" s="711"/>
      <c r="CZ106" s="711"/>
      <c r="DA106" s="711"/>
      <c r="DB106" s="711"/>
      <c r="DC106" s="711"/>
      <c r="DD106" s="711"/>
      <c r="DE106" s="711"/>
      <c r="DF106" s="711"/>
      <c r="DG106" s="711"/>
      <c r="DH106" s="711"/>
      <c r="DI106" s="711"/>
      <c r="DJ106" s="711"/>
      <c r="DK106" s="711"/>
      <c r="DL106" s="711"/>
      <c r="DM106" s="711"/>
      <c r="DN106" s="711"/>
      <c r="DO106" s="711"/>
      <c r="DP106" s="711"/>
      <c r="DQ106" s="711"/>
      <c r="DR106" s="711"/>
      <c r="DS106" s="711"/>
      <c r="DT106" s="711"/>
      <c r="DU106" s="711"/>
      <c r="DV106" s="711"/>
      <c r="DW106" s="711"/>
      <c r="DX106" s="711"/>
      <c r="DY106" s="711"/>
      <c r="DZ106" s="711"/>
      <c r="EA106" s="711"/>
    </row>
    <row r="107" spans="10:131" ht="19.5" thickBot="1" x14ac:dyDescent="0.3">
      <c r="J107" s="790"/>
      <c r="K107" s="790"/>
      <c r="L107" s="790"/>
      <c r="M107" s="790"/>
      <c r="N107" s="790"/>
      <c r="O107" s="790"/>
      <c r="P107" s="790"/>
      <c r="Q107" s="790"/>
      <c r="R107" s="790"/>
      <c r="S107" s="790"/>
      <c r="T107" s="790"/>
      <c r="U107" s="790"/>
      <c r="V107" s="790"/>
      <c r="W107" s="790"/>
      <c r="X107" s="790"/>
      <c r="Y107" s="790"/>
      <c r="Z107" s="350"/>
      <c r="AB107" s="799" t="s">
        <v>79</v>
      </c>
      <c r="AC107" s="799"/>
      <c r="AD107" s="799"/>
      <c r="AE107" s="711"/>
      <c r="AF107" s="711"/>
      <c r="AG107" s="711"/>
      <c r="AH107" s="711"/>
      <c r="AI107" s="711"/>
      <c r="AJ107" s="711"/>
      <c r="AK107" s="711"/>
      <c r="AL107" s="711"/>
      <c r="AM107" s="711"/>
      <c r="AN107" s="711"/>
      <c r="AO107" s="711"/>
      <c r="AP107" s="711"/>
      <c r="AQ107" s="711"/>
      <c r="AR107" s="711"/>
      <c r="AS107" s="711"/>
      <c r="AT107" s="711"/>
      <c r="AU107" s="711"/>
      <c r="AV107" s="711"/>
      <c r="AW107" s="711"/>
      <c r="AX107" s="711"/>
      <c r="AY107" s="711"/>
      <c r="AZ107" s="799" t="s">
        <v>79</v>
      </c>
      <c r="BA107" s="799"/>
      <c r="BB107" s="799"/>
      <c r="BC107" s="711"/>
      <c r="BD107" s="711"/>
      <c r="BE107" s="711"/>
      <c r="BF107" s="711"/>
      <c r="BG107" s="711"/>
      <c r="BH107" s="711"/>
      <c r="BI107" s="711"/>
      <c r="BJ107" s="711"/>
      <c r="BK107" s="711"/>
      <c r="BL107" s="711"/>
      <c r="BM107" s="711"/>
      <c r="BN107" s="711"/>
      <c r="BO107" s="711"/>
      <c r="BP107" s="711"/>
      <c r="BQ107" s="711"/>
      <c r="BR107" s="711"/>
      <c r="BS107" s="711"/>
      <c r="BT107" s="711"/>
      <c r="BU107" s="711"/>
      <c r="BV107" s="711"/>
      <c r="BW107" s="711"/>
      <c r="BX107" s="799" t="s">
        <v>79</v>
      </c>
      <c r="BY107" s="799"/>
      <c r="BZ107" s="799"/>
      <c r="CA107" s="711"/>
      <c r="CB107" s="711"/>
      <c r="CC107" s="711"/>
      <c r="CD107" s="711"/>
      <c r="CE107" s="711"/>
      <c r="CF107" s="711"/>
      <c r="CG107" s="711"/>
      <c r="CH107" s="711"/>
      <c r="CI107" s="711"/>
      <c r="CJ107" s="711"/>
      <c r="CK107" s="711"/>
      <c r="CL107" s="711"/>
      <c r="CM107" s="711"/>
      <c r="CN107" s="711"/>
      <c r="CO107" s="711"/>
      <c r="CP107" s="711"/>
      <c r="CQ107" s="711"/>
      <c r="CR107" s="711"/>
      <c r="CS107" s="711"/>
      <c r="CT107" s="711"/>
      <c r="CU107" s="711"/>
      <c r="CV107" s="711" t="s">
        <v>20</v>
      </c>
      <c r="CW107" s="711"/>
      <c r="CX107" s="711"/>
      <c r="CY107" s="711"/>
      <c r="CZ107" s="711"/>
      <c r="DA107" s="711"/>
      <c r="DB107" s="711"/>
      <c r="DC107" s="711"/>
      <c r="DD107" s="711"/>
      <c r="DE107" s="711"/>
      <c r="DF107" s="711"/>
      <c r="DG107" s="711"/>
      <c r="DH107" s="711"/>
      <c r="DI107" s="711"/>
      <c r="DJ107" s="711"/>
      <c r="DK107" s="711"/>
      <c r="DL107" s="711"/>
      <c r="DM107" s="711"/>
      <c r="DN107" s="711"/>
      <c r="DO107" s="711"/>
      <c r="DP107" s="711"/>
      <c r="DQ107" s="711"/>
      <c r="DR107" s="711"/>
      <c r="DS107" s="711"/>
      <c r="DT107" s="711"/>
      <c r="DU107" s="711"/>
      <c r="DV107" s="711"/>
      <c r="DW107" s="711"/>
      <c r="DX107" s="711"/>
      <c r="DY107" s="711"/>
      <c r="DZ107" s="711"/>
      <c r="EA107" s="711"/>
    </row>
    <row r="108" spans="10:131" x14ac:dyDescent="0.25">
      <c r="J108" s="408">
        <f>'WEIGHT L2'!B3</f>
        <v>-5.9700000000000003E-2</v>
      </c>
      <c r="K108" s="409">
        <f>'WEIGHT L2'!C3</f>
        <v>5.1999999999999998E-2</v>
      </c>
      <c r="L108" s="408">
        <f>'WEIGHT L2'!D3</f>
        <v>-0.17699999999999999</v>
      </c>
      <c r="M108" s="410">
        <f>'WEIGHT L2'!E3</f>
        <v>-0.35699999999999998</v>
      </c>
      <c r="N108" s="408">
        <f>'WEIGHT L2'!F3</f>
        <v>0.13400000000000001</v>
      </c>
      <c r="O108" s="410">
        <f>'WEIGHT L2'!G3</f>
        <v>-0.127</v>
      </c>
      <c r="P108" s="409">
        <f>'WEIGHT L2'!H3</f>
        <v>-0.104</v>
      </c>
      <c r="Q108" s="409">
        <f>'WEIGHT L2'!I3</f>
        <v>0.217</v>
      </c>
      <c r="R108" s="408">
        <f>'WEIGHT L2'!J3</f>
        <v>-0.127</v>
      </c>
      <c r="S108" s="410">
        <f>'WEIGHT L2'!K3</f>
        <v>-0.14099999999999999</v>
      </c>
      <c r="T108" s="408">
        <f>'WEIGHT L2'!L3</f>
        <v>0.39500000000000002</v>
      </c>
      <c r="U108" s="410">
        <f>'WEIGHT L2'!M3</f>
        <v>2.64E-2</v>
      </c>
      <c r="V108" s="409">
        <f>'WEIGHT L2'!N3</f>
        <v>-0.38</v>
      </c>
      <c r="W108" s="409">
        <f>'WEIGHT L2'!O3</f>
        <v>-0.158</v>
      </c>
      <c r="X108" s="408">
        <f>'WEIGHT L2'!P3</f>
        <v>-3.5099999999999999E-2</v>
      </c>
      <c r="Y108" s="410">
        <f>'WEIGHT L2'!Q3</f>
        <v>-4.0899999999999999E-2</v>
      </c>
      <c r="Z108" s="350"/>
      <c r="AB108" s="711">
        <f t="shared" ref="AB108:AB116" si="144">(($R$108*AB84)+($R$109*AC84)+($R$110*AD84)+($R$111*AB85)+(AC85*$R$112)+($R$113*AD85)+($R$114*AB86)+($R$115*AC86)+($R$116*AD86))+$Z$112</f>
        <v>-0.20580792599999995</v>
      </c>
      <c r="AC108" s="711">
        <f t="shared" ref="AC108:AC116" si="145">(($R$108*AC84)+($R$109*AD84)+($R$110*AE84)+($R$111*AC85)+(AD85*$R$112)+($R$113*AE85)+($R$114*AC86)+($R$115*AD86)+($R$116*AE86))+$Z$112</f>
        <v>-0.35840356200000001</v>
      </c>
      <c r="AD108" s="711">
        <f t="shared" ref="AD108:AD116" si="146">(($R$108*AD84)+($R$109*AE84)+($R$110*AF84)+($R$111*AD85)+(AE85*$R$112)+($R$113*AF85)+($R$114*AD86)+($R$115*AE86)+($R$116*AF86))+$Z$112</f>
        <v>-0.64259598399999984</v>
      </c>
      <c r="AE108" s="711">
        <f t="shared" ref="AE108:AE116" si="147">(($R$108*AE84)+($R$109*AF84)+($R$110*AG84)+($R$111*AE85)+(AF85*$R$112)+($R$113*AG85)+($R$114*AE86)+($R$115*AF86)+($R$116*AG86))+$Z$112</f>
        <v>-0.62219578700000022</v>
      </c>
      <c r="AF108" s="711">
        <f t="shared" ref="AF108:AF116" si="148">(($R$108*AF84)+($R$109*AG84)+($R$110*AH84)+($R$111*AF85)+(AG85*$R$112)+($R$113*AH85)+($R$114*AF86)+($R$115*AG86)+($R$116*AH86))+$Z$112</f>
        <v>-0.67135093400000001</v>
      </c>
      <c r="AG108" s="711">
        <f t="shared" ref="AG108:AG116" si="149">(($R$108*AG84)+($R$109*AH84)+($R$110*AI84)+($R$111*AG85)+(AH85*$R$112)+($R$113*AI85)+($R$114*AG86)+($R$115*AH86)+($R$116*AI86))+$Z$112</f>
        <v>-0.53995501299999971</v>
      </c>
      <c r="AH108" s="711">
        <f t="shared" ref="AH108:AH116" si="150">(($R$108*AH84)+($R$109*AI84)+($R$110*AJ84)+($R$111*AH85)+(AI85*$R$112)+($R$113*AJ85)+($R$114*AH86)+($R$115*AI86)+($R$116*AJ86))+$Z$112</f>
        <v>-0.44800166199999991</v>
      </c>
      <c r="AI108" s="711">
        <f t="shared" ref="AI108:AI116" si="151">(($R$108*AI84)+($R$109*AJ84)+($R$110*AK84)+($R$111*AI85)+(AJ85*$R$112)+($R$113*AK85)+($R$114*AI86)+($R$115*AJ86)+($R$116*AK86))+$Z$112</f>
        <v>-0.46905528200000024</v>
      </c>
      <c r="AJ108" s="711">
        <f t="shared" ref="AJ108:AJ116" si="152">(($R$108*AJ84)+($R$109*AK84)+($R$110*AL84)+($R$111*AJ85)+(AK85*$R$112)+($R$113*AL85)+($R$114*AJ86)+($R$115*AK86)+($R$116*AL86))+$Z$112</f>
        <v>-0.44529644499999987</v>
      </c>
      <c r="AK108" s="711"/>
      <c r="AL108" s="711"/>
      <c r="AM108" s="711"/>
      <c r="AN108" s="711"/>
      <c r="AO108" s="711"/>
      <c r="AP108" s="711"/>
      <c r="AQ108" s="711"/>
      <c r="AR108" s="711"/>
      <c r="AS108" s="711"/>
      <c r="AT108" s="711"/>
      <c r="AU108" s="711"/>
      <c r="AV108" s="711"/>
      <c r="AW108" s="711"/>
      <c r="AX108" s="711"/>
      <c r="AY108" s="711"/>
      <c r="AZ108" s="711">
        <f t="shared" ref="AZ108:AZ116" si="153">(($S$108*AZ84)+($S$109*BA84)+($S$110*BB84)+($S$111*AZ85)+(BA85*$S$112)+($S$113*BB85)+($S$114*AZ86)+($S$115*BA86)+($S$116*BB86))+$Z$112</f>
        <v>0.09</v>
      </c>
      <c r="BA108" s="711">
        <f t="shared" ref="BA108:BA116" si="154">(($S$108*BA84)+($S$109*BB84)+($S$110*BC84)+($S$111*BA85)+(BB85*$S$112)+($S$113*BC85)+($S$114*BA86)+($S$115*BB86)+($S$116*BC86))+$Z$112</f>
        <v>0.09</v>
      </c>
      <c r="BB108" s="711">
        <f t="shared" ref="BB108:BB116" si="155">(($S$108*BB84)+($S$109*BC84)+($S$110*BD84)+($S$111*BB85)+(BC85*$S$112)+($S$113*BD85)+($S$114*BB86)+($S$115*BC86)+($S$116*BD86))+$Z$112</f>
        <v>0.09</v>
      </c>
      <c r="BC108" s="711">
        <f t="shared" ref="BC108:BC116" si="156">(($S$108*BC84)+($S$109*BD84)+($S$110*BE84)+($S$111*BC85)+(BD85*$S$112)+($S$113*BE85)+($S$114*BC86)+($S$115*BD86)+($S$116*BE86))+$Z$112</f>
        <v>0.09</v>
      </c>
      <c r="BD108" s="711">
        <f t="shared" ref="BD108:BD116" si="157">(($S$108*BD84)+($S$109*BE84)+($S$110*BF84)+($S$111*BD85)+(BE85*$S$112)+($S$113*BF85)+($S$114*BD86)+($S$115*BE86)+($S$116*BF86))+$Z$112</f>
        <v>0.09</v>
      </c>
      <c r="BE108" s="711">
        <f t="shared" ref="BE108:BE116" si="158">(($S$108*BE84)+($S$109*BF84)+($S$110*BG84)+($S$111*BE85)+(BF85*$S$112)+($S$113*BG85)+($S$114*BE86)+($S$115*BF86)+($S$116*BG86))+$Z$112</f>
        <v>0.09</v>
      </c>
      <c r="BF108" s="711">
        <f t="shared" ref="BF108:BF116" si="159">(($S$108*BF84)+($S$109*BG84)+($S$110*BH84)+($S$111*BF85)+(BG85*$S$112)+($S$113*BH85)+($S$114*BF86)+($S$115*BG86)+($S$116*BH86))+$Z$112</f>
        <v>0.09</v>
      </c>
      <c r="BG108" s="711">
        <f t="shared" ref="BG108:BG116" si="160">(($S$108*BG84)+($S$109*BH84)+($S$110*BI84)+($S$111*BG85)+(BH85*$S$112)+($S$113*BI85)+($S$114*BG86)+($S$115*BH86)+($S$116*BI86))+$Z$112</f>
        <v>0.09</v>
      </c>
      <c r="BH108" s="711">
        <f t="shared" ref="BH108:BH116" si="161">(($S$108*BH84)+($S$109*BI84)+($S$110*BJ84)+($S$111*BH85)+(BI85*$S$112)+($S$113*BJ85)+($S$114*BH86)+($S$115*BI86)+($S$116*BJ86))+$Z$112</f>
        <v>0.09</v>
      </c>
      <c r="BI108" s="711"/>
      <c r="BJ108" s="711"/>
      <c r="BK108" s="711"/>
      <c r="BL108" s="711"/>
      <c r="BM108" s="711"/>
      <c r="BN108" s="711"/>
      <c r="BO108" s="711"/>
      <c r="BP108" s="711"/>
      <c r="BQ108" s="711"/>
      <c r="BR108" s="711"/>
      <c r="BS108" s="711"/>
      <c r="BT108" s="711"/>
      <c r="BU108" s="711"/>
      <c r="BV108" s="711"/>
      <c r="BW108" s="711"/>
      <c r="BX108" s="711">
        <f t="shared" ref="BX108:BX116" si="162">(($T$108*BX84)+($T$109*BY84)+($T$110*BZ84)+($T$111*BX85)+(BY85*$T$112)+($T$113*BZ85)+($T$114*BX86)+($T$115*BY86)+($T$116*BZ86))+$Z$112</f>
        <v>1.949665778</v>
      </c>
      <c r="BY108" s="711">
        <f t="shared" ref="BY108:BY116" si="163">(($T$108*BY84)+($T$109*BZ84)+($T$110*CA84)+($T$111*BY85)+(BZ85*$T$112)+($T$113*CA85)+($T$114*BY86)+($T$115*BZ86)+($T$116*CA86))+$Z$112</f>
        <v>1.9065374280000005</v>
      </c>
      <c r="BZ108" s="711">
        <f t="shared" ref="BZ108:BZ116" si="164">(($T$108*BZ84)+($T$109*CA84)+($T$110*CB84)+($T$111*BZ85)+(CA85*$T$112)+($T$113*CB85)+($T$114*BZ86)+($T$115*CA86)+($T$116*CB86))+$Z$112</f>
        <v>1.8228044900000004</v>
      </c>
      <c r="CA108" s="711">
        <f t="shared" ref="CA108:CA116" si="165">(($T$108*CA84)+($T$109*CB84)+($T$110*CC84)+($T$111*CA85)+(CB85*$T$112)+($T$113*CC85)+($T$114*CA86)+($T$115*CB86)+($T$116*CC86))+$Z$112</f>
        <v>1.8009693200000003</v>
      </c>
      <c r="CB108" s="711">
        <f t="shared" ref="CB108:CB116" si="166">(($T$108*CB84)+($T$109*CC84)+($T$110*CD84)+($T$111*CB85)+(CC85*$T$112)+($T$113*CD85)+($T$114*CB86)+($T$115*CC86)+($T$116*CD86))+$Z$112</f>
        <v>1.7947349920000002</v>
      </c>
      <c r="CC108" s="711">
        <f t="shared" ref="CC108:CC116" si="167">(($T$108*CC84)+($T$109*CD84)+($T$110*CE84)+($T$111*CC85)+(CD85*$T$112)+($T$113*CE85)+($T$114*CC86)+($T$115*CD86)+($T$116*CE86))+$Z$112</f>
        <v>1.6693090319999999</v>
      </c>
      <c r="CD108" s="711">
        <f t="shared" ref="CD108:CD116" si="168">(($T$108*CD84)+($T$109*CE84)+($T$110*CF84)+($T$111*CD85)+(CE85*$T$112)+($T$113*CF85)+($T$114*CD86)+($T$115*CE86)+($T$116*CF86))+$Z$112</f>
        <v>1.63068959</v>
      </c>
      <c r="CE108" s="711">
        <f t="shared" ref="CE108:CE116" si="169">(($T$108*CE84)+($T$109*CF84)+($T$110*CG84)+($T$111*CE85)+(CF85*$T$112)+($T$113*CG85)+($T$114*CE86)+($T$115*CF86)+($T$116*CG86))+$Z$112</f>
        <v>1.7164554220000001</v>
      </c>
      <c r="CF108" s="711">
        <f t="shared" ref="CF108:CF116" si="170">(($T$108*CF84)+($T$109*CG84)+($T$110*CH84)+($T$111*CF85)+(CG85*$T$112)+($T$113*CH85)+($T$114*CF86)+($T$115*CG86)+($T$116*CH86))+$Z$112</f>
        <v>1.8697368480000001</v>
      </c>
      <c r="CG108" s="711"/>
      <c r="CH108" s="711"/>
      <c r="CI108" s="711"/>
      <c r="CJ108" s="711"/>
      <c r="CK108" s="711"/>
      <c r="CL108" s="711"/>
      <c r="CM108" s="711"/>
      <c r="CN108" s="711"/>
      <c r="CO108" s="711"/>
      <c r="CP108" s="711"/>
      <c r="CQ108" s="711"/>
      <c r="CR108" s="711"/>
      <c r="CS108" s="711"/>
      <c r="CT108" s="711"/>
      <c r="CU108" s="711"/>
      <c r="CV108" s="711">
        <f t="shared" ref="CV108:CV116" si="171">(($U$108*CV84)+($U$109*CW84)+($U$110*CX84)+($U$111*CV85)+(CW85*$U$112)+($U$113*CX85)+($U$114*CV86)+($U$115*CW86)+($U$116*CX86))+$Z$112</f>
        <v>0.90628809100000007</v>
      </c>
      <c r="CW108" s="711">
        <f t="shared" ref="CW108:CW116" si="172">(($U$108*CW84)+($U$109*CX84)+($U$110*CY84)+($U$111*CW85)+(CX85*$U$112)+($U$113*CY85)+($U$114*CW86)+($U$115*CX86)+($U$116*CY86))+$Z$112</f>
        <v>0.45881375800000013</v>
      </c>
      <c r="CX108" s="711">
        <f t="shared" ref="CX108:CX116" si="173">(($U$108*CX84)+($U$109*CY84)+($U$110*CZ84)+($U$111*CX85)+(CY85*$U$112)+($U$113*CZ85)+($U$114*CX86)+($U$115*CY86)+($U$116*CZ86))+$Z$112</f>
        <v>0.39050702900000001</v>
      </c>
      <c r="CY108" s="711">
        <f t="shared" ref="CY108:CY116" si="174">(($U$108*CY84)+($U$109*CZ84)+($U$110*DA84)+($U$111*CY85)+(CZ85*$U$112)+($U$113*DA85)+($U$114*CY86)+($U$115*CZ86)+($U$116*DA86))+$Z$112</f>
        <v>0.51714372600000003</v>
      </c>
      <c r="CZ108" s="711">
        <f t="shared" ref="CZ108:CZ116" si="175">(($U$108*CZ84)+($U$109*DA84)+($U$110*DB84)+($U$111*CZ85)+(DA85*$U$112)+($U$113*DB85)+($U$114*CZ86)+($U$115*DA86)+($U$116*DB86))+$Z$112</f>
        <v>0.47436335900000004</v>
      </c>
      <c r="DA108" s="711">
        <f t="shared" ref="DA108:DA116" si="176">(($U$108*DA84)+($U$109*DB84)+($U$110*DC84)+($U$111*DA85)+(DB85*$U$112)+($U$113*DC85)+($U$114*DA86)+($U$115*DB86)+($U$116*DC86))+$Z$112</f>
        <v>0.29470056200000005</v>
      </c>
      <c r="DB108" s="711">
        <f t="shared" ref="DB108:DB116" si="177">(($U$108*DB84)+($U$109*DC84)+($U$110*DD84)+($U$111*DB85)+(DC85*$U$112)+($U$113*DD85)+($U$114*DB86)+($U$115*DC86)+($U$116*DD86))+$Z$112</f>
        <v>0.24627113400000003</v>
      </c>
      <c r="DC108" s="711">
        <f t="shared" ref="DC108:DC116" si="178">(($U$108*DC84)+($U$109*DD84)+($U$110*DE84)+($U$111*DC85)+(DD85*$U$112)+($U$113*DE85)+($U$114*DC86)+($U$115*DD86)+($U$116*DE86))+$Z$112</f>
        <v>0.36390997099999989</v>
      </c>
      <c r="DD108" s="711">
        <f t="shared" ref="DD108:DD116" si="179">(($U$108*DD84)+($U$109*DE84)+($U$110*DF84)+($U$111*DD85)+(DE85*$U$112)+($U$113*DF85)+($U$114*DD86)+($U$115*DE86)+($U$116*DF86))+$Z$112</f>
        <v>0.66284526399999999</v>
      </c>
      <c r="DE108" s="711"/>
      <c r="DF108" s="711"/>
      <c r="DG108" s="711"/>
      <c r="DH108" s="711"/>
      <c r="DI108" s="711"/>
      <c r="DJ108" s="711"/>
      <c r="DK108" s="711"/>
      <c r="DL108" s="711"/>
      <c r="DM108" s="711"/>
      <c r="DN108" s="711"/>
      <c r="DO108" s="711"/>
      <c r="DP108" s="711"/>
      <c r="DQ108" s="711"/>
      <c r="DR108" s="711"/>
      <c r="DS108" s="711"/>
      <c r="DT108" s="711"/>
      <c r="DU108" s="711"/>
      <c r="DV108" s="711"/>
      <c r="DW108" s="711"/>
      <c r="DX108" s="711"/>
      <c r="DY108" s="711"/>
      <c r="DZ108" s="711"/>
      <c r="EA108" s="711"/>
    </row>
    <row r="109" spans="10:131" x14ac:dyDescent="0.25">
      <c r="J109" s="411">
        <f>'WEIGHT L2'!R3</f>
        <v>-0.193</v>
      </c>
      <c r="K109" s="412">
        <f>'WEIGHT L2'!S3</f>
        <v>4.82E-2</v>
      </c>
      <c r="L109" s="411">
        <f>'WEIGHT L2'!T3</f>
        <v>-0.24299999999999999</v>
      </c>
      <c r="M109" s="413">
        <f>'WEIGHT L2'!U3</f>
        <v>-0.24399999999999999</v>
      </c>
      <c r="N109" s="411">
        <f>'WEIGHT L2'!V3</f>
        <v>0.16600000000000001</v>
      </c>
      <c r="O109" s="413">
        <f>'WEIGHT L2'!W3</f>
        <v>-0.13100000000000001</v>
      </c>
      <c r="P109" s="412">
        <f>'WEIGHT L2'!X3</f>
        <v>0.17299999999999999</v>
      </c>
      <c r="Q109" s="412">
        <f>'WEIGHT L2'!Y3</f>
        <v>-0.11899999999999999</v>
      </c>
      <c r="R109" s="411">
        <f>'WEIGHT L2'!Z3</f>
        <v>-0.221</v>
      </c>
      <c r="S109" s="413">
        <f>'WEIGHT L2'!AA3</f>
        <v>-9.3899999999999997E-2</v>
      </c>
      <c r="T109" s="411">
        <f>'WEIGHT L2'!AB3</f>
        <v>0.313</v>
      </c>
      <c r="U109" s="413">
        <f>'WEIGHT L2'!AC3</f>
        <v>8.3299999999999999E-2</v>
      </c>
      <c r="V109" s="412">
        <f>'WEIGHT L2'!AD3</f>
        <v>-0.111</v>
      </c>
      <c r="W109" s="412">
        <f>'WEIGHT L2'!AE3</f>
        <v>0.09</v>
      </c>
      <c r="X109" s="411">
        <f>'WEIGHT L2'!AF3</f>
        <v>-0.30299999999999999</v>
      </c>
      <c r="Y109" s="413">
        <f>'WEIGHT L2'!AG3</f>
        <v>2.4500000000000001E-2</v>
      </c>
      <c r="Z109" s="350"/>
      <c r="AB109" s="711">
        <f t="shared" si="144"/>
        <v>-0.43096254900000008</v>
      </c>
      <c r="AC109" s="711">
        <f t="shared" si="145"/>
        <v>-0.54977683699999969</v>
      </c>
      <c r="AD109" s="711">
        <f t="shared" si="146"/>
        <v>-0.18743536199999997</v>
      </c>
      <c r="AE109" s="711">
        <f t="shared" si="147"/>
        <v>0.15479639399999984</v>
      </c>
      <c r="AF109" s="711">
        <f t="shared" si="148"/>
        <v>0.21992841100000007</v>
      </c>
      <c r="AG109" s="711">
        <f t="shared" si="149"/>
        <v>0.32912227799999993</v>
      </c>
      <c r="AH109" s="711">
        <f t="shared" si="150"/>
        <v>0.31443301600000007</v>
      </c>
      <c r="AI109" s="711">
        <f t="shared" si="151"/>
        <v>-3.4604309999999999E-3</v>
      </c>
      <c r="AJ109" s="711">
        <f t="shared" si="152"/>
        <v>-0.10086772599999994</v>
      </c>
      <c r="AK109" s="711"/>
      <c r="AL109" s="711"/>
      <c r="AM109" s="711"/>
      <c r="AN109" s="711"/>
      <c r="AO109" s="711"/>
      <c r="AP109" s="711"/>
      <c r="AQ109" s="711"/>
      <c r="AR109" s="711"/>
      <c r="AS109" s="711"/>
      <c r="AT109" s="711"/>
      <c r="AU109" s="711"/>
      <c r="AV109" s="711"/>
      <c r="AW109" s="711"/>
      <c r="AX109" s="711"/>
      <c r="AY109" s="711"/>
      <c r="AZ109" s="711">
        <f t="shared" si="153"/>
        <v>0.09</v>
      </c>
      <c r="BA109" s="711">
        <f t="shared" si="154"/>
        <v>0.09</v>
      </c>
      <c r="BB109" s="711">
        <f t="shared" si="155"/>
        <v>0.09</v>
      </c>
      <c r="BC109" s="711">
        <f t="shared" si="156"/>
        <v>0.09</v>
      </c>
      <c r="BD109" s="711">
        <f t="shared" si="157"/>
        <v>0.09</v>
      </c>
      <c r="BE109" s="711">
        <f t="shared" si="158"/>
        <v>0.09</v>
      </c>
      <c r="BF109" s="711">
        <f t="shared" si="159"/>
        <v>0.09</v>
      </c>
      <c r="BG109" s="711">
        <f t="shared" si="160"/>
        <v>0.09</v>
      </c>
      <c r="BH109" s="711">
        <f t="shared" si="161"/>
        <v>0.09</v>
      </c>
      <c r="BI109" s="711"/>
      <c r="BJ109" s="711"/>
      <c r="BK109" s="711"/>
      <c r="BL109" s="711"/>
      <c r="BM109" s="711"/>
      <c r="BN109" s="711"/>
      <c r="BO109" s="711"/>
      <c r="BP109" s="711"/>
      <c r="BQ109" s="711"/>
      <c r="BR109" s="711"/>
      <c r="BS109" s="711"/>
      <c r="BT109" s="711"/>
      <c r="BU109" s="711"/>
      <c r="BV109" s="711"/>
      <c r="BW109" s="711"/>
      <c r="BX109" s="711">
        <f t="shared" si="162"/>
        <v>1.9417830400000002</v>
      </c>
      <c r="BY109" s="711">
        <f t="shared" si="163"/>
        <v>1.8128903620000001</v>
      </c>
      <c r="BZ109" s="711">
        <f t="shared" si="164"/>
        <v>1.7254640120000002</v>
      </c>
      <c r="CA109" s="711">
        <f t="shared" si="165"/>
        <v>1.6502985020000001</v>
      </c>
      <c r="CB109" s="711">
        <f t="shared" si="166"/>
        <v>1.5751810140000002</v>
      </c>
      <c r="CC109" s="711">
        <f t="shared" si="167"/>
        <v>1.3556856420000003</v>
      </c>
      <c r="CD109" s="711">
        <f t="shared" si="168"/>
        <v>1.226723204</v>
      </c>
      <c r="CE109" s="711">
        <f t="shared" si="169"/>
        <v>1.3324975420000003</v>
      </c>
      <c r="CF109" s="711">
        <f t="shared" si="170"/>
        <v>1.6341619660000002</v>
      </c>
      <c r="CG109" s="711"/>
      <c r="CH109" s="711"/>
      <c r="CI109" s="711"/>
      <c r="CJ109" s="711"/>
      <c r="CK109" s="711"/>
      <c r="CL109" s="711"/>
      <c r="CM109" s="711"/>
      <c r="CN109" s="711"/>
      <c r="CO109" s="711"/>
      <c r="CP109" s="711"/>
      <c r="CQ109" s="711"/>
      <c r="CR109" s="711"/>
      <c r="CS109" s="711"/>
      <c r="CT109" s="711"/>
      <c r="CU109" s="711"/>
      <c r="CV109" s="711">
        <f t="shared" si="171"/>
        <v>0.48046767299999993</v>
      </c>
      <c r="CW109" s="711">
        <f t="shared" si="172"/>
        <v>0.75871848600000003</v>
      </c>
      <c r="CX109" s="711">
        <f t="shared" si="173"/>
        <v>0.80421111700000003</v>
      </c>
      <c r="CY109" s="711">
        <f t="shared" si="174"/>
        <v>0.76813354000000011</v>
      </c>
      <c r="CZ109" s="711">
        <f t="shared" si="175"/>
        <v>0.88607776099999991</v>
      </c>
      <c r="DA109" s="711">
        <f t="shared" si="176"/>
        <v>0.81453769000000009</v>
      </c>
      <c r="DB109" s="711">
        <f t="shared" si="177"/>
        <v>0.46859243599999989</v>
      </c>
      <c r="DC109" s="711">
        <f t="shared" si="178"/>
        <v>0.24990197500000011</v>
      </c>
      <c r="DD109" s="711">
        <f t="shared" si="179"/>
        <v>0.39991598299999997</v>
      </c>
      <c r="DE109" s="711"/>
      <c r="DF109" s="711"/>
      <c r="DG109" s="711"/>
      <c r="DH109" s="711"/>
      <c r="DI109" s="711"/>
      <c r="DJ109" s="711"/>
      <c r="DK109" s="711"/>
      <c r="DL109" s="711"/>
      <c r="DM109" s="711"/>
      <c r="DN109" s="711"/>
      <c r="DO109" s="711"/>
      <c r="DP109" s="711"/>
      <c r="DQ109" s="711"/>
      <c r="DR109" s="711"/>
      <c r="DS109" s="711"/>
      <c r="DT109" s="711"/>
      <c r="DU109" s="711"/>
      <c r="DV109" s="711"/>
      <c r="DW109" s="711"/>
      <c r="DX109" s="711"/>
      <c r="DY109" s="711"/>
      <c r="DZ109" s="711"/>
      <c r="EA109" s="711"/>
    </row>
    <row r="110" spans="10:131" x14ac:dyDescent="0.25">
      <c r="J110" s="411">
        <f>'WEIGHT L2'!AH3</f>
        <v>3.7199999999999997E-2</v>
      </c>
      <c r="K110" s="412">
        <f>'WEIGHT L2'!AI3</f>
        <v>-0.27700000000000002</v>
      </c>
      <c r="L110" s="411">
        <f>'WEIGHT L2'!AJ3</f>
        <v>0.21199999999999999</v>
      </c>
      <c r="M110" s="413">
        <f>'WEIGHT L2'!AK3</f>
        <v>-0.23499999999999999</v>
      </c>
      <c r="N110" s="411">
        <f>'WEIGHT L2'!AL3</f>
        <v>7.4700000000000003E-2</v>
      </c>
      <c r="O110" s="413">
        <f>'WEIGHT L2'!AM3</f>
        <v>0.14599999999999999</v>
      </c>
      <c r="P110" s="412">
        <f>'WEIGHT L2'!AN3</f>
        <v>-0.105</v>
      </c>
      <c r="Q110" s="412">
        <f>'WEIGHT L2'!AO3</f>
        <v>-0.13700000000000001</v>
      </c>
      <c r="R110" s="411">
        <f>'WEIGHT L2'!AP3</f>
        <v>-0.11700000000000001</v>
      </c>
      <c r="S110" s="413">
        <f>'WEIGHT L2'!AQ3</f>
        <v>0.106</v>
      </c>
      <c r="T110" s="411">
        <f>'WEIGHT L2'!AR3</f>
        <v>0.46600000000000003</v>
      </c>
      <c r="U110" s="413">
        <f>'WEIGHT L2'!AS3</f>
        <v>-0.105</v>
      </c>
      <c r="V110" s="412">
        <f>'WEIGHT L2'!AT3</f>
        <v>0.29799999999999999</v>
      </c>
      <c r="W110" s="412">
        <f>'WEIGHT L2'!AU3</f>
        <v>1.44E-2</v>
      </c>
      <c r="X110" s="411">
        <f>'WEIGHT L2'!AV3</f>
        <v>0.24199999999999999</v>
      </c>
      <c r="Y110" s="413">
        <f>'WEIGHT L2'!AW3</f>
        <v>-9.2100000000000001E-2</v>
      </c>
      <c r="Z110" s="350"/>
      <c r="AB110" s="711">
        <f t="shared" si="144"/>
        <v>-0.47140070700000014</v>
      </c>
      <c r="AC110" s="711">
        <f t="shared" si="145"/>
        <v>-0.32821981600000016</v>
      </c>
      <c r="AD110" s="711">
        <f t="shared" si="146"/>
        <v>-0.11784430899999984</v>
      </c>
      <c r="AE110" s="711">
        <f t="shared" si="147"/>
        <v>-0.16633886499999997</v>
      </c>
      <c r="AF110" s="711">
        <f t="shared" si="148"/>
        <v>-0.42611099200000002</v>
      </c>
      <c r="AG110" s="711">
        <f t="shared" si="149"/>
        <v>-0.33611316099999999</v>
      </c>
      <c r="AH110" s="711">
        <f t="shared" si="150"/>
        <v>-0.14293331100000004</v>
      </c>
      <c r="AI110" s="711">
        <f t="shared" si="151"/>
        <v>-1.4811830000001219E-3</v>
      </c>
      <c r="AJ110" s="711">
        <f t="shared" si="152"/>
        <v>-2.956843899999996E-2</v>
      </c>
      <c r="AK110" s="711"/>
      <c r="AL110" s="711"/>
      <c r="AM110" s="711"/>
      <c r="AN110" s="711"/>
      <c r="AO110" s="711"/>
      <c r="AP110" s="711"/>
      <c r="AQ110" s="711"/>
      <c r="AR110" s="711"/>
      <c r="AS110" s="711"/>
      <c r="AT110" s="711"/>
      <c r="AU110" s="711"/>
      <c r="AV110" s="711"/>
      <c r="AW110" s="711"/>
      <c r="AX110" s="711"/>
      <c r="AY110" s="711"/>
      <c r="AZ110" s="711">
        <f t="shared" si="153"/>
        <v>0.09</v>
      </c>
      <c r="BA110" s="711">
        <f t="shared" si="154"/>
        <v>0.09</v>
      </c>
      <c r="BB110" s="711">
        <f t="shared" si="155"/>
        <v>0.09</v>
      </c>
      <c r="BC110" s="711">
        <f t="shared" si="156"/>
        <v>0.09</v>
      </c>
      <c r="BD110" s="711">
        <f t="shared" si="157"/>
        <v>0.09</v>
      </c>
      <c r="BE110" s="711">
        <f t="shared" si="158"/>
        <v>0.09</v>
      </c>
      <c r="BF110" s="711">
        <f t="shared" si="159"/>
        <v>0.09</v>
      </c>
      <c r="BG110" s="711">
        <f t="shared" si="160"/>
        <v>0.09</v>
      </c>
      <c r="BH110" s="711">
        <f t="shared" si="161"/>
        <v>0.09</v>
      </c>
      <c r="BI110" s="711"/>
      <c r="BJ110" s="711"/>
      <c r="BK110" s="711"/>
      <c r="BL110" s="711"/>
      <c r="BM110" s="711"/>
      <c r="BN110" s="711"/>
      <c r="BO110" s="711"/>
      <c r="BP110" s="711"/>
      <c r="BQ110" s="711"/>
      <c r="BR110" s="711"/>
      <c r="BS110" s="711"/>
      <c r="BT110" s="711"/>
      <c r="BU110" s="711"/>
      <c r="BV110" s="711"/>
      <c r="BW110" s="711"/>
      <c r="BX110" s="711">
        <f t="shared" si="162"/>
        <v>1.6245561360000003</v>
      </c>
      <c r="BY110" s="711">
        <f t="shared" si="163"/>
        <v>1.7381298220000003</v>
      </c>
      <c r="BZ110" s="711">
        <f t="shared" si="164"/>
        <v>1.651946388</v>
      </c>
      <c r="CA110" s="711">
        <f t="shared" si="165"/>
        <v>1.8115654640000001</v>
      </c>
      <c r="CB110" s="711">
        <f t="shared" si="166"/>
        <v>1.7287827500000001</v>
      </c>
      <c r="CC110" s="711">
        <f t="shared" si="167"/>
        <v>1.4360470780000003</v>
      </c>
      <c r="CD110" s="711">
        <f t="shared" si="168"/>
        <v>1.187597902</v>
      </c>
      <c r="CE110" s="711">
        <f t="shared" si="169"/>
        <v>1.1313915780000001</v>
      </c>
      <c r="CF110" s="711">
        <f t="shared" si="170"/>
        <v>1.313639722</v>
      </c>
      <c r="CG110" s="711"/>
      <c r="CH110" s="711"/>
      <c r="CI110" s="711"/>
      <c r="CJ110" s="711"/>
      <c r="CK110" s="711"/>
      <c r="CL110" s="711"/>
      <c r="CM110" s="711"/>
      <c r="CN110" s="711"/>
      <c r="CO110" s="711"/>
      <c r="CP110" s="711"/>
      <c r="CQ110" s="711"/>
      <c r="CR110" s="711"/>
      <c r="CS110" s="711"/>
      <c r="CT110" s="711"/>
      <c r="CU110" s="711"/>
      <c r="CV110" s="711">
        <f t="shared" si="171"/>
        <v>0.59264985899999989</v>
      </c>
      <c r="CW110" s="711">
        <f t="shared" si="172"/>
        <v>0.7687980029999999</v>
      </c>
      <c r="CX110" s="711">
        <f t="shared" si="173"/>
        <v>0.81883360700000007</v>
      </c>
      <c r="CY110" s="711">
        <f t="shared" si="174"/>
        <v>0.80965232599999992</v>
      </c>
      <c r="CZ110" s="711">
        <f t="shared" si="175"/>
        <v>0.670860495</v>
      </c>
      <c r="DA110" s="711">
        <f t="shared" si="176"/>
        <v>0.563427766</v>
      </c>
      <c r="DB110" s="711">
        <f t="shared" si="177"/>
        <v>0.61458125000000008</v>
      </c>
      <c r="DC110" s="711">
        <f t="shared" si="178"/>
        <v>0.47424864499999997</v>
      </c>
      <c r="DD110" s="711">
        <f t="shared" si="179"/>
        <v>0.280750155</v>
      </c>
      <c r="DE110" s="711"/>
      <c r="DF110" s="711"/>
      <c r="DG110" s="711"/>
      <c r="DH110" s="711"/>
      <c r="DI110" s="711"/>
      <c r="DJ110" s="711"/>
      <c r="DK110" s="711"/>
      <c r="DL110" s="711"/>
      <c r="DM110" s="711"/>
      <c r="DN110" s="711"/>
      <c r="DO110" s="711"/>
      <c r="DP110" s="711"/>
      <c r="DQ110" s="711"/>
      <c r="DR110" s="711"/>
      <c r="DS110" s="711"/>
      <c r="DT110" s="711"/>
      <c r="DU110" s="711"/>
      <c r="DV110" s="711"/>
      <c r="DW110" s="711"/>
      <c r="DX110" s="711"/>
      <c r="DY110" s="711"/>
      <c r="DZ110" s="711"/>
      <c r="EA110" s="711"/>
    </row>
    <row r="111" spans="10:131" x14ac:dyDescent="0.25">
      <c r="J111" s="411">
        <f>'WEIGHT L2'!AX3</f>
        <v>0.22700000000000001</v>
      </c>
      <c r="K111" s="412">
        <f>'WEIGHT L2'!AY3</f>
        <v>0.35499999999999998</v>
      </c>
      <c r="L111" s="411">
        <f>'WEIGHT L2'!AZ3</f>
        <v>-0.24199999999999999</v>
      </c>
      <c r="M111" s="413">
        <f>'WEIGHT L2'!BA3</f>
        <v>-0.28799999999999998</v>
      </c>
      <c r="N111" s="411">
        <f>'WEIGHT L2'!BB3</f>
        <v>-6.4500000000000002E-2</v>
      </c>
      <c r="O111" s="413">
        <f>'WEIGHT L2'!BC3</f>
        <v>0.10199999999999999</v>
      </c>
      <c r="P111" s="412">
        <f>'WEIGHT L2'!BD3</f>
        <v>7.7600000000000004E-3</v>
      </c>
      <c r="Q111" s="412">
        <f>'WEIGHT L2'!BE3</f>
        <v>0.188</v>
      </c>
      <c r="R111" s="411">
        <f>'WEIGHT L2'!BF3</f>
        <v>0.14899999999999999</v>
      </c>
      <c r="S111" s="413">
        <f>'WEIGHT L2'!BG3</f>
        <v>0.11600000000000001</v>
      </c>
      <c r="T111" s="411">
        <f>'WEIGHT L2'!BH3</f>
        <v>0.26600000000000001</v>
      </c>
      <c r="U111" s="413">
        <f>'WEIGHT L2'!BI3</f>
        <v>-8.0500000000000002E-2</v>
      </c>
      <c r="V111" s="412">
        <f>'WEIGHT L2'!BJ3</f>
        <v>3.3300000000000003E-2</v>
      </c>
      <c r="W111" s="412">
        <f>'WEIGHT L2'!BK3</f>
        <v>-0.122</v>
      </c>
      <c r="X111" s="411">
        <f>'WEIGHT L2'!BL3</f>
        <v>8.9899999999999994E-2</v>
      </c>
      <c r="Y111" s="413">
        <f>'WEIGHT L2'!BM3</f>
        <v>0.16500000000000001</v>
      </c>
      <c r="Z111" s="417" t="s">
        <v>25</v>
      </c>
      <c r="AB111" s="711">
        <f t="shared" si="144"/>
        <v>-0.51243620699999992</v>
      </c>
      <c r="AC111" s="711">
        <f t="shared" si="145"/>
        <v>-0.43302530499999992</v>
      </c>
      <c r="AD111" s="711">
        <f t="shared" si="146"/>
        <v>-0.34809714600000008</v>
      </c>
      <c r="AE111" s="711">
        <f t="shared" si="147"/>
        <v>-0.6854271489999999</v>
      </c>
      <c r="AF111" s="711">
        <f t="shared" si="148"/>
        <v>-0.71163518300000006</v>
      </c>
      <c r="AG111" s="711">
        <f t="shared" si="149"/>
        <v>-0.63571795899999983</v>
      </c>
      <c r="AH111" s="711">
        <f t="shared" si="150"/>
        <v>-0.462152911</v>
      </c>
      <c r="AI111" s="711">
        <f t="shared" si="151"/>
        <v>-0.18923272300000002</v>
      </c>
      <c r="AJ111" s="711">
        <f t="shared" si="152"/>
        <v>-9.5785684999999843E-2</v>
      </c>
      <c r="AK111" s="711"/>
      <c r="AL111" s="711"/>
      <c r="AM111" s="711"/>
      <c r="AN111" s="711"/>
      <c r="AO111" s="711"/>
      <c r="AP111" s="711"/>
      <c r="AQ111" s="711"/>
      <c r="AR111" s="711"/>
      <c r="AS111" s="711"/>
      <c r="AT111" s="711"/>
      <c r="AU111" s="711"/>
      <c r="AV111" s="711"/>
      <c r="AW111" s="711"/>
      <c r="AX111" s="711"/>
      <c r="AY111" s="711"/>
      <c r="AZ111" s="711">
        <f t="shared" si="153"/>
        <v>0.09</v>
      </c>
      <c r="BA111" s="711">
        <f t="shared" si="154"/>
        <v>0.09</v>
      </c>
      <c r="BB111" s="711">
        <f t="shared" si="155"/>
        <v>0.09</v>
      </c>
      <c r="BC111" s="711">
        <f t="shared" si="156"/>
        <v>0.09</v>
      </c>
      <c r="BD111" s="711">
        <f t="shared" si="157"/>
        <v>0.09</v>
      </c>
      <c r="BE111" s="711">
        <f t="shared" si="158"/>
        <v>0.09</v>
      </c>
      <c r="BF111" s="711">
        <f t="shared" si="159"/>
        <v>0.09</v>
      </c>
      <c r="BG111" s="711">
        <f t="shared" si="160"/>
        <v>0.09</v>
      </c>
      <c r="BH111" s="711">
        <f t="shared" si="161"/>
        <v>0.09</v>
      </c>
      <c r="BI111" s="711"/>
      <c r="BJ111" s="711"/>
      <c r="BK111" s="711"/>
      <c r="BL111" s="711"/>
      <c r="BM111" s="711"/>
      <c r="BN111" s="711"/>
      <c r="BO111" s="711"/>
      <c r="BP111" s="711"/>
      <c r="BQ111" s="711"/>
      <c r="BR111" s="711"/>
      <c r="BS111" s="711"/>
      <c r="BT111" s="711"/>
      <c r="BU111" s="711"/>
      <c r="BV111" s="711"/>
      <c r="BW111" s="711"/>
      <c r="BX111" s="711">
        <f t="shared" si="162"/>
        <v>1.5816060920000001</v>
      </c>
      <c r="BY111" s="711">
        <f t="shared" si="163"/>
        <v>1.6706818700000001</v>
      </c>
      <c r="BZ111" s="711">
        <f t="shared" si="164"/>
        <v>1.8280391779999998</v>
      </c>
      <c r="CA111" s="711">
        <f t="shared" si="165"/>
        <v>1.8330772260000001</v>
      </c>
      <c r="CB111" s="711">
        <f t="shared" si="166"/>
        <v>1.8283302420000003</v>
      </c>
      <c r="CC111" s="711">
        <f t="shared" si="167"/>
        <v>1.6162656040000003</v>
      </c>
      <c r="CD111" s="711">
        <f t="shared" si="168"/>
        <v>1.3422619000000002</v>
      </c>
      <c r="CE111" s="711">
        <f t="shared" si="169"/>
        <v>1.2074982320000001</v>
      </c>
      <c r="CF111" s="711">
        <f t="shared" si="170"/>
        <v>1.2949738540000002</v>
      </c>
      <c r="CG111" s="711"/>
      <c r="CH111" s="711"/>
      <c r="CI111" s="711"/>
      <c r="CJ111" s="711"/>
      <c r="CK111" s="711"/>
      <c r="CL111" s="711"/>
      <c r="CM111" s="711"/>
      <c r="CN111" s="711"/>
      <c r="CO111" s="711"/>
      <c r="CP111" s="711"/>
      <c r="CQ111" s="711"/>
      <c r="CR111" s="711"/>
      <c r="CS111" s="711"/>
      <c r="CT111" s="711"/>
      <c r="CU111" s="711"/>
      <c r="CV111" s="711">
        <f t="shared" si="171"/>
        <v>0.58568711300000009</v>
      </c>
      <c r="CW111" s="711">
        <f t="shared" si="172"/>
        <v>0.54819647199999999</v>
      </c>
      <c r="CX111" s="711">
        <f t="shared" si="173"/>
        <v>0.37095053700000002</v>
      </c>
      <c r="CY111" s="711">
        <f t="shared" si="174"/>
        <v>0.35696635700000001</v>
      </c>
      <c r="CZ111" s="711">
        <f t="shared" si="175"/>
        <v>0.48352479400000004</v>
      </c>
      <c r="DA111" s="711">
        <f t="shared" si="176"/>
        <v>0.46340886000000014</v>
      </c>
      <c r="DB111" s="711">
        <f t="shared" si="177"/>
        <v>0.5664217370000002</v>
      </c>
      <c r="DC111" s="711">
        <f t="shared" si="178"/>
        <v>0.55601985799999987</v>
      </c>
      <c r="DD111" s="711">
        <f t="shared" si="179"/>
        <v>0.45599436699999996</v>
      </c>
      <c r="DE111" s="711"/>
      <c r="DF111" s="711"/>
      <c r="DG111" s="711"/>
      <c r="DH111" s="711"/>
      <c r="DI111" s="711"/>
      <c r="DJ111" s="711"/>
      <c r="DK111" s="711"/>
      <c r="DL111" s="711"/>
      <c r="DM111" s="711"/>
      <c r="DN111" s="711"/>
      <c r="DO111" s="711"/>
      <c r="DP111" s="711"/>
      <c r="DQ111" s="711"/>
      <c r="DR111" s="711"/>
      <c r="DS111" s="711"/>
      <c r="DT111" s="711"/>
      <c r="DU111" s="711"/>
      <c r="DV111" s="711"/>
      <c r="DW111" s="711"/>
      <c r="DX111" s="711"/>
      <c r="DY111" s="711"/>
      <c r="DZ111" s="711"/>
      <c r="EA111" s="711"/>
    </row>
    <row r="112" spans="10:131" x14ac:dyDescent="0.25">
      <c r="J112" s="411">
        <f>'WEIGHT L2'!BN3</f>
        <v>1.9900000000000001E-2</v>
      </c>
      <c r="K112" s="412">
        <f>'WEIGHT L2'!BO3</f>
        <v>9.3899999999999997E-2</v>
      </c>
      <c r="L112" s="411">
        <f>'WEIGHT L2'!BP3</f>
        <v>-5.57E-2</v>
      </c>
      <c r="M112" s="413">
        <f>'WEIGHT L2'!BQ3</f>
        <v>-0.312</v>
      </c>
      <c r="N112" s="411">
        <f>'WEIGHT L2'!BR3</f>
        <v>-1.0999999999999999E-2</v>
      </c>
      <c r="O112" s="413">
        <f>'WEIGHT L2'!BS3</f>
        <v>3.0700000000000002E-2</v>
      </c>
      <c r="P112" s="412">
        <f>'WEIGHT L2'!BT3</f>
        <v>0.157</v>
      </c>
      <c r="Q112" s="412">
        <f>'WEIGHT L2'!BU3</f>
        <v>0.254</v>
      </c>
      <c r="R112" s="411">
        <f>'WEIGHT L2'!BV3</f>
        <v>-3.5100000000000001E-3</v>
      </c>
      <c r="S112" s="413">
        <f>'WEIGHT L2'!BW3</f>
        <v>0.13900000000000001</v>
      </c>
      <c r="T112" s="411">
        <f>'WEIGHT L2'!BX3</f>
        <v>0.34200000000000003</v>
      </c>
      <c r="U112" s="413">
        <f>'WEIGHT L2'!BY3</f>
        <v>0.34100000000000003</v>
      </c>
      <c r="V112" s="412">
        <f>'WEIGHT L2'!BZ3</f>
        <v>0.19600000000000001</v>
      </c>
      <c r="W112" s="412">
        <f>'WEIGHT L2'!CA3</f>
        <v>4.48E-2</v>
      </c>
      <c r="X112" s="411">
        <f>'WEIGHT L2'!CB3</f>
        <v>0.17199999999999999</v>
      </c>
      <c r="Y112" s="413">
        <f>'WEIGHT L2'!CC3</f>
        <v>0.33100000000000002</v>
      </c>
      <c r="Z112" s="418">
        <f>'WEIGHT L2'!C5</f>
        <v>0.09</v>
      </c>
      <c r="AB112" s="711">
        <f t="shared" si="144"/>
        <v>-0.49773798900000032</v>
      </c>
      <c r="AC112" s="711">
        <f t="shared" si="145"/>
        <v>-0.47268184399999991</v>
      </c>
      <c r="AD112" s="711">
        <f t="shared" si="146"/>
        <v>-5.4861464999999943E-2</v>
      </c>
      <c r="AE112" s="711">
        <f t="shared" si="147"/>
        <v>-0.4661570220000002</v>
      </c>
      <c r="AF112" s="711">
        <f t="shared" si="148"/>
        <v>-0.21189617099999999</v>
      </c>
      <c r="AG112" s="711">
        <f t="shared" si="149"/>
        <v>-0.46448912700000011</v>
      </c>
      <c r="AH112" s="711">
        <f t="shared" si="150"/>
        <v>-0.36008382900000013</v>
      </c>
      <c r="AI112" s="711">
        <f t="shared" si="151"/>
        <v>-0.23832493600000007</v>
      </c>
      <c r="AJ112" s="711">
        <f t="shared" si="152"/>
        <v>-8.6633105999999932E-2</v>
      </c>
      <c r="AK112" s="711"/>
      <c r="AL112" s="711"/>
      <c r="AM112" s="711"/>
      <c r="AN112" s="711"/>
      <c r="AO112" s="711"/>
      <c r="AP112" s="711"/>
      <c r="AQ112" s="711"/>
      <c r="AR112" s="711"/>
      <c r="AS112" s="711"/>
      <c r="AT112" s="711"/>
      <c r="AU112" s="711"/>
      <c r="AV112" s="711"/>
      <c r="AW112" s="711"/>
      <c r="AX112" s="711"/>
      <c r="AY112" s="711"/>
      <c r="AZ112" s="711">
        <f t="shared" si="153"/>
        <v>0.09</v>
      </c>
      <c r="BA112" s="711">
        <f t="shared" si="154"/>
        <v>0.09</v>
      </c>
      <c r="BB112" s="711">
        <f t="shared" si="155"/>
        <v>0.09</v>
      </c>
      <c r="BC112" s="711">
        <f t="shared" si="156"/>
        <v>0.09</v>
      </c>
      <c r="BD112" s="711">
        <f t="shared" si="157"/>
        <v>0.09</v>
      </c>
      <c r="BE112" s="711">
        <f t="shared" si="158"/>
        <v>0.09</v>
      </c>
      <c r="BF112" s="711">
        <f t="shared" si="159"/>
        <v>0.09</v>
      </c>
      <c r="BG112" s="711">
        <f t="shared" si="160"/>
        <v>0.09</v>
      </c>
      <c r="BH112" s="711">
        <f t="shared" si="161"/>
        <v>0.09</v>
      </c>
      <c r="BI112" s="711"/>
      <c r="BJ112" s="711"/>
      <c r="BK112" s="711"/>
      <c r="BL112" s="711"/>
      <c r="BM112" s="711"/>
      <c r="BN112" s="711"/>
      <c r="BO112" s="711"/>
      <c r="BP112" s="711"/>
      <c r="BQ112" s="711"/>
      <c r="BR112" s="711"/>
      <c r="BS112" s="711"/>
      <c r="BT112" s="711"/>
      <c r="BU112" s="711"/>
      <c r="BV112" s="711"/>
      <c r="BW112" s="711"/>
      <c r="BX112" s="711">
        <f t="shared" si="162"/>
        <v>1.6860490720000001</v>
      </c>
      <c r="BY112" s="711">
        <f t="shared" si="163"/>
        <v>1.4989888420000002</v>
      </c>
      <c r="BZ112" s="711">
        <f t="shared" si="164"/>
        <v>1.4228315720000004</v>
      </c>
      <c r="CA112" s="711">
        <f t="shared" si="165"/>
        <v>1.4154024480000003</v>
      </c>
      <c r="CB112" s="711">
        <f t="shared" si="166"/>
        <v>1.4578778700000001</v>
      </c>
      <c r="CC112" s="711">
        <f t="shared" si="167"/>
        <v>1.5436305380000002</v>
      </c>
      <c r="CD112" s="711">
        <f t="shared" si="168"/>
        <v>1.553027462</v>
      </c>
      <c r="CE112" s="711">
        <f t="shared" si="169"/>
        <v>1.404876054</v>
      </c>
      <c r="CF112" s="711">
        <f t="shared" si="170"/>
        <v>1.4219979280000001</v>
      </c>
      <c r="CG112" s="711"/>
      <c r="CH112" s="711"/>
      <c r="CI112" s="711"/>
      <c r="CJ112" s="711"/>
      <c r="CK112" s="711"/>
      <c r="CL112" s="711"/>
      <c r="CM112" s="711"/>
      <c r="CN112" s="711"/>
      <c r="CO112" s="711"/>
      <c r="CP112" s="711"/>
      <c r="CQ112" s="711"/>
      <c r="CR112" s="711"/>
      <c r="CS112" s="711"/>
      <c r="CT112" s="711"/>
      <c r="CU112" s="711"/>
      <c r="CV112" s="711">
        <f t="shared" si="171"/>
        <v>0.5716484730000001</v>
      </c>
      <c r="CW112" s="711">
        <f t="shared" si="172"/>
        <v>0.55096038400000003</v>
      </c>
      <c r="CX112" s="711">
        <f t="shared" si="173"/>
        <v>0.39436768700000002</v>
      </c>
      <c r="CY112" s="711">
        <f t="shared" si="174"/>
        <v>0.32948462300000003</v>
      </c>
      <c r="CZ112" s="711">
        <f t="shared" si="175"/>
        <v>0.39407240100000007</v>
      </c>
      <c r="DA112" s="711">
        <f t="shared" si="176"/>
        <v>0.55825351500000009</v>
      </c>
      <c r="DB112" s="711">
        <f t="shared" si="177"/>
        <v>0.59001852300000024</v>
      </c>
      <c r="DC112" s="711">
        <f t="shared" si="178"/>
        <v>0.63684889900000008</v>
      </c>
      <c r="DD112" s="711">
        <f t="shared" si="179"/>
        <v>0.69568633300000016</v>
      </c>
      <c r="DE112" s="711"/>
      <c r="DF112" s="711"/>
      <c r="DG112" s="711"/>
      <c r="DH112" s="711"/>
      <c r="DI112" s="711"/>
      <c r="DJ112" s="711"/>
      <c r="DK112" s="711"/>
      <c r="DL112" s="711"/>
      <c r="DM112" s="711"/>
      <c r="DN112" s="711"/>
      <c r="DO112" s="711"/>
      <c r="DP112" s="711"/>
      <c r="DQ112" s="711"/>
      <c r="DR112" s="711"/>
      <c r="DS112" s="711"/>
      <c r="DT112" s="711"/>
      <c r="DU112" s="711"/>
      <c r="DV112" s="711"/>
      <c r="DW112" s="711"/>
      <c r="DX112" s="711"/>
      <c r="DY112" s="711"/>
      <c r="DZ112" s="711"/>
      <c r="EA112" s="711"/>
    </row>
    <row r="113" spans="10:131" x14ac:dyDescent="0.25">
      <c r="J113" s="411">
        <f>'WEIGHT L2'!CD3</f>
        <v>-0.19400000000000001</v>
      </c>
      <c r="K113" s="412">
        <f>'WEIGHT L2'!CE3</f>
        <v>-0.26800000000000002</v>
      </c>
      <c r="L113" s="411">
        <f>'WEIGHT L2'!CF3</f>
        <v>0.20200000000000001</v>
      </c>
      <c r="M113" s="413">
        <f>'WEIGHT L2'!CG3</f>
        <v>-0.15</v>
      </c>
      <c r="N113" s="411">
        <f>'WEIGHT L2'!CH3</f>
        <v>8.4400000000000003E-2</v>
      </c>
      <c r="O113" s="413">
        <f>'WEIGHT L2'!CI3</f>
        <v>-6.6699999999999995E-2</v>
      </c>
      <c r="P113" s="412">
        <f>'WEIGHT L2'!CJ3</f>
        <v>-0.161</v>
      </c>
      <c r="Q113" s="412">
        <f>'WEIGHT L2'!CK3</f>
        <v>0.36599999999999999</v>
      </c>
      <c r="R113" s="411">
        <f>'WEIGHT L2'!CL3</f>
        <v>0.17100000000000001</v>
      </c>
      <c r="S113" s="413">
        <f>'WEIGHT L2'!CM3</f>
        <v>-6.59E-2</v>
      </c>
      <c r="T113" s="411">
        <f>'WEIGHT L2'!CN3</f>
        <v>7.1399999999999996E-3</v>
      </c>
      <c r="U113" s="413">
        <f>'WEIGHT L2'!CO3</f>
        <v>0.14799999999999999</v>
      </c>
      <c r="V113" s="412">
        <f>'WEIGHT L2'!CP3</f>
        <v>3.39E-2</v>
      </c>
      <c r="W113" s="412">
        <f>'WEIGHT L2'!CQ3</f>
        <v>0.17100000000000001</v>
      </c>
      <c r="X113" s="411">
        <f>'WEIGHT L2'!CR3</f>
        <v>0.184</v>
      </c>
      <c r="Y113" s="413">
        <f>'WEIGHT L2'!CS3</f>
        <v>2.3800000000000002E-2</v>
      </c>
      <c r="Z113" s="350"/>
      <c r="AB113" s="711">
        <f t="shared" si="144"/>
        <v>-0.54554931800000006</v>
      </c>
      <c r="AC113" s="711">
        <f t="shared" si="145"/>
        <v>-0.39551906300000017</v>
      </c>
      <c r="AD113" s="711">
        <f t="shared" si="146"/>
        <v>0.1343693450000002</v>
      </c>
      <c r="AE113" s="711">
        <f t="shared" si="147"/>
        <v>-7.9974751999999871E-2</v>
      </c>
      <c r="AF113" s="711">
        <f t="shared" si="148"/>
        <v>-2.0114250999999958E-2</v>
      </c>
      <c r="AG113" s="711">
        <f t="shared" si="149"/>
        <v>-0.28189028199999999</v>
      </c>
      <c r="AH113" s="711">
        <f t="shared" si="150"/>
        <v>-0.33756631400000003</v>
      </c>
      <c r="AI113" s="711">
        <f t="shared" si="151"/>
        <v>-0.36417304000000006</v>
      </c>
      <c r="AJ113" s="711">
        <f t="shared" si="152"/>
        <v>-0.22772895400000012</v>
      </c>
      <c r="AK113" s="711"/>
      <c r="AL113" s="711"/>
      <c r="AM113" s="711"/>
      <c r="AN113" s="711"/>
      <c r="AO113" s="711"/>
      <c r="AP113" s="711"/>
      <c r="AQ113" s="711"/>
      <c r="AR113" s="711"/>
      <c r="AS113" s="711"/>
      <c r="AT113" s="711"/>
      <c r="AU113" s="711"/>
      <c r="AV113" s="711"/>
      <c r="AW113" s="711"/>
      <c r="AX113" s="711"/>
      <c r="AY113" s="711"/>
      <c r="AZ113" s="711">
        <f t="shared" si="153"/>
        <v>0.09</v>
      </c>
      <c r="BA113" s="711">
        <f t="shared" si="154"/>
        <v>0.09</v>
      </c>
      <c r="BB113" s="711">
        <f t="shared" si="155"/>
        <v>0.09</v>
      </c>
      <c r="BC113" s="711">
        <f t="shared" si="156"/>
        <v>0.09</v>
      </c>
      <c r="BD113" s="711">
        <f t="shared" si="157"/>
        <v>0.09</v>
      </c>
      <c r="BE113" s="711">
        <f t="shared" si="158"/>
        <v>0.09</v>
      </c>
      <c r="BF113" s="711">
        <f t="shared" si="159"/>
        <v>0.09</v>
      </c>
      <c r="BG113" s="711">
        <f t="shared" si="160"/>
        <v>0.09</v>
      </c>
      <c r="BH113" s="711">
        <f t="shared" si="161"/>
        <v>0.09</v>
      </c>
      <c r="BI113" s="711"/>
      <c r="BJ113" s="711"/>
      <c r="BK113" s="711"/>
      <c r="BL113" s="711"/>
      <c r="BM113" s="711"/>
      <c r="BN113" s="711"/>
      <c r="BO113" s="711"/>
      <c r="BP113" s="711"/>
      <c r="BQ113" s="711"/>
      <c r="BR113" s="711"/>
      <c r="BS113" s="711"/>
      <c r="BT113" s="711"/>
      <c r="BU113" s="711"/>
      <c r="BV113" s="711"/>
      <c r="BW113" s="711"/>
      <c r="BX113" s="711">
        <f t="shared" si="162"/>
        <v>1.7410266480000003</v>
      </c>
      <c r="BY113" s="711">
        <f t="shared" si="163"/>
        <v>1.386822612</v>
      </c>
      <c r="BZ113" s="711">
        <f t="shared" si="164"/>
        <v>1.0272761720000001</v>
      </c>
      <c r="CA113" s="711">
        <f t="shared" si="165"/>
        <v>1.128461248</v>
      </c>
      <c r="CB113" s="711">
        <f t="shared" si="166"/>
        <v>1.20860509</v>
      </c>
      <c r="CC113" s="711">
        <f t="shared" si="167"/>
        <v>1.4775403480000002</v>
      </c>
      <c r="CD113" s="711">
        <f t="shared" si="168"/>
        <v>1.6578456800000003</v>
      </c>
      <c r="CE113" s="711">
        <f t="shared" si="169"/>
        <v>1.596180586</v>
      </c>
      <c r="CF113" s="711">
        <f t="shared" si="170"/>
        <v>1.418815422</v>
      </c>
      <c r="CG113" s="711"/>
      <c r="CH113" s="711"/>
      <c r="CI113" s="711"/>
      <c r="CJ113" s="711"/>
      <c r="CK113" s="711"/>
      <c r="CL113" s="711"/>
      <c r="CM113" s="711"/>
      <c r="CN113" s="711"/>
      <c r="CO113" s="711"/>
      <c r="CP113" s="711"/>
      <c r="CQ113" s="711"/>
      <c r="CR113" s="711"/>
      <c r="CS113" s="711"/>
      <c r="CT113" s="711"/>
      <c r="CU113" s="711"/>
      <c r="CV113" s="711">
        <f t="shared" si="171"/>
        <v>0.59733765500000002</v>
      </c>
      <c r="CW113" s="711">
        <f t="shared" si="172"/>
        <v>0.44171923000000002</v>
      </c>
      <c r="CX113" s="711">
        <f t="shared" si="173"/>
        <v>0.31909775600000001</v>
      </c>
      <c r="CY113" s="711">
        <f t="shared" si="174"/>
        <v>0.41897582599999994</v>
      </c>
      <c r="CZ113" s="711">
        <f t="shared" si="175"/>
        <v>0.28937023500000009</v>
      </c>
      <c r="DA113" s="711">
        <f t="shared" si="176"/>
        <v>0.54952781700000009</v>
      </c>
      <c r="DB113" s="711">
        <f t="shared" si="177"/>
        <v>0.64691342099999993</v>
      </c>
      <c r="DC113" s="711">
        <f t="shared" si="178"/>
        <v>0.64558667200000008</v>
      </c>
      <c r="DD113" s="711">
        <f t="shared" si="179"/>
        <v>0.378532914</v>
      </c>
      <c r="DE113" s="711"/>
      <c r="DF113" s="711"/>
      <c r="DG113" s="711"/>
      <c r="DH113" s="711"/>
      <c r="DI113" s="711"/>
      <c r="DJ113" s="711"/>
      <c r="DK113" s="711"/>
      <c r="DL113" s="711"/>
      <c r="DM113" s="711"/>
      <c r="DN113" s="711"/>
      <c r="DO113" s="711"/>
      <c r="DP113" s="711"/>
      <c r="DQ113" s="711"/>
      <c r="DR113" s="711"/>
      <c r="DS113" s="711"/>
      <c r="DT113" s="711"/>
      <c r="DU113" s="711"/>
      <c r="DV113" s="711"/>
      <c r="DW113" s="711"/>
      <c r="DX113" s="711"/>
      <c r="DY113" s="711"/>
      <c r="DZ113" s="711"/>
      <c r="EA113" s="711"/>
    </row>
    <row r="114" spans="10:131" x14ac:dyDescent="0.25">
      <c r="J114" s="411">
        <f>'WEIGHT L2'!CT3</f>
        <v>0.13</v>
      </c>
      <c r="K114" s="412">
        <f>'WEIGHT L2'!CU3</f>
        <v>0.13500000000000001</v>
      </c>
      <c r="L114" s="411">
        <f>'WEIGHT L2'!CV3</f>
        <v>-0.25600000000000001</v>
      </c>
      <c r="M114" s="413">
        <f>'WEIGHT L2'!CW3</f>
        <v>0.19400000000000001</v>
      </c>
      <c r="N114" s="411">
        <f>'WEIGHT L2'!CX3</f>
        <v>-4.24E-2</v>
      </c>
      <c r="O114" s="413">
        <f>'WEIGHT L2'!CY3</f>
        <v>-0.13300000000000001</v>
      </c>
      <c r="P114" s="412">
        <f>'WEIGHT L2'!CZ3</f>
        <v>4.1300000000000003E-2</v>
      </c>
      <c r="Q114" s="412">
        <f>'WEIGHT L2'!DA3</f>
        <v>0.29299999999999998</v>
      </c>
      <c r="R114" s="411">
        <f>'WEIGHT L2'!DB3</f>
        <v>0.16300000000000001</v>
      </c>
      <c r="S114" s="413">
        <f>'WEIGHT L2'!DC3</f>
        <v>0.107</v>
      </c>
      <c r="T114" s="411">
        <f>'WEIGHT L2'!DD3</f>
        <v>0.34200000000000003</v>
      </c>
      <c r="U114" s="413">
        <f>'WEIGHT L2'!DE3</f>
        <v>0.127</v>
      </c>
      <c r="V114" s="412">
        <f>'WEIGHT L2'!DF3</f>
        <v>7.3400000000000007E-2</v>
      </c>
      <c r="W114" s="412">
        <f>'WEIGHT L2'!DG3</f>
        <v>-0.159</v>
      </c>
      <c r="X114" s="411">
        <f>'WEIGHT L2'!DH3</f>
        <v>0.255</v>
      </c>
      <c r="Y114" s="413">
        <f>'WEIGHT L2'!DI3</f>
        <v>8.4500000000000006E-2</v>
      </c>
      <c r="Z114" s="350"/>
      <c r="AB114" s="711">
        <f t="shared" si="144"/>
        <v>-0.56564921299999993</v>
      </c>
      <c r="AC114" s="711">
        <f t="shared" si="145"/>
        <v>-0.2876317490000001</v>
      </c>
      <c r="AD114" s="711">
        <f t="shared" si="146"/>
        <v>0.11378400700000008</v>
      </c>
      <c r="AE114" s="711">
        <f t="shared" si="147"/>
        <v>2.9816699999999946E-2</v>
      </c>
      <c r="AF114" s="711">
        <f t="shared" si="148"/>
        <v>1.2384658000000034E-2</v>
      </c>
      <c r="AG114" s="711">
        <f t="shared" si="149"/>
        <v>-0.19779406800000007</v>
      </c>
      <c r="AH114" s="711">
        <f t="shared" si="150"/>
        <v>-0.42264371500000031</v>
      </c>
      <c r="AI114" s="711">
        <f t="shared" si="151"/>
        <v>-0.47883829800000022</v>
      </c>
      <c r="AJ114" s="711">
        <f t="shared" si="152"/>
        <v>-0.32459329799999992</v>
      </c>
      <c r="AK114" s="711"/>
      <c r="AL114" s="711"/>
      <c r="AM114" s="711"/>
      <c r="AN114" s="711"/>
      <c r="AO114" s="711"/>
      <c r="AP114" s="711"/>
      <c r="AQ114" s="711"/>
      <c r="AR114" s="711"/>
      <c r="AS114" s="711"/>
      <c r="AT114" s="711"/>
      <c r="AU114" s="711"/>
      <c r="AV114" s="711"/>
      <c r="AW114" s="711"/>
      <c r="AX114" s="711"/>
      <c r="AY114" s="711"/>
      <c r="AZ114" s="711">
        <f t="shared" si="153"/>
        <v>0.09</v>
      </c>
      <c r="BA114" s="711">
        <f t="shared" si="154"/>
        <v>0.09</v>
      </c>
      <c r="BB114" s="711">
        <f t="shared" si="155"/>
        <v>0.09</v>
      </c>
      <c r="BC114" s="711">
        <f t="shared" si="156"/>
        <v>0.09</v>
      </c>
      <c r="BD114" s="711">
        <f t="shared" si="157"/>
        <v>0.09</v>
      </c>
      <c r="BE114" s="711">
        <f t="shared" si="158"/>
        <v>0.09</v>
      </c>
      <c r="BF114" s="711">
        <f t="shared" si="159"/>
        <v>0.09</v>
      </c>
      <c r="BG114" s="711">
        <f t="shared" si="160"/>
        <v>0.09</v>
      </c>
      <c r="BH114" s="711">
        <f t="shared" si="161"/>
        <v>0.09</v>
      </c>
      <c r="BI114" s="711"/>
      <c r="BJ114" s="711"/>
      <c r="BK114" s="711"/>
      <c r="BL114" s="711"/>
      <c r="BM114" s="711"/>
      <c r="BN114" s="711"/>
      <c r="BO114" s="711"/>
      <c r="BP114" s="711"/>
      <c r="BQ114" s="711"/>
      <c r="BR114" s="711"/>
      <c r="BS114" s="711"/>
      <c r="BT114" s="711"/>
      <c r="BU114" s="711"/>
      <c r="BV114" s="711"/>
      <c r="BW114" s="711"/>
      <c r="BX114" s="711">
        <f t="shared" si="162"/>
        <v>1.9179055260000002</v>
      </c>
      <c r="BY114" s="711">
        <f t="shared" si="163"/>
        <v>1.6328432720000001</v>
      </c>
      <c r="BZ114" s="711">
        <f t="shared" si="164"/>
        <v>1.268071062</v>
      </c>
      <c r="CA114" s="711">
        <f t="shared" si="165"/>
        <v>1.2720521340000002</v>
      </c>
      <c r="CB114" s="711">
        <f t="shared" si="166"/>
        <v>1.4827081180000004</v>
      </c>
      <c r="CC114" s="711">
        <f t="shared" si="167"/>
        <v>1.7288788600000002</v>
      </c>
      <c r="CD114" s="711">
        <f t="shared" si="168"/>
        <v>1.8435490800000003</v>
      </c>
      <c r="CE114" s="711">
        <f t="shared" si="169"/>
        <v>1.6032235240000001</v>
      </c>
      <c r="CF114" s="711">
        <f t="shared" si="170"/>
        <v>1.314078756</v>
      </c>
      <c r="CG114" s="711"/>
      <c r="CH114" s="711"/>
      <c r="CI114" s="711"/>
      <c r="CJ114" s="711"/>
      <c r="CK114" s="711"/>
      <c r="CL114" s="711"/>
      <c r="CM114" s="711"/>
      <c r="CN114" s="711"/>
      <c r="CO114" s="711"/>
      <c r="CP114" s="711"/>
      <c r="CQ114" s="711"/>
      <c r="CR114" s="711"/>
      <c r="CS114" s="711"/>
      <c r="CT114" s="711"/>
      <c r="CU114" s="711"/>
      <c r="CV114" s="711">
        <f t="shared" si="171"/>
        <v>0.58926831700000004</v>
      </c>
      <c r="CW114" s="711">
        <f t="shared" si="172"/>
        <v>0.588602293</v>
      </c>
      <c r="CX114" s="711">
        <f t="shared" si="173"/>
        <v>0.35833228400000006</v>
      </c>
      <c r="CY114" s="711">
        <f t="shared" si="174"/>
        <v>0.319320928</v>
      </c>
      <c r="CZ114" s="711">
        <f t="shared" si="175"/>
        <v>0.43733618100000005</v>
      </c>
      <c r="DA114" s="711">
        <f t="shared" si="176"/>
        <v>0.52138531500000007</v>
      </c>
      <c r="DB114" s="711">
        <f t="shared" si="177"/>
        <v>0.53767982599999997</v>
      </c>
      <c r="DC114" s="711">
        <f t="shared" si="178"/>
        <v>0.40507549000000009</v>
      </c>
      <c r="DD114" s="711">
        <f t="shared" si="179"/>
        <v>0.296218694</v>
      </c>
      <c r="DE114" s="711"/>
      <c r="DF114" s="711"/>
      <c r="DG114" s="711"/>
      <c r="DH114" s="711"/>
      <c r="DI114" s="711"/>
      <c r="DJ114" s="711"/>
      <c r="DK114" s="711"/>
      <c r="DL114" s="711"/>
      <c r="DM114" s="711"/>
      <c r="DN114" s="711"/>
      <c r="DO114" s="711"/>
      <c r="DP114" s="711"/>
      <c r="DQ114" s="711"/>
      <c r="DR114" s="711"/>
      <c r="DS114" s="711"/>
      <c r="DT114" s="711"/>
      <c r="DU114" s="711"/>
      <c r="DV114" s="711"/>
      <c r="DW114" s="711"/>
      <c r="DX114" s="711"/>
      <c r="DY114" s="711"/>
      <c r="DZ114" s="711"/>
      <c r="EA114" s="711"/>
    </row>
    <row r="115" spans="10:131" x14ac:dyDescent="0.25">
      <c r="J115" s="411">
        <f>'WEIGHT L2'!DJ3</f>
        <v>6.9599999999999995E-2</v>
      </c>
      <c r="K115" s="412">
        <f>'WEIGHT L2'!DK3</f>
        <v>0.20200000000000001</v>
      </c>
      <c r="L115" s="411">
        <f>'WEIGHT L2'!DL3</f>
        <v>-1.46E-2</v>
      </c>
      <c r="M115" s="413">
        <f>'WEIGHT L2'!DM3</f>
        <v>-0.26500000000000001</v>
      </c>
      <c r="N115" s="411">
        <f>'WEIGHT L2'!DN3</f>
        <v>-7.9399999999999998E-2</v>
      </c>
      <c r="O115" s="413">
        <f>'WEIGHT L2'!DO3</f>
        <v>-4.3899999999999999E-4</v>
      </c>
      <c r="P115" s="412">
        <f>'WEIGHT L2'!DP3</f>
        <v>4.1799999999999997E-2</v>
      </c>
      <c r="Q115" s="412">
        <f>'WEIGHT L2'!DQ3</f>
        <v>0.35499999999999998</v>
      </c>
      <c r="R115" s="411">
        <f>'WEIGHT L2'!DR3</f>
        <v>-0.223</v>
      </c>
      <c r="S115" s="413">
        <f>'WEIGHT L2'!DS3</f>
        <v>-1.1299999999999999E-2</v>
      </c>
      <c r="T115" s="411">
        <f>'WEIGHT L2'!DT3</f>
        <v>0.41299999999999998</v>
      </c>
      <c r="U115" s="413">
        <f>'WEIGHT L2'!DU3</f>
        <v>-0.214</v>
      </c>
      <c r="V115" s="412">
        <f>'WEIGHT L2'!DV3</f>
        <v>0.19900000000000001</v>
      </c>
      <c r="W115" s="412">
        <f>'WEIGHT L2'!DW3</f>
        <v>0.17599999999999999</v>
      </c>
      <c r="X115" s="411">
        <f>'WEIGHT L2'!DX3</f>
        <v>-8.6499999999999994E-2</v>
      </c>
      <c r="Y115" s="413">
        <f>'WEIGHT L2'!DY3</f>
        <v>6.7900000000000002E-2</v>
      </c>
      <c r="Z115" s="350"/>
      <c r="AB115" s="711">
        <f t="shared" si="144"/>
        <v>-0.45351975999999994</v>
      </c>
      <c r="AC115" s="711">
        <f t="shared" si="145"/>
        <v>-0.35231425500000002</v>
      </c>
      <c r="AD115" s="711">
        <f t="shared" si="146"/>
        <v>2.3938663999999943E-2</v>
      </c>
      <c r="AE115" s="711">
        <f t="shared" si="147"/>
        <v>0.12226663200000003</v>
      </c>
      <c r="AF115" s="711">
        <f t="shared" si="148"/>
        <v>5.1224876000000155E-2</v>
      </c>
      <c r="AG115" s="711">
        <f t="shared" si="149"/>
        <v>-0.18172656400000012</v>
      </c>
      <c r="AH115" s="711">
        <f t="shared" si="150"/>
        <v>-0.35372302300000003</v>
      </c>
      <c r="AI115" s="711">
        <f t="shared" si="151"/>
        <v>-0.31816742700000011</v>
      </c>
      <c r="AJ115" s="711">
        <f t="shared" si="152"/>
        <v>-0.18394689900000002</v>
      </c>
      <c r="AK115" s="711"/>
      <c r="AL115" s="711"/>
      <c r="AM115" s="711"/>
      <c r="AN115" s="711"/>
      <c r="AO115" s="711"/>
      <c r="AP115" s="711"/>
      <c r="AQ115" s="711"/>
      <c r="AR115" s="711"/>
      <c r="AS115" s="711"/>
      <c r="AT115" s="711"/>
      <c r="AU115" s="711"/>
      <c r="AV115" s="711"/>
      <c r="AW115" s="711"/>
      <c r="AX115" s="711"/>
      <c r="AY115" s="711"/>
      <c r="AZ115" s="711">
        <f t="shared" si="153"/>
        <v>0.09</v>
      </c>
      <c r="BA115" s="711">
        <f t="shared" si="154"/>
        <v>0.09</v>
      </c>
      <c r="BB115" s="711">
        <f t="shared" si="155"/>
        <v>0.09</v>
      </c>
      <c r="BC115" s="711">
        <f t="shared" si="156"/>
        <v>0.09</v>
      </c>
      <c r="BD115" s="711">
        <f t="shared" si="157"/>
        <v>0.09</v>
      </c>
      <c r="BE115" s="711">
        <f t="shared" si="158"/>
        <v>0.09</v>
      </c>
      <c r="BF115" s="711">
        <f t="shared" si="159"/>
        <v>0.09</v>
      </c>
      <c r="BG115" s="711">
        <f t="shared" si="160"/>
        <v>0.09</v>
      </c>
      <c r="BH115" s="711">
        <f t="shared" si="161"/>
        <v>0.09</v>
      </c>
      <c r="BI115" s="711"/>
      <c r="BJ115" s="711"/>
      <c r="BK115" s="711"/>
      <c r="BL115" s="711"/>
      <c r="BM115" s="711"/>
      <c r="BN115" s="711"/>
      <c r="BO115" s="711"/>
      <c r="BP115" s="711"/>
      <c r="BQ115" s="711"/>
      <c r="BR115" s="711"/>
      <c r="BS115" s="711"/>
      <c r="BT115" s="711"/>
      <c r="BU115" s="711"/>
      <c r="BV115" s="711"/>
      <c r="BW115" s="711"/>
      <c r="BX115" s="711">
        <f t="shared" si="162"/>
        <v>1.9396080419999999</v>
      </c>
      <c r="BY115" s="711">
        <f t="shared" si="163"/>
        <v>1.9457800380000001</v>
      </c>
      <c r="BZ115" s="711">
        <f t="shared" si="164"/>
        <v>1.6915187500000002</v>
      </c>
      <c r="CA115" s="711">
        <f t="shared" si="165"/>
        <v>1.5767014700000002</v>
      </c>
      <c r="CB115" s="711">
        <f t="shared" si="166"/>
        <v>1.7170713220000002</v>
      </c>
      <c r="CC115" s="711">
        <f t="shared" si="167"/>
        <v>1.7406105500000002</v>
      </c>
      <c r="CD115" s="711">
        <f t="shared" si="168"/>
        <v>1.6410289199999999</v>
      </c>
      <c r="CE115" s="711">
        <f t="shared" si="169"/>
        <v>1.3394998600000003</v>
      </c>
      <c r="CF115" s="711">
        <f t="shared" si="170"/>
        <v>1.134912656</v>
      </c>
      <c r="CG115" s="711"/>
      <c r="CH115" s="711"/>
      <c r="CI115" s="711"/>
      <c r="CJ115" s="711"/>
      <c r="CK115" s="711"/>
      <c r="CL115" s="711"/>
      <c r="CM115" s="711"/>
      <c r="CN115" s="711"/>
      <c r="CO115" s="711"/>
      <c r="CP115" s="711"/>
      <c r="CQ115" s="711"/>
      <c r="CR115" s="711"/>
      <c r="CS115" s="711"/>
      <c r="CT115" s="711"/>
      <c r="CU115" s="711"/>
      <c r="CV115" s="711">
        <f t="shared" si="171"/>
        <v>0.75378235399999993</v>
      </c>
      <c r="CW115" s="711">
        <f t="shared" si="172"/>
        <v>0.73401899800000003</v>
      </c>
      <c r="CX115" s="711">
        <f t="shared" si="173"/>
        <v>0.70036232499999995</v>
      </c>
      <c r="CY115" s="711">
        <f t="shared" si="174"/>
        <v>0.61855089100000016</v>
      </c>
      <c r="CZ115" s="711">
        <f t="shared" si="175"/>
        <v>0.63507779799999997</v>
      </c>
      <c r="DA115" s="711">
        <f t="shared" si="176"/>
        <v>0.61203995099999997</v>
      </c>
      <c r="DB115" s="711">
        <f t="shared" si="177"/>
        <v>0.34491894499999998</v>
      </c>
      <c r="DC115" s="711">
        <f t="shared" si="178"/>
        <v>0.23425186299999998</v>
      </c>
      <c r="DD115" s="711">
        <f t="shared" si="179"/>
        <v>0.23715939200000002</v>
      </c>
      <c r="DE115" s="711"/>
      <c r="DF115" s="711"/>
      <c r="DG115" s="711"/>
      <c r="DH115" s="711"/>
      <c r="DI115" s="711"/>
      <c r="DJ115" s="711"/>
      <c r="DK115" s="711"/>
      <c r="DL115" s="711"/>
      <c r="DM115" s="711"/>
      <c r="DN115" s="711"/>
      <c r="DO115" s="711"/>
      <c r="DP115" s="711"/>
      <c r="DQ115" s="711"/>
      <c r="DR115" s="711"/>
      <c r="DS115" s="711"/>
      <c r="DT115" s="711"/>
      <c r="DU115" s="711"/>
      <c r="DV115" s="711"/>
      <c r="DW115" s="711"/>
      <c r="DX115" s="711"/>
      <c r="DY115" s="711"/>
      <c r="DZ115" s="711"/>
      <c r="EA115" s="711"/>
    </row>
    <row r="116" spans="10:131" ht="15.75" thickBot="1" x14ac:dyDescent="0.3">
      <c r="J116" s="414">
        <f>'WEIGHT L2'!DZ3</f>
        <v>-0.18099999999999999</v>
      </c>
      <c r="K116" s="415">
        <f>'WEIGHT L2'!EA3</f>
        <v>-0.24</v>
      </c>
      <c r="L116" s="414">
        <f>'WEIGHT L2'!EB3</f>
        <v>0.27</v>
      </c>
      <c r="M116" s="416">
        <f>'WEIGHT L2'!EC3</f>
        <v>0.153</v>
      </c>
      <c r="N116" s="414">
        <f>'WEIGHT L2'!ED3</f>
        <v>0.13600000000000001</v>
      </c>
      <c r="O116" s="416">
        <f>'WEIGHT L2'!EE3</f>
        <v>-0.155</v>
      </c>
      <c r="P116" s="415">
        <f>'WEIGHT L2'!EF3</f>
        <v>-7.3300000000000004E-2</v>
      </c>
      <c r="Q116" s="415">
        <f>'WEIGHT L2'!EG3</f>
        <v>-0.315</v>
      </c>
      <c r="R116" s="414">
        <f>'WEIGHT L2'!EH3</f>
        <v>6.0100000000000001E-2</v>
      </c>
      <c r="S116" s="416">
        <f>'WEIGHT L2'!EI3</f>
        <v>-2.0299999999999999E-2</v>
      </c>
      <c r="T116" s="414">
        <f>'WEIGHT L2'!EJ3</f>
        <v>-4.4799999999999996E-3</v>
      </c>
      <c r="U116" s="416">
        <f>'WEIGHT L2'!EK3</f>
        <v>-2.63E-3</v>
      </c>
      <c r="V116" s="415">
        <f>'WEIGHT L2'!EL3</f>
        <v>-0.16200000000000001</v>
      </c>
      <c r="W116" s="415">
        <f>'WEIGHT L2'!EM3</f>
        <v>0.26400000000000001</v>
      </c>
      <c r="X116" s="414">
        <f>'WEIGHT L2'!EN3</f>
        <v>0.124</v>
      </c>
      <c r="Y116" s="416">
        <f>'WEIGHT L2'!EO3</f>
        <v>1.4999999999999999E-2</v>
      </c>
      <c r="Z116" s="350"/>
      <c r="AB116" s="711">
        <f t="shared" si="144"/>
        <v>-0.56524063899999999</v>
      </c>
      <c r="AC116" s="711">
        <f t="shared" si="145"/>
        <v>-0.59491591999999993</v>
      </c>
      <c r="AD116" s="711">
        <f t="shared" si="146"/>
        <v>-0.36027866499999994</v>
      </c>
      <c r="AE116" s="711">
        <f t="shared" si="147"/>
        <v>-0.37155402500000012</v>
      </c>
      <c r="AF116" s="711">
        <f t="shared" si="148"/>
        <v>-0.33482999499999988</v>
      </c>
      <c r="AG116" s="711">
        <f t="shared" si="149"/>
        <v>-0.38602022200000008</v>
      </c>
      <c r="AH116" s="711">
        <f t="shared" si="150"/>
        <v>-0.29580772600000016</v>
      </c>
      <c r="AI116" s="711">
        <f t="shared" si="151"/>
        <v>-0.15690555300000003</v>
      </c>
      <c r="AJ116" s="711">
        <f t="shared" si="152"/>
        <v>3.405367099999998E-2</v>
      </c>
      <c r="AK116" s="711"/>
      <c r="AL116" s="711"/>
      <c r="AM116" s="711"/>
      <c r="AN116" s="711"/>
      <c r="AO116" s="711"/>
      <c r="AP116" s="711"/>
      <c r="AQ116" s="711"/>
      <c r="AR116" s="711"/>
      <c r="AS116" s="711"/>
      <c r="AT116" s="711"/>
      <c r="AU116" s="711"/>
      <c r="AV116" s="711"/>
      <c r="AW116" s="711"/>
      <c r="AX116" s="711"/>
      <c r="AY116" s="711"/>
      <c r="AZ116" s="711">
        <f t="shared" si="153"/>
        <v>0.09</v>
      </c>
      <c r="BA116" s="711">
        <f t="shared" si="154"/>
        <v>0.09</v>
      </c>
      <c r="BB116" s="711">
        <f t="shared" si="155"/>
        <v>0.09</v>
      </c>
      <c r="BC116" s="711">
        <f t="shared" si="156"/>
        <v>0.09</v>
      </c>
      <c r="BD116" s="711">
        <f t="shared" si="157"/>
        <v>0.09</v>
      </c>
      <c r="BE116" s="711">
        <f t="shared" si="158"/>
        <v>0.09</v>
      </c>
      <c r="BF116" s="711">
        <f t="shared" si="159"/>
        <v>0.09</v>
      </c>
      <c r="BG116" s="711">
        <f t="shared" si="160"/>
        <v>0.09</v>
      </c>
      <c r="BH116" s="711">
        <f t="shared" si="161"/>
        <v>0.09</v>
      </c>
      <c r="BI116" s="711"/>
      <c r="BJ116" s="711"/>
      <c r="BK116" s="711"/>
      <c r="BL116" s="711"/>
      <c r="BM116" s="711"/>
      <c r="BN116" s="711"/>
      <c r="BO116" s="711"/>
      <c r="BP116" s="711"/>
      <c r="BQ116" s="711"/>
      <c r="BR116" s="711"/>
      <c r="BS116" s="711"/>
      <c r="BT116" s="711"/>
      <c r="BU116" s="711"/>
      <c r="BV116" s="711"/>
      <c r="BW116" s="711"/>
      <c r="BX116" s="711">
        <f t="shared" si="162"/>
        <v>1.8652920080000002</v>
      </c>
      <c r="BY116" s="711">
        <f t="shared" si="163"/>
        <v>1.899051684</v>
      </c>
      <c r="BZ116" s="711">
        <f t="shared" si="164"/>
        <v>1.768377654</v>
      </c>
      <c r="CA116" s="711">
        <f t="shared" si="165"/>
        <v>1.859563812</v>
      </c>
      <c r="CB116" s="711">
        <f t="shared" si="166"/>
        <v>1.8116404360000002</v>
      </c>
      <c r="CC116" s="711">
        <f t="shared" si="167"/>
        <v>1.7036476960000002</v>
      </c>
      <c r="CD116" s="711">
        <f t="shared" si="168"/>
        <v>1.4238442740000001</v>
      </c>
      <c r="CE116" s="711">
        <f t="shared" si="169"/>
        <v>1.211894834</v>
      </c>
      <c r="CF116" s="711">
        <f t="shared" si="170"/>
        <v>1.1305556760000002</v>
      </c>
      <c r="CG116" s="711"/>
      <c r="CH116" s="711"/>
      <c r="CI116" s="711"/>
      <c r="CJ116" s="711"/>
      <c r="CK116" s="711"/>
      <c r="CL116" s="711"/>
      <c r="CM116" s="711"/>
      <c r="CN116" s="711"/>
      <c r="CO116" s="711"/>
      <c r="CP116" s="711"/>
      <c r="CQ116" s="711"/>
      <c r="CR116" s="711"/>
      <c r="CS116" s="711"/>
      <c r="CT116" s="711"/>
      <c r="CU116" s="711"/>
      <c r="CV116" s="711">
        <f t="shared" si="171"/>
        <v>0.29635325699999993</v>
      </c>
      <c r="CW116" s="711">
        <f t="shared" si="172"/>
        <v>0.33693959200000012</v>
      </c>
      <c r="CX116" s="711">
        <f t="shared" si="173"/>
        <v>0.50534031499999998</v>
      </c>
      <c r="CY116" s="711">
        <f t="shared" si="174"/>
        <v>0.51139504200000019</v>
      </c>
      <c r="CZ116" s="711">
        <f t="shared" si="175"/>
        <v>0.37360522200000001</v>
      </c>
      <c r="DA116" s="711">
        <f t="shared" si="176"/>
        <v>0.273094587</v>
      </c>
      <c r="DB116" s="711">
        <f t="shared" si="177"/>
        <v>0.29638238700000002</v>
      </c>
      <c r="DC116" s="711">
        <f t="shared" si="178"/>
        <v>0.24381486300000002</v>
      </c>
      <c r="DD116" s="711">
        <f t="shared" si="179"/>
        <v>0.380877672</v>
      </c>
      <c r="DE116" s="711"/>
      <c r="DF116" s="711"/>
      <c r="DG116" s="711"/>
      <c r="DH116" s="711"/>
      <c r="DI116" s="711"/>
      <c r="DJ116" s="711"/>
      <c r="DK116" s="711"/>
      <c r="DL116" s="711"/>
      <c r="DM116" s="711"/>
      <c r="DN116" s="711"/>
      <c r="DO116" s="711"/>
      <c r="DP116" s="711"/>
      <c r="DQ116" s="711"/>
      <c r="DR116" s="711"/>
      <c r="DS116" s="711"/>
      <c r="DT116" s="711"/>
      <c r="DU116" s="711"/>
      <c r="DV116" s="711"/>
      <c r="DW116" s="711"/>
      <c r="DX116" s="711"/>
      <c r="DY116" s="711"/>
      <c r="DZ116" s="711"/>
      <c r="EA116" s="711"/>
    </row>
    <row r="117" spans="10:131" x14ac:dyDescent="0.25">
      <c r="AB117" s="711"/>
      <c r="AC117" s="711"/>
      <c r="AD117" s="711"/>
      <c r="AE117" s="711"/>
      <c r="AF117" s="711"/>
      <c r="AG117" s="711"/>
      <c r="AH117" s="711"/>
      <c r="AI117" s="711"/>
      <c r="AJ117" s="711"/>
      <c r="AK117" s="711"/>
      <c r="AL117" s="711"/>
      <c r="AM117" s="711"/>
      <c r="AN117" s="711"/>
      <c r="AO117" s="711"/>
      <c r="AP117" s="711"/>
      <c r="AQ117" s="711"/>
      <c r="AR117" s="711"/>
      <c r="AS117" s="711"/>
      <c r="AT117" s="711"/>
      <c r="AU117" s="711"/>
      <c r="AV117" s="711"/>
      <c r="AW117" s="711"/>
      <c r="AX117" s="711"/>
      <c r="AY117" s="711"/>
      <c r="AZ117" s="711"/>
      <c r="BA117" s="711"/>
      <c r="BB117" s="711"/>
      <c r="BC117" s="711"/>
      <c r="BD117" s="711"/>
      <c r="BE117" s="711"/>
      <c r="BF117" s="711"/>
      <c r="BG117" s="711"/>
      <c r="BH117" s="711"/>
      <c r="BI117" s="711"/>
      <c r="BJ117" s="711"/>
      <c r="BK117" s="711"/>
      <c r="BL117" s="711"/>
      <c r="BM117" s="711"/>
      <c r="BN117" s="711"/>
      <c r="BO117" s="711"/>
      <c r="BP117" s="711"/>
      <c r="BQ117" s="711"/>
      <c r="BR117" s="711"/>
      <c r="BS117" s="711"/>
      <c r="BT117" s="711"/>
      <c r="BU117" s="711"/>
      <c r="BV117" s="711"/>
      <c r="BW117" s="711"/>
      <c r="BX117" s="711"/>
      <c r="BY117" s="711"/>
      <c r="BZ117" s="711"/>
      <c r="CA117" s="711"/>
      <c r="CB117" s="711"/>
      <c r="CC117" s="711"/>
      <c r="CD117" s="711"/>
      <c r="CE117" s="711"/>
      <c r="CF117" s="711"/>
      <c r="CG117" s="711"/>
      <c r="CH117" s="711"/>
      <c r="CI117" s="711"/>
      <c r="CJ117" s="711"/>
      <c r="CK117" s="711"/>
      <c r="CL117" s="711"/>
      <c r="CM117" s="711"/>
      <c r="CN117" s="711"/>
      <c r="CO117" s="711"/>
      <c r="CP117" s="711"/>
      <c r="CQ117" s="711"/>
      <c r="CR117" s="711"/>
      <c r="CS117" s="711"/>
      <c r="CT117" s="711"/>
      <c r="CU117" s="711"/>
      <c r="CV117" s="711"/>
      <c r="CW117" s="711"/>
      <c r="CX117" s="711"/>
      <c r="CY117" s="711"/>
      <c r="CZ117" s="711"/>
      <c r="DA117" s="711"/>
      <c r="DB117" s="711"/>
      <c r="DC117" s="711"/>
      <c r="DD117" s="711"/>
      <c r="DE117" s="711"/>
      <c r="DF117" s="711"/>
      <c r="DG117" s="711"/>
      <c r="DH117" s="711"/>
      <c r="DI117" s="711"/>
      <c r="DJ117" s="711"/>
      <c r="DK117" s="711"/>
      <c r="DL117" s="711"/>
      <c r="DM117" s="711"/>
      <c r="DN117" s="711"/>
      <c r="DO117" s="711"/>
      <c r="DP117" s="711"/>
      <c r="DQ117" s="711"/>
      <c r="DR117" s="711"/>
      <c r="DS117" s="711"/>
      <c r="DT117" s="711"/>
      <c r="DU117" s="711"/>
      <c r="DV117" s="711"/>
      <c r="DW117" s="711"/>
      <c r="DX117" s="711"/>
      <c r="DY117" s="711"/>
      <c r="DZ117" s="711"/>
      <c r="EA117" s="711"/>
    </row>
    <row r="118" spans="10:131" x14ac:dyDescent="0.25">
      <c r="AB118" s="711"/>
      <c r="AC118" s="711"/>
      <c r="AD118" s="711"/>
      <c r="AE118" s="711"/>
      <c r="AF118" s="711"/>
      <c r="AG118" s="711"/>
      <c r="AH118" s="711"/>
      <c r="AI118" s="711"/>
      <c r="AJ118" s="711"/>
      <c r="AK118" s="711"/>
      <c r="AL118" s="711"/>
      <c r="AM118" s="711"/>
      <c r="AN118" s="711"/>
      <c r="AO118" s="711"/>
      <c r="AP118" s="711"/>
      <c r="AQ118" s="711"/>
      <c r="AR118" s="711"/>
      <c r="AS118" s="711"/>
      <c r="AT118" s="711"/>
      <c r="AU118" s="711"/>
      <c r="AV118" s="711"/>
      <c r="AW118" s="711"/>
      <c r="AX118" s="711"/>
      <c r="AY118" s="711"/>
      <c r="AZ118" s="711"/>
      <c r="BA118" s="711"/>
      <c r="BB118" s="711"/>
      <c r="BC118" s="711"/>
      <c r="BD118" s="711"/>
      <c r="BE118" s="711"/>
      <c r="BF118" s="711"/>
      <c r="BG118" s="711"/>
      <c r="BH118" s="711"/>
      <c r="BI118" s="711"/>
      <c r="BJ118" s="711"/>
      <c r="BK118" s="711"/>
      <c r="BL118" s="711"/>
      <c r="BM118" s="711"/>
      <c r="BN118" s="711"/>
      <c r="BO118" s="711"/>
      <c r="BP118" s="711"/>
      <c r="BQ118" s="711"/>
      <c r="BR118" s="711"/>
      <c r="BS118" s="711"/>
      <c r="BT118" s="711"/>
      <c r="BU118" s="711"/>
      <c r="BV118" s="711"/>
      <c r="BW118" s="711"/>
      <c r="BX118" s="711"/>
      <c r="BY118" s="711"/>
      <c r="BZ118" s="711"/>
      <c r="CA118" s="711"/>
      <c r="CB118" s="711"/>
      <c r="CC118" s="711"/>
      <c r="CD118" s="711"/>
      <c r="CE118" s="711"/>
      <c r="CF118" s="711"/>
      <c r="CG118" s="711"/>
      <c r="CH118" s="711"/>
      <c r="CI118" s="711"/>
      <c r="CJ118" s="711"/>
      <c r="CK118" s="711"/>
      <c r="CL118" s="711"/>
      <c r="CM118" s="711"/>
      <c r="CN118" s="711"/>
      <c r="CO118" s="711"/>
      <c r="CP118" s="711"/>
      <c r="CQ118" s="711"/>
      <c r="CR118" s="711"/>
      <c r="CS118" s="711"/>
      <c r="CT118" s="711"/>
      <c r="CU118" s="711"/>
      <c r="CV118" s="711"/>
      <c r="CW118" s="711"/>
      <c r="CX118" s="711"/>
      <c r="CY118" s="711"/>
      <c r="CZ118" s="711"/>
      <c r="DA118" s="711"/>
      <c r="DB118" s="711"/>
      <c r="DC118" s="711"/>
      <c r="DD118" s="711"/>
      <c r="DE118" s="711"/>
      <c r="DF118" s="711"/>
      <c r="DG118" s="711"/>
      <c r="DH118" s="711"/>
      <c r="DI118" s="711"/>
      <c r="DJ118" s="711"/>
      <c r="DK118" s="711"/>
      <c r="DL118" s="711"/>
      <c r="DM118" s="711"/>
      <c r="DN118" s="711"/>
      <c r="DO118" s="711"/>
      <c r="DP118" s="711"/>
      <c r="DQ118" s="711"/>
      <c r="DR118" s="711"/>
      <c r="DS118" s="711"/>
      <c r="DT118" s="711"/>
      <c r="DU118" s="711"/>
      <c r="DV118" s="711"/>
      <c r="DW118" s="711"/>
      <c r="DX118" s="711"/>
      <c r="DY118" s="711"/>
      <c r="DZ118" s="711"/>
      <c r="EA118" s="711"/>
    </row>
    <row r="119" spans="10:131" x14ac:dyDescent="0.25">
      <c r="AB119" s="711"/>
      <c r="AC119" s="711"/>
      <c r="AD119" s="711"/>
      <c r="AE119" s="711"/>
      <c r="AF119" s="711"/>
      <c r="AG119" s="711"/>
      <c r="AH119" s="711"/>
      <c r="AI119" s="711"/>
      <c r="AJ119" s="711"/>
      <c r="AK119" s="711"/>
      <c r="AL119" s="711"/>
      <c r="AM119" s="711"/>
      <c r="AN119" s="711"/>
      <c r="AO119" s="711"/>
      <c r="AP119" s="711"/>
      <c r="AQ119" s="711"/>
      <c r="AR119" s="711"/>
      <c r="AS119" s="711"/>
      <c r="AT119" s="711"/>
      <c r="AU119" s="711"/>
      <c r="AV119" s="711"/>
      <c r="AW119" s="711"/>
      <c r="AX119" s="711"/>
      <c r="AY119" s="711"/>
      <c r="AZ119" s="711"/>
      <c r="BA119" s="711"/>
      <c r="BB119" s="711"/>
      <c r="BC119" s="711"/>
      <c r="BD119" s="711"/>
      <c r="BE119" s="711"/>
      <c r="BF119" s="711"/>
      <c r="BG119" s="711"/>
      <c r="BH119" s="711"/>
      <c r="BI119" s="711"/>
      <c r="BJ119" s="711"/>
      <c r="BK119" s="711"/>
      <c r="BL119" s="711"/>
      <c r="BM119" s="711"/>
      <c r="BN119" s="711"/>
      <c r="BO119" s="711"/>
      <c r="BP119" s="711"/>
      <c r="BQ119" s="711"/>
      <c r="BR119" s="711"/>
      <c r="BS119" s="711"/>
      <c r="BT119" s="711"/>
      <c r="BU119" s="711"/>
      <c r="BV119" s="711"/>
      <c r="BW119" s="711"/>
      <c r="BX119" s="711"/>
      <c r="BY119" s="711"/>
      <c r="BZ119" s="711"/>
      <c r="CA119" s="711"/>
      <c r="CB119" s="711"/>
      <c r="CC119" s="711"/>
      <c r="CD119" s="711"/>
      <c r="CE119" s="711"/>
      <c r="CF119" s="711"/>
      <c r="CG119" s="711"/>
      <c r="CH119" s="711"/>
      <c r="CI119" s="711"/>
      <c r="CJ119" s="711"/>
      <c r="CK119" s="711"/>
      <c r="CL119" s="711"/>
      <c r="CM119" s="711"/>
      <c r="CN119" s="711"/>
      <c r="CO119" s="711"/>
      <c r="CP119" s="711"/>
      <c r="CQ119" s="711"/>
      <c r="CR119" s="711"/>
      <c r="CS119" s="711"/>
      <c r="CT119" s="711"/>
      <c r="CU119" s="711"/>
      <c r="CV119" s="711"/>
      <c r="CW119" s="711"/>
      <c r="CX119" s="711"/>
      <c r="CY119" s="711"/>
      <c r="CZ119" s="711"/>
      <c r="DA119" s="711"/>
      <c r="DB119" s="711"/>
      <c r="DC119" s="711"/>
      <c r="DD119" s="711"/>
      <c r="DE119" s="711"/>
      <c r="DF119" s="711"/>
      <c r="DG119" s="711"/>
      <c r="DH119" s="711"/>
      <c r="DI119" s="711"/>
      <c r="DJ119" s="711"/>
      <c r="DK119" s="711"/>
      <c r="DL119" s="711"/>
      <c r="DM119" s="711"/>
      <c r="DN119" s="711"/>
      <c r="DO119" s="711"/>
      <c r="DP119" s="711"/>
      <c r="DQ119" s="711"/>
      <c r="DR119" s="711"/>
      <c r="DS119" s="711"/>
      <c r="DT119" s="711"/>
      <c r="DU119" s="711"/>
      <c r="DV119" s="711"/>
      <c r="DW119" s="711"/>
      <c r="DX119" s="711"/>
      <c r="DY119" s="711"/>
      <c r="DZ119" s="711"/>
      <c r="EA119" s="711"/>
    </row>
    <row r="120" spans="10:131" x14ac:dyDescent="0.25">
      <c r="AB120" s="711"/>
      <c r="AC120" s="711"/>
      <c r="AD120" s="711"/>
      <c r="AE120" s="711"/>
      <c r="AF120" s="711"/>
      <c r="AG120" s="711"/>
      <c r="AH120" s="711"/>
      <c r="AI120" s="711"/>
      <c r="AJ120" s="711"/>
      <c r="AK120" s="711"/>
      <c r="AL120" s="711"/>
      <c r="AM120" s="711"/>
      <c r="AN120" s="711"/>
      <c r="AO120" s="711"/>
      <c r="AP120" s="711"/>
      <c r="AQ120" s="711"/>
      <c r="AR120" s="711"/>
      <c r="AS120" s="711"/>
      <c r="AT120" s="711"/>
      <c r="AU120" s="711"/>
      <c r="AV120" s="711"/>
      <c r="AW120" s="711"/>
      <c r="AX120" s="711"/>
      <c r="AY120" s="711"/>
      <c r="AZ120" s="799" t="s">
        <v>80</v>
      </c>
      <c r="BA120" s="799"/>
      <c r="BB120" s="799"/>
      <c r="BC120" s="711"/>
      <c r="BD120" s="711"/>
      <c r="BE120" s="711"/>
      <c r="BF120" s="711"/>
      <c r="BG120" s="711"/>
      <c r="BH120" s="711"/>
      <c r="BI120" s="711"/>
      <c r="BJ120" s="711"/>
      <c r="BK120" s="711"/>
      <c r="BL120" s="711"/>
      <c r="BM120" s="711"/>
      <c r="BN120" s="711"/>
      <c r="BO120" s="711"/>
      <c r="BP120" s="711"/>
      <c r="BQ120" s="711"/>
      <c r="BR120" s="711"/>
      <c r="BS120" s="711"/>
      <c r="BT120" s="711"/>
      <c r="BU120" s="711"/>
      <c r="BV120" s="711"/>
      <c r="BW120" s="711"/>
      <c r="BX120" s="711"/>
      <c r="BY120" s="711"/>
      <c r="BZ120" s="711"/>
      <c r="CA120" s="711"/>
      <c r="CB120" s="711"/>
      <c r="CC120" s="711"/>
      <c r="CD120" s="711"/>
      <c r="CE120" s="711"/>
      <c r="CF120" s="711"/>
      <c r="CG120" s="711"/>
      <c r="CH120" s="711"/>
      <c r="CI120" s="711"/>
      <c r="CJ120" s="711"/>
      <c r="CK120" s="711"/>
      <c r="CL120" s="711"/>
      <c r="CM120" s="711"/>
      <c r="CN120" s="711"/>
      <c r="CO120" s="711"/>
      <c r="CP120" s="711"/>
      <c r="CQ120" s="711"/>
      <c r="CR120" s="711"/>
      <c r="CS120" s="711"/>
      <c r="CT120" s="711"/>
      <c r="CU120" s="711"/>
      <c r="CV120" s="711"/>
      <c r="CW120" s="711"/>
      <c r="CX120" s="711"/>
      <c r="CY120" s="711"/>
      <c r="CZ120" s="711"/>
      <c r="DA120" s="711"/>
      <c r="DB120" s="711"/>
      <c r="DC120" s="711"/>
      <c r="DD120" s="711"/>
      <c r="DE120" s="711"/>
      <c r="DF120" s="711"/>
      <c r="DG120" s="711"/>
      <c r="DH120" s="711"/>
      <c r="DI120" s="711"/>
      <c r="DJ120" s="711"/>
      <c r="DK120" s="711"/>
      <c r="DL120" s="711"/>
      <c r="DM120" s="711"/>
      <c r="DN120" s="711"/>
      <c r="DO120" s="711"/>
      <c r="DP120" s="711"/>
      <c r="DQ120" s="711"/>
      <c r="DR120" s="711"/>
      <c r="DS120" s="711"/>
      <c r="DT120" s="711"/>
      <c r="DU120" s="711"/>
      <c r="DV120" s="711"/>
      <c r="DW120" s="711"/>
      <c r="DX120" s="711"/>
      <c r="DY120" s="711"/>
      <c r="DZ120" s="711"/>
      <c r="EA120" s="711"/>
    </row>
    <row r="121" spans="10:131" x14ac:dyDescent="0.25">
      <c r="AB121" s="711"/>
      <c r="AC121" s="711"/>
      <c r="AD121" s="711"/>
      <c r="AE121" s="711"/>
      <c r="AF121" s="711"/>
      <c r="AG121" s="711"/>
      <c r="AH121" s="711"/>
      <c r="AI121" s="711"/>
      <c r="AJ121" s="711"/>
      <c r="AK121" s="711"/>
      <c r="AL121" s="711"/>
      <c r="AM121" s="711"/>
      <c r="AN121" s="711"/>
      <c r="AO121" s="711"/>
      <c r="AP121" s="711"/>
      <c r="AQ121" s="711"/>
      <c r="AR121" s="711"/>
      <c r="AS121" s="711"/>
      <c r="AT121" s="711"/>
      <c r="AU121" s="711"/>
      <c r="AV121" s="711"/>
      <c r="AW121" s="711"/>
      <c r="AX121" s="711"/>
      <c r="AY121" s="711"/>
      <c r="AZ121" s="799"/>
      <c r="BA121" s="799"/>
      <c r="BB121" s="799"/>
      <c r="BC121" s="711"/>
      <c r="BD121" s="711"/>
      <c r="BE121" s="711"/>
      <c r="BF121" s="711"/>
      <c r="BG121" s="711"/>
      <c r="BH121" s="711"/>
      <c r="BI121" s="711"/>
      <c r="BJ121" s="711"/>
      <c r="BK121" s="711"/>
      <c r="BL121" s="711"/>
      <c r="BM121" s="711"/>
      <c r="BN121" s="711"/>
      <c r="BO121" s="711"/>
      <c r="BP121" s="711"/>
      <c r="BQ121" s="711"/>
      <c r="BR121" s="711"/>
      <c r="BS121" s="711"/>
      <c r="BT121" s="711"/>
      <c r="BU121" s="711"/>
      <c r="BV121" s="711"/>
      <c r="BW121" s="711"/>
      <c r="BX121" s="711"/>
      <c r="BY121" s="711"/>
      <c r="BZ121" s="711"/>
      <c r="CA121" s="711"/>
      <c r="CB121" s="711"/>
      <c r="CC121" s="711"/>
      <c r="CD121" s="711"/>
      <c r="CE121" s="711"/>
      <c r="CF121" s="711"/>
      <c r="CG121" s="711"/>
      <c r="CH121" s="711"/>
      <c r="CI121" s="711"/>
      <c r="CJ121" s="711"/>
      <c r="CK121" s="711"/>
      <c r="CL121" s="711"/>
      <c r="CM121" s="711"/>
      <c r="CN121" s="711"/>
      <c r="CO121" s="711"/>
      <c r="CP121" s="711"/>
      <c r="CQ121" s="711"/>
      <c r="CR121" s="711"/>
      <c r="CS121" s="711"/>
      <c r="CT121" s="711"/>
      <c r="CU121" s="711"/>
      <c r="CV121" s="711"/>
      <c r="CW121" s="711"/>
      <c r="CX121" s="711"/>
      <c r="CY121" s="711"/>
      <c r="CZ121" s="711"/>
      <c r="DA121" s="711"/>
      <c r="DB121" s="711"/>
      <c r="DC121" s="711"/>
      <c r="DD121" s="711"/>
      <c r="DE121" s="711"/>
      <c r="DF121" s="711"/>
      <c r="DG121" s="711"/>
      <c r="DH121" s="711"/>
      <c r="DI121" s="711"/>
      <c r="DJ121" s="711"/>
      <c r="DK121" s="711"/>
      <c r="DL121" s="711"/>
      <c r="DM121" s="711"/>
      <c r="DN121" s="711"/>
      <c r="DO121" s="711"/>
      <c r="DP121" s="711"/>
      <c r="DQ121" s="711"/>
      <c r="DR121" s="711"/>
      <c r="DS121" s="711"/>
      <c r="DT121" s="711"/>
      <c r="DU121" s="711"/>
      <c r="DV121" s="711"/>
      <c r="DW121" s="711"/>
      <c r="DX121" s="711"/>
      <c r="DY121" s="711"/>
      <c r="DZ121" s="711"/>
      <c r="EA121" s="711"/>
    </row>
    <row r="122" spans="10:131" x14ac:dyDescent="0.25">
      <c r="AB122" s="711"/>
      <c r="AC122" s="711"/>
      <c r="AD122" s="711"/>
      <c r="AE122" s="711"/>
      <c r="AF122" s="711"/>
      <c r="AG122" s="711"/>
      <c r="AH122" s="711"/>
      <c r="AI122" s="711"/>
      <c r="AJ122" s="711"/>
      <c r="AK122" s="711"/>
      <c r="AL122" s="711"/>
      <c r="AM122" s="711"/>
      <c r="AN122" s="711"/>
      <c r="AO122" s="711"/>
      <c r="AP122" s="711"/>
      <c r="AQ122" s="711"/>
      <c r="AR122" s="711"/>
      <c r="AS122" s="711"/>
      <c r="AT122" s="711"/>
      <c r="AU122" s="711"/>
      <c r="AV122" s="711"/>
      <c r="AW122" s="711"/>
      <c r="AX122" s="711"/>
      <c r="AY122" s="711"/>
      <c r="AZ122" s="738">
        <f>AB97+AZ97+BX97+CV97</f>
        <v>-1.7043442400000011</v>
      </c>
      <c r="BA122" s="738">
        <f t="shared" ref="BA122:BH130" si="180">AC97+BA97+BY97+CW97</f>
        <v>-1.2849326180000007</v>
      </c>
      <c r="BB122" s="738">
        <f t="shared" si="180"/>
        <v>-0.75918702799999993</v>
      </c>
      <c r="BC122" s="738">
        <f t="shared" si="180"/>
        <v>-0.37785772999999989</v>
      </c>
      <c r="BD122" s="738">
        <f t="shared" si="180"/>
        <v>0.10172527600000025</v>
      </c>
      <c r="BE122" s="738">
        <f t="shared" si="180"/>
        <v>0.39672931399999967</v>
      </c>
      <c r="BF122" s="738">
        <f t="shared" si="180"/>
        <v>-0.14557253800000058</v>
      </c>
      <c r="BG122" s="738">
        <f t="shared" si="180"/>
        <v>-1.1841519499999995</v>
      </c>
      <c r="BH122" s="738">
        <f t="shared" si="180"/>
        <v>-2.0018189580000003</v>
      </c>
      <c r="BI122" s="711"/>
      <c r="BJ122" s="711"/>
      <c r="BK122" s="711"/>
      <c r="BL122" s="711"/>
      <c r="BM122" s="711"/>
      <c r="BN122" s="711"/>
      <c r="BO122" s="711"/>
      <c r="BP122" s="711"/>
      <c r="BQ122" s="711"/>
      <c r="BR122" s="711"/>
      <c r="BS122" s="711"/>
      <c r="BT122" s="711"/>
      <c r="BU122" s="711"/>
      <c r="BV122" s="711"/>
      <c r="BW122" s="711"/>
      <c r="BX122" s="711"/>
      <c r="BY122" s="711"/>
      <c r="BZ122" s="711"/>
      <c r="CA122" s="711"/>
      <c r="CB122" s="711"/>
      <c r="CC122" s="711"/>
      <c r="CD122" s="711"/>
      <c r="CE122" s="711"/>
      <c r="CF122" s="711"/>
      <c r="CG122" s="711"/>
      <c r="CH122" s="711"/>
      <c r="CI122" s="711"/>
      <c r="CJ122" s="711"/>
      <c r="CK122" s="711"/>
      <c r="CL122" s="711"/>
      <c r="CM122" s="711"/>
      <c r="CN122" s="711"/>
      <c r="CO122" s="711"/>
      <c r="CP122" s="711"/>
      <c r="CQ122" s="711"/>
      <c r="CR122" s="711"/>
      <c r="CS122" s="711"/>
      <c r="CT122" s="711"/>
      <c r="CU122" s="711"/>
      <c r="CV122" s="711"/>
      <c r="CW122" s="711"/>
      <c r="CX122" s="711"/>
      <c r="CY122" s="711"/>
      <c r="CZ122" s="711"/>
      <c r="DA122" s="711"/>
      <c r="DB122" s="711"/>
      <c r="DC122" s="711"/>
      <c r="DD122" s="711"/>
      <c r="DE122" s="711"/>
      <c r="DF122" s="711"/>
      <c r="DG122" s="711"/>
      <c r="DH122" s="711"/>
      <c r="DI122" s="711"/>
      <c r="DJ122" s="711"/>
      <c r="DK122" s="711"/>
      <c r="DL122" s="711"/>
      <c r="DM122" s="711"/>
      <c r="DN122" s="711"/>
      <c r="DO122" s="711"/>
      <c r="DP122" s="711"/>
      <c r="DQ122" s="711"/>
      <c r="DR122" s="711"/>
      <c r="DS122" s="711"/>
      <c r="DT122" s="711"/>
      <c r="DU122" s="711"/>
      <c r="DV122" s="711"/>
      <c r="DW122" s="711"/>
      <c r="DX122" s="711"/>
      <c r="DY122" s="711"/>
      <c r="DZ122" s="711"/>
      <c r="EA122" s="711"/>
    </row>
    <row r="123" spans="10:131" x14ac:dyDescent="0.25">
      <c r="AB123" s="711"/>
      <c r="AC123" s="711"/>
      <c r="AD123" s="711"/>
      <c r="AE123" s="711"/>
      <c r="AF123" s="711"/>
      <c r="AG123" s="711"/>
      <c r="AH123" s="711"/>
      <c r="AI123" s="711"/>
      <c r="AJ123" s="711"/>
      <c r="AK123" s="711"/>
      <c r="AL123" s="711"/>
      <c r="AM123" s="711"/>
      <c r="AN123" s="711"/>
      <c r="AO123" s="711"/>
      <c r="AP123" s="711"/>
      <c r="AQ123" s="711"/>
      <c r="AR123" s="711"/>
      <c r="AS123" s="711"/>
      <c r="AT123" s="711"/>
      <c r="AU123" s="711"/>
      <c r="AV123" s="711"/>
      <c r="AW123" s="711"/>
      <c r="AX123" s="711"/>
      <c r="AY123" s="711"/>
      <c r="AZ123" s="738">
        <f t="shared" ref="AZ123:AZ130" si="181">AB98+AZ98+BX98+CV98</f>
        <v>-1.3569708299999999</v>
      </c>
      <c r="BA123" s="738">
        <f t="shared" si="180"/>
        <v>-1.1359742880000001</v>
      </c>
      <c r="BB123" s="738">
        <f t="shared" si="180"/>
        <v>-0.5231142979999992</v>
      </c>
      <c r="BC123" s="738">
        <f t="shared" si="180"/>
        <v>-0.31579348400000029</v>
      </c>
      <c r="BD123" s="738">
        <f t="shared" si="180"/>
        <v>-0.27641355000000045</v>
      </c>
      <c r="BE123" s="738">
        <f t="shared" si="180"/>
        <v>0.21196584799999907</v>
      </c>
      <c r="BF123" s="738">
        <f t="shared" si="180"/>
        <v>0.82647797799999967</v>
      </c>
      <c r="BG123" s="738">
        <f t="shared" si="180"/>
        <v>0.42847624599999967</v>
      </c>
      <c r="BH123" s="738">
        <f t="shared" si="180"/>
        <v>-0.83017605600000022</v>
      </c>
      <c r="BI123" s="711"/>
      <c r="BJ123" s="711"/>
      <c r="BK123" s="711"/>
      <c r="BL123" s="711"/>
      <c r="BM123" s="711"/>
      <c r="BN123" s="711"/>
      <c r="BO123" s="711"/>
      <c r="BP123" s="711"/>
      <c r="BQ123" s="711"/>
      <c r="BR123" s="711"/>
      <c r="BS123" s="711"/>
      <c r="BT123" s="711"/>
      <c r="BU123" s="711"/>
      <c r="BV123" s="711"/>
      <c r="BW123" s="711"/>
      <c r="BX123" s="711"/>
      <c r="BY123" s="711"/>
      <c r="BZ123" s="711"/>
      <c r="CA123" s="711"/>
      <c r="CB123" s="711"/>
      <c r="CC123" s="711"/>
      <c r="CD123" s="711"/>
      <c r="CE123" s="711"/>
      <c r="CF123" s="711"/>
      <c r="CG123" s="711"/>
      <c r="CH123" s="711"/>
      <c r="CI123" s="711"/>
      <c r="CJ123" s="711"/>
      <c r="CK123" s="711"/>
      <c r="CL123" s="711"/>
      <c r="CM123" s="711"/>
      <c r="CN123" s="711"/>
      <c r="CO123" s="711"/>
      <c r="CP123" s="711"/>
      <c r="CQ123" s="711"/>
      <c r="CR123" s="711"/>
      <c r="CS123" s="711"/>
      <c r="CT123" s="711"/>
      <c r="CU123" s="711"/>
      <c r="CV123" s="711"/>
      <c r="CW123" s="711"/>
      <c r="CX123" s="711"/>
      <c r="CY123" s="711"/>
      <c r="CZ123" s="711"/>
      <c r="DA123" s="711"/>
      <c r="DB123" s="711"/>
      <c r="DC123" s="711"/>
      <c r="DD123" s="711"/>
      <c r="DE123" s="711"/>
      <c r="DF123" s="711"/>
      <c r="DG123" s="711"/>
      <c r="DH123" s="711"/>
      <c r="DI123" s="711"/>
      <c r="DJ123" s="711"/>
      <c r="DK123" s="711"/>
      <c r="DL123" s="711"/>
      <c r="DM123" s="711"/>
      <c r="DN123" s="711"/>
      <c r="DO123" s="711"/>
      <c r="DP123" s="711"/>
      <c r="DQ123" s="711"/>
      <c r="DR123" s="711"/>
      <c r="DS123" s="711"/>
      <c r="DT123" s="711"/>
      <c r="DU123" s="711"/>
      <c r="DV123" s="711"/>
      <c r="DW123" s="711"/>
      <c r="DX123" s="711"/>
      <c r="DY123" s="711"/>
      <c r="DZ123" s="711"/>
      <c r="EA123" s="711"/>
    </row>
    <row r="124" spans="10:131" x14ac:dyDescent="0.25">
      <c r="AB124" s="711"/>
      <c r="AC124" s="711"/>
      <c r="AD124" s="711"/>
      <c r="AE124" s="711"/>
      <c r="AF124" s="711"/>
      <c r="AG124" s="711"/>
      <c r="AH124" s="711"/>
      <c r="AI124" s="711"/>
      <c r="AJ124" s="711"/>
      <c r="AK124" s="711"/>
      <c r="AL124" s="711"/>
      <c r="AM124" s="711"/>
      <c r="AN124" s="711"/>
      <c r="AO124" s="711"/>
      <c r="AP124" s="711"/>
      <c r="AQ124" s="711"/>
      <c r="AR124" s="711"/>
      <c r="AS124" s="711"/>
      <c r="AT124" s="711"/>
      <c r="AU124" s="711"/>
      <c r="AV124" s="711"/>
      <c r="AW124" s="711"/>
      <c r="AX124" s="711"/>
      <c r="AY124" s="711"/>
      <c r="AZ124" s="738">
        <f t="shared" si="181"/>
        <v>-1.2671309520000005</v>
      </c>
      <c r="BA124" s="738">
        <f t="shared" si="180"/>
        <v>-1.8700323480000005</v>
      </c>
      <c r="BB124" s="738">
        <f t="shared" si="180"/>
        <v>-1.8168565300000008</v>
      </c>
      <c r="BC124" s="738">
        <f t="shared" si="180"/>
        <v>-2.4997871200000001</v>
      </c>
      <c r="BD124" s="738">
        <f t="shared" si="180"/>
        <v>-2.3902643400000008</v>
      </c>
      <c r="BE124" s="738">
        <f t="shared" si="180"/>
        <v>-1.8836583520000003</v>
      </c>
      <c r="BF124" s="738">
        <f t="shared" si="180"/>
        <v>-0.91886223000000045</v>
      </c>
      <c r="BG124" s="738">
        <f t="shared" si="180"/>
        <v>0.14664442199999994</v>
      </c>
      <c r="BH124" s="738">
        <f t="shared" si="180"/>
        <v>-1.4941652000000194E-2</v>
      </c>
      <c r="BI124" s="711"/>
      <c r="BJ124" s="711"/>
      <c r="BK124" s="711"/>
      <c r="BL124" s="711"/>
      <c r="BM124" s="711"/>
      <c r="BN124" s="711"/>
      <c r="BO124" s="711"/>
      <c r="BP124" s="711"/>
      <c r="BQ124" s="711"/>
      <c r="BR124" s="711"/>
      <c r="BS124" s="711"/>
      <c r="BT124" s="711"/>
      <c r="BU124" s="711"/>
      <c r="BV124" s="711"/>
      <c r="BW124" s="711"/>
      <c r="BX124" s="711"/>
      <c r="BY124" s="711"/>
      <c r="BZ124" s="711"/>
      <c r="CA124" s="711"/>
      <c r="CB124" s="711"/>
      <c r="CC124" s="711"/>
      <c r="CD124" s="711"/>
      <c r="CE124" s="711"/>
      <c r="CF124" s="711"/>
      <c r="CG124" s="711"/>
      <c r="CH124" s="711"/>
      <c r="CI124" s="711"/>
      <c r="CJ124" s="711"/>
      <c r="CK124" s="711"/>
      <c r="CL124" s="711"/>
      <c r="CM124" s="711"/>
      <c r="CN124" s="711"/>
      <c r="CO124" s="711"/>
      <c r="CP124" s="711"/>
      <c r="CQ124" s="711"/>
      <c r="CR124" s="711"/>
      <c r="CS124" s="711"/>
      <c r="CT124" s="711"/>
      <c r="CU124" s="711"/>
      <c r="CV124" s="711"/>
      <c r="CW124" s="711"/>
      <c r="CX124" s="711"/>
      <c r="CY124" s="711"/>
      <c r="CZ124" s="711"/>
      <c r="DA124" s="711"/>
      <c r="DB124" s="711"/>
      <c r="DC124" s="711"/>
      <c r="DD124" s="711"/>
      <c r="DE124" s="711"/>
      <c r="DF124" s="711"/>
      <c r="DG124" s="711"/>
      <c r="DH124" s="711"/>
      <c r="DI124" s="711"/>
      <c r="DJ124" s="711"/>
      <c r="DK124" s="711"/>
      <c r="DL124" s="711"/>
      <c r="DM124" s="711"/>
      <c r="DN124" s="711"/>
      <c r="DO124" s="711"/>
      <c r="DP124" s="711"/>
      <c r="DQ124" s="711"/>
      <c r="DR124" s="711"/>
      <c r="DS124" s="711"/>
      <c r="DT124" s="711"/>
      <c r="DU124" s="711"/>
      <c r="DV124" s="711"/>
      <c r="DW124" s="711"/>
      <c r="DX124" s="711"/>
      <c r="DY124" s="711"/>
      <c r="DZ124" s="711"/>
      <c r="EA124" s="711"/>
    </row>
    <row r="125" spans="10:131" x14ac:dyDescent="0.25">
      <c r="AB125" s="711"/>
      <c r="AC125" s="711"/>
      <c r="AD125" s="711"/>
      <c r="AE125" s="711"/>
      <c r="AF125" s="711"/>
      <c r="AG125" s="711"/>
      <c r="AH125" s="711"/>
      <c r="AI125" s="711"/>
      <c r="AJ125" s="711"/>
      <c r="AK125" s="711"/>
      <c r="AL125" s="711"/>
      <c r="AM125" s="711"/>
      <c r="AN125" s="711"/>
      <c r="AO125" s="711"/>
      <c r="AP125" s="711"/>
      <c r="AQ125" s="711"/>
      <c r="AR125" s="711"/>
      <c r="AS125" s="711"/>
      <c r="AT125" s="711"/>
      <c r="AU125" s="711"/>
      <c r="AV125" s="711"/>
      <c r="AW125" s="711"/>
      <c r="AX125" s="711"/>
      <c r="AY125" s="711"/>
      <c r="AZ125" s="738">
        <f t="shared" si="181"/>
        <v>-1.59049766</v>
      </c>
      <c r="BA125" s="738">
        <f t="shared" si="180"/>
        <v>-1.7354560239999997</v>
      </c>
      <c r="BB125" s="738">
        <f t="shared" si="180"/>
        <v>-1.5436567259999996</v>
      </c>
      <c r="BC125" s="738">
        <f t="shared" si="180"/>
        <v>-2.0696463520000008</v>
      </c>
      <c r="BD125" s="738">
        <f t="shared" si="180"/>
        <v>-1.9021152239999999</v>
      </c>
      <c r="BE125" s="738">
        <f t="shared" si="180"/>
        <v>-1.7270082240000006</v>
      </c>
      <c r="BF125" s="738">
        <f t="shared" si="180"/>
        <v>-1.2485761400000004</v>
      </c>
      <c r="BG125" s="738">
        <f t="shared" si="180"/>
        <v>-0.6401973080000003</v>
      </c>
      <c r="BH125" s="738">
        <f t="shared" si="180"/>
        <v>3.6614059999995341E-3</v>
      </c>
      <c r="BI125" s="711"/>
      <c r="BJ125" s="711"/>
      <c r="BK125" s="711"/>
      <c r="BL125" s="711"/>
      <c r="BM125" s="711"/>
      <c r="BN125" s="711"/>
      <c r="BO125" s="711"/>
      <c r="BP125" s="711"/>
      <c r="BQ125" s="711"/>
      <c r="BR125" s="711"/>
      <c r="BS125" s="711"/>
      <c r="BT125" s="711"/>
      <c r="BU125" s="711"/>
      <c r="BV125" s="711"/>
      <c r="BW125" s="711"/>
      <c r="BX125" s="711"/>
      <c r="BY125" s="711"/>
      <c r="BZ125" s="711"/>
      <c r="CA125" s="711"/>
      <c r="CB125" s="711"/>
      <c r="CC125" s="711"/>
      <c r="CD125" s="711"/>
      <c r="CE125" s="711"/>
      <c r="CF125" s="711"/>
      <c r="CG125" s="711"/>
      <c r="CH125" s="711"/>
      <c r="CI125" s="711"/>
      <c r="CJ125" s="711"/>
      <c r="CK125" s="711"/>
      <c r="CL125" s="711"/>
      <c r="CM125" s="711"/>
      <c r="CN125" s="711"/>
      <c r="CO125" s="711"/>
      <c r="CP125" s="711"/>
      <c r="CQ125" s="711"/>
      <c r="CR125" s="711"/>
      <c r="CS125" s="711"/>
      <c r="CT125" s="711"/>
      <c r="CU125" s="711"/>
      <c r="CV125" s="711"/>
      <c r="CW125" s="711"/>
      <c r="CX125" s="711"/>
      <c r="CY125" s="711"/>
      <c r="CZ125" s="711"/>
      <c r="DA125" s="711"/>
      <c r="DB125" s="711"/>
      <c r="DC125" s="711"/>
      <c r="DD125" s="711"/>
      <c r="DE125" s="711"/>
      <c r="DF125" s="711"/>
      <c r="DG125" s="711"/>
      <c r="DH125" s="711"/>
      <c r="DI125" s="711"/>
      <c r="DJ125" s="711"/>
      <c r="DK125" s="711"/>
      <c r="DL125" s="711"/>
      <c r="DM125" s="711"/>
      <c r="DN125" s="711"/>
      <c r="DO125" s="711"/>
      <c r="DP125" s="711"/>
      <c r="DQ125" s="711"/>
      <c r="DR125" s="711"/>
      <c r="DS125" s="711"/>
      <c r="DT125" s="711"/>
      <c r="DU125" s="711"/>
      <c r="DV125" s="711"/>
      <c r="DW125" s="711"/>
      <c r="DX125" s="711"/>
      <c r="DY125" s="711"/>
      <c r="DZ125" s="711"/>
      <c r="EA125" s="711"/>
    </row>
    <row r="126" spans="10:131" x14ac:dyDescent="0.25">
      <c r="AB126" s="711"/>
      <c r="AC126" s="711"/>
      <c r="AD126" s="711"/>
      <c r="AE126" s="711"/>
      <c r="AF126" s="711"/>
      <c r="AG126" s="711"/>
      <c r="AH126" s="711"/>
      <c r="AI126" s="711"/>
      <c r="AJ126" s="711"/>
      <c r="AK126" s="711"/>
      <c r="AL126" s="711"/>
      <c r="AM126" s="711"/>
      <c r="AN126" s="711"/>
      <c r="AO126" s="711"/>
      <c r="AP126" s="711"/>
      <c r="AQ126" s="711"/>
      <c r="AR126" s="711"/>
      <c r="AS126" s="711"/>
      <c r="AT126" s="711"/>
      <c r="AU126" s="711"/>
      <c r="AV126" s="711"/>
      <c r="AW126" s="711"/>
      <c r="AX126" s="711"/>
      <c r="AY126" s="711"/>
      <c r="AZ126" s="738">
        <f t="shared" si="181"/>
        <v>-1.2447857840000005</v>
      </c>
      <c r="BA126" s="738">
        <f t="shared" si="180"/>
        <v>-1.0478171660000002</v>
      </c>
      <c r="BB126" s="738">
        <f t="shared" si="180"/>
        <v>-0.34030271200000006</v>
      </c>
      <c r="BC126" s="738">
        <f t="shared" si="180"/>
        <v>-0.49657204200000049</v>
      </c>
      <c r="BD126" s="738">
        <f t="shared" si="180"/>
        <v>-0.35063008200000012</v>
      </c>
      <c r="BE126" s="738">
        <f t="shared" si="180"/>
        <v>-1.1438780380000004</v>
      </c>
      <c r="BF126" s="738">
        <f t="shared" si="180"/>
        <v>-1.0182258340000006</v>
      </c>
      <c r="BG126" s="738">
        <f t="shared" si="180"/>
        <v>-1.2421146720000009</v>
      </c>
      <c r="BH126" s="738">
        <f t="shared" si="180"/>
        <v>-0.83494217800000048</v>
      </c>
      <c r="BI126" s="711"/>
      <c r="BJ126" s="711"/>
      <c r="BK126" s="711"/>
      <c r="BL126" s="711"/>
      <c r="BM126" s="711"/>
      <c r="BN126" s="711"/>
      <c r="BO126" s="711"/>
      <c r="BP126" s="711"/>
      <c r="BQ126" s="711"/>
      <c r="BR126" s="711"/>
      <c r="BS126" s="711"/>
      <c r="BT126" s="711"/>
      <c r="BU126" s="711"/>
      <c r="BV126" s="711"/>
      <c r="BW126" s="711"/>
      <c r="BX126" s="711"/>
      <c r="BY126" s="711"/>
      <c r="BZ126" s="711"/>
      <c r="CA126" s="711"/>
      <c r="CB126" s="711"/>
      <c r="CC126" s="711"/>
      <c r="CD126" s="711"/>
      <c r="CE126" s="711"/>
      <c r="CF126" s="711"/>
      <c r="CG126" s="711"/>
      <c r="CH126" s="711"/>
      <c r="CI126" s="711"/>
      <c r="CJ126" s="711"/>
      <c r="CK126" s="711"/>
      <c r="CL126" s="711"/>
      <c r="CM126" s="711"/>
      <c r="CN126" s="711"/>
      <c r="CO126" s="711"/>
      <c r="CP126" s="711"/>
      <c r="CQ126" s="711"/>
      <c r="CR126" s="711"/>
      <c r="CS126" s="711"/>
      <c r="CT126" s="711"/>
      <c r="CU126" s="711"/>
      <c r="CV126" s="711"/>
      <c r="CW126" s="711"/>
      <c r="CX126" s="711"/>
      <c r="CY126" s="711"/>
      <c r="CZ126" s="711"/>
      <c r="DA126" s="711"/>
      <c r="DB126" s="711"/>
      <c r="DC126" s="711"/>
      <c r="DD126" s="711"/>
      <c r="DE126" s="711"/>
      <c r="DF126" s="711"/>
      <c r="DG126" s="711"/>
      <c r="DH126" s="711"/>
      <c r="DI126" s="711"/>
      <c r="DJ126" s="711"/>
      <c r="DK126" s="711"/>
      <c r="DL126" s="711"/>
      <c r="DM126" s="711"/>
      <c r="DN126" s="711"/>
      <c r="DO126" s="711"/>
      <c r="DP126" s="711"/>
      <c r="DQ126" s="711"/>
      <c r="DR126" s="711"/>
      <c r="DS126" s="711"/>
      <c r="DT126" s="711"/>
      <c r="DU126" s="711"/>
      <c r="DV126" s="711"/>
      <c r="DW126" s="711"/>
      <c r="DX126" s="711"/>
      <c r="DY126" s="711"/>
      <c r="DZ126" s="711"/>
      <c r="EA126" s="711"/>
    </row>
    <row r="127" spans="10:131" x14ac:dyDescent="0.25">
      <c r="AB127" s="711"/>
      <c r="AC127" s="711"/>
      <c r="AD127" s="711"/>
      <c r="AE127" s="711"/>
      <c r="AF127" s="711"/>
      <c r="AG127" s="711"/>
      <c r="AH127" s="711"/>
      <c r="AI127" s="711"/>
      <c r="AJ127" s="711"/>
      <c r="AK127" s="711"/>
      <c r="AL127" s="711"/>
      <c r="AM127" s="711"/>
      <c r="AN127" s="711"/>
      <c r="AO127" s="711"/>
      <c r="AP127" s="711"/>
      <c r="AQ127" s="711"/>
      <c r="AR127" s="711"/>
      <c r="AS127" s="711"/>
      <c r="AT127" s="711"/>
      <c r="AU127" s="711"/>
      <c r="AV127" s="711"/>
      <c r="AW127" s="711"/>
      <c r="AX127" s="711"/>
      <c r="AY127" s="711"/>
      <c r="AZ127" s="738">
        <f t="shared" si="181"/>
        <v>-1.2469039980000005</v>
      </c>
      <c r="BA127" s="738">
        <f t="shared" si="180"/>
        <v>-0.46409067200000043</v>
      </c>
      <c r="BB127" s="738">
        <f t="shared" si="180"/>
        <v>0.15227407999999953</v>
      </c>
      <c r="BC127" s="738">
        <f t="shared" si="180"/>
        <v>0.33660846800000033</v>
      </c>
      <c r="BD127" s="738">
        <f t="shared" si="180"/>
        <v>0.12728141400000037</v>
      </c>
      <c r="BE127" s="738">
        <f t="shared" si="180"/>
        <v>-0.9528325099999998</v>
      </c>
      <c r="BF127" s="738">
        <f t="shared" si="180"/>
        <v>-1.5177435319999999</v>
      </c>
      <c r="BG127" s="738">
        <f t="shared" si="180"/>
        <v>-1.890613028</v>
      </c>
      <c r="BH127" s="738">
        <f t="shared" si="180"/>
        <v>-1.1785259080000001</v>
      </c>
      <c r="BI127" s="711"/>
      <c r="BJ127" s="711"/>
      <c r="BK127" s="711"/>
      <c r="BL127" s="711"/>
      <c r="BM127" s="711"/>
      <c r="BN127" s="711"/>
      <c r="BO127" s="711"/>
      <c r="BP127" s="711"/>
      <c r="BQ127" s="711"/>
      <c r="BR127" s="711"/>
      <c r="BS127" s="711"/>
      <c r="BT127" s="711"/>
      <c r="BU127" s="711"/>
      <c r="BV127" s="711"/>
      <c r="BW127" s="711"/>
      <c r="BX127" s="711"/>
      <c r="BY127" s="711"/>
      <c r="BZ127" s="711"/>
      <c r="CA127" s="711"/>
      <c r="CB127" s="711"/>
      <c r="CC127" s="711"/>
      <c r="CD127" s="711"/>
      <c r="CE127" s="711"/>
      <c r="CF127" s="711"/>
      <c r="CG127" s="711"/>
      <c r="CH127" s="711"/>
      <c r="CI127" s="711"/>
      <c r="CJ127" s="711"/>
      <c r="CK127" s="711"/>
      <c r="CL127" s="711"/>
      <c r="CM127" s="711"/>
      <c r="CN127" s="711"/>
      <c r="CO127" s="711"/>
      <c r="CP127" s="711"/>
      <c r="CQ127" s="711"/>
      <c r="CR127" s="711"/>
      <c r="CS127" s="711"/>
      <c r="CT127" s="711"/>
      <c r="CU127" s="711"/>
      <c r="CV127" s="711"/>
      <c r="CW127" s="711"/>
      <c r="CX127" s="711"/>
      <c r="CY127" s="711"/>
      <c r="CZ127" s="711"/>
      <c r="DA127" s="711"/>
      <c r="DB127" s="711"/>
      <c r="DC127" s="711"/>
      <c r="DD127" s="711"/>
      <c r="DE127" s="711"/>
      <c r="DF127" s="711"/>
      <c r="DG127" s="711"/>
      <c r="DH127" s="711"/>
      <c r="DI127" s="711"/>
      <c r="DJ127" s="711"/>
      <c r="DK127" s="711"/>
      <c r="DL127" s="711"/>
      <c r="DM127" s="711"/>
      <c r="DN127" s="711"/>
      <c r="DO127" s="711"/>
      <c r="DP127" s="711"/>
      <c r="DQ127" s="711"/>
      <c r="DR127" s="711"/>
      <c r="DS127" s="711"/>
      <c r="DT127" s="711"/>
      <c r="DU127" s="711"/>
      <c r="DV127" s="711"/>
      <c r="DW127" s="711"/>
      <c r="DX127" s="711"/>
      <c r="DY127" s="711"/>
      <c r="DZ127" s="711"/>
      <c r="EA127" s="711"/>
    </row>
    <row r="128" spans="10:131" x14ac:dyDescent="0.25">
      <c r="AB128" s="711"/>
      <c r="AC128" s="711"/>
      <c r="AD128" s="711"/>
      <c r="AE128" s="711"/>
      <c r="AF128" s="711"/>
      <c r="AG128" s="711"/>
      <c r="AH128" s="711"/>
      <c r="AI128" s="711"/>
      <c r="AJ128" s="711"/>
      <c r="AK128" s="711"/>
      <c r="AL128" s="711"/>
      <c r="AM128" s="711"/>
      <c r="AN128" s="711"/>
      <c r="AO128" s="711"/>
      <c r="AP128" s="711"/>
      <c r="AQ128" s="711"/>
      <c r="AR128" s="711"/>
      <c r="AS128" s="711"/>
      <c r="AT128" s="711"/>
      <c r="AU128" s="711"/>
      <c r="AV128" s="711"/>
      <c r="AW128" s="711"/>
      <c r="AX128" s="711"/>
      <c r="AY128" s="711"/>
      <c r="AZ128" s="738">
        <f t="shared" si="181"/>
        <v>-1.4042998760000005</v>
      </c>
      <c r="BA128" s="738">
        <f t="shared" si="180"/>
        <v>-0.33269304000000055</v>
      </c>
      <c r="BB128" s="738">
        <f t="shared" si="180"/>
        <v>0.68404745600000016</v>
      </c>
      <c r="BC128" s="738">
        <f t="shared" si="180"/>
        <v>1.0358337159999995</v>
      </c>
      <c r="BD128" s="738">
        <f t="shared" si="180"/>
        <v>0.29424462599999945</v>
      </c>
      <c r="BE128" s="738">
        <f t="shared" si="180"/>
        <v>-0.65422687000000046</v>
      </c>
      <c r="BF128" s="738">
        <f t="shared" si="180"/>
        <v>-1.4932659160000004</v>
      </c>
      <c r="BG128" s="738">
        <f t="shared" si="180"/>
        <v>-1.2552472819999991</v>
      </c>
      <c r="BH128" s="738">
        <f t="shared" si="180"/>
        <v>-0.54417879600000008</v>
      </c>
      <c r="BI128" s="711"/>
      <c r="BJ128" s="711"/>
      <c r="BK128" s="711"/>
      <c r="BL128" s="711"/>
      <c r="BM128" s="711"/>
      <c r="BN128" s="711"/>
      <c r="BO128" s="711"/>
      <c r="BP128" s="711"/>
      <c r="BQ128" s="711"/>
      <c r="BR128" s="711"/>
      <c r="BS128" s="711"/>
      <c r="BT128" s="711"/>
      <c r="BU128" s="711"/>
      <c r="BV128" s="711"/>
      <c r="BW128" s="711"/>
      <c r="BX128" s="711"/>
      <c r="BY128" s="711"/>
      <c r="BZ128" s="711"/>
      <c r="CA128" s="711"/>
      <c r="CB128" s="711"/>
      <c r="CC128" s="711"/>
      <c r="CD128" s="711"/>
      <c r="CE128" s="711"/>
      <c r="CF128" s="711"/>
      <c r="CG128" s="711"/>
      <c r="CH128" s="711"/>
      <c r="CI128" s="711"/>
      <c r="CJ128" s="711"/>
      <c r="CK128" s="711"/>
      <c r="CL128" s="711"/>
      <c r="CM128" s="711"/>
      <c r="CN128" s="711"/>
      <c r="CO128" s="711"/>
      <c r="CP128" s="711"/>
      <c r="CQ128" s="711"/>
      <c r="CR128" s="711"/>
      <c r="CS128" s="711"/>
      <c r="CT128" s="711"/>
      <c r="CU128" s="711"/>
      <c r="CV128" s="711"/>
      <c r="CW128" s="711"/>
      <c r="CX128" s="711"/>
      <c r="CY128" s="711"/>
      <c r="CZ128" s="711"/>
      <c r="DA128" s="711"/>
      <c r="DB128" s="711"/>
      <c r="DC128" s="711"/>
      <c r="DD128" s="711"/>
      <c r="DE128" s="711"/>
      <c r="DF128" s="711"/>
      <c r="DG128" s="711"/>
      <c r="DH128" s="711"/>
      <c r="DI128" s="711"/>
      <c r="DJ128" s="711"/>
      <c r="DK128" s="711"/>
      <c r="DL128" s="711"/>
      <c r="DM128" s="711"/>
      <c r="DN128" s="711"/>
      <c r="DO128" s="711"/>
      <c r="DP128" s="711"/>
      <c r="DQ128" s="711"/>
      <c r="DR128" s="711"/>
      <c r="DS128" s="711"/>
      <c r="DT128" s="711"/>
      <c r="DU128" s="711"/>
      <c r="DV128" s="711"/>
      <c r="DW128" s="711"/>
      <c r="DX128" s="711"/>
      <c r="DY128" s="711"/>
      <c r="DZ128" s="711"/>
      <c r="EA128" s="711"/>
    </row>
    <row r="129" spans="28:131" x14ac:dyDescent="0.25">
      <c r="AB129" s="711"/>
      <c r="AC129" s="711"/>
      <c r="AD129" s="711"/>
      <c r="AE129" s="711"/>
      <c r="AF129" s="711"/>
      <c r="AG129" s="711"/>
      <c r="AH129" s="711"/>
      <c r="AI129" s="711"/>
      <c r="AJ129" s="711"/>
      <c r="AK129" s="711"/>
      <c r="AL129" s="711"/>
      <c r="AM129" s="711"/>
      <c r="AN129" s="711"/>
      <c r="AO129" s="711"/>
      <c r="AP129" s="711"/>
      <c r="AQ129" s="711"/>
      <c r="AR129" s="711"/>
      <c r="AS129" s="711"/>
      <c r="AT129" s="711"/>
      <c r="AU129" s="711"/>
      <c r="AV129" s="711"/>
      <c r="AW129" s="711"/>
      <c r="AX129" s="711"/>
      <c r="AY129" s="711"/>
      <c r="AZ129" s="738">
        <f t="shared" si="181"/>
        <v>-2.0611441320000004</v>
      </c>
      <c r="BA129" s="738">
        <f t="shared" si="180"/>
        <v>-1.3519269959999998</v>
      </c>
      <c r="BB129" s="738">
        <f t="shared" si="180"/>
        <v>-0.54551781199999982</v>
      </c>
      <c r="BC129" s="738">
        <f t="shared" si="180"/>
        <v>1.8432987999999706E-2</v>
      </c>
      <c r="BD129" s="738">
        <f t="shared" si="180"/>
        <v>-0.54856169599999993</v>
      </c>
      <c r="BE129" s="738">
        <f t="shared" si="180"/>
        <v>-0.93575639999999993</v>
      </c>
      <c r="BF129" s="738">
        <f t="shared" si="180"/>
        <v>-0.87955553799999975</v>
      </c>
      <c r="BG129" s="738">
        <f t="shared" si="180"/>
        <v>-0.10863235600000032</v>
      </c>
      <c r="BH129" s="738">
        <f t="shared" si="180"/>
        <v>0.3756175500000003</v>
      </c>
      <c r="BI129" s="711"/>
      <c r="BJ129" s="711"/>
      <c r="BK129" s="711"/>
      <c r="BL129" s="711"/>
      <c r="BM129" s="711"/>
      <c r="BN129" s="711"/>
      <c r="BO129" s="711"/>
      <c r="BP129" s="711"/>
      <c r="BQ129" s="711"/>
      <c r="BR129" s="711"/>
      <c r="BS129" s="711"/>
      <c r="BT129" s="711"/>
      <c r="BU129" s="711"/>
      <c r="BV129" s="711"/>
      <c r="BW129" s="711"/>
      <c r="BX129" s="711"/>
      <c r="BY129" s="711"/>
      <c r="BZ129" s="711"/>
      <c r="CA129" s="711"/>
      <c r="CB129" s="711"/>
      <c r="CC129" s="711"/>
      <c r="CD129" s="711"/>
      <c r="CE129" s="711"/>
      <c r="CF129" s="711"/>
      <c r="CG129" s="711"/>
      <c r="CH129" s="711"/>
      <c r="CI129" s="711"/>
      <c r="CJ129" s="711"/>
      <c r="CK129" s="711"/>
      <c r="CL129" s="711"/>
      <c r="CM129" s="711"/>
      <c r="CN129" s="711"/>
      <c r="CO129" s="711"/>
      <c r="CP129" s="711"/>
      <c r="CQ129" s="711"/>
      <c r="CR129" s="711"/>
      <c r="CS129" s="711"/>
      <c r="CT129" s="711"/>
      <c r="CU129" s="711"/>
      <c r="CV129" s="711"/>
      <c r="CW129" s="711"/>
      <c r="CX129" s="711"/>
      <c r="CY129" s="711"/>
      <c r="CZ129" s="711"/>
      <c r="DA129" s="711"/>
      <c r="DB129" s="711"/>
      <c r="DC129" s="711"/>
      <c r="DD129" s="711"/>
      <c r="DE129" s="711"/>
      <c r="DF129" s="711"/>
      <c r="DG129" s="711"/>
      <c r="DH129" s="711"/>
      <c r="DI129" s="711"/>
      <c r="DJ129" s="711"/>
      <c r="DK129" s="711"/>
      <c r="DL129" s="711"/>
      <c r="DM129" s="711"/>
      <c r="DN129" s="711"/>
      <c r="DO129" s="711"/>
      <c r="DP129" s="711"/>
      <c r="DQ129" s="711"/>
      <c r="DR129" s="711"/>
      <c r="DS129" s="711"/>
      <c r="DT129" s="711"/>
      <c r="DU129" s="711"/>
      <c r="DV129" s="711"/>
      <c r="DW129" s="711"/>
      <c r="DX129" s="711"/>
      <c r="DY129" s="711"/>
      <c r="DZ129" s="711"/>
      <c r="EA129" s="711"/>
    </row>
    <row r="130" spans="28:131" x14ac:dyDescent="0.25">
      <c r="AB130" s="711"/>
      <c r="AC130" s="711"/>
      <c r="AD130" s="711"/>
      <c r="AE130" s="711"/>
      <c r="AF130" s="711"/>
      <c r="AG130" s="711"/>
      <c r="AH130" s="711"/>
      <c r="AI130" s="711"/>
      <c r="AJ130" s="711"/>
      <c r="AK130" s="711"/>
      <c r="AL130" s="711"/>
      <c r="AM130" s="711"/>
      <c r="AN130" s="711"/>
      <c r="AO130" s="711"/>
      <c r="AP130" s="711"/>
      <c r="AQ130" s="711"/>
      <c r="AR130" s="711"/>
      <c r="AS130" s="711"/>
      <c r="AT130" s="711"/>
      <c r="AU130" s="711"/>
      <c r="AV130" s="711"/>
      <c r="AW130" s="711"/>
      <c r="AX130" s="711"/>
      <c r="AY130" s="711"/>
      <c r="AZ130" s="738">
        <f t="shared" si="181"/>
        <v>-1.1964942919999995</v>
      </c>
      <c r="BA130" s="738">
        <f t="shared" si="180"/>
        <v>-1.684009206</v>
      </c>
      <c r="BB130" s="738">
        <f t="shared" si="180"/>
        <v>-1.8080770839999998</v>
      </c>
      <c r="BC130" s="738">
        <f t="shared" si="180"/>
        <v>-1.5633310000000005</v>
      </c>
      <c r="BD130" s="738">
        <f t="shared" si="180"/>
        <v>-1.30830063</v>
      </c>
      <c r="BE130" s="738">
        <f t="shared" si="180"/>
        <v>-0.68091168199999952</v>
      </c>
      <c r="BF130" s="738">
        <f t="shared" si="180"/>
        <v>2.8070227999999697E-2</v>
      </c>
      <c r="BG130" s="738">
        <f t="shared" si="180"/>
        <v>0.54930089400000037</v>
      </c>
      <c r="BH130" s="738">
        <f t="shared" si="180"/>
        <v>0.85419427800000014</v>
      </c>
      <c r="BI130" s="711"/>
      <c r="BJ130" s="711"/>
      <c r="BK130" s="711"/>
      <c r="BL130" s="711"/>
      <c r="BM130" s="711"/>
      <c r="BN130" s="711"/>
      <c r="BO130" s="711"/>
      <c r="BP130" s="711"/>
      <c r="BQ130" s="711"/>
      <c r="BR130" s="711"/>
      <c r="BS130" s="711"/>
      <c r="BT130" s="711"/>
      <c r="BU130" s="711"/>
      <c r="BV130" s="711"/>
      <c r="BW130" s="711"/>
      <c r="BX130" s="711"/>
      <c r="BY130" s="711"/>
      <c r="BZ130" s="711"/>
      <c r="CA130" s="711"/>
      <c r="CB130" s="711"/>
      <c r="CC130" s="711"/>
      <c r="CD130" s="711"/>
      <c r="CE130" s="711"/>
      <c r="CF130" s="711"/>
      <c r="CG130" s="711"/>
      <c r="CH130" s="711"/>
      <c r="CI130" s="711"/>
      <c r="CJ130" s="711"/>
      <c r="CK130" s="711"/>
      <c r="CL130" s="711"/>
      <c r="CM130" s="711"/>
      <c r="CN130" s="711"/>
      <c r="CO130" s="711"/>
      <c r="CP130" s="711"/>
      <c r="CQ130" s="711"/>
      <c r="CR130" s="711"/>
      <c r="CS130" s="711"/>
      <c r="CT130" s="711"/>
      <c r="CU130" s="711"/>
      <c r="CV130" s="711"/>
      <c r="CW130" s="711"/>
      <c r="CX130" s="711"/>
      <c r="CY130" s="711"/>
      <c r="CZ130" s="711"/>
      <c r="DA130" s="711"/>
      <c r="DB130" s="711"/>
      <c r="DC130" s="711"/>
      <c r="DD130" s="711"/>
      <c r="DE130" s="711"/>
      <c r="DF130" s="711"/>
      <c r="DG130" s="711"/>
      <c r="DH130" s="711"/>
      <c r="DI130" s="711"/>
      <c r="DJ130" s="711"/>
      <c r="DK130" s="711"/>
      <c r="DL130" s="711"/>
      <c r="DM130" s="711"/>
      <c r="DN130" s="711"/>
      <c r="DO130" s="711"/>
      <c r="DP130" s="711"/>
      <c r="DQ130" s="711"/>
      <c r="DR130" s="711"/>
      <c r="DS130" s="711"/>
      <c r="DT130" s="711"/>
      <c r="DU130" s="711"/>
      <c r="DV130" s="711"/>
      <c r="DW130" s="711"/>
      <c r="DX130" s="711"/>
      <c r="DY130" s="711"/>
      <c r="DZ130" s="711"/>
      <c r="EA130" s="711"/>
    </row>
    <row r="131" spans="28:131" x14ac:dyDescent="0.25">
      <c r="AB131" s="711"/>
      <c r="AC131" s="711"/>
      <c r="AD131" s="711"/>
      <c r="AE131" s="711"/>
      <c r="AF131" s="711"/>
      <c r="AG131" s="711"/>
      <c r="AH131" s="711"/>
      <c r="AI131" s="711"/>
      <c r="AJ131" s="711"/>
      <c r="AK131" s="711"/>
      <c r="AL131" s="711"/>
      <c r="AM131" s="711"/>
      <c r="AN131" s="711"/>
      <c r="AO131" s="711"/>
      <c r="AP131" s="711"/>
      <c r="AQ131" s="711"/>
      <c r="AR131" s="711"/>
      <c r="AS131" s="711"/>
      <c r="AT131" s="711"/>
      <c r="AU131" s="711"/>
      <c r="AV131" s="711"/>
      <c r="AW131" s="711"/>
      <c r="AX131" s="711"/>
      <c r="AY131" s="711"/>
      <c r="AZ131" s="799" t="s">
        <v>81</v>
      </c>
      <c r="BA131" s="799"/>
      <c r="BB131" s="799"/>
      <c r="BC131" s="739"/>
      <c r="BD131" s="739"/>
      <c r="BE131" s="739"/>
      <c r="BF131" s="739"/>
      <c r="BG131" s="739"/>
      <c r="BH131" s="739"/>
      <c r="BI131" s="711"/>
      <c r="BJ131" s="711"/>
      <c r="BK131" s="711"/>
      <c r="BL131" s="711"/>
      <c r="BM131" s="711"/>
      <c r="BN131" s="711"/>
      <c r="BO131" s="711"/>
      <c r="BP131" s="711"/>
      <c r="BQ131" s="711"/>
      <c r="BR131" s="711"/>
      <c r="BS131" s="711"/>
      <c r="BT131" s="711"/>
      <c r="BU131" s="711"/>
      <c r="BV131" s="711"/>
      <c r="BW131" s="711"/>
      <c r="BX131" s="711"/>
      <c r="BY131" s="711"/>
      <c r="BZ131" s="711"/>
      <c r="CA131" s="711"/>
      <c r="CB131" s="711"/>
      <c r="CC131" s="711"/>
      <c r="CD131" s="711"/>
      <c r="CE131" s="711"/>
      <c r="CF131" s="711"/>
      <c r="CG131" s="711"/>
      <c r="CH131" s="711"/>
      <c r="CI131" s="711"/>
      <c r="CJ131" s="711"/>
      <c r="CK131" s="711"/>
      <c r="CL131" s="711"/>
      <c r="CM131" s="711"/>
      <c r="CN131" s="711"/>
      <c r="CO131" s="711"/>
      <c r="CP131" s="711"/>
      <c r="CQ131" s="711"/>
      <c r="CR131" s="711"/>
      <c r="CS131" s="711"/>
      <c r="CT131" s="711"/>
      <c r="CU131" s="711"/>
      <c r="CV131" s="711"/>
      <c r="CW131" s="711"/>
      <c r="CX131" s="711"/>
      <c r="CY131" s="711"/>
      <c r="CZ131" s="711"/>
      <c r="DA131" s="711"/>
      <c r="DB131" s="711"/>
      <c r="DC131" s="711"/>
      <c r="DD131" s="711"/>
      <c r="DE131" s="711"/>
      <c r="DF131" s="711"/>
      <c r="DG131" s="711"/>
      <c r="DH131" s="711"/>
      <c r="DI131" s="711"/>
      <c r="DJ131" s="711"/>
      <c r="DK131" s="711"/>
      <c r="DL131" s="711"/>
      <c r="DM131" s="711"/>
      <c r="DN131" s="711"/>
      <c r="DO131" s="711"/>
      <c r="DP131" s="711"/>
      <c r="DQ131" s="711"/>
      <c r="DR131" s="711"/>
      <c r="DS131" s="711"/>
      <c r="DT131" s="711"/>
      <c r="DU131" s="711"/>
      <c r="DV131" s="711"/>
      <c r="DW131" s="711"/>
      <c r="DX131" s="711"/>
      <c r="DY131" s="711"/>
      <c r="DZ131" s="711"/>
      <c r="EA131" s="711"/>
    </row>
    <row r="132" spans="28:131" x14ac:dyDescent="0.25">
      <c r="AB132" s="711"/>
      <c r="AC132" s="711"/>
      <c r="AD132" s="711"/>
      <c r="AE132" s="711"/>
      <c r="AF132" s="711"/>
      <c r="AG132" s="711"/>
      <c r="AH132" s="711"/>
      <c r="AI132" s="711"/>
      <c r="AJ132" s="711"/>
      <c r="AK132" s="711"/>
      <c r="AL132" s="711"/>
      <c r="AM132" s="711"/>
      <c r="AN132" s="711"/>
      <c r="AO132" s="711"/>
      <c r="AP132" s="711"/>
      <c r="AQ132" s="711"/>
      <c r="AR132" s="711"/>
      <c r="AS132" s="711"/>
      <c r="AT132" s="711"/>
      <c r="AU132" s="711"/>
      <c r="AV132" s="711"/>
      <c r="AW132" s="711"/>
      <c r="AX132" s="711"/>
      <c r="AY132" s="711"/>
      <c r="AZ132" s="799"/>
      <c r="BA132" s="799"/>
      <c r="BB132" s="799"/>
      <c r="BC132" s="739"/>
      <c r="BD132" s="739"/>
      <c r="BE132" s="739"/>
      <c r="BF132" s="739"/>
      <c r="BG132" s="739"/>
      <c r="BH132" s="739"/>
      <c r="BI132" s="711"/>
      <c r="BJ132" s="711"/>
      <c r="BK132" s="711"/>
      <c r="BL132" s="711"/>
      <c r="BM132" s="711"/>
      <c r="BN132" s="711"/>
      <c r="BO132" s="711"/>
      <c r="BP132" s="711"/>
      <c r="BQ132" s="711"/>
      <c r="BR132" s="711"/>
      <c r="BS132" s="711"/>
      <c r="BT132" s="711"/>
      <c r="BU132" s="711"/>
      <c r="BV132" s="711"/>
      <c r="BW132" s="711"/>
      <c r="BX132" s="711"/>
      <c r="BY132" s="711"/>
      <c r="BZ132" s="711"/>
      <c r="CA132" s="711"/>
      <c r="CB132" s="711"/>
      <c r="CC132" s="711"/>
      <c r="CD132" s="711"/>
      <c r="CE132" s="711"/>
      <c r="CF132" s="711"/>
      <c r="CG132" s="711"/>
      <c r="CH132" s="711"/>
      <c r="CI132" s="711"/>
      <c r="CJ132" s="711"/>
      <c r="CK132" s="711"/>
      <c r="CL132" s="711"/>
      <c r="CM132" s="711"/>
      <c r="CN132" s="711"/>
      <c r="CO132" s="711"/>
      <c r="CP132" s="711"/>
      <c r="CQ132" s="711"/>
      <c r="CR132" s="711"/>
      <c r="CS132" s="711"/>
      <c r="CT132" s="711"/>
      <c r="CU132" s="711"/>
      <c r="CV132" s="711"/>
      <c r="CW132" s="711"/>
      <c r="CX132" s="711"/>
      <c r="CY132" s="711"/>
      <c r="CZ132" s="711"/>
      <c r="DA132" s="711"/>
      <c r="DB132" s="711"/>
      <c r="DC132" s="711"/>
      <c r="DD132" s="711"/>
      <c r="DE132" s="711"/>
      <c r="DF132" s="711"/>
      <c r="DG132" s="711"/>
      <c r="DH132" s="711"/>
      <c r="DI132" s="711"/>
      <c r="DJ132" s="711"/>
      <c r="DK132" s="711"/>
      <c r="DL132" s="711"/>
      <c r="DM132" s="711"/>
      <c r="DN132" s="711"/>
      <c r="DO132" s="711"/>
      <c r="DP132" s="711"/>
      <c r="DQ132" s="711"/>
      <c r="DR132" s="711"/>
      <c r="DS132" s="711"/>
      <c r="DT132" s="711"/>
      <c r="DU132" s="711"/>
      <c r="DV132" s="711"/>
      <c r="DW132" s="711"/>
      <c r="DX132" s="711"/>
      <c r="DY132" s="711"/>
      <c r="DZ132" s="711"/>
      <c r="EA132" s="711"/>
    </row>
    <row r="133" spans="28:131" x14ac:dyDescent="0.25">
      <c r="AB133" s="711"/>
      <c r="AC133" s="711"/>
      <c r="AD133" s="711"/>
      <c r="AE133" s="711"/>
      <c r="AF133" s="711"/>
      <c r="AG133" s="711"/>
      <c r="AH133" s="711"/>
      <c r="AI133" s="711"/>
      <c r="AJ133" s="711"/>
      <c r="AK133" s="711"/>
      <c r="AL133" s="711"/>
      <c r="AM133" s="711"/>
      <c r="AN133" s="711"/>
      <c r="AO133" s="711"/>
      <c r="AP133" s="711"/>
      <c r="AQ133" s="711"/>
      <c r="AR133" s="711"/>
      <c r="AS133" s="711"/>
      <c r="AT133" s="711"/>
      <c r="AU133" s="711"/>
      <c r="AV133" s="711"/>
      <c r="AW133" s="711"/>
      <c r="AX133" s="711"/>
      <c r="AY133" s="711"/>
      <c r="AZ133" s="738">
        <f>AB108+AZ108+BX108+CV108</f>
        <v>2.7401459429999999</v>
      </c>
      <c r="BA133" s="738">
        <f t="shared" ref="BA133:BH141" si="182">AC108+BA108+BY108+CW108</f>
        <v>2.0969476240000007</v>
      </c>
      <c r="BB133" s="738">
        <f t="shared" si="182"/>
        <v>1.6607155350000005</v>
      </c>
      <c r="BC133" s="738">
        <f t="shared" si="182"/>
        <v>1.7859172590000001</v>
      </c>
      <c r="BD133" s="738">
        <f t="shared" si="182"/>
        <v>1.6877474170000002</v>
      </c>
      <c r="BE133" s="738">
        <f t="shared" si="182"/>
        <v>1.5140545810000003</v>
      </c>
      <c r="BF133" s="738">
        <f t="shared" si="182"/>
        <v>1.5189590620000002</v>
      </c>
      <c r="BG133" s="738">
        <f t="shared" si="182"/>
        <v>1.7013101109999997</v>
      </c>
      <c r="BH133" s="738">
        <f t="shared" si="182"/>
        <v>2.177285667</v>
      </c>
      <c r="BI133" s="711"/>
      <c r="BJ133" s="711"/>
      <c r="BK133" s="711"/>
      <c r="BL133" s="711"/>
      <c r="BM133" s="711"/>
      <c r="BN133" s="711"/>
      <c r="BO133" s="711"/>
      <c r="BP133" s="711"/>
      <c r="BQ133" s="711"/>
      <c r="BR133" s="711"/>
      <c r="BS133" s="711"/>
      <c r="BT133" s="711"/>
      <c r="BU133" s="711"/>
      <c r="BV133" s="711"/>
      <c r="BW133" s="711"/>
      <c r="BX133" s="711"/>
      <c r="BY133" s="711"/>
      <c r="BZ133" s="711"/>
      <c r="CA133" s="711"/>
      <c r="CB133" s="711"/>
      <c r="CC133" s="711"/>
      <c r="CD133" s="711"/>
      <c r="CE133" s="711"/>
      <c r="CF133" s="711"/>
      <c r="CG133" s="711"/>
      <c r="CH133" s="711"/>
      <c r="CI133" s="711"/>
      <c r="CJ133" s="711"/>
      <c r="CK133" s="711"/>
      <c r="CL133" s="711"/>
      <c r="CM133" s="711"/>
      <c r="CN133" s="711"/>
      <c r="CO133" s="711"/>
      <c r="CP133" s="711"/>
      <c r="CQ133" s="711"/>
      <c r="CR133" s="711"/>
      <c r="CS133" s="711"/>
      <c r="CT133" s="711"/>
      <c r="CU133" s="711"/>
      <c r="CV133" s="711"/>
      <c r="CW133" s="711"/>
      <c r="CX133" s="711"/>
      <c r="CY133" s="711"/>
      <c r="CZ133" s="711"/>
      <c r="DA133" s="711"/>
      <c r="DB133" s="711"/>
      <c r="DC133" s="711"/>
      <c r="DD133" s="711"/>
      <c r="DE133" s="711"/>
      <c r="DF133" s="711"/>
      <c r="DG133" s="711"/>
      <c r="DH133" s="711"/>
      <c r="DI133" s="711"/>
      <c r="DJ133" s="711"/>
      <c r="DK133" s="711"/>
      <c r="DL133" s="711"/>
      <c r="DM133" s="711"/>
      <c r="DN133" s="711"/>
      <c r="DO133" s="711"/>
      <c r="DP133" s="711"/>
      <c r="DQ133" s="711"/>
      <c r="DR133" s="711"/>
      <c r="DS133" s="711"/>
      <c r="DT133" s="711"/>
      <c r="DU133" s="711"/>
      <c r="DV133" s="711"/>
      <c r="DW133" s="711"/>
      <c r="DX133" s="711"/>
      <c r="DY133" s="711"/>
      <c r="DZ133" s="711"/>
      <c r="EA133" s="711"/>
    </row>
    <row r="134" spans="28:131" x14ac:dyDescent="0.25">
      <c r="AB134" s="711"/>
      <c r="AC134" s="711"/>
      <c r="AD134" s="711"/>
      <c r="AE134" s="711"/>
      <c r="AF134" s="711"/>
      <c r="AG134" s="711"/>
      <c r="AH134" s="711"/>
      <c r="AI134" s="711"/>
      <c r="AJ134" s="711"/>
      <c r="AK134" s="711"/>
      <c r="AL134" s="711"/>
      <c r="AM134" s="711"/>
      <c r="AN134" s="711"/>
      <c r="AO134" s="711"/>
      <c r="AP134" s="711"/>
      <c r="AQ134" s="711"/>
      <c r="AR134" s="711"/>
      <c r="AS134" s="711"/>
      <c r="AT134" s="711"/>
      <c r="AU134" s="711"/>
      <c r="AV134" s="711"/>
      <c r="AW134" s="711"/>
      <c r="AX134" s="711"/>
      <c r="AY134" s="711"/>
      <c r="AZ134" s="738">
        <f t="shared" ref="AZ134:AZ141" si="183">AB109+AZ109+BX109+CV109</f>
        <v>2.0812881640000001</v>
      </c>
      <c r="BA134" s="738">
        <f t="shared" si="182"/>
        <v>2.1118320110000006</v>
      </c>
      <c r="BB134" s="738">
        <f t="shared" si="182"/>
        <v>2.4322397670000004</v>
      </c>
      <c r="BC134" s="738">
        <f t="shared" si="182"/>
        <v>2.6632284359999998</v>
      </c>
      <c r="BD134" s="738">
        <f t="shared" si="182"/>
        <v>2.7711871860000001</v>
      </c>
      <c r="BE134" s="738">
        <f t="shared" si="182"/>
        <v>2.5893456100000005</v>
      </c>
      <c r="BF134" s="738">
        <f t="shared" si="182"/>
        <v>2.099748656</v>
      </c>
      <c r="BG134" s="738">
        <f t="shared" si="182"/>
        <v>1.6689390860000004</v>
      </c>
      <c r="BH134" s="738">
        <f t="shared" si="182"/>
        <v>2.0232102230000004</v>
      </c>
      <c r="BI134" s="711"/>
      <c r="BJ134" s="711"/>
      <c r="BK134" s="711"/>
      <c r="BL134" s="711"/>
      <c r="BM134" s="711"/>
      <c r="BN134" s="711"/>
      <c r="BO134" s="711"/>
      <c r="BP134" s="711"/>
      <c r="BQ134" s="711"/>
      <c r="BR134" s="711"/>
      <c r="BS134" s="711"/>
      <c r="BT134" s="711"/>
      <c r="BU134" s="711"/>
      <c r="BV134" s="711"/>
      <c r="BW134" s="711"/>
      <c r="BX134" s="711"/>
      <c r="BY134" s="711"/>
      <c r="BZ134" s="711"/>
      <c r="CA134" s="711"/>
      <c r="CB134" s="711"/>
      <c r="CC134" s="711"/>
      <c r="CD134" s="711"/>
      <c r="CE134" s="711"/>
      <c r="CF134" s="711"/>
      <c r="CG134" s="711"/>
      <c r="CH134" s="711"/>
      <c r="CI134" s="711"/>
      <c r="CJ134" s="711"/>
      <c r="CK134" s="711"/>
      <c r="CL134" s="711"/>
      <c r="CM134" s="711"/>
      <c r="CN134" s="711"/>
      <c r="CO134" s="711"/>
      <c r="CP134" s="711"/>
      <c r="CQ134" s="711"/>
      <c r="CR134" s="711"/>
      <c r="CS134" s="711"/>
      <c r="CT134" s="711"/>
      <c r="CU134" s="711"/>
      <c r="CV134" s="711"/>
      <c r="CW134" s="711"/>
      <c r="CX134" s="711"/>
      <c r="CY134" s="711"/>
      <c r="CZ134" s="711"/>
      <c r="DA134" s="711"/>
      <c r="DB134" s="711"/>
      <c r="DC134" s="711"/>
      <c r="DD134" s="711"/>
      <c r="DE134" s="711"/>
      <c r="DF134" s="711"/>
      <c r="DG134" s="711"/>
      <c r="DH134" s="711"/>
      <c r="DI134" s="711"/>
      <c r="DJ134" s="711"/>
      <c r="DK134" s="711"/>
      <c r="DL134" s="711"/>
      <c r="DM134" s="711"/>
      <c r="DN134" s="711"/>
      <c r="DO134" s="711"/>
      <c r="DP134" s="711"/>
      <c r="DQ134" s="711"/>
      <c r="DR134" s="711"/>
      <c r="DS134" s="711"/>
      <c r="DT134" s="711"/>
      <c r="DU134" s="711"/>
      <c r="DV134" s="711"/>
      <c r="DW134" s="711"/>
      <c r="DX134" s="711"/>
      <c r="DY134" s="711"/>
      <c r="DZ134" s="711"/>
      <c r="EA134" s="711"/>
    </row>
    <row r="135" spans="28:131" x14ac:dyDescent="0.25">
      <c r="AB135" s="711"/>
      <c r="AC135" s="711"/>
      <c r="AD135" s="711"/>
      <c r="AE135" s="711"/>
      <c r="AF135" s="711"/>
      <c r="AG135" s="711"/>
      <c r="AH135" s="711"/>
      <c r="AI135" s="711"/>
      <c r="AJ135" s="711"/>
      <c r="AK135" s="711"/>
      <c r="AL135" s="711"/>
      <c r="AM135" s="711"/>
      <c r="AN135" s="711"/>
      <c r="AO135" s="711"/>
      <c r="AP135" s="711"/>
      <c r="AQ135" s="711"/>
      <c r="AR135" s="711"/>
      <c r="AS135" s="711"/>
      <c r="AT135" s="711"/>
      <c r="AU135" s="711"/>
      <c r="AV135" s="711"/>
      <c r="AW135" s="711"/>
      <c r="AX135" s="711"/>
      <c r="AY135" s="711"/>
      <c r="AZ135" s="738">
        <f t="shared" si="183"/>
        <v>1.835805288</v>
      </c>
      <c r="BA135" s="738">
        <f t="shared" si="182"/>
        <v>2.268708009</v>
      </c>
      <c r="BB135" s="738">
        <f t="shared" si="182"/>
        <v>2.4429356860000002</v>
      </c>
      <c r="BC135" s="738">
        <f t="shared" si="182"/>
        <v>2.5448789249999999</v>
      </c>
      <c r="BD135" s="738">
        <f t="shared" si="182"/>
        <v>2.063532253</v>
      </c>
      <c r="BE135" s="738">
        <f t="shared" si="182"/>
        <v>1.7533616830000003</v>
      </c>
      <c r="BF135" s="738">
        <f t="shared" si="182"/>
        <v>1.749245841</v>
      </c>
      <c r="BG135" s="738">
        <f t="shared" si="182"/>
        <v>1.6941590400000002</v>
      </c>
      <c r="BH135" s="738">
        <f t="shared" si="182"/>
        <v>1.6548214380000001</v>
      </c>
      <c r="BI135" s="711"/>
      <c r="BJ135" s="711"/>
      <c r="BK135" s="711"/>
      <c r="BL135" s="711"/>
      <c r="BM135" s="711"/>
      <c r="BN135" s="711"/>
      <c r="BO135" s="711"/>
      <c r="BP135" s="711"/>
      <c r="BQ135" s="711"/>
      <c r="BR135" s="711"/>
      <c r="BS135" s="711"/>
      <c r="BT135" s="711"/>
      <c r="BU135" s="711"/>
      <c r="BV135" s="711"/>
      <c r="BW135" s="711"/>
      <c r="BX135" s="711"/>
      <c r="BY135" s="711"/>
      <c r="BZ135" s="711"/>
      <c r="CA135" s="711"/>
      <c r="CB135" s="711"/>
      <c r="CC135" s="711"/>
      <c r="CD135" s="711"/>
      <c r="CE135" s="711"/>
      <c r="CF135" s="711"/>
      <c r="CG135" s="711"/>
      <c r="CH135" s="711"/>
      <c r="CI135" s="711"/>
      <c r="CJ135" s="711"/>
      <c r="CK135" s="711"/>
      <c r="CL135" s="711"/>
      <c r="CM135" s="711"/>
      <c r="CN135" s="711"/>
      <c r="CO135" s="711"/>
      <c r="CP135" s="711"/>
      <c r="CQ135" s="711"/>
      <c r="CR135" s="711"/>
      <c r="CS135" s="711"/>
      <c r="CT135" s="711"/>
      <c r="CU135" s="711"/>
      <c r="CV135" s="711"/>
      <c r="CW135" s="711"/>
      <c r="CX135" s="711"/>
      <c r="CY135" s="711"/>
      <c r="CZ135" s="711"/>
      <c r="DA135" s="711"/>
      <c r="DB135" s="711"/>
      <c r="DC135" s="711"/>
      <c r="DD135" s="711"/>
      <c r="DE135" s="711"/>
      <c r="DF135" s="711"/>
      <c r="DG135" s="711"/>
      <c r="DH135" s="711"/>
      <c r="DI135" s="711"/>
      <c r="DJ135" s="711"/>
      <c r="DK135" s="711"/>
      <c r="DL135" s="711"/>
      <c r="DM135" s="711"/>
      <c r="DN135" s="711"/>
      <c r="DO135" s="711"/>
      <c r="DP135" s="711"/>
      <c r="DQ135" s="711"/>
      <c r="DR135" s="711"/>
      <c r="DS135" s="711"/>
      <c r="DT135" s="711"/>
      <c r="DU135" s="711"/>
      <c r="DV135" s="711"/>
      <c r="DW135" s="711"/>
      <c r="DX135" s="711"/>
      <c r="DY135" s="711"/>
      <c r="DZ135" s="711"/>
      <c r="EA135" s="711"/>
    </row>
    <row r="136" spans="28:131" x14ac:dyDescent="0.25">
      <c r="AB136" s="711"/>
      <c r="AC136" s="711"/>
      <c r="AD136" s="711"/>
      <c r="AE136" s="711"/>
      <c r="AF136" s="711"/>
      <c r="AG136" s="711"/>
      <c r="AH136" s="711"/>
      <c r="AI136" s="711"/>
      <c r="AJ136" s="711"/>
      <c r="AK136" s="711"/>
      <c r="AL136" s="711"/>
      <c r="AM136" s="711"/>
      <c r="AN136" s="711"/>
      <c r="AO136" s="711"/>
      <c r="AP136" s="711"/>
      <c r="AQ136" s="711"/>
      <c r="AR136" s="711"/>
      <c r="AS136" s="711"/>
      <c r="AT136" s="711"/>
      <c r="AU136" s="711"/>
      <c r="AV136" s="711"/>
      <c r="AW136" s="711"/>
      <c r="AX136" s="711"/>
      <c r="AY136" s="711"/>
      <c r="AZ136" s="738">
        <f t="shared" si="183"/>
        <v>1.7448569980000004</v>
      </c>
      <c r="BA136" s="738">
        <f t="shared" si="182"/>
        <v>1.8758530370000002</v>
      </c>
      <c r="BB136" s="738">
        <f t="shared" si="182"/>
        <v>1.9408925689999998</v>
      </c>
      <c r="BC136" s="738">
        <f t="shared" si="182"/>
        <v>1.5946164340000002</v>
      </c>
      <c r="BD136" s="738">
        <f t="shared" si="182"/>
        <v>1.6902198530000003</v>
      </c>
      <c r="BE136" s="738">
        <f t="shared" si="182"/>
        <v>1.5339565050000006</v>
      </c>
      <c r="BF136" s="738">
        <f t="shared" si="182"/>
        <v>1.5365307260000005</v>
      </c>
      <c r="BG136" s="738">
        <f t="shared" si="182"/>
        <v>1.6642853669999997</v>
      </c>
      <c r="BH136" s="738">
        <f t="shared" si="182"/>
        <v>1.7451825360000004</v>
      </c>
      <c r="BI136" s="711"/>
      <c r="BJ136" s="711"/>
      <c r="BK136" s="711"/>
      <c r="BL136" s="711"/>
      <c r="BM136" s="711"/>
      <c r="BN136" s="711"/>
      <c r="BO136" s="711"/>
      <c r="BP136" s="711"/>
      <c r="BQ136" s="711"/>
      <c r="BR136" s="711"/>
      <c r="BS136" s="711"/>
      <c r="BT136" s="711"/>
      <c r="BU136" s="711"/>
      <c r="BV136" s="711"/>
      <c r="BW136" s="711"/>
      <c r="BX136" s="711"/>
      <c r="BY136" s="711"/>
      <c r="BZ136" s="711"/>
      <c r="CA136" s="711"/>
      <c r="CB136" s="711"/>
      <c r="CC136" s="711"/>
      <c r="CD136" s="711"/>
      <c r="CE136" s="711"/>
      <c r="CF136" s="711"/>
      <c r="CG136" s="711"/>
      <c r="CH136" s="711"/>
      <c r="CI136" s="711"/>
      <c r="CJ136" s="711"/>
      <c r="CK136" s="711"/>
      <c r="CL136" s="711"/>
      <c r="CM136" s="711"/>
      <c r="CN136" s="711"/>
      <c r="CO136" s="711"/>
      <c r="CP136" s="711"/>
      <c r="CQ136" s="711"/>
      <c r="CR136" s="711"/>
      <c r="CS136" s="711"/>
      <c r="CT136" s="711"/>
      <c r="CU136" s="711"/>
      <c r="CV136" s="711"/>
      <c r="CW136" s="711"/>
      <c r="CX136" s="711"/>
      <c r="CY136" s="711"/>
      <c r="CZ136" s="711"/>
      <c r="DA136" s="711"/>
      <c r="DB136" s="711"/>
      <c r="DC136" s="711"/>
      <c r="DD136" s="711"/>
      <c r="DE136" s="711"/>
      <c r="DF136" s="711"/>
      <c r="DG136" s="711"/>
      <c r="DH136" s="711"/>
      <c r="DI136" s="711"/>
      <c r="DJ136" s="711"/>
      <c r="DK136" s="711"/>
      <c r="DL136" s="711"/>
      <c r="DM136" s="711"/>
      <c r="DN136" s="711"/>
      <c r="DO136" s="711"/>
      <c r="DP136" s="711"/>
      <c r="DQ136" s="711"/>
      <c r="DR136" s="711"/>
      <c r="DS136" s="711"/>
      <c r="DT136" s="711"/>
      <c r="DU136" s="711"/>
      <c r="DV136" s="711"/>
      <c r="DW136" s="711"/>
      <c r="DX136" s="711"/>
      <c r="DY136" s="711"/>
      <c r="DZ136" s="711"/>
      <c r="EA136" s="711"/>
    </row>
    <row r="137" spans="28:131" x14ac:dyDescent="0.25">
      <c r="AB137" s="711"/>
      <c r="AC137" s="711"/>
      <c r="AD137" s="711"/>
      <c r="AE137" s="711"/>
      <c r="AF137" s="711"/>
      <c r="AG137" s="711"/>
      <c r="AH137" s="711"/>
      <c r="AI137" s="711"/>
      <c r="AJ137" s="711"/>
      <c r="AK137" s="711"/>
      <c r="AL137" s="711"/>
      <c r="AM137" s="711"/>
      <c r="AN137" s="711"/>
      <c r="AO137" s="711"/>
      <c r="AP137" s="711"/>
      <c r="AQ137" s="711"/>
      <c r="AR137" s="711"/>
      <c r="AS137" s="711"/>
      <c r="AT137" s="711"/>
      <c r="AU137" s="711"/>
      <c r="AV137" s="711"/>
      <c r="AW137" s="711"/>
      <c r="AX137" s="711"/>
      <c r="AY137" s="711"/>
      <c r="AZ137" s="738">
        <f t="shared" si="183"/>
        <v>1.8499595559999999</v>
      </c>
      <c r="BA137" s="738">
        <f t="shared" si="182"/>
        <v>1.6672673820000004</v>
      </c>
      <c r="BB137" s="738">
        <f t="shared" si="182"/>
        <v>1.8523377940000003</v>
      </c>
      <c r="BC137" s="738">
        <f t="shared" si="182"/>
        <v>1.3687300489999998</v>
      </c>
      <c r="BD137" s="738">
        <f t="shared" si="182"/>
        <v>1.7300541000000003</v>
      </c>
      <c r="BE137" s="738">
        <f t="shared" si="182"/>
        <v>1.7273949260000001</v>
      </c>
      <c r="BF137" s="738">
        <f t="shared" si="182"/>
        <v>1.8729621560000003</v>
      </c>
      <c r="BG137" s="738">
        <f t="shared" si="182"/>
        <v>1.893400017</v>
      </c>
      <c r="BH137" s="738">
        <f t="shared" si="182"/>
        <v>2.1210511550000004</v>
      </c>
      <c r="BI137" s="711"/>
      <c r="BJ137" s="711"/>
      <c r="BK137" s="711"/>
      <c r="BL137" s="711"/>
      <c r="BM137" s="711"/>
      <c r="BN137" s="711"/>
      <c r="BO137" s="711"/>
      <c r="BP137" s="711"/>
      <c r="BQ137" s="711"/>
      <c r="BR137" s="711"/>
      <c r="BS137" s="711"/>
      <c r="BT137" s="711"/>
      <c r="BU137" s="711"/>
      <c r="BV137" s="711"/>
      <c r="BW137" s="711"/>
      <c r="BX137" s="711"/>
      <c r="BY137" s="711"/>
      <c r="BZ137" s="711"/>
      <c r="CA137" s="711"/>
      <c r="CB137" s="711"/>
      <c r="CC137" s="711"/>
      <c r="CD137" s="711"/>
      <c r="CE137" s="711"/>
      <c r="CF137" s="711"/>
      <c r="CG137" s="711"/>
      <c r="CH137" s="711"/>
      <c r="CI137" s="711"/>
      <c r="CJ137" s="711"/>
      <c r="CK137" s="711"/>
      <c r="CL137" s="711"/>
      <c r="CM137" s="711"/>
      <c r="CN137" s="711"/>
      <c r="CO137" s="711"/>
      <c r="CP137" s="711"/>
      <c r="CQ137" s="711"/>
      <c r="CR137" s="711"/>
      <c r="CS137" s="711"/>
      <c r="CT137" s="711"/>
      <c r="CU137" s="711"/>
      <c r="CV137" s="711"/>
      <c r="CW137" s="711"/>
      <c r="CX137" s="711"/>
      <c r="CY137" s="711"/>
      <c r="CZ137" s="711"/>
      <c r="DA137" s="711"/>
      <c r="DB137" s="711"/>
      <c r="DC137" s="711"/>
      <c r="DD137" s="711"/>
      <c r="DE137" s="711"/>
      <c r="DF137" s="711"/>
      <c r="DG137" s="711"/>
      <c r="DH137" s="711"/>
      <c r="DI137" s="711"/>
      <c r="DJ137" s="711"/>
      <c r="DK137" s="711"/>
      <c r="DL137" s="711"/>
      <c r="DM137" s="711"/>
      <c r="DN137" s="711"/>
      <c r="DO137" s="711"/>
      <c r="DP137" s="711"/>
      <c r="DQ137" s="711"/>
      <c r="DR137" s="711"/>
      <c r="DS137" s="711"/>
      <c r="DT137" s="711"/>
      <c r="DU137" s="711"/>
      <c r="DV137" s="711"/>
      <c r="DW137" s="711"/>
      <c r="DX137" s="711"/>
      <c r="DY137" s="711"/>
      <c r="DZ137" s="711"/>
      <c r="EA137" s="711"/>
    </row>
    <row r="138" spans="28:131" x14ac:dyDescent="0.25">
      <c r="AB138" s="711"/>
      <c r="AC138" s="711"/>
      <c r="AD138" s="711"/>
      <c r="AE138" s="711"/>
      <c r="AF138" s="711"/>
      <c r="AG138" s="711"/>
      <c r="AH138" s="711"/>
      <c r="AI138" s="711"/>
      <c r="AJ138" s="711"/>
      <c r="AK138" s="711"/>
      <c r="AL138" s="711"/>
      <c r="AM138" s="711"/>
      <c r="AN138" s="711"/>
      <c r="AO138" s="711"/>
      <c r="AP138" s="711"/>
      <c r="AQ138" s="711"/>
      <c r="AR138" s="711"/>
      <c r="AS138" s="711"/>
      <c r="AT138" s="711"/>
      <c r="AU138" s="711"/>
      <c r="AV138" s="711"/>
      <c r="AW138" s="711"/>
      <c r="AX138" s="711"/>
      <c r="AY138" s="711"/>
      <c r="AZ138" s="738">
        <f t="shared" si="183"/>
        <v>1.8828149850000002</v>
      </c>
      <c r="BA138" s="738">
        <f t="shared" si="182"/>
        <v>1.5230227789999997</v>
      </c>
      <c r="BB138" s="740">
        <f t="shared" si="182"/>
        <v>1.5707432730000002</v>
      </c>
      <c r="BC138" s="738">
        <f t="shared" si="182"/>
        <v>1.5574623220000001</v>
      </c>
      <c r="BD138" s="738">
        <f t="shared" si="182"/>
        <v>1.5678610740000001</v>
      </c>
      <c r="BE138" s="738">
        <f t="shared" si="182"/>
        <v>1.8351778830000005</v>
      </c>
      <c r="BF138" s="738">
        <f t="shared" si="182"/>
        <v>2.0571927870000004</v>
      </c>
      <c r="BG138" s="738">
        <f t="shared" si="182"/>
        <v>1.9675942180000001</v>
      </c>
      <c r="BH138" s="738">
        <f t="shared" si="182"/>
        <v>1.6596193819999998</v>
      </c>
      <c r="BI138" s="711"/>
      <c r="BJ138" s="711"/>
      <c r="BK138" s="711"/>
      <c r="BL138" s="711"/>
      <c r="BM138" s="711"/>
      <c r="BN138" s="711"/>
      <c r="BO138" s="711"/>
      <c r="BP138" s="711"/>
      <c r="BQ138" s="711"/>
      <c r="BR138" s="711"/>
      <c r="BS138" s="711"/>
      <c r="BT138" s="711"/>
      <c r="BU138" s="711"/>
      <c r="BV138" s="711"/>
      <c r="BW138" s="711"/>
      <c r="BX138" s="711"/>
      <c r="BY138" s="711"/>
      <c r="BZ138" s="711"/>
      <c r="CA138" s="711"/>
      <c r="CB138" s="711"/>
      <c r="CC138" s="711"/>
      <c r="CD138" s="711"/>
      <c r="CE138" s="711"/>
      <c r="CF138" s="711"/>
      <c r="CG138" s="711"/>
      <c r="CH138" s="711"/>
      <c r="CI138" s="711"/>
      <c r="CJ138" s="711"/>
      <c r="CK138" s="711"/>
      <c r="CL138" s="711"/>
      <c r="CM138" s="711"/>
      <c r="CN138" s="711"/>
      <c r="CO138" s="711"/>
      <c r="CP138" s="711"/>
      <c r="CQ138" s="711"/>
      <c r="CR138" s="711"/>
      <c r="CS138" s="711"/>
      <c r="CT138" s="711"/>
      <c r="CU138" s="711"/>
      <c r="CV138" s="711"/>
      <c r="CW138" s="711"/>
      <c r="CX138" s="711"/>
      <c r="CY138" s="711"/>
      <c r="CZ138" s="711"/>
      <c r="DA138" s="711"/>
      <c r="DB138" s="711"/>
      <c r="DC138" s="711"/>
      <c r="DD138" s="711"/>
      <c r="DE138" s="711"/>
      <c r="DF138" s="711"/>
      <c r="DG138" s="711"/>
      <c r="DH138" s="711"/>
      <c r="DI138" s="711"/>
      <c r="DJ138" s="711"/>
      <c r="DK138" s="711"/>
      <c r="DL138" s="711"/>
      <c r="DM138" s="711"/>
      <c r="DN138" s="711"/>
      <c r="DO138" s="711"/>
      <c r="DP138" s="711"/>
      <c r="DQ138" s="711"/>
      <c r="DR138" s="711"/>
      <c r="DS138" s="711"/>
      <c r="DT138" s="711"/>
      <c r="DU138" s="711"/>
      <c r="DV138" s="711"/>
      <c r="DW138" s="711"/>
      <c r="DX138" s="711"/>
      <c r="DY138" s="711"/>
      <c r="DZ138" s="711"/>
      <c r="EA138" s="711"/>
    </row>
    <row r="139" spans="28:131" x14ac:dyDescent="0.25">
      <c r="AB139" s="711"/>
      <c r="AC139" s="711"/>
      <c r="AD139" s="711"/>
      <c r="AE139" s="711"/>
      <c r="AF139" s="711"/>
      <c r="AG139" s="711"/>
      <c r="AH139" s="711"/>
      <c r="AI139" s="711"/>
      <c r="AJ139" s="711"/>
      <c r="AK139" s="711"/>
      <c r="AL139" s="711"/>
      <c r="AM139" s="711"/>
      <c r="AN139" s="711"/>
      <c r="AO139" s="711"/>
      <c r="AP139" s="711"/>
      <c r="AQ139" s="711"/>
      <c r="AR139" s="711"/>
      <c r="AS139" s="711"/>
      <c r="AT139" s="711"/>
      <c r="AU139" s="711"/>
      <c r="AV139" s="711"/>
      <c r="AW139" s="711"/>
      <c r="AX139" s="711"/>
      <c r="AY139" s="711"/>
      <c r="AZ139" s="738">
        <f t="shared" si="183"/>
        <v>2.0315246300000003</v>
      </c>
      <c r="BA139" s="738">
        <f t="shared" si="182"/>
        <v>2.0238138160000001</v>
      </c>
      <c r="BB139" s="740">
        <f t="shared" si="182"/>
        <v>1.8301873530000001</v>
      </c>
      <c r="BC139" s="738">
        <f t="shared" si="182"/>
        <v>1.7111897620000001</v>
      </c>
      <c r="BD139" s="738">
        <f t="shared" si="182"/>
        <v>2.0224289570000007</v>
      </c>
      <c r="BE139" s="738">
        <f t="shared" si="182"/>
        <v>2.1424701070000003</v>
      </c>
      <c r="BF139" s="738">
        <f t="shared" si="182"/>
        <v>2.0485851909999999</v>
      </c>
      <c r="BG139" s="738">
        <f t="shared" si="182"/>
        <v>1.6194607159999999</v>
      </c>
      <c r="BH139" s="738">
        <f t="shared" si="182"/>
        <v>1.3757041520000002</v>
      </c>
      <c r="BI139" s="711"/>
      <c r="BJ139" s="711"/>
      <c r="BK139" s="711"/>
      <c r="BL139" s="711"/>
      <c r="BM139" s="711"/>
      <c r="BN139" s="711"/>
      <c r="BO139" s="711"/>
      <c r="BP139" s="711"/>
      <c r="BQ139" s="711"/>
      <c r="BR139" s="711"/>
      <c r="BS139" s="711"/>
      <c r="BT139" s="711"/>
      <c r="BU139" s="711"/>
      <c r="BV139" s="711"/>
      <c r="BW139" s="711"/>
      <c r="BX139" s="711"/>
      <c r="BY139" s="711"/>
      <c r="BZ139" s="711"/>
      <c r="CA139" s="711"/>
      <c r="CB139" s="711"/>
      <c r="CC139" s="711"/>
      <c r="CD139" s="711"/>
      <c r="CE139" s="711"/>
      <c r="CF139" s="711"/>
      <c r="CG139" s="711"/>
      <c r="CH139" s="711"/>
      <c r="CI139" s="711"/>
      <c r="CJ139" s="711"/>
      <c r="CK139" s="711"/>
      <c r="CL139" s="711"/>
      <c r="CM139" s="711"/>
      <c r="CN139" s="711"/>
      <c r="CO139" s="711"/>
      <c r="CP139" s="711"/>
      <c r="CQ139" s="711"/>
      <c r="CR139" s="711"/>
      <c r="CS139" s="711"/>
      <c r="CT139" s="711"/>
      <c r="CU139" s="711"/>
      <c r="CV139" s="711"/>
      <c r="CW139" s="711"/>
      <c r="CX139" s="711"/>
      <c r="CY139" s="711"/>
      <c r="CZ139" s="711"/>
      <c r="DA139" s="711"/>
      <c r="DB139" s="711"/>
      <c r="DC139" s="711"/>
      <c r="DD139" s="711"/>
      <c r="DE139" s="711"/>
      <c r="DF139" s="711"/>
      <c r="DG139" s="711"/>
      <c r="DH139" s="711"/>
      <c r="DI139" s="711"/>
      <c r="DJ139" s="711"/>
      <c r="DK139" s="711"/>
      <c r="DL139" s="711"/>
      <c r="DM139" s="711"/>
      <c r="DN139" s="711"/>
      <c r="DO139" s="711"/>
      <c r="DP139" s="711"/>
      <c r="DQ139" s="711"/>
      <c r="DR139" s="711"/>
      <c r="DS139" s="711"/>
      <c r="DT139" s="711"/>
      <c r="DU139" s="711"/>
      <c r="DV139" s="711"/>
      <c r="DW139" s="711"/>
      <c r="DX139" s="711"/>
      <c r="DY139" s="711"/>
      <c r="DZ139" s="711"/>
      <c r="EA139" s="711"/>
    </row>
    <row r="140" spans="28:131" x14ac:dyDescent="0.25">
      <c r="AB140" s="711"/>
      <c r="AC140" s="711"/>
      <c r="AD140" s="711"/>
      <c r="AE140" s="711"/>
      <c r="AF140" s="711"/>
      <c r="AG140" s="711"/>
      <c r="AH140" s="711"/>
      <c r="AI140" s="711"/>
      <c r="AJ140" s="711"/>
      <c r="AK140" s="711"/>
      <c r="AL140" s="711"/>
      <c r="AM140" s="711"/>
      <c r="AN140" s="711"/>
      <c r="AO140" s="711"/>
      <c r="AP140" s="711"/>
      <c r="AQ140" s="711"/>
      <c r="AR140" s="711"/>
      <c r="AS140" s="711"/>
      <c r="AT140" s="711"/>
      <c r="AU140" s="711"/>
      <c r="AV140" s="711"/>
      <c r="AW140" s="711"/>
      <c r="AX140" s="711"/>
      <c r="AY140" s="711"/>
      <c r="AZ140" s="738">
        <f t="shared" si="183"/>
        <v>2.3298706359999999</v>
      </c>
      <c r="BA140" s="738">
        <f t="shared" si="182"/>
        <v>2.4174847809999997</v>
      </c>
      <c r="BB140" s="738">
        <f t="shared" si="182"/>
        <v>2.5058197390000001</v>
      </c>
      <c r="BC140" s="738">
        <f t="shared" si="182"/>
        <v>2.4075189930000001</v>
      </c>
      <c r="BD140" s="738">
        <f t="shared" si="182"/>
        <v>2.4933739960000003</v>
      </c>
      <c r="BE140" s="738">
        <f t="shared" si="182"/>
        <v>2.2609239369999998</v>
      </c>
      <c r="BF140" s="738">
        <f t="shared" si="182"/>
        <v>1.7222248419999997</v>
      </c>
      <c r="BG140" s="738">
        <f t="shared" si="182"/>
        <v>1.3455842960000002</v>
      </c>
      <c r="BH140" s="738">
        <f t="shared" si="182"/>
        <v>1.2781251490000001</v>
      </c>
      <c r="BI140" s="711"/>
      <c r="BJ140" s="711"/>
      <c r="BK140" s="711"/>
      <c r="BL140" s="711"/>
      <c r="BM140" s="711"/>
      <c r="BN140" s="711"/>
      <c r="BO140" s="711"/>
      <c r="BP140" s="711"/>
      <c r="BQ140" s="711"/>
      <c r="BR140" s="711"/>
      <c r="BS140" s="711"/>
      <c r="BT140" s="711"/>
      <c r="BU140" s="711"/>
      <c r="BV140" s="711"/>
      <c r="BW140" s="711"/>
      <c r="BX140" s="711"/>
      <c r="BY140" s="711"/>
      <c r="BZ140" s="711"/>
      <c r="CA140" s="711"/>
      <c r="CB140" s="711"/>
      <c r="CC140" s="711"/>
      <c r="CD140" s="711"/>
      <c r="CE140" s="711"/>
      <c r="CF140" s="711"/>
      <c r="CG140" s="711"/>
      <c r="CH140" s="711"/>
      <c r="CI140" s="711"/>
      <c r="CJ140" s="711"/>
      <c r="CK140" s="711"/>
      <c r="CL140" s="711"/>
      <c r="CM140" s="711"/>
      <c r="CN140" s="711"/>
      <c r="CO140" s="711"/>
      <c r="CP140" s="711"/>
      <c r="CQ140" s="711"/>
      <c r="CR140" s="711"/>
      <c r="CS140" s="711"/>
      <c r="CT140" s="711"/>
      <c r="CU140" s="711"/>
      <c r="CV140" s="711"/>
      <c r="CW140" s="711"/>
      <c r="CX140" s="711"/>
      <c r="CY140" s="711"/>
      <c r="CZ140" s="711"/>
      <c r="DA140" s="711"/>
      <c r="DB140" s="711"/>
      <c r="DC140" s="711"/>
      <c r="DD140" s="711"/>
      <c r="DE140" s="711"/>
      <c r="DF140" s="711"/>
      <c r="DG140" s="711"/>
      <c r="DH140" s="711"/>
      <c r="DI140" s="711"/>
      <c r="DJ140" s="711"/>
      <c r="DK140" s="711"/>
      <c r="DL140" s="711"/>
      <c r="DM140" s="711"/>
      <c r="DN140" s="711"/>
      <c r="DO140" s="711"/>
      <c r="DP140" s="711"/>
      <c r="DQ140" s="711"/>
      <c r="DR140" s="711"/>
      <c r="DS140" s="711"/>
      <c r="DT140" s="711"/>
      <c r="DU140" s="711"/>
      <c r="DV140" s="711"/>
      <c r="DW140" s="711"/>
      <c r="DX140" s="711"/>
      <c r="DY140" s="711"/>
      <c r="DZ140" s="711"/>
      <c r="EA140" s="711"/>
    </row>
    <row r="141" spans="28:131" x14ac:dyDescent="0.25">
      <c r="AB141" s="711"/>
      <c r="AC141" s="711"/>
      <c r="AD141" s="711"/>
      <c r="AE141" s="711"/>
      <c r="AF141" s="711"/>
      <c r="AG141" s="711"/>
      <c r="AH141" s="711"/>
      <c r="AI141" s="711"/>
      <c r="AJ141" s="711"/>
      <c r="AK141" s="711"/>
      <c r="AL141" s="711"/>
      <c r="AM141" s="711"/>
      <c r="AN141" s="711"/>
      <c r="AO141" s="711"/>
      <c r="AP141" s="711"/>
      <c r="AQ141" s="711"/>
      <c r="AR141" s="711"/>
      <c r="AS141" s="711"/>
      <c r="AT141" s="711"/>
      <c r="AU141" s="711"/>
      <c r="AV141" s="711"/>
      <c r="AW141" s="711"/>
      <c r="AX141" s="711"/>
      <c r="AY141" s="711"/>
      <c r="AZ141" s="738">
        <f t="shared" si="183"/>
        <v>1.6864046259999999</v>
      </c>
      <c r="BA141" s="738">
        <f t="shared" si="182"/>
        <v>1.7310753560000003</v>
      </c>
      <c r="BB141" s="738">
        <f t="shared" si="182"/>
        <v>2.003439304</v>
      </c>
      <c r="BC141" s="738">
        <f t="shared" si="182"/>
        <v>2.0894048290000002</v>
      </c>
      <c r="BD141" s="738">
        <f t="shared" si="182"/>
        <v>1.9404156630000005</v>
      </c>
      <c r="BE141" s="738">
        <f t="shared" si="182"/>
        <v>1.680722061</v>
      </c>
      <c r="BF141" s="738">
        <f t="shared" si="182"/>
        <v>1.5144189349999999</v>
      </c>
      <c r="BG141" s="738">
        <f t="shared" si="182"/>
        <v>1.3888041440000001</v>
      </c>
      <c r="BH141" s="738">
        <f t="shared" si="182"/>
        <v>1.6354870190000002</v>
      </c>
      <c r="BI141" s="711"/>
      <c r="BJ141" s="711"/>
      <c r="BK141" s="711"/>
      <c r="BL141" s="711"/>
      <c r="BM141" s="711"/>
      <c r="BN141" s="711"/>
      <c r="BO141" s="711"/>
      <c r="BP141" s="711"/>
      <c r="BQ141" s="711"/>
      <c r="BR141" s="711"/>
      <c r="BS141" s="711"/>
      <c r="BT141" s="711"/>
      <c r="BU141" s="711"/>
      <c r="BV141" s="711"/>
      <c r="BW141" s="711"/>
      <c r="BX141" s="711"/>
      <c r="BY141" s="711"/>
      <c r="BZ141" s="711"/>
      <c r="CA141" s="711"/>
      <c r="CB141" s="711"/>
      <c r="CC141" s="711"/>
      <c r="CD141" s="711"/>
      <c r="CE141" s="711"/>
      <c r="CF141" s="711"/>
      <c r="CG141" s="711"/>
      <c r="CH141" s="711"/>
      <c r="CI141" s="711"/>
      <c r="CJ141" s="711"/>
      <c r="CK141" s="711"/>
      <c r="CL141" s="711"/>
      <c r="CM141" s="711"/>
      <c r="CN141" s="711"/>
      <c r="CO141" s="711"/>
      <c r="CP141" s="711"/>
      <c r="CQ141" s="711"/>
      <c r="CR141" s="711"/>
      <c r="CS141" s="711"/>
      <c r="CT141" s="711"/>
      <c r="CU141" s="711"/>
      <c r="CV141" s="711"/>
      <c r="CW141" s="711"/>
      <c r="CX141" s="711"/>
      <c r="CY141" s="711"/>
      <c r="CZ141" s="711"/>
      <c r="DA141" s="711"/>
      <c r="DB141" s="711"/>
      <c r="DC141" s="711"/>
      <c r="DD141" s="711"/>
      <c r="DE141" s="711"/>
      <c r="DF141" s="711"/>
      <c r="DG141" s="711"/>
      <c r="DH141" s="711"/>
      <c r="DI141" s="711"/>
      <c r="DJ141" s="711"/>
      <c r="DK141" s="711"/>
      <c r="DL141" s="711"/>
      <c r="DM141" s="711"/>
      <c r="DN141" s="711"/>
      <c r="DO141" s="711"/>
      <c r="DP141" s="711"/>
      <c r="DQ141" s="711"/>
      <c r="DR141" s="711"/>
      <c r="DS141" s="711"/>
      <c r="DT141" s="711"/>
      <c r="DU141" s="711"/>
      <c r="DV141" s="711"/>
      <c r="DW141" s="711"/>
      <c r="DX141" s="711"/>
      <c r="DY141" s="711"/>
      <c r="DZ141" s="711"/>
      <c r="EA141" s="711"/>
    </row>
    <row r="142" spans="28:131" x14ac:dyDescent="0.25">
      <c r="AB142" s="711"/>
      <c r="AC142" s="711"/>
      <c r="AD142" s="711"/>
      <c r="AE142" s="711"/>
      <c r="AF142" s="711"/>
      <c r="AG142" s="711"/>
      <c r="AH142" s="711"/>
      <c r="AI142" s="711"/>
      <c r="AJ142" s="711"/>
      <c r="AK142" s="711"/>
      <c r="AL142" s="711"/>
      <c r="AM142" s="711"/>
      <c r="AN142" s="711"/>
      <c r="AO142" s="711"/>
      <c r="AP142" s="711"/>
      <c r="AQ142" s="711"/>
      <c r="AR142" s="711"/>
      <c r="AS142" s="711"/>
      <c r="AT142" s="711"/>
      <c r="AU142" s="711"/>
      <c r="AV142" s="711"/>
      <c r="AW142" s="711"/>
      <c r="AX142" s="711"/>
      <c r="AY142" s="711"/>
      <c r="AZ142" s="711"/>
      <c r="BA142" s="711"/>
      <c r="BB142" s="711"/>
      <c r="BC142" s="711"/>
      <c r="BD142" s="711"/>
      <c r="BE142" s="711"/>
      <c r="BF142" s="711"/>
      <c r="BG142" s="711"/>
      <c r="BH142" s="711"/>
      <c r="BI142" s="711"/>
      <c r="BJ142" s="711"/>
      <c r="BK142" s="711"/>
      <c r="BL142" s="711"/>
      <c r="BM142" s="711"/>
      <c r="BN142" s="711"/>
      <c r="BO142" s="711"/>
      <c r="BP142" s="711"/>
      <c r="BQ142" s="711"/>
      <c r="BR142" s="711"/>
      <c r="BS142" s="711"/>
      <c r="BT142" s="711"/>
      <c r="BU142" s="711"/>
      <c r="BV142" s="711"/>
      <c r="BW142" s="711"/>
      <c r="BX142" s="711"/>
      <c r="BY142" s="711"/>
      <c r="BZ142" s="711"/>
      <c r="CA142" s="711"/>
      <c r="CB142" s="711"/>
      <c r="CC142" s="711"/>
      <c r="CD142" s="711"/>
      <c r="CE142" s="711"/>
      <c r="CF142" s="711"/>
      <c r="CG142" s="711"/>
      <c r="CH142" s="711"/>
      <c r="CI142" s="711"/>
      <c r="CJ142" s="711"/>
      <c r="CK142" s="711"/>
      <c r="CL142" s="711"/>
      <c r="CM142" s="711"/>
      <c r="CN142" s="711"/>
      <c r="CO142" s="711"/>
      <c r="CP142" s="711"/>
      <c r="CQ142" s="711"/>
      <c r="CR142" s="711"/>
      <c r="CS142" s="711"/>
      <c r="CT142" s="711"/>
      <c r="CU142" s="711"/>
      <c r="CV142" s="711"/>
      <c r="CW142" s="711"/>
      <c r="CX142" s="711"/>
      <c r="CY142" s="711"/>
      <c r="CZ142" s="711"/>
      <c r="DA142" s="711"/>
      <c r="DB142" s="711"/>
      <c r="DC142" s="711"/>
      <c r="DD142" s="711"/>
      <c r="DE142" s="711"/>
      <c r="DF142" s="711"/>
      <c r="DG142" s="711"/>
      <c r="DH142" s="711"/>
      <c r="DI142" s="711"/>
      <c r="DJ142" s="711"/>
      <c r="DK142" s="711"/>
      <c r="DL142" s="711"/>
      <c r="DM142" s="711"/>
      <c r="DN142" s="711"/>
      <c r="DO142" s="711"/>
      <c r="DP142" s="711"/>
      <c r="DQ142" s="711"/>
      <c r="DR142" s="711"/>
      <c r="DS142" s="711"/>
      <c r="DT142" s="711"/>
      <c r="DU142" s="711"/>
      <c r="DV142" s="711"/>
      <c r="DW142" s="711"/>
      <c r="DX142" s="711"/>
      <c r="DY142" s="711"/>
      <c r="DZ142" s="711"/>
      <c r="EA142" s="711"/>
    </row>
    <row r="143" spans="28:131" x14ac:dyDescent="0.25">
      <c r="AB143" s="711"/>
      <c r="AC143" s="711"/>
      <c r="AD143" s="711"/>
      <c r="AE143" s="711"/>
      <c r="AF143" s="711"/>
      <c r="AG143" s="711"/>
      <c r="AH143" s="711"/>
      <c r="AI143" s="711"/>
      <c r="AJ143" s="711"/>
      <c r="AK143" s="711"/>
      <c r="AL143" s="711"/>
      <c r="AM143" s="711"/>
      <c r="AN143" s="711"/>
      <c r="AO143" s="711"/>
      <c r="AP143" s="711"/>
      <c r="AQ143" s="711"/>
      <c r="AR143" s="711"/>
      <c r="AS143" s="711"/>
      <c r="AT143" s="711"/>
      <c r="AU143" s="711"/>
      <c r="AV143" s="711"/>
      <c r="AW143" s="711"/>
      <c r="AX143" s="711"/>
      <c r="AY143" s="711"/>
      <c r="AZ143" s="711"/>
      <c r="BA143" s="711"/>
      <c r="BB143" s="711"/>
      <c r="BC143" s="711"/>
      <c r="BD143" s="711"/>
      <c r="BE143" s="711"/>
      <c r="BF143" s="711"/>
      <c r="BG143" s="711"/>
      <c r="BH143" s="711"/>
      <c r="BI143" s="711"/>
      <c r="BJ143" s="711"/>
      <c r="BK143" s="711"/>
      <c r="BL143" s="711"/>
      <c r="BM143" s="711"/>
      <c r="BN143" s="711"/>
      <c r="BO143" s="711"/>
      <c r="BP143" s="711"/>
      <c r="BQ143" s="711"/>
      <c r="BR143" s="711"/>
      <c r="BS143" s="711"/>
      <c r="BT143" s="711"/>
      <c r="BU143" s="711"/>
      <c r="BV143" s="711"/>
      <c r="BW143" s="711"/>
      <c r="BX143" s="711"/>
      <c r="BY143" s="711"/>
      <c r="BZ143" s="711"/>
      <c r="CA143" s="711"/>
      <c r="CB143" s="711"/>
      <c r="CC143" s="711"/>
      <c r="CD143" s="711"/>
      <c r="CE143" s="711"/>
      <c r="CF143" s="711"/>
      <c r="CG143" s="711"/>
      <c r="CH143" s="711"/>
      <c r="CI143" s="711"/>
      <c r="CJ143" s="711"/>
      <c r="CK143" s="711"/>
      <c r="CL143" s="711"/>
      <c r="CM143" s="711"/>
      <c r="CN143" s="711"/>
      <c r="CO143" s="711"/>
      <c r="CP143" s="711"/>
      <c r="CQ143" s="711"/>
      <c r="CR143" s="711"/>
      <c r="CS143" s="711"/>
      <c r="CT143" s="711"/>
      <c r="CU143" s="711"/>
      <c r="CV143" s="711"/>
      <c r="CW143" s="711"/>
      <c r="CX143" s="711"/>
      <c r="CY143" s="711"/>
      <c r="CZ143" s="711"/>
      <c r="DA143" s="711"/>
      <c r="DB143" s="711"/>
      <c r="DC143" s="711"/>
      <c r="DD143" s="711"/>
      <c r="DE143" s="711"/>
      <c r="DF143" s="711"/>
      <c r="DG143" s="711"/>
      <c r="DH143" s="711"/>
      <c r="DI143" s="711"/>
      <c r="DJ143" s="711"/>
      <c r="DK143" s="711"/>
      <c r="DL143" s="711"/>
      <c r="DM143" s="711"/>
      <c r="DN143" s="711"/>
      <c r="DO143" s="711"/>
      <c r="DP143" s="711"/>
      <c r="DQ143" s="711"/>
      <c r="DR143" s="711"/>
      <c r="DS143" s="711"/>
      <c r="DT143" s="711"/>
      <c r="DU143" s="711"/>
      <c r="DV143" s="711"/>
      <c r="DW143" s="711"/>
      <c r="DX143" s="711"/>
      <c r="DY143" s="711"/>
      <c r="DZ143" s="711"/>
      <c r="EA143" s="711"/>
    </row>
    <row r="144" spans="28:131" x14ac:dyDescent="0.25">
      <c r="AB144" s="711"/>
      <c r="AC144" s="711"/>
      <c r="AD144" s="711"/>
      <c r="AE144" s="711"/>
      <c r="AF144" s="711"/>
      <c r="AG144" s="711"/>
      <c r="AH144" s="711"/>
      <c r="AI144" s="711"/>
      <c r="AJ144" s="711"/>
      <c r="AK144" s="711"/>
      <c r="AL144" s="711"/>
      <c r="AM144" s="711"/>
      <c r="AN144" s="711"/>
      <c r="AO144" s="711"/>
      <c r="AP144" s="711"/>
      <c r="AQ144" s="711"/>
      <c r="AR144" s="711"/>
      <c r="AS144" s="711"/>
      <c r="AT144" s="711"/>
      <c r="AU144" s="711"/>
      <c r="AV144" s="711"/>
      <c r="AW144" s="711"/>
      <c r="AX144" s="711"/>
      <c r="AY144" s="711"/>
      <c r="AZ144" s="711"/>
      <c r="BA144" s="711"/>
      <c r="BB144" s="711"/>
      <c r="BC144" s="711"/>
      <c r="BD144" s="711"/>
      <c r="BE144" s="711"/>
      <c r="BF144" s="711"/>
      <c r="BG144" s="711"/>
      <c r="BH144" s="711"/>
      <c r="BI144" s="711"/>
      <c r="BJ144" s="711"/>
      <c r="BK144" s="711"/>
      <c r="BL144" s="711"/>
      <c r="BM144" s="711"/>
      <c r="BN144" s="711"/>
      <c r="BO144" s="711"/>
      <c r="BP144" s="711"/>
      <c r="BQ144" s="711"/>
      <c r="BR144" s="711"/>
      <c r="BS144" s="711"/>
      <c r="BT144" s="711"/>
      <c r="BU144" s="711"/>
      <c r="BV144" s="711"/>
      <c r="BW144" s="711"/>
      <c r="BX144" s="711"/>
      <c r="BY144" s="711"/>
      <c r="BZ144" s="711"/>
      <c r="CA144" s="711"/>
      <c r="CB144" s="711"/>
      <c r="CC144" s="711"/>
      <c r="CD144" s="711"/>
      <c r="CE144" s="711"/>
      <c r="CF144" s="711"/>
      <c r="CG144" s="711"/>
      <c r="CH144" s="711"/>
      <c r="CI144" s="711"/>
      <c r="CJ144" s="711"/>
      <c r="CK144" s="711"/>
      <c r="CL144" s="711"/>
      <c r="CM144" s="711"/>
      <c r="CN144" s="711"/>
      <c r="CO144" s="711"/>
      <c r="CP144" s="711"/>
      <c r="CQ144" s="711"/>
      <c r="CR144" s="711"/>
      <c r="CS144" s="711"/>
      <c r="CT144" s="711"/>
      <c r="CU144" s="711"/>
      <c r="CV144" s="711"/>
      <c r="CW144" s="711"/>
      <c r="CX144" s="711"/>
      <c r="CY144" s="711"/>
      <c r="CZ144" s="711"/>
      <c r="DA144" s="711"/>
      <c r="DB144" s="711"/>
      <c r="DC144" s="711"/>
      <c r="DD144" s="711"/>
      <c r="DE144" s="711"/>
      <c r="DF144" s="711"/>
      <c r="DG144" s="711"/>
      <c r="DH144" s="711"/>
      <c r="DI144" s="711"/>
      <c r="DJ144" s="711"/>
      <c r="DK144" s="711"/>
      <c r="DL144" s="711"/>
      <c r="DM144" s="711"/>
      <c r="DN144" s="711"/>
      <c r="DO144" s="711"/>
      <c r="DP144" s="711"/>
      <c r="DQ144" s="711"/>
      <c r="DR144" s="711"/>
      <c r="DS144" s="711"/>
      <c r="DT144" s="711"/>
      <c r="DU144" s="711"/>
      <c r="DV144" s="711"/>
      <c r="DW144" s="711"/>
      <c r="DX144" s="711"/>
      <c r="DY144" s="711"/>
      <c r="DZ144" s="711"/>
      <c r="EA144" s="711"/>
    </row>
    <row r="145" spans="28:131" x14ac:dyDescent="0.25">
      <c r="AB145" s="711"/>
      <c r="AC145" s="711"/>
      <c r="AD145" s="711"/>
      <c r="AE145" s="711"/>
      <c r="AF145" s="711"/>
      <c r="AG145" s="711"/>
      <c r="AH145" s="711"/>
      <c r="AI145" s="711"/>
      <c r="AJ145" s="711"/>
      <c r="AK145" s="711"/>
      <c r="AL145" s="711"/>
      <c r="AM145" s="711"/>
      <c r="AN145" s="711"/>
      <c r="AO145" s="711"/>
      <c r="AP145" s="711"/>
      <c r="AQ145" s="711"/>
      <c r="AR145" s="711"/>
      <c r="AS145" s="711"/>
      <c r="AT145" s="711"/>
      <c r="AU145" s="711"/>
      <c r="AV145" s="711"/>
      <c r="AW145" s="711"/>
      <c r="AX145" s="711"/>
      <c r="AY145" s="711"/>
      <c r="AZ145" s="711"/>
      <c r="BA145" s="711"/>
      <c r="BB145" s="711"/>
      <c r="BC145" s="711"/>
      <c r="BD145" s="711"/>
      <c r="BE145" s="711"/>
      <c r="BF145" s="711"/>
      <c r="BG145" s="711"/>
      <c r="BH145" s="711"/>
      <c r="BI145" s="711"/>
      <c r="BJ145" s="711"/>
      <c r="BK145" s="711"/>
      <c r="BL145" s="711"/>
      <c r="BM145" s="711"/>
      <c r="BN145" s="711"/>
      <c r="BO145" s="711"/>
      <c r="BP145" s="711"/>
      <c r="BQ145" s="711"/>
      <c r="BR145" s="711"/>
      <c r="BS145" s="711"/>
      <c r="BT145" s="711"/>
      <c r="BU145" s="711"/>
      <c r="BV145" s="711"/>
      <c r="BW145" s="711"/>
      <c r="BX145" s="711"/>
      <c r="BY145" s="711"/>
      <c r="BZ145" s="711"/>
      <c r="CA145" s="711"/>
      <c r="CB145" s="711"/>
      <c r="CC145" s="711"/>
      <c r="CD145" s="711"/>
      <c r="CE145" s="711"/>
      <c r="CF145" s="711"/>
      <c r="CG145" s="711"/>
      <c r="CH145" s="711"/>
      <c r="CI145" s="711"/>
      <c r="CJ145" s="711"/>
      <c r="CK145" s="711"/>
      <c r="CL145" s="711"/>
      <c r="CM145" s="711"/>
      <c r="CN145" s="711"/>
      <c r="CO145" s="711"/>
      <c r="CP145" s="711"/>
      <c r="CQ145" s="711"/>
      <c r="CR145" s="711"/>
      <c r="CS145" s="711"/>
      <c r="CT145" s="711"/>
      <c r="CU145" s="711"/>
      <c r="CV145" s="711"/>
      <c r="CW145" s="711"/>
      <c r="CX145" s="711"/>
      <c r="CY145" s="711"/>
      <c r="CZ145" s="711"/>
      <c r="DA145" s="711"/>
      <c r="DB145" s="711"/>
      <c r="DC145" s="711"/>
      <c r="DD145" s="711"/>
      <c r="DE145" s="711"/>
      <c r="DF145" s="711"/>
      <c r="DG145" s="711"/>
      <c r="DH145" s="711"/>
      <c r="DI145" s="711"/>
      <c r="DJ145" s="711"/>
      <c r="DK145" s="711"/>
      <c r="DL145" s="711"/>
      <c r="DM145" s="711"/>
      <c r="DN145" s="711"/>
      <c r="DO145" s="711"/>
      <c r="DP145" s="711"/>
      <c r="DQ145" s="711"/>
      <c r="DR145" s="711"/>
      <c r="DS145" s="711"/>
      <c r="DT145" s="711"/>
      <c r="DU145" s="711"/>
      <c r="DV145" s="711"/>
      <c r="DW145" s="711"/>
      <c r="DX145" s="711"/>
      <c r="DY145" s="711"/>
      <c r="DZ145" s="711"/>
      <c r="EA145" s="711"/>
    </row>
    <row r="146" spans="28:131" x14ac:dyDescent="0.25">
      <c r="AB146" s="711"/>
      <c r="AC146" s="711"/>
      <c r="AD146" s="711"/>
      <c r="AE146" s="711"/>
      <c r="AF146" s="711"/>
      <c r="AG146" s="711"/>
      <c r="AH146" s="711"/>
      <c r="AI146" s="711"/>
      <c r="AJ146" s="711"/>
      <c r="AK146" s="711"/>
      <c r="AL146" s="711"/>
      <c r="AM146" s="711"/>
      <c r="AN146" s="711"/>
      <c r="AO146" s="711"/>
      <c r="AP146" s="711"/>
      <c r="AQ146" s="711"/>
      <c r="AR146" s="711"/>
      <c r="AS146" s="711"/>
      <c r="AT146" s="711"/>
      <c r="AU146" s="711"/>
      <c r="AV146" s="711"/>
      <c r="AW146" s="711"/>
      <c r="AX146" s="711"/>
      <c r="AY146" s="711"/>
      <c r="AZ146" s="711"/>
      <c r="BA146" s="711"/>
      <c r="BB146" s="711"/>
      <c r="BC146" s="711"/>
      <c r="BD146" s="711"/>
      <c r="BE146" s="711"/>
      <c r="BF146" s="711"/>
      <c r="BG146" s="711"/>
      <c r="BH146" s="711"/>
      <c r="BI146" s="711"/>
      <c r="BJ146" s="711"/>
      <c r="BK146" s="711"/>
      <c r="BL146" s="711"/>
      <c r="BM146" s="711"/>
      <c r="BN146" s="711"/>
      <c r="BO146" s="711"/>
      <c r="BP146" s="711"/>
      <c r="BQ146" s="711"/>
      <c r="BR146" s="711"/>
      <c r="BS146" s="711"/>
      <c r="BT146" s="711"/>
      <c r="BU146" s="711"/>
      <c r="BV146" s="711"/>
      <c r="BW146" s="711"/>
      <c r="BX146" s="711"/>
      <c r="BY146" s="711"/>
      <c r="BZ146" s="711"/>
      <c r="CA146" s="711"/>
      <c r="CB146" s="711"/>
      <c r="CC146" s="711"/>
      <c r="CD146" s="711"/>
      <c r="CE146" s="711"/>
      <c r="CF146" s="711"/>
      <c r="CG146" s="711"/>
      <c r="CH146" s="711"/>
      <c r="CI146" s="711"/>
      <c r="CJ146" s="711"/>
      <c r="CK146" s="711"/>
      <c r="CL146" s="711"/>
      <c r="CM146" s="711"/>
      <c r="CN146" s="711"/>
      <c r="CO146" s="711"/>
      <c r="CP146" s="711"/>
      <c r="CQ146" s="711"/>
      <c r="CR146" s="711"/>
      <c r="CS146" s="711"/>
      <c r="CT146" s="711"/>
      <c r="CU146" s="711"/>
      <c r="CV146" s="711"/>
      <c r="CW146" s="711"/>
      <c r="CX146" s="711"/>
      <c r="CY146" s="711"/>
      <c r="CZ146" s="711"/>
      <c r="DA146" s="711"/>
      <c r="DB146" s="711"/>
      <c r="DC146" s="711"/>
      <c r="DD146" s="711"/>
      <c r="DE146" s="711"/>
      <c r="DF146" s="711"/>
      <c r="DG146" s="711"/>
      <c r="DH146" s="711"/>
      <c r="DI146" s="711"/>
      <c r="DJ146" s="711"/>
      <c r="DK146" s="711"/>
      <c r="DL146" s="711"/>
      <c r="DM146" s="711"/>
      <c r="DN146" s="711"/>
      <c r="DO146" s="711"/>
      <c r="DP146" s="711"/>
      <c r="DQ146" s="711"/>
      <c r="DR146" s="711"/>
      <c r="DS146" s="711"/>
      <c r="DT146" s="711"/>
      <c r="DU146" s="711"/>
      <c r="DV146" s="711"/>
      <c r="DW146" s="711"/>
      <c r="DX146" s="711"/>
      <c r="DY146" s="711"/>
      <c r="DZ146" s="711"/>
      <c r="EA146" s="711"/>
    </row>
  </sheetData>
  <mergeCells count="25">
    <mergeCell ref="AZ120:BB121"/>
    <mergeCell ref="AZ131:BB132"/>
    <mergeCell ref="AB96:AD96"/>
    <mergeCell ref="AZ96:BB96"/>
    <mergeCell ref="BX96:BZ96"/>
    <mergeCell ref="CV96:CX96"/>
    <mergeCell ref="AB107:AD107"/>
    <mergeCell ref="AZ107:BB107"/>
    <mergeCell ref="BX107:BZ107"/>
    <mergeCell ref="AB58:AC58"/>
    <mergeCell ref="AZ58:BA58"/>
    <mergeCell ref="BX58:BY58"/>
    <mergeCell ref="CV58:CW58"/>
    <mergeCell ref="CV83:CW83"/>
    <mergeCell ref="J95:Y96"/>
    <mergeCell ref="J106:Y107"/>
    <mergeCell ref="AB83:AC83"/>
    <mergeCell ref="AZ83:BA83"/>
    <mergeCell ref="BX83:BY83"/>
    <mergeCell ref="CV34:CW34"/>
    <mergeCell ref="A1:L2"/>
    <mergeCell ref="AA2:AQ4"/>
    <mergeCell ref="AB34:AC34"/>
    <mergeCell ref="AZ34:BA34"/>
    <mergeCell ref="BX34:BY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2BE-CEE8-4138-8AC1-C6ACC40724AE}">
  <dimension ref="A1:EG141"/>
  <sheetViews>
    <sheetView topLeftCell="AV130" zoomScale="60" zoomScaleNormal="60" workbookViewId="0">
      <selection activeCell="BD21" sqref="A1:XFD1048576"/>
    </sheetView>
  </sheetViews>
  <sheetFormatPr defaultRowHeight="15" x14ac:dyDescent="0.25"/>
  <cols>
    <col min="1" max="9" width="8" style="711" bestFit="1" customWidth="1"/>
    <col min="10" max="25" width="16.140625" style="711" bestFit="1" customWidth="1"/>
    <col min="26" max="26" width="15.85546875" style="711" bestFit="1" customWidth="1"/>
    <col min="27" max="27" width="9.140625" style="711" bestFit="1" customWidth="1"/>
    <col min="28" max="34" width="16.140625" style="711" bestFit="1" customWidth="1"/>
    <col min="35" max="35" width="15.140625" style="711" bestFit="1" customWidth="1"/>
    <col min="36" max="36" width="15.85546875" style="711" bestFit="1" customWidth="1"/>
    <col min="37" max="38" width="15.140625" style="711" bestFit="1" customWidth="1"/>
    <col min="39" max="39" width="15.85546875" style="711" bestFit="1" customWidth="1"/>
    <col min="40" max="41" width="15.140625" style="711" bestFit="1" customWidth="1"/>
    <col min="42" max="43" width="15.85546875" style="711" bestFit="1" customWidth="1"/>
    <col min="44" max="50" width="15.140625" style="711" bestFit="1" customWidth="1"/>
    <col min="51" max="51" width="9.140625" style="711"/>
    <col min="52" max="58" width="15.140625" style="711" bestFit="1" customWidth="1"/>
    <col min="59" max="62" width="16.140625" style="711" bestFit="1" customWidth="1"/>
    <col min="63" max="74" width="15.140625" style="711" bestFit="1" customWidth="1"/>
    <col min="75" max="75" width="9.140625" style="711"/>
    <col min="76" max="77" width="15.140625" style="711" bestFit="1" customWidth="1"/>
    <col min="78" max="81" width="16.140625" style="711" bestFit="1" customWidth="1"/>
    <col min="82" max="92" width="15.140625" style="711" bestFit="1" customWidth="1"/>
    <col min="93" max="94" width="16.140625" style="711" bestFit="1" customWidth="1"/>
    <col min="95" max="98" width="15.140625" style="711" bestFit="1" customWidth="1"/>
    <col min="99" max="99" width="9.140625" style="711"/>
    <col min="100" max="100" width="15.140625" style="711" bestFit="1" customWidth="1"/>
    <col min="101" max="102" width="16.140625" style="711" bestFit="1" customWidth="1"/>
    <col min="103" max="104" width="15.140625" style="711" bestFit="1" customWidth="1"/>
    <col min="105" max="114" width="16.140625" style="711" bestFit="1" customWidth="1"/>
    <col min="115" max="115" width="15.140625" style="711" bestFit="1" customWidth="1"/>
    <col min="116" max="117" width="16.140625" style="711" bestFit="1" customWidth="1"/>
    <col min="118" max="122" width="15.140625" style="711" bestFit="1" customWidth="1"/>
    <col min="123" max="16384" width="9.140625" style="711"/>
  </cols>
  <sheetData>
    <row r="1" spans="1:43" x14ac:dyDescent="0.25">
      <c r="A1" s="801" t="s">
        <v>26</v>
      </c>
      <c r="B1" s="801"/>
      <c r="C1" s="801"/>
      <c r="D1" s="801"/>
      <c r="E1" s="801"/>
      <c r="F1" s="801"/>
      <c r="G1" s="801"/>
      <c r="H1" s="801"/>
      <c r="I1" s="801"/>
      <c r="J1" s="801"/>
      <c r="K1" s="801"/>
      <c r="L1" s="801"/>
    </row>
    <row r="2" spans="1:43" ht="15.75" thickBot="1" x14ac:dyDescent="0.3">
      <c r="A2" s="802"/>
      <c r="B2" s="802"/>
      <c r="C2" s="802"/>
      <c r="D2" s="802"/>
      <c r="E2" s="802"/>
      <c r="F2" s="802"/>
      <c r="G2" s="802"/>
      <c r="H2" s="802"/>
      <c r="I2" s="802"/>
      <c r="J2" s="802"/>
      <c r="K2" s="802"/>
      <c r="L2" s="802"/>
      <c r="AA2" s="803" t="s">
        <v>27</v>
      </c>
      <c r="AB2" s="803"/>
      <c r="AC2" s="803"/>
      <c r="AD2" s="803"/>
      <c r="AE2" s="803"/>
      <c r="AF2" s="803"/>
      <c r="AG2" s="803"/>
      <c r="AH2" s="803"/>
      <c r="AI2" s="803"/>
      <c r="AJ2" s="803"/>
      <c r="AK2" s="803"/>
      <c r="AL2" s="803"/>
      <c r="AM2" s="803"/>
      <c r="AN2" s="803"/>
      <c r="AO2" s="803"/>
      <c r="AP2" s="803"/>
      <c r="AQ2" s="803"/>
    </row>
    <row r="3" spans="1:43" x14ac:dyDescent="0.25">
      <c r="A3" s="712">
        <f>'DETEKSI MATA IKAN'!A1</f>
        <v>0.1686</v>
      </c>
      <c r="B3" s="713">
        <f>'DETEKSI MATA IKAN'!B1</f>
        <v>0.25490000000000002</v>
      </c>
      <c r="C3" s="713">
        <f>'DETEKSI MATA IKAN'!C1</f>
        <v>0.2157</v>
      </c>
      <c r="D3" s="713">
        <f>'DETEKSI MATA IKAN'!D1</f>
        <v>0.27060000000000001</v>
      </c>
      <c r="E3" s="713">
        <f>'DETEKSI MATA IKAN'!E1</f>
        <v>0.38429999999999997</v>
      </c>
      <c r="F3" s="713">
        <f>'DETEKSI MATA IKAN'!F1</f>
        <v>0.47060000000000002</v>
      </c>
      <c r="G3" s="713">
        <f>'DETEKSI MATA IKAN'!G1</f>
        <v>0.69799999999999995</v>
      </c>
      <c r="H3" s="713">
        <f>'DETEKSI MATA IKAN'!H1</f>
        <v>0.94510000000000005</v>
      </c>
      <c r="I3" s="713">
        <f>'DETEKSI MATA IKAN'!I1</f>
        <v>0.88629999999999998</v>
      </c>
      <c r="J3" s="713">
        <f>'DETEKSI MATA IKAN'!J1</f>
        <v>0.8196</v>
      </c>
      <c r="K3" s="713">
        <f>'DETEKSI MATA IKAN'!K1</f>
        <v>0.90200000000000002</v>
      </c>
      <c r="L3" s="713">
        <f>'DETEKSI MATA IKAN'!L1</f>
        <v>0.85489999999999999</v>
      </c>
      <c r="M3" s="713">
        <f>'DETEKSI MATA IKAN'!M1</f>
        <v>0.75290000000000001</v>
      </c>
      <c r="N3" s="713">
        <f>'DETEKSI MATA IKAN'!N1</f>
        <v>0.82750000000000001</v>
      </c>
      <c r="O3" s="713">
        <f>'DETEKSI MATA IKAN'!O1</f>
        <v>0.87839999999999996</v>
      </c>
      <c r="P3" s="713">
        <f>'DETEKSI MATA IKAN'!P1</f>
        <v>0.83530000000000004</v>
      </c>
      <c r="Q3" s="713">
        <f>'DETEKSI MATA IKAN'!Q1</f>
        <v>0.88239999999999996</v>
      </c>
      <c r="R3" s="713">
        <f>'DETEKSI MATA IKAN'!R1</f>
        <v>0.81569999999999998</v>
      </c>
      <c r="S3" s="713">
        <f>'DETEKSI MATA IKAN'!S1</f>
        <v>0.95289999999999997</v>
      </c>
      <c r="T3" s="713">
        <f>'DETEKSI MATA IKAN'!T1</f>
        <v>0.90200000000000002</v>
      </c>
      <c r="U3" s="713">
        <f>'DETEKSI MATA IKAN'!U1</f>
        <v>0.96860000000000002</v>
      </c>
      <c r="V3" s="713">
        <f>'DETEKSI MATA IKAN'!V1</f>
        <v>0.93730000000000002</v>
      </c>
      <c r="W3" s="713">
        <f>'DETEKSI MATA IKAN'!W1</f>
        <v>0.79610000000000003</v>
      </c>
      <c r="X3" s="713">
        <f>'DETEKSI MATA IKAN'!X1</f>
        <v>0.69799999999999995</v>
      </c>
      <c r="Y3" s="714">
        <f>'DETEKSI MATA IKAN'!Y1</f>
        <v>0.80389999999999995</v>
      </c>
      <c r="AA3" s="803"/>
      <c r="AB3" s="803"/>
      <c r="AC3" s="803"/>
      <c r="AD3" s="803"/>
      <c r="AE3" s="803"/>
      <c r="AF3" s="803"/>
      <c r="AG3" s="803"/>
      <c r="AH3" s="803"/>
      <c r="AI3" s="803"/>
      <c r="AJ3" s="803"/>
      <c r="AK3" s="803"/>
      <c r="AL3" s="803"/>
      <c r="AM3" s="803"/>
      <c r="AN3" s="803"/>
      <c r="AO3" s="803"/>
      <c r="AP3" s="803"/>
      <c r="AQ3" s="803"/>
    </row>
    <row r="4" spans="1:43" x14ac:dyDescent="0.25">
      <c r="A4" s="715">
        <f>'DETEKSI MATA IKAN'!A2</f>
        <v>0.48630000000000001</v>
      </c>
      <c r="B4" s="716">
        <f>'DETEKSI MATA IKAN'!B2</f>
        <v>0.55689999999999995</v>
      </c>
      <c r="C4" s="716">
        <f>'DETEKSI MATA IKAN'!C2</f>
        <v>0.4824</v>
      </c>
      <c r="D4" s="716">
        <f>'DETEKSI MATA IKAN'!D2</f>
        <v>0.49020000000000002</v>
      </c>
      <c r="E4" s="716">
        <f>'DETEKSI MATA IKAN'!E2</f>
        <v>0.55689999999999995</v>
      </c>
      <c r="F4" s="716">
        <f>'DETEKSI MATA IKAN'!F2</f>
        <v>0.58430000000000004</v>
      </c>
      <c r="G4" s="716">
        <f>'DETEKSI MATA IKAN'!G2</f>
        <v>0.76470000000000005</v>
      </c>
      <c r="H4" s="716">
        <f>'DETEKSI MATA IKAN'!H2</f>
        <v>0.97650000000000003</v>
      </c>
      <c r="I4" s="716">
        <f>'DETEKSI MATA IKAN'!I2</f>
        <v>0.89019999999999999</v>
      </c>
      <c r="J4" s="716">
        <f>'DETEKSI MATA IKAN'!J2</f>
        <v>0.81569999999999998</v>
      </c>
      <c r="K4" s="716">
        <f>'DETEKSI MATA IKAN'!K2</f>
        <v>0.89019999999999999</v>
      </c>
      <c r="L4" s="716">
        <f>'DETEKSI MATA IKAN'!L2</f>
        <v>0.85489999999999999</v>
      </c>
      <c r="M4" s="716">
        <f>'DETEKSI MATA IKAN'!M2</f>
        <v>0.76080000000000003</v>
      </c>
      <c r="N4" s="716">
        <f>'DETEKSI MATA IKAN'!N2</f>
        <v>0.85489999999999999</v>
      </c>
      <c r="O4" s="716">
        <f>'DETEKSI MATA IKAN'!O2</f>
        <v>0.92159999999999997</v>
      </c>
      <c r="P4" s="716">
        <f>'DETEKSI MATA IKAN'!P2</f>
        <v>0.88629999999999998</v>
      </c>
      <c r="Q4" s="716">
        <f>'DETEKSI MATA IKAN'!Q2</f>
        <v>0.84309999999999996</v>
      </c>
      <c r="R4" s="716">
        <f>'DETEKSI MATA IKAN'!R2</f>
        <v>0.77649999999999997</v>
      </c>
      <c r="S4" s="716">
        <f>'DETEKSI MATA IKAN'!S2</f>
        <v>0.91369999999999996</v>
      </c>
      <c r="T4" s="716">
        <f>'DETEKSI MATA IKAN'!T2</f>
        <v>0.86670000000000003</v>
      </c>
      <c r="U4" s="716">
        <f>'DETEKSI MATA IKAN'!U2</f>
        <v>0.93330000000000002</v>
      </c>
      <c r="V4" s="716">
        <f>'DETEKSI MATA IKAN'!V2</f>
        <v>0.90200000000000002</v>
      </c>
      <c r="W4" s="716">
        <f>'DETEKSI MATA IKAN'!W2</f>
        <v>0.77249999999999996</v>
      </c>
      <c r="X4" s="716">
        <f>'DETEKSI MATA IKAN'!X2</f>
        <v>0.6784</v>
      </c>
      <c r="Y4" s="717">
        <f>'DETEKSI MATA IKAN'!Y2</f>
        <v>0.7843</v>
      </c>
      <c r="AA4" s="803"/>
      <c r="AB4" s="803"/>
      <c r="AC4" s="803"/>
      <c r="AD4" s="803"/>
      <c r="AE4" s="803"/>
      <c r="AF4" s="803"/>
      <c r="AG4" s="803"/>
      <c r="AH4" s="803"/>
      <c r="AI4" s="803"/>
      <c r="AJ4" s="803"/>
      <c r="AK4" s="803"/>
      <c r="AL4" s="803"/>
      <c r="AM4" s="803"/>
      <c r="AN4" s="803"/>
      <c r="AO4" s="803"/>
      <c r="AP4" s="803"/>
      <c r="AQ4" s="803"/>
    </row>
    <row r="5" spans="1:43" x14ac:dyDescent="0.25">
      <c r="A5" s="715">
        <f>'DETEKSI MATA IKAN'!A3</f>
        <v>0.18820000000000001</v>
      </c>
      <c r="B5" s="716">
        <f>'DETEKSI MATA IKAN'!B3</f>
        <v>0.27450000000000002</v>
      </c>
      <c r="C5" s="716">
        <f>'DETEKSI MATA IKAN'!C3</f>
        <v>0.24310000000000001</v>
      </c>
      <c r="D5" s="716">
        <f>'DETEKSI MATA IKAN'!D3</f>
        <v>0.29799999999999999</v>
      </c>
      <c r="E5" s="716">
        <f>'DETEKSI MATA IKAN'!E3</f>
        <v>0.41959999999999997</v>
      </c>
      <c r="F5" s="716">
        <f>'DETEKSI MATA IKAN'!F3</f>
        <v>0.498</v>
      </c>
      <c r="G5" s="716">
        <f>'DETEKSI MATA IKAN'!G3</f>
        <v>0.72550000000000003</v>
      </c>
      <c r="H5" s="716">
        <f>'DETEKSI MATA IKAN'!H3</f>
        <v>0.98429999999999995</v>
      </c>
      <c r="I5" s="716">
        <f>'DETEKSI MATA IKAN'!I3</f>
        <v>0.90980000000000005</v>
      </c>
      <c r="J5" s="716">
        <f>'DETEKSI MATA IKAN'!J3</f>
        <v>0.84709999999999996</v>
      </c>
      <c r="K5" s="716">
        <f>'DETEKSI MATA IKAN'!K3</f>
        <v>0.91759999999999997</v>
      </c>
      <c r="L5" s="716">
        <f>'DETEKSI MATA IKAN'!L3</f>
        <v>0.86270000000000002</v>
      </c>
      <c r="M5" s="716">
        <f>'DETEKSI MATA IKAN'!M3</f>
        <v>0.749</v>
      </c>
      <c r="N5" s="716">
        <f>'DETEKSI MATA IKAN'!N3</f>
        <v>0.82350000000000001</v>
      </c>
      <c r="O5" s="716">
        <f>'DETEKSI MATA IKAN'!O3</f>
        <v>0.86670000000000003</v>
      </c>
      <c r="P5" s="716">
        <f>'DETEKSI MATA IKAN'!P3</f>
        <v>0.8196</v>
      </c>
      <c r="Q5" s="716">
        <f>'DETEKSI MATA IKAN'!Q3</f>
        <v>0.84709999999999996</v>
      </c>
      <c r="R5" s="716">
        <f>'DETEKSI MATA IKAN'!R3</f>
        <v>0.78039999999999998</v>
      </c>
      <c r="S5" s="716">
        <f>'DETEKSI MATA IKAN'!S3</f>
        <v>0.91759999999999997</v>
      </c>
      <c r="T5" s="716">
        <f>'DETEKSI MATA IKAN'!T3</f>
        <v>0.87839999999999996</v>
      </c>
      <c r="U5" s="716">
        <f>'DETEKSI MATA IKAN'!U3</f>
        <v>0.94510000000000005</v>
      </c>
      <c r="V5" s="716">
        <f>'DETEKSI MATA IKAN'!V3</f>
        <v>0.92159999999999997</v>
      </c>
      <c r="W5" s="716">
        <f>'DETEKSI MATA IKAN'!W3</f>
        <v>0.78820000000000001</v>
      </c>
      <c r="X5" s="716">
        <f>'DETEKSI MATA IKAN'!X3</f>
        <v>0.70199999999999996</v>
      </c>
      <c r="Y5" s="717">
        <f>'DETEKSI MATA IKAN'!Y3</f>
        <v>0.80779999999999996</v>
      </c>
      <c r="AA5" s="718" t="s">
        <v>25</v>
      </c>
      <c r="AB5" s="719">
        <f>'WEIGHT LAYER 1'!B30</f>
        <v>0.22</v>
      </c>
      <c r="AC5" s="719">
        <f>'WEIGHT LAYER 1'!C30</f>
        <v>0.25</v>
      </c>
      <c r="AD5" s="719">
        <f>'WEIGHT LAYER 1'!D30</f>
        <v>0.17</v>
      </c>
      <c r="AE5" s="719">
        <f>'WEIGHT LAYER 1'!E30</f>
        <v>-0.17</v>
      </c>
      <c r="AF5" s="719">
        <f>'WEIGHT LAYER 1'!F30</f>
        <v>0.21</v>
      </c>
      <c r="AG5" s="719">
        <f>'WEIGHT LAYER 1'!G30</f>
        <v>-0.01</v>
      </c>
      <c r="AH5" s="719">
        <f>'WEIGHT LAYER 1'!H30</f>
        <v>0</v>
      </c>
      <c r="AI5" s="719">
        <f>'WEIGHT LAYER 1'!I30</f>
        <v>0.23</v>
      </c>
      <c r="AJ5" s="719">
        <f>'WEIGHT LAYER 1'!J30</f>
        <v>-0.19</v>
      </c>
      <c r="AK5" s="719">
        <f>'WEIGHT LAYER 1'!K30</f>
        <v>-0.01</v>
      </c>
      <c r="AL5" s="719">
        <f>'WEIGHT LAYER 1'!L30</f>
        <v>0.25</v>
      </c>
      <c r="AM5" s="719">
        <f>'WEIGHT LAYER 1'!M30</f>
        <v>0.16</v>
      </c>
      <c r="AN5" s="719">
        <f>'WEIGHT LAYER 1'!N30</f>
        <v>0.25</v>
      </c>
      <c r="AO5" s="719">
        <f>'WEIGHT LAYER 1'!O30</f>
        <v>-0.21</v>
      </c>
      <c r="AP5" s="719">
        <f>'WEIGHT LAYER 1'!P30</f>
        <v>-0.11</v>
      </c>
      <c r="AQ5" s="719">
        <f>'WEIGHT LAYER 1'!Q30</f>
        <v>0.15</v>
      </c>
    </row>
    <row r="6" spans="1:43" x14ac:dyDescent="0.25">
      <c r="A6" s="715">
        <f>'DETEKSI MATA IKAN'!A4</f>
        <v>0.23530000000000001</v>
      </c>
      <c r="B6" s="716">
        <f>'DETEKSI MATA IKAN'!B4</f>
        <v>0.27839999999999998</v>
      </c>
      <c r="C6" s="716">
        <f>'DETEKSI MATA IKAN'!C4</f>
        <v>0.24310000000000001</v>
      </c>
      <c r="D6" s="716">
        <f>'DETEKSI MATA IKAN'!D4</f>
        <v>0.29409999999999997</v>
      </c>
      <c r="E6" s="716">
        <f>'DETEKSI MATA IKAN'!E4</f>
        <v>0.54120000000000001</v>
      </c>
      <c r="F6" s="716">
        <f>'DETEKSI MATA IKAN'!F4</f>
        <v>0.83919999999999995</v>
      </c>
      <c r="G6" s="716">
        <f>'DETEKSI MATA IKAN'!G4</f>
        <v>0.93730000000000002</v>
      </c>
      <c r="H6" s="716">
        <f>'DETEKSI MATA IKAN'!H4</f>
        <v>0.75290000000000001</v>
      </c>
      <c r="I6" s="716">
        <f>'DETEKSI MATA IKAN'!I4</f>
        <v>0.67449999999999999</v>
      </c>
      <c r="J6" s="716">
        <f>'DETEKSI MATA IKAN'!J4</f>
        <v>0.80779999999999996</v>
      </c>
      <c r="K6" s="716">
        <f>'DETEKSI MATA IKAN'!K4</f>
        <v>0.87060000000000004</v>
      </c>
      <c r="L6" s="716">
        <f>'DETEKSI MATA IKAN'!L4</f>
        <v>0.71760000000000002</v>
      </c>
      <c r="M6" s="716">
        <f>'DETEKSI MATA IKAN'!M4</f>
        <v>0.63139999999999996</v>
      </c>
      <c r="N6" s="716">
        <f>'DETEKSI MATA IKAN'!N4</f>
        <v>0.6431</v>
      </c>
      <c r="O6" s="716">
        <f>'DETEKSI MATA IKAN'!O4</f>
        <v>0.58430000000000004</v>
      </c>
      <c r="P6" s="716">
        <f>'DETEKSI MATA IKAN'!P4</f>
        <v>0.54900000000000004</v>
      </c>
      <c r="Q6" s="716">
        <f>'DETEKSI MATA IKAN'!Q4</f>
        <v>0.5333</v>
      </c>
      <c r="R6" s="716">
        <f>'DETEKSI MATA IKAN'!R4</f>
        <v>0.72160000000000002</v>
      </c>
      <c r="S6" s="716">
        <f>'DETEKSI MATA IKAN'!S4</f>
        <v>0.749</v>
      </c>
      <c r="T6" s="716">
        <f>'DETEKSI MATA IKAN'!T4</f>
        <v>0.82350000000000001</v>
      </c>
      <c r="U6" s="716">
        <f>'DETEKSI MATA IKAN'!U4</f>
        <v>0.89800000000000002</v>
      </c>
      <c r="V6" s="716">
        <f>'DETEKSI MATA IKAN'!V4</f>
        <v>0.75690000000000002</v>
      </c>
      <c r="W6" s="716">
        <f>'DETEKSI MATA IKAN'!W4</f>
        <v>0.71760000000000002</v>
      </c>
      <c r="X6" s="716">
        <f>'DETEKSI MATA IKAN'!X4</f>
        <v>0.63919999999999999</v>
      </c>
      <c r="Y6" s="717">
        <f>'DETEKSI MATA IKAN'!Y4</f>
        <v>0.82750000000000001</v>
      </c>
      <c r="AB6" s="718" t="s">
        <v>0</v>
      </c>
      <c r="AC6" s="718" t="s">
        <v>1</v>
      </c>
      <c r="AD6" s="718" t="s">
        <v>2</v>
      </c>
      <c r="AE6" s="718" t="s">
        <v>3</v>
      </c>
      <c r="AF6" s="718" t="s">
        <v>4</v>
      </c>
      <c r="AG6" s="718" t="s">
        <v>5</v>
      </c>
      <c r="AH6" s="718" t="s">
        <v>6</v>
      </c>
      <c r="AI6" s="718" t="s">
        <v>7</v>
      </c>
      <c r="AJ6" s="718" t="s">
        <v>8</v>
      </c>
      <c r="AK6" s="718" t="s">
        <v>9</v>
      </c>
      <c r="AL6" s="718" t="s">
        <v>10</v>
      </c>
      <c r="AM6" s="718" t="s">
        <v>11</v>
      </c>
      <c r="AN6" s="718" t="s">
        <v>12</v>
      </c>
      <c r="AO6" s="718" t="s">
        <v>13</v>
      </c>
      <c r="AP6" s="718" t="s">
        <v>14</v>
      </c>
      <c r="AQ6" s="718" t="s">
        <v>15</v>
      </c>
    </row>
    <row r="7" spans="1:43" x14ac:dyDescent="0.25">
      <c r="A7" s="715">
        <f>'DETEKSI MATA IKAN'!A5</f>
        <v>0.52159999999999995</v>
      </c>
      <c r="B7" s="716">
        <f>'DETEKSI MATA IKAN'!B5</f>
        <v>0.55689999999999995</v>
      </c>
      <c r="C7" s="716">
        <f>'DETEKSI MATA IKAN'!C5</f>
        <v>0.4824</v>
      </c>
      <c r="D7" s="716">
        <f>'DETEKSI MATA IKAN'!D5</f>
        <v>0.498</v>
      </c>
      <c r="E7" s="716">
        <f>'DETEKSI MATA IKAN'!E5</f>
        <v>0.68630000000000002</v>
      </c>
      <c r="F7" s="716">
        <f>'DETEKSI MATA IKAN'!F5</f>
        <v>0.93730000000000002</v>
      </c>
      <c r="G7" s="716">
        <f>'DETEKSI MATA IKAN'!G5</f>
        <v>0.98819999999999997</v>
      </c>
      <c r="H7" s="716">
        <f>'DETEKSI MATA IKAN'!H5</f>
        <v>0.77649999999999997</v>
      </c>
      <c r="I7" s="716">
        <f>'DETEKSI MATA IKAN'!I5</f>
        <v>0.67059999999999997</v>
      </c>
      <c r="J7" s="716">
        <f>'DETEKSI MATA IKAN'!J5</f>
        <v>0.78820000000000001</v>
      </c>
      <c r="K7" s="716">
        <f>'DETEKSI MATA IKAN'!K5</f>
        <v>0.85099999999999998</v>
      </c>
      <c r="L7" s="716">
        <f>'DETEKSI MATA IKAN'!L5</f>
        <v>0.70979999999999999</v>
      </c>
      <c r="M7" s="716">
        <f>'DETEKSI MATA IKAN'!M5</f>
        <v>0.63139999999999996</v>
      </c>
      <c r="N7" s="716">
        <f>'DETEKSI MATA IKAN'!N5</f>
        <v>0.66269999999999996</v>
      </c>
      <c r="O7" s="716">
        <f>'DETEKSI MATA IKAN'!O5</f>
        <v>0.61570000000000003</v>
      </c>
      <c r="P7" s="716">
        <f>'DETEKSI MATA IKAN'!P5</f>
        <v>0.59219999999999995</v>
      </c>
      <c r="Q7" s="716">
        <f>'DETEKSI MATA IKAN'!Q5</f>
        <v>0.49409999999999998</v>
      </c>
      <c r="R7" s="716">
        <f>'DETEKSI MATA IKAN'!R5</f>
        <v>0.68630000000000002</v>
      </c>
      <c r="S7" s="716">
        <f>'DETEKSI MATA IKAN'!S5</f>
        <v>0.7137</v>
      </c>
      <c r="T7" s="716">
        <f>'DETEKSI MATA IKAN'!T5</f>
        <v>0.78820000000000001</v>
      </c>
      <c r="U7" s="716">
        <f>'DETEKSI MATA IKAN'!U5</f>
        <v>0.86270000000000002</v>
      </c>
      <c r="V7" s="716">
        <f>'DETEKSI MATA IKAN'!V5</f>
        <v>0.73329999999999995</v>
      </c>
      <c r="W7" s="716">
        <f>'DETEKSI MATA IKAN'!W5</f>
        <v>0.69410000000000005</v>
      </c>
      <c r="X7" s="716">
        <f>'DETEKSI MATA IKAN'!X5</f>
        <v>0.61960000000000004</v>
      </c>
      <c r="Y7" s="717">
        <f>'DETEKSI MATA IKAN'!Y5</f>
        <v>0.80779999999999996</v>
      </c>
      <c r="AA7" s="718" t="s">
        <v>16</v>
      </c>
      <c r="AB7" s="720">
        <f>'WEIGHT LAYER 1'!B2</f>
        <v>-0.245</v>
      </c>
      <c r="AC7" s="720">
        <f>'WEIGHT LAYER 1'!C2</f>
        <v>-1.17E-2</v>
      </c>
      <c r="AD7" s="720">
        <f>'WEIGHT LAYER 1'!D2</f>
        <v>0.19900000000000001</v>
      </c>
      <c r="AE7" s="720">
        <f>'WEIGHT LAYER 1'!E2</f>
        <v>-0.104</v>
      </c>
      <c r="AF7" s="720">
        <f>'WEIGHT LAYER 1'!F2</f>
        <v>-1.95E-2</v>
      </c>
      <c r="AG7" s="720">
        <f>'WEIGHT LAYER 1'!G2</f>
        <v>-0.11</v>
      </c>
      <c r="AH7" s="720">
        <f>'WEIGHT LAYER 1'!H2</f>
        <v>8.4199999999999997E-2</v>
      </c>
      <c r="AI7" s="720">
        <f>'WEIGHT LAYER 1'!I2</f>
        <v>0.36899999999999999</v>
      </c>
      <c r="AJ7" s="720">
        <f>'WEIGHT LAYER 1'!J2</f>
        <v>0.312</v>
      </c>
      <c r="AK7" s="720">
        <f>'WEIGHT LAYER 1'!K2</f>
        <v>-0.12</v>
      </c>
      <c r="AL7" s="720">
        <f>'WEIGHT LAYER 1'!L2</f>
        <v>7.4499999999999997E-2</v>
      </c>
      <c r="AM7" s="720">
        <f>'WEIGHT LAYER 1'!M2</f>
        <v>-8.3500000000000005E-2</v>
      </c>
      <c r="AN7" s="720">
        <f>'WEIGHT LAYER 1'!N2</f>
        <v>-0.109</v>
      </c>
      <c r="AO7" s="720">
        <f>'WEIGHT LAYER 1'!O2</f>
        <v>2.07E-2</v>
      </c>
      <c r="AP7" s="720">
        <f>'WEIGHT LAYER 1'!P2</f>
        <v>6.9500000000000006E-2</v>
      </c>
      <c r="AQ7" s="720">
        <f>'WEIGHT LAYER 1'!Q2</f>
        <v>0.14699999999999999</v>
      </c>
    </row>
    <row r="8" spans="1:43" x14ac:dyDescent="0.25">
      <c r="A8" s="715">
        <f>'DETEKSI MATA IKAN'!A6</f>
        <v>0.251</v>
      </c>
      <c r="B8" s="716">
        <f>'DETEKSI MATA IKAN'!B6</f>
        <v>0.29799999999999999</v>
      </c>
      <c r="C8" s="716">
        <f>'DETEKSI MATA IKAN'!C6</f>
        <v>0.25879999999999997</v>
      </c>
      <c r="D8" s="716">
        <f>'DETEKSI MATA IKAN'!D6</f>
        <v>0.31759999999999999</v>
      </c>
      <c r="E8" s="716">
        <f>'DETEKSI MATA IKAN'!E6</f>
        <v>0.55689999999999995</v>
      </c>
      <c r="F8" s="716">
        <f>'DETEKSI MATA IKAN'!F6</f>
        <v>0.85489999999999999</v>
      </c>
      <c r="G8" s="716">
        <f>'DETEKSI MATA IKAN'!G6</f>
        <v>0.95289999999999997</v>
      </c>
      <c r="H8" s="716">
        <f>'DETEKSI MATA IKAN'!H6</f>
        <v>0.77649999999999997</v>
      </c>
      <c r="I8" s="716">
        <f>'DETEKSI MATA IKAN'!I6</f>
        <v>0.69410000000000005</v>
      </c>
      <c r="J8" s="716">
        <f>'DETEKSI MATA IKAN'!J6</f>
        <v>0.81569999999999998</v>
      </c>
      <c r="K8" s="716">
        <f>'DETEKSI MATA IKAN'!K6</f>
        <v>0.87839999999999996</v>
      </c>
      <c r="L8" s="716">
        <f>'DETEKSI MATA IKAN'!L6</f>
        <v>0.72160000000000002</v>
      </c>
      <c r="M8" s="716">
        <f>'DETEKSI MATA IKAN'!M6</f>
        <v>0.62350000000000005</v>
      </c>
      <c r="N8" s="716">
        <f>'DETEKSI MATA IKAN'!N6</f>
        <v>0.63529999999999998</v>
      </c>
      <c r="O8" s="716">
        <f>'DETEKSI MATA IKAN'!O6</f>
        <v>0.57250000000000001</v>
      </c>
      <c r="P8" s="716">
        <f>'DETEKSI MATA IKAN'!P6</f>
        <v>0.5373</v>
      </c>
      <c r="Q8" s="716">
        <f>'DETEKSI MATA IKAN'!Q6</f>
        <v>0.498</v>
      </c>
      <c r="R8" s="716">
        <f>'DETEKSI MATA IKAN'!R6</f>
        <v>0.69020000000000004</v>
      </c>
      <c r="S8" s="716">
        <f>'DETEKSI MATA IKAN'!S6</f>
        <v>0.71760000000000002</v>
      </c>
      <c r="T8" s="716">
        <f>'DETEKSI MATA IKAN'!T6</f>
        <v>0.8</v>
      </c>
      <c r="U8" s="716">
        <f>'DETEKSI MATA IKAN'!U6</f>
        <v>0.87450000000000006</v>
      </c>
      <c r="V8" s="716">
        <f>'DETEKSI MATA IKAN'!V6</f>
        <v>0.74119999999999997</v>
      </c>
      <c r="W8" s="716">
        <f>'DETEKSI MATA IKAN'!W6</f>
        <v>0.70979999999999999</v>
      </c>
      <c r="X8" s="716">
        <f>'DETEKSI MATA IKAN'!X6</f>
        <v>0.63529999999999998</v>
      </c>
      <c r="Y8" s="717">
        <f>'DETEKSI MATA IKAN'!Y6</f>
        <v>0.83140000000000003</v>
      </c>
      <c r="AA8" s="718" t="s">
        <v>17</v>
      </c>
      <c r="AB8" s="720">
        <f>'WEIGHT LAYER 1'!B3</f>
        <v>-4.1500000000000002E-2</v>
      </c>
      <c r="AC8" s="720">
        <f>'WEIGHT LAYER 1'!C3</f>
        <v>-0.29599999999999999</v>
      </c>
      <c r="AD8" s="720">
        <f>'WEIGHT LAYER 1'!D3</f>
        <v>0.13900000000000001</v>
      </c>
      <c r="AE8" s="720">
        <f>'WEIGHT LAYER 1'!E3</f>
        <v>-1.55E-2</v>
      </c>
      <c r="AF8" s="720">
        <f>'WEIGHT LAYER 1'!F3</f>
        <v>-0.113</v>
      </c>
      <c r="AG8" s="720">
        <f>'WEIGHT LAYER 1'!G3</f>
        <v>-0.16</v>
      </c>
      <c r="AH8" s="720">
        <f>'WEIGHT LAYER 1'!H3</f>
        <v>-0.153</v>
      </c>
      <c r="AI8" s="720">
        <f>'WEIGHT LAYER 1'!I3</f>
        <v>0.26500000000000001</v>
      </c>
      <c r="AJ8" s="720">
        <f>'WEIGHT LAYER 1'!J3</f>
        <v>0.28299999999999997</v>
      </c>
      <c r="AK8" s="720">
        <f>'WEIGHT LAYER 1'!K3</f>
        <v>0.159</v>
      </c>
      <c r="AL8" s="720">
        <f>'WEIGHT LAYER 1'!L3</f>
        <v>0.154</v>
      </c>
      <c r="AM8" s="720">
        <f>'WEIGHT LAYER 1'!M3</f>
        <v>-0.23</v>
      </c>
      <c r="AN8" s="720">
        <f>'WEIGHT LAYER 1'!N3</f>
        <v>-0.30299999999999999</v>
      </c>
      <c r="AO8" s="720">
        <f>'WEIGHT LAYER 1'!O3</f>
        <v>-8.1000000000000003E-2</v>
      </c>
      <c r="AP8" s="720">
        <f>'WEIGHT LAYER 1'!P3</f>
        <v>0.25800000000000001</v>
      </c>
      <c r="AQ8" s="720">
        <f>'WEIGHT LAYER 1'!Q3</f>
        <v>-0.17299999999999999</v>
      </c>
    </row>
    <row r="9" spans="1:43" x14ac:dyDescent="0.25">
      <c r="A9" s="715">
        <f>'DETEKSI MATA IKAN'!A7</f>
        <v>0.30590000000000001</v>
      </c>
      <c r="B9" s="716">
        <f>'DETEKSI MATA IKAN'!B7</f>
        <v>0.27450000000000002</v>
      </c>
      <c r="C9" s="716">
        <f>'DETEKSI MATA IKAN'!C7</f>
        <v>0.38040000000000002</v>
      </c>
      <c r="D9" s="716">
        <f>'DETEKSI MATA IKAN'!D7</f>
        <v>0.62749999999999995</v>
      </c>
      <c r="E9" s="716">
        <f>'DETEKSI MATA IKAN'!E7</f>
        <v>0.79610000000000003</v>
      </c>
      <c r="F9" s="716">
        <f>'DETEKSI MATA IKAN'!F7</f>
        <v>0.92159999999999997</v>
      </c>
      <c r="G9" s="716">
        <f>'DETEKSI MATA IKAN'!G7</f>
        <v>0.94120000000000004</v>
      </c>
      <c r="H9" s="716">
        <f>'DETEKSI MATA IKAN'!H7</f>
        <v>0.72940000000000005</v>
      </c>
      <c r="I9" s="716">
        <f>'DETEKSI MATA IKAN'!I7</f>
        <v>0.6431</v>
      </c>
      <c r="J9" s="716">
        <f>'DETEKSI MATA IKAN'!J7</f>
        <v>0.77649999999999997</v>
      </c>
      <c r="K9" s="716">
        <f>'DETEKSI MATA IKAN'!K7</f>
        <v>0.6431</v>
      </c>
      <c r="L9" s="716">
        <f>'DETEKSI MATA IKAN'!L7</f>
        <v>0.34510000000000002</v>
      </c>
      <c r="M9" s="716">
        <f>'DETEKSI MATA IKAN'!M7</f>
        <v>0.30199999999999999</v>
      </c>
      <c r="N9" s="716">
        <f>'DETEKSI MATA IKAN'!N7</f>
        <v>0.3216</v>
      </c>
      <c r="O9" s="716">
        <f>'DETEKSI MATA IKAN'!O7</f>
        <v>0.21179999999999999</v>
      </c>
      <c r="P9" s="716">
        <f>'DETEKSI MATA IKAN'!P7</f>
        <v>0.23530000000000001</v>
      </c>
      <c r="Q9" s="716">
        <f>'DETEKSI MATA IKAN'!Q7</f>
        <v>0.27839999999999998</v>
      </c>
      <c r="R9" s="716">
        <f>'DETEKSI MATA IKAN'!R7</f>
        <v>0.498</v>
      </c>
      <c r="S9" s="716">
        <f>'DETEKSI MATA IKAN'!S7</f>
        <v>0.45490000000000003</v>
      </c>
      <c r="T9" s="716">
        <f>'DETEKSI MATA IKAN'!T7</f>
        <v>0.63139999999999996</v>
      </c>
      <c r="U9" s="716">
        <f>'DETEKSI MATA IKAN'!U7</f>
        <v>0.88239999999999996</v>
      </c>
      <c r="V9" s="716">
        <f>'DETEKSI MATA IKAN'!V7</f>
        <v>0.92159999999999997</v>
      </c>
      <c r="W9" s="716">
        <f>'DETEKSI MATA IKAN'!W7</f>
        <v>0.84309999999999996</v>
      </c>
      <c r="X9" s="716">
        <f>'DETEKSI MATA IKAN'!X7</f>
        <v>0.76859999999999995</v>
      </c>
      <c r="Y9" s="717">
        <f>'DETEKSI MATA IKAN'!Y7</f>
        <v>0.85489999999999999</v>
      </c>
      <c r="AA9" s="718" t="s">
        <v>18</v>
      </c>
      <c r="AB9" s="720">
        <f>'WEIGHT LAYER 1'!B4</f>
        <v>-0.10299999999999999</v>
      </c>
      <c r="AC9" s="720">
        <f>'WEIGHT LAYER 1'!C4</f>
        <v>6.96E-3</v>
      </c>
      <c r="AD9" s="720">
        <f>'WEIGHT LAYER 1'!D4</f>
        <v>0.13</v>
      </c>
      <c r="AE9" s="720">
        <f>'WEIGHT LAYER 1'!E4</f>
        <v>0.14499999999999999</v>
      </c>
      <c r="AF9" s="720">
        <f>'WEIGHT LAYER 1'!F4</f>
        <v>-0.13500000000000001</v>
      </c>
      <c r="AG9" s="720">
        <f>'WEIGHT LAYER 1'!G4</f>
        <v>7.8E-2</v>
      </c>
      <c r="AH9" s="720">
        <f>'WEIGHT LAYER 1'!H4</f>
        <v>-0.10199999999999999</v>
      </c>
      <c r="AI9" s="720">
        <f>'WEIGHT LAYER 1'!I4</f>
        <v>0.27600000000000002</v>
      </c>
      <c r="AJ9" s="720">
        <f>'WEIGHT LAYER 1'!J4</f>
        <v>0.217</v>
      </c>
      <c r="AK9" s="720">
        <f>'WEIGHT LAYER 1'!K4</f>
        <v>3.6499999999999998E-2</v>
      </c>
      <c r="AL9" s="720">
        <f>'WEIGHT LAYER 1'!L4</f>
        <v>-0.27900000000000003</v>
      </c>
      <c r="AM9" s="720">
        <f>'WEIGHT LAYER 1'!M4</f>
        <v>-0.14599999999999999</v>
      </c>
      <c r="AN9" s="720">
        <f>'WEIGHT LAYER 1'!N4</f>
        <v>-0.29699999999999999</v>
      </c>
      <c r="AO9" s="720">
        <f>'WEIGHT LAYER 1'!O4</f>
        <v>-0.126</v>
      </c>
      <c r="AP9" s="720">
        <f>'WEIGHT LAYER 1'!P4</f>
        <v>3.85E-2</v>
      </c>
      <c r="AQ9" s="720">
        <f>'WEIGHT LAYER 1'!Q4</f>
        <v>-0.16200000000000001</v>
      </c>
    </row>
    <row r="10" spans="1:43" x14ac:dyDescent="0.25">
      <c r="A10" s="715">
        <f>'DETEKSI MATA IKAN'!A8</f>
        <v>0.54510000000000003</v>
      </c>
      <c r="B10" s="716">
        <f>'DETEKSI MATA IKAN'!B8</f>
        <v>0.498</v>
      </c>
      <c r="C10" s="716">
        <f>'DETEKSI MATA IKAN'!C8</f>
        <v>0.57250000000000001</v>
      </c>
      <c r="D10" s="716">
        <f>'DETEKSI MATA IKAN'!D8</f>
        <v>0.7843</v>
      </c>
      <c r="E10" s="716">
        <f>'DETEKSI MATA IKAN'!E8</f>
        <v>0.90980000000000005</v>
      </c>
      <c r="F10" s="716">
        <f>'DETEKSI MATA IKAN'!F8</f>
        <v>0.98819999999999997</v>
      </c>
      <c r="G10" s="716">
        <f>'DETEKSI MATA IKAN'!G8</f>
        <v>0.96860000000000002</v>
      </c>
      <c r="H10" s="716">
        <f>'DETEKSI MATA IKAN'!H8</f>
        <v>0.72940000000000005</v>
      </c>
      <c r="I10" s="716">
        <f>'DETEKSI MATA IKAN'!I8</f>
        <v>0.62350000000000005</v>
      </c>
      <c r="J10" s="716">
        <f>'DETEKSI MATA IKAN'!J8</f>
        <v>0.73729999999999996</v>
      </c>
      <c r="K10" s="716">
        <f>'DETEKSI MATA IKAN'!K8</f>
        <v>0.61570000000000003</v>
      </c>
      <c r="L10" s="716">
        <f>'DETEKSI MATA IKAN'!L8</f>
        <v>0.3216</v>
      </c>
      <c r="M10" s="716">
        <f>'DETEKSI MATA IKAN'!M8</f>
        <v>0.29799999999999999</v>
      </c>
      <c r="N10" s="716">
        <f>'DETEKSI MATA IKAN'!N8</f>
        <v>0.32550000000000001</v>
      </c>
      <c r="O10" s="716">
        <f>'DETEKSI MATA IKAN'!O8</f>
        <v>0.23139999999999999</v>
      </c>
      <c r="P10" s="716">
        <f>'DETEKSI MATA IKAN'!P8</f>
        <v>0.26669999999999999</v>
      </c>
      <c r="Q10" s="716">
        <f>'DETEKSI MATA IKAN'!Q8</f>
        <v>0.25490000000000002</v>
      </c>
      <c r="R10" s="716">
        <f>'DETEKSI MATA IKAN'!R8</f>
        <v>0.47449999999999998</v>
      </c>
      <c r="S10" s="716">
        <f>'DETEKSI MATA IKAN'!S8</f>
        <v>0.43140000000000001</v>
      </c>
      <c r="T10" s="716">
        <f>'DETEKSI MATA IKAN'!T8</f>
        <v>0.60780000000000001</v>
      </c>
      <c r="U10" s="716">
        <f>'DETEKSI MATA IKAN'!U8</f>
        <v>0.85880000000000001</v>
      </c>
      <c r="V10" s="716">
        <f>'DETEKSI MATA IKAN'!V8</f>
        <v>0.89800000000000002</v>
      </c>
      <c r="W10" s="716">
        <f>'DETEKSI MATA IKAN'!W8</f>
        <v>0.82350000000000001</v>
      </c>
      <c r="X10" s="716">
        <f>'DETEKSI MATA IKAN'!X8</f>
        <v>0.749</v>
      </c>
      <c r="Y10" s="717">
        <f>'DETEKSI MATA IKAN'!Y8</f>
        <v>0.83530000000000004</v>
      </c>
      <c r="AA10" s="718" t="s">
        <v>16</v>
      </c>
      <c r="AB10" s="720">
        <f>'WEIGHT LAYER 1'!B5</f>
        <v>-0.20799999999999999</v>
      </c>
      <c r="AC10" s="720">
        <f>'WEIGHT LAYER 1'!C5</f>
        <v>-0.34899999999999998</v>
      </c>
      <c r="AD10" s="720">
        <f>'WEIGHT LAYER 1'!D5</f>
        <v>-5.7799999999999997E-2</v>
      </c>
      <c r="AE10" s="720">
        <f>'WEIGHT LAYER 1'!E5</f>
        <v>-2.3400000000000001E-2</v>
      </c>
      <c r="AF10" s="720">
        <f>'WEIGHT LAYER 1'!F5</f>
        <v>-0.22500000000000001</v>
      </c>
      <c r="AG10" s="720">
        <f>'WEIGHT LAYER 1'!G5</f>
        <v>-0.14199999999999999</v>
      </c>
      <c r="AH10" s="720">
        <f>'WEIGHT LAYER 1'!H5</f>
        <v>-6.0600000000000001E-2</v>
      </c>
      <c r="AI10" s="720">
        <f>'WEIGHT LAYER 1'!I5</f>
        <v>-1.03E-2</v>
      </c>
      <c r="AJ10" s="720">
        <f>'WEIGHT LAYER 1'!J5</f>
        <v>0.14499999999999999</v>
      </c>
      <c r="AK10" s="720">
        <f>'WEIGHT LAYER 1'!K5</f>
        <v>0.16800000000000001</v>
      </c>
      <c r="AL10" s="720">
        <f>'WEIGHT LAYER 1'!L5</f>
        <v>0.32200000000000001</v>
      </c>
      <c r="AM10" s="720">
        <f>'WEIGHT LAYER 1'!M5</f>
        <v>-0.125</v>
      </c>
      <c r="AN10" s="720">
        <f>'WEIGHT LAYER 1'!N5</f>
        <v>-0.35099999999999998</v>
      </c>
      <c r="AO10" s="720">
        <f>'WEIGHT LAYER 1'!O5</f>
        <v>0.36</v>
      </c>
      <c r="AP10" s="720">
        <f>'WEIGHT LAYER 1'!P5</f>
        <v>0.16500000000000001</v>
      </c>
      <c r="AQ10" s="720">
        <f>'WEIGHT LAYER 1'!Q5</f>
        <v>4.0300000000000002E-2</v>
      </c>
    </row>
    <row r="11" spans="1:43" x14ac:dyDescent="0.25">
      <c r="A11" s="715">
        <f>'DETEKSI MATA IKAN'!A9</f>
        <v>0.3216</v>
      </c>
      <c r="B11" s="716">
        <f>'DETEKSI MATA IKAN'!B9</f>
        <v>0.29020000000000001</v>
      </c>
      <c r="C11" s="716">
        <f>'DETEKSI MATA IKAN'!C9</f>
        <v>0.38819999999999999</v>
      </c>
      <c r="D11" s="716">
        <f>'DETEKSI MATA IKAN'!D9</f>
        <v>0.63919999999999999</v>
      </c>
      <c r="E11" s="716">
        <f>'DETEKSI MATA IKAN'!E9</f>
        <v>0.8</v>
      </c>
      <c r="F11" s="716">
        <f>'DETEKSI MATA IKAN'!F9</f>
        <v>0.92549999999999999</v>
      </c>
      <c r="G11" s="716">
        <f>'DETEKSI MATA IKAN'!G9</f>
        <v>0.94120000000000004</v>
      </c>
      <c r="H11" s="716">
        <f>'DETEKSI MATA IKAN'!H9</f>
        <v>0.72940000000000005</v>
      </c>
      <c r="I11" s="716">
        <f>'DETEKSI MATA IKAN'!I9</f>
        <v>0.63919999999999999</v>
      </c>
      <c r="J11" s="716">
        <f>'DETEKSI MATA IKAN'!J9</f>
        <v>0.76859999999999995</v>
      </c>
      <c r="K11" s="716">
        <f>'DETEKSI MATA IKAN'!K9</f>
        <v>0.6431</v>
      </c>
      <c r="L11" s="716">
        <f>'DETEKSI MATA IKAN'!L9</f>
        <v>0.33729999999999999</v>
      </c>
      <c r="M11" s="716">
        <f>'DETEKSI MATA IKAN'!M9</f>
        <v>0.29020000000000001</v>
      </c>
      <c r="N11" s="716">
        <f>'DETEKSI MATA IKAN'!N9</f>
        <v>0.30590000000000001</v>
      </c>
      <c r="O11" s="716">
        <f>'DETEKSI MATA IKAN'!O9</f>
        <v>0.2039</v>
      </c>
      <c r="P11" s="716">
        <f>'DETEKSI MATA IKAN'!P9</f>
        <v>0.2235</v>
      </c>
      <c r="Q11" s="716">
        <f>'DETEKSI MATA IKAN'!Q9</f>
        <v>0.25490000000000002</v>
      </c>
      <c r="R11" s="716">
        <f>'DETEKSI MATA IKAN'!R9</f>
        <v>0.47449999999999998</v>
      </c>
      <c r="S11" s="716">
        <f>'DETEKSI MATA IKAN'!S9</f>
        <v>0.43919999999999998</v>
      </c>
      <c r="T11" s="716">
        <f>'DETEKSI MATA IKAN'!T9</f>
        <v>0.61570000000000003</v>
      </c>
      <c r="U11" s="716">
        <f>'DETEKSI MATA IKAN'!U9</f>
        <v>0.86670000000000003</v>
      </c>
      <c r="V11" s="716">
        <f>'DETEKSI MATA IKAN'!V9</f>
        <v>0.90590000000000004</v>
      </c>
      <c r="W11" s="716">
        <f>'DETEKSI MATA IKAN'!W9</f>
        <v>0.83919999999999995</v>
      </c>
      <c r="X11" s="716">
        <f>'DETEKSI MATA IKAN'!X9</f>
        <v>0.76470000000000005</v>
      </c>
      <c r="Y11" s="717">
        <f>'DETEKSI MATA IKAN'!Y9</f>
        <v>0.85099999999999998</v>
      </c>
      <c r="AA11" s="718" t="s">
        <v>17</v>
      </c>
      <c r="AB11" s="720">
        <f>'WEIGHT LAYER 1'!B6</f>
        <v>-0.29799999999999999</v>
      </c>
      <c r="AC11" s="720">
        <f>'WEIGHT LAYER 1'!C6</f>
        <v>-0.36</v>
      </c>
      <c r="AD11" s="720">
        <f>'WEIGHT LAYER 1'!D6</f>
        <v>0.155</v>
      </c>
      <c r="AE11" s="720">
        <f>'WEIGHT LAYER 1'!E6</f>
        <v>-0.113</v>
      </c>
      <c r="AF11" s="720">
        <f>'WEIGHT LAYER 1'!F6</f>
        <v>-1.2999999999999999E-2</v>
      </c>
      <c r="AG11" s="720">
        <f>'WEIGHT LAYER 1'!G6</f>
        <v>5.5E-2</v>
      </c>
      <c r="AH11" s="720">
        <f>'WEIGHT LAYER 1'!H6</f>
        <v>-0.158</v>
      </c>
      <c r="AI11" s="720">
        <f>'WEIGHT LAYER 1'!I6</f>
        <v>-0.185</v>
      </c>
      <c r="AJ11" s="720">
        <f>'WEIGHT LAYER 1'!J6</f>
        <v>9.92E-3</v>
      </c>
      <c r="AK11" s="720">
        <f>'WEIGHT LAYER 1'!K6</f>
        <v>-0.17799999999999999</v>
      </c>
      <c r="AL11" s="720">
        <f>'WEIGHT LAYER 1'!L6</f>
        <v>0.36499999999999999</v>
      </c>
      <c r="AM11" s="720">
        <f>'WEIGHT LAYER 1'!M6</f>
        <v>2.9000000000000001E-2</v>
      </c>
      <c r="AN11" s="720">
        <f>'WEIGHT LAYER 1'!N6</f>
        <v>-0.36499999999999999</v>
      </c>
      <c r="AO11" s="720">
        <f>'WEIGHT LAYER 1'!O6</f>
        <v>0.3</v>
      </c>
      <c r="AP11" s="720">
        <f>'WEIGHT LAYER 1'!P6</f>
        <v>6.8599999999999998E-3</v>
      </c>
      <c r="AQ11" s="720">
        <f>'WEIGHT LAYER 1'!Q6</f>
        <v>8.7400000000000005E-2</v>
      </c>
    </row>
    <row r="12" spans="1:43" x14ac:dyDescent="0.25">
      <c r="A12" s="715">
        <f>'DETEKSI MATA IKAN'!A10</f>
        <v>0.25879999999999997</v>
      </c>
      <c r="B12" s="716">
        <f>'DETEKSI MATA IKAN'!B10</f>
        <v>0.4627</v>
      </c>
      <c r="C12" s="716">
        <f>'DETEKSI MATA IKAN'!C10</f>
        <v>0.69799999999999995</v>
      </c>
      <c r="D12" s="716">
        <f>'DETEKSI MATA IKAN'!D10</f>
        <v>0.90200000000000002</v>
      </c>
      <c r="E12" s="716">
        <f>'DETEKSI MATA IKAN'!E10</f>
        <v>0.94510000000000005</v>
      </c>
      <c r="F12" s="716">
        <f>'DETEKSI MATA IKAN'!F10</f>
        <v>0.90590000000000004</v>
      </c>
      <c r="G12" s="716">
        <f>'DETEKSI MATA IKAN'!G10</f>
        <v>0.76080000000000003</v>
      </c>
      <c r="H12" s="716">
        <f>'DETEKSI MATA IKAN'!H10</f>
        <v>0.48630000000000001</v>
      </c>
      <c r="I12" s="716">
        <f>'DETEKSI MATA IKAN'!I10</f>
        <v>0.30590000000000001</v>
      </c>
      <c r="J12" s="716">
        <f>'DETEKSI MATA IKAN'!J10</f>
        <v>0.38040000000000002</v>
      </c>
      <c r="K12" s="716">
        <f>'DETEKSI MATA IKAN'!K10</f>
        <v>0.33729999999999999</v>
      </c>
      <c r="L12" s="716">
        <f>'DETEKSI MATA IKAN'!L10</f>
        <v>0.19220000000000001</v>
      </c>
      <c r="M12" s="716">
        <f>'DETEKSI MATA IKAN'!M10</f>
        <v>0.20780000000000001</v>
      </c>
      <c r="N12" s="716">
        <f>'DETEKSI MATA IKAN'!N10</f>
        <v>0.23139999999999999</v>
      </c>
      <c r="O12" s="716">
        <f>'DETEKSI MATA IKAN'!O10</f>
        <v>0.16470000000000001</v>
      </c>
      <c r="P12" s="716">
        <f>'DETEKSI MATA IKAN'!P10</f>
        <v>0.23530000000000001</v>
      </c>
      <c r="Q12" s="716">
        <f>'DETEKSI MATA IKAN'!Q10</f>
        <v>0.2</v>
      </c>
      <c r="R12" s="716">
        <f>'DETEKSI MATA IKAN'!R10</f>
        <v>0.23530000000000001</v>
      </c>
      <c r="S12" s="716">
        <f>'DETEKSI MATA IKAN'!S10</f>
        <v>0.251</v>
      </c>
      <c r="T12" s="716">
        <f>'DETEKSI MATA IKAN'!T10</f>
        <v>0.35289999999999999</v>
      </c>
      <c r="U12" s="716">
        <f>'DETEKSI MATA IKAN'!U10</f>
        <v>0.66669999999999996</v>
      </c>
      <c r="V12" s="716">
        <f>'DETEKSI MATA IKAN'!V10</f>
        <v>1</v>
      </c>
      <c r="W12" s="716">
        <f>'DETEKSI MATA IKAN'!W10</f>
        <v>0.93330000000000002</v>
      </c>
      <c r="X12" s="716">
        <f>'DETEKSI MATA IKAN'!X10</f>
        <v>0.89019999999999999</v>
      </c>
      <c r="Y12" s="717">
        <f>'DETEKSI MATA IKAN'!Y10</f>
        <v>0.91759999999999997</v>
      </c>
      <c r="AA12" s="718" t="s">
        <v>18</v>
      </c>
      <c r="AB12" s="720">
        <f>'WEIGHT LAYER 1'!B7</f>
        <v>-0.17799999999999999</v>
      </c>
      <c r="AC12" s="720">
        <f>'WEIGHT LAYER 1'!C7</f>
        <v>-8.3400000000000002E-2</v>
      </c>
      <c r="AD12" s="720">
        <f>'WEIGHT LAYER 1'!D7</f>
        <v>2.6499999999999999E-2</v>
      </c>
      <c r="AE12" s="720">
        <f>'WEIGHT LAYER 1'!E7</f>
        <v>0.17499999999999999</v>
      </c>
      <c r="AF12" s="720">
        <f>'WEIGHT LAYER 1'!F7</f>
        <v>-0.192</v>
      </c>
      <c r="AG12" s="720">
        <f>'WEIGHT LAYER 1'!G7</f>
        <v>-0.109</v>
      </c>
      <c r="AH12" s="720">
        <f>'WEIGHT LAYER 1'!H7</f>
        <v>0.17</v>
      </c>
      <c r="AI12" s="720">
        <f>'WEIGHT LAYER 1'!I7</f>
        <v>-0.11600000000000001</v>
      </c>
      <c r="AJ12" s="720">
        <f>'WEIGHT LAYER 1'!J7</f>
        <v>-5.6699999999999997E-3</v>
      </c>
      <c r="AK12" s="720">
        <f>'WEIGHT LAYER 1'!K7</f>
        <v>0.16800000000000001</v>
      </c>
      <c r="AL12" s="720">
        <f>'WEIGHT LAYER 1'!L7</f>
        <v>-0.28299999999999997</v>
      </c>
      <c r="AM12" s="720">
        <f>'WEIGHT LAYER 1'!M7</f>
        <v>-0.23</v>
      </c>
      <c r="AN12" s="720">
        <f>'WEIGHT LAYER 1'!N7</f>
        <v>-9.9099999999999994E-2</v>
      </c>
      <c r="AO12" s="720">
        <f>'WEIGHT LAYER 1'!O7</f>
        <v>0.29099999999999998</v>
      </c>
      <c r="AP12" s="720">
        <f>'WEIGHT LAYER 1'!P7</f>
        <v>0.14899999999999999</v>
      </c>
      <c r="AQ12" s="720">
        <f>'WEIGHT LAYER 1'!Q7</f>
        <v>-0.16700000000000001</v>
      </c>
    </row>
    <row r="13" spans="1:43" x14ac:dyDescent="0.25">
      <c r="A13" s="715">
        <f>'DETEKSI MATA IKAN'!A11</f>
        <v>0.43530000000000002</v>
      </c>
      <c r="B13" s="716">
        <f>'DETEKSI MATA IKAN'!B11</f>
        <v>0.62350000000000005</v>
      </c>
      <c r="C13" s="716">
        <f>'DETEKSI MATA IKAN'!C11</f>
        <v>0.83530000000000004</v>
      </c>
      <c r="D13" s="716">
        <f>'DETEKSI MATA IKAN'!D11</f>
        <v>1</v>
      </c>
      <c r="E13" s="716">
        <f>'DETEKSI MATA IKAN'!E11</f>
        <v>1</v>
      </c>
      <c r="F13" s="716">
        <f>'DETEKSI MATA IKAN'!F11</f>
        <v>0.93730000000000002</v>
      </c>
      <c r="G13" s="716">
        <f>'DETEKSI MATA IKAN'!G11</f>
        <v>0.76470000000000005</v>
      </c>
      <c r="H13" s="716">
        <f>'DETEKSI MATA IKAN'!H11</f>
        <v>0.4627</v>
      </c>
      <c r="I13" s="716">
        <f>'DETEKSI MATA IKAN'!I11</f>
        <v>0.26269999999999999</v>
      </c>
      <c r="J13" s="716">
        <f>'DETEKSI MATA IKAN'!J11</f>
        <v>0.33729999999999999</v>
      </c>
      <c r="K13" s="716">
        <f>'DETEKSI MATA IKAN'!K11</f>
        <v>0.29409999999999997</v>
      </c>
      <c r="L13" s="716">
        <f>'DETEKSI MATA IKAN'!L11</f>
        <v>0.15690000000000001</v>
      </c>
      <c r="M13" s="716">
        <f>'DETEKSI MATA IKAN'!M11</f>
        <v>0.19220000000000001</v>
      </c>
      <c r="N13" s="716">
        <f>'DETEKSI MATA IKAN'!N11</f>
        <v>0.22750000000000001</v>
      </c>
      <c r="O13" s="716">
        <f>'DETEKSI MATA IKAN'!O11</f>
        <v>0.17249999999999999</v>
      </c>
      <c r="P13" s="716">
        <f>'DETEKSI MATA IKAN'!P11</f>
        <v>0.24310000000000001</v>
      </c>
      <c r="Q13" s="716">
        <f>'DETEKSI MATA IKAN'!Q11</f>
        <v>0.18429999999999999</v>
      </c>
      <c r="R13" s="716">
        <f>'DETEKSI MATA IKAN'!R11</f>
        <v>0.21959999999999999</v>
      </c>
      <c r="S13" s="716">
        <f>'DETEKSI MATA IKAN'!S11</f>
        <v>0.23530000000000001</v>
      </c>
      <c r="T13" s="716">
        <f>'DETEKSI MATA IKAN'!T11</f>
        <v>0.33729999999999999</v>
      </c>
      <c r="U13" s="716">
        <f>'DETEKSI MATA IKAN'!U11</f>
        <v>0.65100000000000002</v>
      </c>
      <c r="V13" s="716">
        <f>'DETEKSI MATA IKAN'!V11</f>
        <v>0.99609999999999999</v>
      </c>
      <c r="W13" s="716">
        <f>'DETEKSI MATA IKAN'!W11</f>
        <v>0.91759999999999997</v>
      </c>
      <c r="X13" s="716">
        <f>'DETEKSI MATA IKAN'!X11</f>
        <v>0.88239999999999996</v>
      </c>
      <c r="Y13" s="717">
        <f>'DETEKSI MATA IKAN'!Y11</f>
        <v>0.90980000000000005</v>
      </c>
      <c r="AA13" s="718" t="s">
        <v>16</v>
      </c>
      <c r="AB13" s="720">
        <f>'WEIGHT LAYER 1'!B8</f>
        <v>-0.23899999999999999</v>
      </c>
      <c r="AC13" s="720">
        <f>'WEIGHT LAYER 1'!C8</f>
        <v>-0.309</v>
      </c>
      <c r="AD13" s="720">
        <f>'WEIGHT LAYER 1'!D8</f>
        <v>0.183</v>
      </c>
      <c r="AE13" s="720">
        <f>'WEIGHT LAYER 1'!E8</f>
        <v>-5.6899999999999999E-2</v>
      </c>
      <c r="AF13" s="720">
        <f>'WEIGHT LAYER 1'!F8</f>
        <v>-7.9500000000000001E-2</v>
      </c>
      <c r="AG13" s="720">
        <f>'WEIGHT LAYER 1'!G8</f>
        <v>-0.154</v>
      </c>
      <c r="AH13" s="720">
        <f>'WEIGHT LAYER 1'!H8</f>
        <v>3.39E-2</v>
      </c>
      <c r="AI13" s="720">
        <f>'WEIGHT LAYER 1'!I8</f>
        <v>-0.34100000000000003</v>
      </c>
      <c r="AJ13" s="720">
        <f>'WEIGHT LAYER 1'!J8</f>
        <v>-7.1000000000000004E-3</v>
      </c>
      <c r="AK13" s="720">
        <f>'WEIGHT LAYER 1'!K8</f>
        <v>-4.5999999999999999E-3</v>
      </c>
      <c r="AL13" s="720">
        <f>'WEIGHT LAYER 1'!L8</f>
        <v>0.29099999999999998</v>
      </c>
      <c r="AM13" s="720">
        <f>'WEIGHT LAYER 1'!M8</f>
        <v>0.17399999999999999</v>
      </c>
      <c r="AN13" s="720">
        <f>'WEIGHT LAYER 1'!N8</f>
        <v>-0.26300000000000001</v>
      </c>
      <c r="AO13" s="720">
        <f>'WEIGHT LAYER 1'!O8</f>
        <v>0.21299999999999999</v>
      </c>
      <c r="AP13" s="720">
        <f>'WEIGHT LAYER 1'!P8</f>
        <v>0.189</v>
      </c>
      <c r="AQ13" s="720">
        <f>'WEIGHT LAYER 1'!Q8</f>
        <v>0.13500000000000001</v>
      </c>
    </row>
    <row r="14" spans="1:43" x14ac:dyDescent="0.25">
      <c r="A14" s="715">
        <f>'DETEKSI MATA IKAN'!A12</f>
        <v>0.27450000000000002</v>
      </c>
      <c r="B14" s="716">
        <f>'DETEKSI MATA IKAN'!B12</f>
        <v>0.4667</v>
      </c>
      <c r="C14" s="716">
        <f>'DETEKSI MATA IKAN'!C12</f>
        <v>0.70589999999999997</v>
      </c>
      <c r="D14" s="716">
        <f>'DETEKSI MATA IKAN'!D12</f>
        <v>0.89800000000000002</v>
      </c>
      <c r="E14" s="716">
        <f>'DETEKSI MATA IKAN'!E12</f>
        <v>0.93730000000000002</v>
      </c>
      <c r="F14" s="716">
        <f>'DETEKSI MATA IKAN'!F12</f>
        <v>0.88629999999999998</v>
      </c>
      <c r="G14" s="716">
        <f>'DETEKSI MATA IKAN'!G12</f>
        <v>0.74119999999999997</v>
      </c>
      <c r="H14" s="716">
        <f>'DETEKSI MATA IKAN'!H12</f>
        <v>0.4627</v>
      </c>
      <c r="I14" s="716">
        <f>'DETEKSI MATA IKAN'!I12</f>
        <v>0.27839999999999998</v>
      </c>
      <c r="J14" s="716">
        <f>'DETEKSI MATA IKAN'!J12</f>
        <v>0.36080000000000001</v>
      </c>
      <c r="K14" s="716">
        <f>'DETEKSI MATA IKAN'!K12</f>
        <v>0.31759999999999999</v>
      </c>
      <c r="L14" s="716">
        <f>'DETEKSI MATA IKAN'!L12</f>
        <v>0.1686</v>
      </c>
      <c r="M14" s="716">
        <f>'DETEKSI MATA IKAN'!M12</f>
        <v>0.1961</v>
      </c>
      <c r="N14" s="716">
        <f>'DETEKSI MATA IKAN'!N12</f>
        <v>0.21959999999999999</v>
      </c>
      <c r="O14" s="716">
        <f>'DETEKSI MATA IKAN'!O12</f>
        <v>0.1608</v>
      </c>
      <c r="P14" s="716">
        <f>'DETEKSI MATA IKAN'!P12</f>
        <v>0.2235</v>
      </c>
      <c r="Q14" s="716">
        <f>'DETEKSI MATA IKAN'!Q12</f>
        <v>0.18820000000000001</v>
      </c>
      <c r="R14" s="716">
        <f>'DETEKSI MATA IKAN'!R12</f>
        <v>0.2235</v>
      </c>
      <c r="S14" s="716">
        <f>'DETEKSI MATA IKAN'!S12</f>
        <v>0.2392</v>
      </c>
      <c r="T14" s="716">
        <f>'DETEKSI MATA IKAN'!T12</f>
        <v>0.3412</v>
      </c>
      <c r="U14" s="716">
        <f>'DETEKSI MATA IKAN'!U12</f>
        <v>0.65490000000000004</v>
      </c>
      <c r="V14" s="716">
        <f>'DETEKSI MATA IKAN'!V12</f>
        <v>1</v>
      </c>
      <c r="W14" s="716">
        <f>'DETEKSI MATA IKAN'!W12</f>
        <v>0.92159999999999997</v>
      </c>
      <c r="X14" s="716">
        <f>'DETEKSI MATA IKAN'!X12</f>
        <v>0.88629999999999998</v>
      </c>
      <c r="Y14" s="717">
        <f>'DETEKSI MATA IKAN'!Y12</f>
        <v>0.91369999999999996</v>
      </c>
      <c r="AA14" s="718" t="s">
        <v>17</v>
      </c>
      <c r="AB14" s="720">
        <f>'WEIGHT LAYER 1'!B9</f>
        <v>-0.38500000000000001</v>
      </c>
      <c r="AC14" s="720">
        <f>'WEIGHT LAYER 1'!C9</f>
        <v>-8.2000000000000003E-2</v>
      </c>
      <c r="AD14" s="720">
        <f>'WEIGHT LAYER 1'!D9</f>
        <v>-7.9799999999999996E-2</v>
      </c>
      <c r="AE14" s="720">
        <f>'WEIGHT LAYER 1'!E9</f>
        <v>-0.16400000000000001</v>
      </c>
      <c r="AF14" s="720">
        <f>'WEIGHT LAYER 1'!F9</f>
        <v>-0.17399999999999999</v>
      </c>
      <c r="AG14" s="720">
        <f>'WEIGHT LAYER 1'!G9</f>
        <v>3.9899999999999998E-2</v>
      </c>
      <c r="AH14" s="720">
        <f>'WEIGHT LAYER 1'!H9</f>
        <v>8.6999999999999994E-2</v>
      </c>
      <c r="AI14" s="720">
        <f>'WEIGHT LAYER 1'!I9</f>
        <v>-0.187</v>
      </c>
      <c r="AJ14" s="720">
        <f>'WEIGHT LAYER 1'!J9</f>
        <v>8.3799999999999999E-2</v>
      </c>
      <c r="AK14" s="720">
        <f>'WEIGHT LAYER 1'!K9</f>
        <v>5.6899999999999999E-2</v>
      </c>
      <c r="AL14" s="720">
        <f>'WEIGHT LAYER 1'!L9</f>
        <v>0.32300000000000001</v>
      </c>
      <c r="AM14" s="720">
        <f>'WEIGHT LAYER 1'!M9</f>
        <v>-3.6200000000000003E-2</v>
      </c>
      <c r="AN14" s="720">
        <f>'WEIGHT LAYER 1'!N9</f>
        <v>-0.11899999999999999</v>
      </c>
      <c r="AO14" s="720">
        <f>'WEIGHT LAYER 1'!O9</f>
        <v>0.28000000000000003</v>
      </c>
      <c r="AP14" s="720">
        <f>'WEIGHT LAYER 1'!P9</f>
        <v>0.20100000000000001</v>
      </c>
      <c r="AQ14" s="720">
        <f>'WEIGHT LAYER 1'!Q9</f>
        <v>2.4500000000000001E-2</v>
      </c>
    </row>
    <row r="15" spans="1:43" x14ac:dyDescent="0.25">
      <c r="A15" s="715">
        <f>'DETEKSI MATA IKAN'!A13</f>
        <v>0.43919999999999998</v>
      </c>
      <c r="B15" s="716">
        <f>'DETEKSI MATA IKAN'!B13</f>
        <v>0.65490000000000004</v>
      </c>
      <c r="C15" s="716">
        <f>'DETEKSI MATA IKAN'!C13</f>
        <v>0.83140000000000003</v>
      </c>
      <c r="D15" s="716">
        <f>'DETEKSI MATA IKAN'!D13</f>
        <v>0.96860000000000002</v>
      </c>
      <c r="E15" s="716">
        <f>'DETEKSI MATA IKAN'!E13</f>
        <v>0.98429999999999995</v>
      </c>
      <c r="F15" s="716">
        <f>'DETEKSI MATA IKAN'!F13</f>
        <v>0.69799999999999995</v>
      </c>
      <c r="G15" s="716">
        <f>'DETEKSI MATA IKAN'!G13</f>
        <v>0.4471</v>
      </c>
      <c r="H15" s="716">
        <f>'DETEKSI MATA IKAN'!H13</f>
        <v>0.32940000000000003</v>
      </c>
      <c r="I15" s="716">
        <f>'DETEKSI MATA IKAN'!I13</f>
        <v>0.5373</v>
      </c>
      <c r="J15" s="716">
        <f>'DETEKSI MATA IKAN'!J13</f>
        <v>0.4667</v>
      </c>
      <c r="K15" s="716">
        <f>'DETEKSI MATA IKAN'!K13</f>
        <v>0.51759999999999995</v>
      </c>
      <c r="L15" s="716">
        <f>'DETEKSI MATA IKAN'!L13</f>
        <v>0.502</v>
      </c>
      <c r="M15" s="716">
        <f>'DETEKSI MATA IKAN'!M13</f>
        <v>0.38429999999999997</v>
      </c>
      <c r="N15" s="716">
        <f>'DETEKSI MATA IKAN'!N13</f>
        <v>0.27450000000000002</v>
      </c>
      <c r="O15" s="716">
        <f>'DETEKSI MATA IKAN'!O13</f>
        <v>0.20780000000000001</v>
      </c>
      <c r="P15" s="716">
        <f>'DETEKSI MATA IKAN'!P13</f>
        <v>0.23139999999999999</v>
      </c>
      <c r="Q15" s="716">
        <f>'DETEKSI MATA IKAN'!Q13</f>
        <v>0.21179999999999999</v>
      </c>
      <c r="R15" s="716">
        <f>'DETEKSI MATA IKAN'!R13</f>
        <v>0.2</v>
      </c>
      <c r="S15" s="716">
        <f>'DETEKSI MATA IKAN'!S13</f>
        <v>0.24310000000000001</v>
      </c>
      <c r="T15" s="716">
        <f>'DETEKSI MATA IKAN'!T13</f>
        <v>0.24310000000000001</v>
      </c>
      <c r="U15" s="716">
        <f>'DETEKSI MATA IKAN'!U13</f>
        <v>0.3569</v>
      </c>
      <c r="V15" s="716">
        <f>'DETEKSI MATA IKAN'!V13</f>
        <v>0.8196</v>
      </c>
      <c r="W15" s="716">
        <f>'DETEKSI MATA IKAN'!W13</f>
        <v>0.93330000000000002</v>
      </c>
      <c r="X15" s="716">
        <f>'DETEKSI MATA IKAN'!X13</f>
        <v>0.92549999999999999</v>
      </c>
      <c r="Y15" s="717">
        <f>'DETEKSI MATA IKAN'!Y13</f>
        <v>0.99609999999999999</v>
      </c>
      <c r="AA15" s="718" t="s">
        <v>18</v>
      </c>
      <c r="AB15" s="720">
        <f>'WEIGHT LAYER 1'!B10</f>
        <v>-0.16800000000000001</v>
      </c>
      <c r="AC15" s="720">
        <f>'WEIGHT LAYER 1'!C10</f>
        <v>-0.38200000000000001</v>
      </c>
      <c r="AD15" s="720">
        <f>'WEIGHT LAYER 1'!D10</f>
        <v>0.33200000000000002</v>
      </c>
      <c r="AE15" s="720">
        <f>'WEIGHT LAYER 1'!E10</f>
        <v>0.28000000000000003</v>
      </c>
      <c r="AF15" s="720">
        <f>'WEIGHT LAYER 1'!F10</f>
        <v>0.11899999999999999</v>
      </c>
      <c r="AG15" s="720">
        <f>'WEIGHT LAYER 1'!G10</f>
        <v>-9.1499999999999998E-2</v>
      </c>
      <c r="AH15" s="720">
        <f>'WEIGHT LAYER 1'!H10</f>
        <v>-3.2899999999999999E-2</v>
      </c>
      <c r="AI15" s="720">
        <f>'WEIGHT LAYER 1'!I10</f>
        <v>-0.14000000000000001</v>
      </c>
      <c r="AJ15" s="720">
        <f>'WEIGHT LAYER 1'!J10</f>
        <v>0.246</v>
      </c>
      <c r="AK15" s="720">
        <f>'WEIGHT LAYER 1'!K10</f>
        <v>-0.16300000000000001</v>
      </c>
      <c r="AL15" s="720">
        <f>'WEIGHT LAYER 1'!L10</f>
        <v>-0.27100000000000002</v>
      </c>
      <c r="AM15" s="720">
        <f>'WEIGHT LAYER 1'!M10</f>
        <v>-0.14199999999999999</v>
      </c>
      <c r="AN15" s="720">
        <f>'WEIGHT LAYER 1'!N10</f>
        <v>-0.28799999999999998</v>
      </c>
      <c r="AO15" s="720">
        <f>'WEIGHT LAYER 1'!O10</f>
        <v>0.371</v>
      </c>
      <c r="AP15" s="720">
        <f>'WEIGHT LAYER 1'!P10</f>
        <v>0.161</v>
      </c>
      <c r="AQ15" s="720">
        <f>'WEIGHT LAYER 1'!Q10</f>
        <v>9.8799999999999999E-2</v>
      </c>
    </row>
    <row r="16" spans="1:43" x14ac:dyDescent="0.25">
      <c r="A16" s="715">
        <f>'DETEKSI MATA IKAN'!A14</f>
        <v>0.54900000000000004</v>
      </c>
      <c r="B16" s="716">
        <f>'DETEKSI MATA IKAN'!B14</f>
        <v>0.75290000000000001</v>
      </c>
      <c r="C16" s="716">
        <f>'DETEKSI MATA IKAN'!C14</f>
        <v>0.90590000000000004</v>
      </c>
      <c r="D16" s="716">
        <f>'DETEKSI MATA IKAN'!D14</f>
        <v>1</v>
      </c>
      <c r="E16" s="716">
        <f>'DETEKSI MATA IKAN'!E14</f>
        <v>1</v>
      </c>
      <c r="F16" s="716">
        <f>'DETEKSI MATA IKAN'!F14</f>
        <v>0.69799999999999995</v>
      </c>
      <c r="G16" s="716">
        <f>'DETEKSI MATA IKAN'!G14</f>
        <v>0.42749999999999999</v>
      </c>
      <c r="H16" s="716">
        <f>'DETEKSI MATA IKAN'!H14</f>
        <v>0.29020000000000001</v>
      </c>
      <c r="I16" s="716">
        <f>'DETEKSI MATA IKAN'!I14</f>
        <v>0.49020000000000002</v>
      </c>
      <c r="J16" s="716">
        <f>'DETEKSI MATA IKAN'!J14</f>
        <v>0.4078</v>
      </c>
      <c r="K16" s="716">
        <f>'DETEKSI MATA IKAN'!K14</f>
        <v>0.47060000000000002</v>
      </c>
      <c r="L16" s="716">
        <f>'DETEKSI MATA IKAN'!L14</f>
        <v>0.4667</v>
      </c>
      <c r="M16" s="716">
        <f>'DETEKSI MATA IKAN'!M14</f>
        <v>0.36080000000000001</v>
      </c>
      <c r="N16" s="716">
        <f>'DETEKSI MATA IKAN'!N14</f>
        <v>0.26669999999999999</v>
      </c>
      <c r="O16" s="716">
        <f>'DETEKSI MATA IKAN'!O14</f>
        <v>0.20780000000000001</v>
      </c>
      <c r="P16" s="716">
        <f>'DETEKSI MATA IKAN'!P14</f>
        <v>0.23530000000000001</v>
      </c>
      <c r="Q16" s="716">
        <f>'DETEKSI MATA IKAN'!Q14</f>
        <v>0.21179999999999999</v>
      </c>
      <c r="R16" s="716">
        <f>'DETEKSI MATA IKAN'!R14</f>
        <v>0.2</v>
      </c>
      <c r="S16" s="716">
        <f>'DETEKSI MATA IKAN'!S14</f>
        <v>0.24310000000000001</v>
      </c>
      <c r="T16" s="716">
        <f>'DETEKSI MATA IKAN'!T14</f>
        <v>0.24310000000000001</v>
      </c>
      <c r="U16" s="716">
        <f>'DETEKSI MATA IKAN'!U14</f>
        <v>0.34899999999999998</v>
      </c>
      <c r="V16" s="716">
        <f>'DETEKSI MATA IKAN'!V14</f>
        <v>0.81179999999999997</v>
      </c>
      <c r="W16" s="716">
        <f>'DETEKSI MATA IKAN'!W14</f>
        <v>0.92549999999999999</v>
      </c>
      <c r="X16" s="716">
        <f>'DETEKSI MATA IKAN'!X14</f>
        <v>0.91759999999999997</v>
      </c>
      <c r="Y16" s="717">
        <f>'DETEKSI MATA IKAN'!Y14</f>
        <v>0.98819999999999997</v>
      </c>
      <c r="AA16" s="718" t="s">
        <v>16</v>
      </c>
      <c r="AB16" s="720">
        <f>'WEIGHT LAYER 1'!B11</f>
        <v>0.21199999999999999</v>
      </c>
      <c r="AC16" s="720">
        <f>'WEIGHT LAYER 1'!C11</f>
        <v>-0.124</v>
      </c>
      <c r="AD16" s="720">
        <f>'WEIGHT LAYER 1'!D11</f>
        <v>-0.221</v>
      </c>
      <c r="AE16" s="720">
        <f>'WEIGHT LAYER 1'!E11</f>
        <v>0.186</v>
      </c>
      <c r="AF16" s="720">
        <f>'WEIGHT LAYER 1'!F11</f>
        <v>0.13800000000000001</v>
      </c>
      <c r="AG16" s="720">
        <f>'WEIGHT LAYER 1'!G11</f>
        <v>0.156</v>
      </c>
      <c r="AH16" s="720">
        <f>'WEIGHT LAYER 1'!H11</f>
        <v>-1.72E-2</v>
      </c>
      <c r="AI16" s="720">
        <f>'WEIGHT LAYER 1'!I11</f>
        <v>-7.0299999999999998E-3</v>
      </c>
      <c r="AJ16" s="720">
        <f>'WEIGHT LAYER 1'!J11</f>
        <v>3.5200000000000002E-2</v>
      </c>
      <c r="AK16" s="720">
        <f>'WEIGHT LAYER 1'!K11</f>
        <v>-0.155</v>
      </c>
      <c r="AL16" s="720">
        <f>'WEIGHT LAYER 1'!L11</f>
        <v>6.9000000000000006E-2</v>
      </c>
      <c r="AM16" s="720">
        <f>'WEIGHT LAYER 1'!M11</f>
        <v>4.36E-2</v>
      </c>
      <c r="AN16" s="720">
        <f>'WEIGHT LAYER 1'!N11</f>
        <v>5.0999999999999997E-2</v>
      </c>
      <c r="AO16" s="720">
        <f>'WEIGHT LAYER 1'!O11</f>
        <v>-7.0000000000000007E-2</v>
      </c>
      <c r="AP16" s="720">
        <f>'WEIGHT LAYER 1'!P11</f>
        <v>0.24399999999999999</v>
      </c>
      <c r="AQ16" s="720">
        <f>'WEIGHT LAYER 1'!Q11</f>
        <v>0.125</v>
      </c>
    </row>
    <row r="17" spans="1:43" x14ac:dyDescent="0.25">
      <c r="A17" s="715">
        <f>'DETEKSI MATA IKAN'!A15</f>
        <v>0.45100000000000001</v>
      </c>
      <c r="B17" s="716">
        <f>'DETEKSI MATA IKAN'!B15</f>
        <v>0.66669999999999996</v>
      </c>
      <c r="C17" s="716">
        <f>'DETEKSI MATA IKAN'!C15</f>
        <v>0.82750000000000001</v>
      </c>
      <c r="D17" s="716">
        <f>'DETEKSI MATA IKAN'!D15</f>
        <v>0.95689999999999997</v>
      </c>
      <c r="E17" s="716">
        <f>'DETEKSI MATA IKAN'!E15</f>
        <v>0.96079999999999999</v>
      </c>
      <c r="F17" s="716">
        <f>'DETEKSI MATA IKAN'!F15</f>
        <v>0.66669999999999996</v>
      </c>
      <c r="G17" s="716">
        <f>'DETEKSI MATA IKAN'!G15</f>
        <v>0.4118</v>
      </c>
      <c r="H17" s="716">
        <f>'DETEKSI MATA IKAN'!H15</f>
        <v>0.2863</v>
      </c>
      <c r="I17" s="716">
        <f>'DETEKSI MATA IKAN'!I15</f>
        <v>0.49020000000000002</v>
      </c>
      <c r="J17" s="716">
        <f>'DETEKSI MATA IKAN'!J15</f>
        <v>0.41959999999999997</v>
      </c>
      <c r="K17" s="716">
        <f>'DETEKSI MATA IKAN'!K15</f>
        <v>0.48630000000000001</v>
      </c>
      <c r="L17" s="716">
        <f>'DETEKSI MATA IKAN'!L15</f>
        <v>0.47839999999999999</v>
      </c>
      <c r="M17" s="716">
        <f>'DETEKSI MATA IKAN'!M15</f>
        <v>0.36859999999999998</v>
      </c>
      <c r="N17" s="716">
        <f>'DETEKSI MATA IKAN'!N15</f>
        <v>0.27839999999999998</v>
      </c>
      <c r="O17" s="716">
        <f>'DETEKSI MATA IKAN'!O15</f>
        <v>0.2157</v>
      </c>
      <c r="P17" s="716">
        <f>'DETEKSI MATA IKAN'!P15</f>
        <v>0.24310000000000001</v>
      </c>
      <c r="Q17" s="716">
        <f>'DETEKSI MATA IKAN'!Q15</f>
        <v>0.21179999999999999</v>
      </c>
      <c r="R17" s="716">
        <f>'DETEKSI MATA IKAN'!R15</f>
        <v>0.2</v>
      </c>
      <c r="S17" s="716">
        <f>'DETEKSI MATA IKAN'!S15</f>
        <v>0.24310000000000001</v>
      </c>
      <c r="T17" s="716">
        <f>'DETEKSI MATA IKAN'!T15</f>
        <v>0.24310000000000001</v>
      </c>
      <c r="U17" s="716">
        <f>'DETEKSI MATA IKAN'!U15</f>
        <v>0.35289999999999999</v>
      </c>
      <c r="V17" s="716">
        <f>'DETEKSI MATA IKAN'!V15</f>
        <v>0.81569999999999998</v>
      </c>
      <c r="W17" s="716">
        <f>'DETEKSI MATA IKAN'!W15</f>
        <v>0.9294</v>
      </c>
      <c r="X17" s="716">
        <f>'DETEKSI MATA IKAN'!X15</f>
        <v>0.92159999999999997</v>
      </c>
      <c r="Y17" s="717">
        <f>'DETEKSI MATA IKAN'!Y15</f>
        <v>0.99219999999999997</v>
      </c>
      <c r="AA17" s="718" t="s">
        <v>17</v>
      </c>
      <c r="AB17" s="720">
        <f>'WEIGHT LAYER 1'!B12</f>
        <v>0.27200000000000002</v>
      </c>
      <c r="AC17" s="720">
        <f>'WEIGHT LAYER 1'!C12</f>
        <v>0.13300000000000001</v>
      </c>
      <c r="AD17" s="720">
        <f>'WEIGHT LAYER 1'!D12</f>
        <v>-0.245</v>
      </c>
      <c r="AE17" s="720">
        <f>'WEIGHT LAYER 1'!E12</f>
        <v>0.155</v>
      </c>
      <c r="AF17" s="720">
        <f>'WEIGHT LAYER 1'!F12</f>
        <v>9.9699999999999997E-2</v>
      </c>
      <c r="AG17" s="720">
        <f>'WEIGHT LAYER 1'!G12</f>
        <v>-8.4699999999999998E-2</v>
      </c>
      <c r="AH17" s="720">
        <f>'WEIGHT LAYER 1'!H12</f>
        <v>0.11799999999999999</v>
      </c>
      <c r="AI17" s="720">
        <f>'WEIGHT LAYER 1'!I12</f>
        <v>0.13400000000000001</v>
      </c>
      <c r="AJ17" s="720">
        <f>'WEIGHT LAYER 1'!J12</f>
        <v>0.24299999999999999</v>
      </c>
      <c r="AK17" s="720">
        <f>'WEIGHT LAYER 1'!K12</f>
        <v>-9.3799999999999994E-2</v>
      </c>
      <c r="AL17" s="720">
        <f>'WEIGHT LAYER 1'!L12</f>
        <v>-8.8999999999999996E-2</v>
      </c>
      <c r="AM17" s="720">
        <f>'WEIGHT LAYER 1'!M12</f>
        <v>0.21199999999999999</v>
      </c>
      <c r="AN17" s="720">
        <f>'WEIGHT LAYER 1'!N12</f>
        <v>-0.14799999999999999</v>
      </c>
      <c r="AO17" s="720">
        <f>'WEIGHT LAYER 1'!O12</f>
        <v>0.14599999999999999</v>
      </c>
      <c r="AP17" s="720">
        <f>'WEIGHT LAYER 1'!P12</f>
        <v>0.316</v>
      </c>
      <c r="AQ17" s="720">
        <f>'WEIGHT LAYER 1'!Q12</f>
        <v>6.1400000000000003E-2</v>
      </c>
    </row>
    <row r="18" spans="1:43" x14ac:dyDescent="0.25">
      <c r="A18" s="715">
        <f>'DETEKSI MATA IKAN'!A16</f>
        <v>0.7137</v>
      </c>
      <c r="B18" s="716">
        <f>'DETEKSI MATA IKAN'!B16</f>
        <v>0.81179999999999997</v>
      </c>
      <c r="C18" s="716">
        <f>'DETEKSI MATA IKAN'!C16</f>
        <v>0.82750000000000001</v>
      </c>
      <c r="D18" s="716">
        <f>'DETEKSI MATA IKAN'!D16</f>
        <v>0.85880000000000001</v>
      </c>
      <c r="E18" s="716">
        <f>'DETEKSI MATA IKAN'!E16</f>
        <v>0.67449999999999999</v>
      </c>
      <c r="F18" s="716">
        <f>'DETEKSI MATA IKAN'!F16</f>
        <v>0.31759999999999999</v>
      </c>
      <c r="G18" s="716">
        <f>'DETEKSI MATA IKAN'!G16</f>
        <v>0.3412</v>
      </c>
      <c r="H18" s="716">
        <f>'DETEKSI MATA IKAN'!H16</f>
        <v>0.6431</v>
      </c>
      <c r="I18" s="716">
        <f>'DETEKSI MATA IKAN'!I16</f>
        <v>0.69799999999999995</v>
      </c>
      <c r="J18" s="716">
        <f>'DETEKSI MATA IKAN'!J16</f>
        <v>0.47449999999999998</v>
      </c>
      <c r="K18" s="716">
        <f>'DETEKSI MATA IKAN'!K16</f>
        <v>0.58430000000000004</v>
      </c>
      <c r="L18" s="716">
        <f>'DETEKSI MATA IKAN'!L16</f>
        <v>0.72550000000000003</v>
      </c>
      <c r="M18" s="716">
        <f>'DETEKSI MATA IKAN'!M16</f>
        <v>0.65490000000000004</v>
      </c>
      <c r="N18" s="716">
        <f>'DETEKSI MATA IKAN'!N16</f>
        <v>0.57650000000000001</v>
      </c>
      <c r="O18" s="716">
        <f>'DETEKSI MATA IKAN'!O16</f>
        <v>0.4627</v>
      </c>
      <c r="P18" s="716">
        <f>'DETEKSI MATA IKAN'!P16</f>
        <v>0.32940000000000003</v>
      </c>
      <c r="Q18" s="716">
        <f>'DETEKSI MATA IKAN'!Q16</f>
        <v>0.27060000000000001</v>
      </c>
      <c r="R18" s="716">
        <f>'DETEKSI MATA IKAN'!R16</f>
        <v>0.27450000000000002</v>
      </c>
      <c r="S18" s="716">
        <f>'DETEKSI MATA IKAN'!S16</f>
        <v>0.2235</v>
      </c>
      <c r="T18" s="716">
        <f>'DETEKSI MATA IKAN'!T16</f>
        <v>0.26269999999999999</v>
      </c>
      <c r="U18" s="716">
        <f>'DETEKSI MATA IKAN'!U16</f>
        <v>0.251</v>
      </c>
      <c r="V18" s="716">
        <f>'DETEKSI MATA IKAN'!V16</f>
        <v>0.55289999999999995</v>
      </c>
      <c r="W18" s="716">
        <f>'DETEKSI MATA IKAN'!W16</f>
        <v>0.9294</v>
      </c>
      <c r="X18" s="716">
        <f>'DETEKSI MATA IKAN'!X16</f>
        <v>0.90980000000000005</v>
      </c>
      <c r="Y18" s="717">
        <f>'DETEKSI MATA IKAN'!Y16</f>
        <v>0.77249999999999996</v>
      </c>
      <c r="AA18" s="718" t="s">
        <v>18</v>
      </c>
      <c r="AB18" s="720">
        <f>'WEIGHT LAYER 1'!B13</f>
        <v>0.17799999999999999</v>
      </c>
      <c r="AC18" s="720">
        <f>'WEIGHT LAYER 1'!C13</f>
        <v>6.6600000000000006E-2</v>
      </c>
      <c r="AD18" s="720">
        <f>'WEIGHT LAYER 1'!D13</f>
        <v>-1.03E-2</v>
      </c>
      <c r="AE18" s="720">
        <f>'WEIGHT LAYER 1'!E13</f>
        <v>0.29099999999999998</v>
      </c>
      <c r="AF18" s="720">
        <f>'WEIGHT LAYER 1'!F13</f>
        <v>0.129</v>
      </c>
      <c r="AG18" s="720">
        <f>'WEIGHT LAYER 1'!G13</f>
        <v>-0.10100000000000001</v>
      </c>
      <c r="AH18" s="720">
        <f>'WEIGHT LAYER 1'!H13</f>
        <v>-0.129</v>
      </c>
      <c r="AI18" s="720">
        <f>'WEIGHT LAYER 1'!I13</f>
        <v>-4.0099999999999997E-2</v>
      </c>
      <c r="AJ18" s="720">
        <f>'WEIGHT LAYER 1'!J13</f>
        <v>0.14499999999999999</v>
      </c>
      <c r="AK18" s="720">
        <f>'WEIGHT LAYER 1'!K13</f>
        <v>-0.16800000000000001</v>
      </c>
      <c r="AL18" s="720">
        <f>'WEIGHT LAYER 1'!L13</f>
        <v>-0.12</v>
      </c>
      <c r="AM18" s="720">
        <f>'WEIGHT LAYER 1'!M13</f>
        <v>0.28100000000000003</v>
      </c>
      <c r="AN18" s="720">
        <f>'WEIGHT LAYER 1'!N13</f>
        <v>-0.17499999999999999</v>
      </c>
      <c r="AO18" s="720">
        <f>'WEIGHT LAYER 1'!O13</f>
        <v>-2.6100000000000002E-2</v>
      </c>
      <c r="AP18" s="720">
        <f>'WEIGHT LAYER 1'!P13</f>
        <v>0.26400000000000001</v>
      </c>
      <c r="AQ18" s="720">
        <f>'WEIGHT LAYER 1'!Q13</f>
        <v>-3.1800000000000002E-2</v>
      </c>
    </row>
    <row r="19" spans="1:43" x14ac:dyDescent="0.25">
      <c r="A19" s="715">
        <f>'DETEKSI MATA IKAN'!A17</f>
        <v>0.76470000000000005</v>
      </c>
      <c r="B19" s="716">
        <f>'DETEKSI MATA IKAN'!B17</f>
        <v>0.85880000000000001</v>
      </c>
      <c r="C19" s="716">
        <f>'DETEKSI MATA IKAN'!C17</f>
        <v>0.86670000000000003</v>
      </c>
      <c r="D19" s="716">
        <f>'DETEKSI MATA IKAN'!D17</f>
        <v>0.87060000000000004</v>
      </c>
      <c r="E19" s="716">
        <f>'DETEKSI MATA IKAN'!E17</f>
        <v>0.67059999999999997</v>
      </c>
      <c r="F19" s="716">
        <f>'DETEKSI MATA IKAN'!F17</f>
        <v>0.29799999999999999</v>
      </c>
      <c r="G19" s="716">
        <f>'DETEKSI MATA IKAN'!G17</f>
        <v>0.30590000000000001</v>
      </c>
      <c r="H19" s="716">
        <f>'DETEKSI MATA IKAN'!H17</f>
        <v>0.6</v>
      </c>
      <c r="I19" s="716">
        <f>'DETEKSI MATA IKAN'!I17</f>
        <v>0.6431</v>
      </c>
      <c r="J19" s="716">
        <f>'DETEKSI MATA IKAN'!J17</f>
        <v>0.42749999999999999</v>
      </c>
      <c r="K19" s="716">
        <f>'DETEKSI MATA IKAN'!K17</f>
        <v>0.54510000000000003</v>
      </c>
      <c r="L19" s="716">
        <f>'DETEKSI MATA IKAN'!L17</f>
        <v>0.69020000000000004</v>
      </c>
      <c r="M19" s="716">
        <f>'DETEKSI MATA IKAN'!M17</f>
        <v>0.63529999999999998</v>
      </c>
      <c r="N19" s="716">
        <f>'DETEKSI MATA IKAN'!N17</f>
        <v>0.57250000000000001</v>
      </c>
      <c r="O19" s="716">
        <f>'DETEKSI MATA IKAN'!O17</f>
        <v>0.4667</v>
      </c>
      <c r="P19" s="716">
        <f>'DETEKSI MATA IKAN'!P17</f>
        <v>0.3412</v>
      </c>
      <c r="Q19" s="716">
        <f>'DETEKSI MATA IKAN'!Q17</f>
        <v>0.27450000000000002</v>
      </c>
      <c r="R19" s="716">
        <f>'DETEKSI MATA IKAN'!R17</f>
        <v>0.27839999999999998</v>
      </c>
      <c r="S19" s="716">
        <f>'DETEKSI MATA IKAN'!S17</f>
        <v>0.23139999999999999</v>
      </c>
      <c r="T19" s="716">
        <f>'DETEKSI MATA IKAN'!T17</f>
        <v>0.27060000000000001</v>
      </c>
      <c r="U19" s="716">
        <f>'DETEKSI MATA IKAN'!U17</f>
        <v>0.25879999999999997</v>
      </c>
      <c r="V19" s="716">
        <f>'DETEKSI MATA IKAN'!V17</f>
        <v>0.55289999999999995</v>
      </c>
      <c r="W19" s="716">
        <f>'DETEKSI MATA IKAN'!W17</f>
        <v>0.9294</v>
      </c>
      <c r="X19" s="716">
        <f>'DETEKSI MATA IKAN'!X17</f>
        <v>0.90980000000000005</v>
      </c>
      <c r="Y19" s="717">
        <f>'DETEKSI MATA IKAN'!Y17</f>
        <v>0.76859999999999995</v>
      </c>
      <c r="AA19" s="718" t="s">
        <v>16</v>
      </c>
      <c r="AB19" s="720">
        <f>'WEIGHT LAYER 1'!B14</f>
        <v>-0.121</v>
      </c>
      <c r="AC19" s="720">
        <f>'WEIGHT LAYER 1'!C14</f>
        <v>-0.1</v>
      </c>
      <c r="AD19" s="720">
        <f>'WEIGHT LAYER 1'!D14</f>
        <v>-0.20300000000000001</v>
      </c>
      <c r="AE19" s="720">
        <f>'WEIGHT LAYER 1'!E14</f>
        <v>-0.23</v>
      </c>
      <c r="AF19" s="720">
        <f>'WEIGHT LAYER 1'!F14</f>
        <v>2.16E-3</v>
      </c>
      <c r="AG19" s="720">
        <f>'WEIGHT LAYER 1'!G14</f>
        <v>3.0300000000000001E-2</v>
      </c>
      <c r="AH19" s="720">
        <f>'WEIGHT LAYER 1'!H14</f>
        <v>-0.17199999999999999</v>
      </c>
      <c r="AI19" s="720">
        <f>'WEIGHT LAYER 1'!I14</f>
        <v>-6.2799999999999995E-2</v>
      </c>
      <c r="AJ19" s="720">
        <f>'WEIGHT LAYER 1'!J14</f>
        <v>4.5100000000000001E-2</v>
      </c>
      <c r="AK19" s="720">
        <f>'WEIGHT LAYER 1'!K14</f>
        <v>-0.13400000000000001</v>
      </c>
      <c r="AL19" s="720">
        <f>'WEIGHT LAYER 1'!L14</f>
        <v>0.32600000000000001</v>
      </c>
      <c r="AM19" s="720">
        <f>'WEIGHT LAYER 1'!M14</f>
        <v>0.34100000000000003</v>
      </c>
      <c r="AN19" s="720">
        <f>'WEIGHT LAYER 1'!N14</f>
        <v>-0.17</v>
      </c>
      <c r="AO19" s="720">
        <f>'WEIGHT LAYER 1'!O14</f>
        <v>0.17499999999999999</v>
      </c>
      <c r="AP19" s="720">
        <f>'WEIGHT LAYER 1'!P14</f>
        <v>0.255</v>
      </c>
      <c r="AQ19" s="720">
        <f>'WEIGHT LAYER 1'!Q14</f>
        <v>0.16600000000000001</v>
      </c>
    </row>
    <row r="20" spans="1:43" x14ac:dyDescent="0.25">
      <c r="A20" s="715">
        <f>'DETEKSI MATA IKAN'!A18</f>
        <v>0.72940000000000005</v>
      </c>
      <c r="B20" s="716">
        <f>'DETEKSI MATA IKAN'!B18</f>
        <v>0.8196</v>
      </c>
      <c r="C20" s="716">
        <f>'DETEKSI MATA IKAN'!C18</f>
        <v>0.83140000000000003</v>
      </c>
      <c r="D20" s="716">
        <f>'DETEKSI MATA IKAN'!D18</f>
        <v>0.84309999999999996</v>
      </c>
      <c r="E20" s="716">
        <f>'DETEKSI MATA IKAN'!E18</f>
        <v>0.65100000000000002</v>
      </c>
      <c r="F20" s="716">
        <f>'DETEKSI MATA IKAN'!F18</f>
        <v>0.27450000000000002</v>
      </c>
      <c r="G20" s="716">
        <f>'DETEKSI MATA IKAN'!G18</f>
        <v>0.2863</v>
      </c>
      <c r="H20" s="716">
        <f>'DETEKSI MATA IKAN'!H18</f>
        <v>0.59219999999999995</v>
      </c>
      <c r="I20" s="716">
        <f>'DETEKSI MATA IKAN'!I18</f>
        <v>0.63919999999999999</v>
      </c>
      <c r="J20" s="716">
        <f>'DETEKSI MATA IKAN'!J18</f>
        <v>0.42749999999999999</v>
      </c>
      <c r="K20" s="716">
        <f>'DETEKSI MATA IKAN'!K18</f>
        <v>0.54900000000000004</v>
      </c>
      <c r="L20" s="716">
        <f>'DETEKSI MATA IKAN'!L18</f>
        <v>0.70199999999999996</v>
      </c>
      <c r="M20" s="716">
        <f>'DETEKSI MATA IKAN'!M18</f>
        <v>0.65100000000000002</v>
      </c>
      <c r="N20" s="716">
        <f>'DETEKSI MATA IKAN'!N18</f>
        <v>0.59219999999999995</v>
      </c>
      <c r="O20" s="716">
        <f>'DETEKSI MATA IKAN'!O18</f>
        <v>0.48630000000000001</v>
      </c>
      <c r="P20" s="716">
        <f>'DETEKSI MATA IKAN'!P18</f>
        <v>0.36080000000000001</v>
      </c>
      <c r="Q20" s="716">
        <f>'DETEKSI MATA IKAN'!Q18</f>
        <v>0.28239999999999998</v>
      </c>
      <c r="R20" s="716">
        <f>'DETEKSI MATA IKAN'!R18</f>
        <v>0.2863</v>
      </c>
      <c r="S20" s="716">
        <f>'DETEKSI MATA IKAN'!S18</f>
        <v>0.22750000000000001</v>
      </c>
      <c r="T20" s="716">
        <f>'DETEKSI MATA IKAN'!T18</f>
        <v>0.26669999999999999</v>
      </c>
      <c r="U20" s="716">
        <f>'DETEKSI MATA IKAN'!U18</f>
        <v>0.25490000000000002</v>
      </c>
      <c r="V20" s="716">
        <f>'DETEKSI MATA IKAN'!V18</f>
        <v>0.55289999999999995</v>
      </c>
      <c r="W20" s="716">
        <f>'DETEKSI MATA IKAN'!W18</f>
        <v>0.92159999999999997</v>
      </c>
      <c r="X20" s="716">
        <f>'DETEKSI MATA IKAN'!X18</f>
        <v>0.90200000000000002</v>
      </c>
      <c r="Y20" s="717">
        <f>'DETEKSI MATA IKAN'!Y18</f>
        <v>0.76080000000000003</v>
      </c>
      <c r="AA20" s="718" t="s">
        <v>17</v>
      </c>
      <c r="AB20" s="720">
        <f>'WEIGHT LAYER 1'!B15</f>
        <v>-0.157</v>
      </c>
      <c r="AC20" s="720">
        <f>'WEIGHT LAYER 1'!C15</f>
        <v>-7.1900000000000006E-2</v>
      </c>
      <c r="AD20" s="720">
        <f>'WEIGHT LAYER 1'!D15</f>
        <v>-0.108</v>
      </c>
      <c r="AE20" s="720">
        <f>'WEIGHT LAYER 1'!E15</f>
        <v>-0.108</v>
      </c>
      <c r="AF20" s="720">
        <f>'WEIGHT LAYER 1'!F15</f>
        <v>-3.2100000000000002E-3</v>
      </c>
      <c r="AG20" s="720">
        <f>'WEIGHT LAYER 1'!G15</f>
        <v>-4.0899999999999999E-2</v>
      </c>
      <c r="AH20" s="720">
        <f>'WEIGHT LAYER 1'!H15</f>
        <v>-8.0699999999999994E-2</v>
      </c>
      <c r="AI20" s="720">
        <f>'WEIGHT LAYER 1'!I15</f>
        <v>-9.8100000000000007E-2</v>
      </c>
      <c r="AJ20" s="720">
        <f>'WEIGHT LAYER 1'!J15</f>
        <v>0.35499999999999998</v>
      </c>
      <c r="AK20" s="720">
        <f>'WEIGHT LAYER 1'!K15</f>
        <v>-0.16</v>
      </c>
      <c r="AL20" s="720">
        <f>'WEIGHT LAYER 1'!L15</f>
        <v>2.0400000000000001E-2</v>
      </c>
      <c r="AM20" s="720">
        <f>'WEIGHT LAYER 1'!M15</f>
        <v>0.34100000000000003</v>
      </c>
      <c r="AN20" s="720">
        <f>'WEIGHT LAYER 1'!N15</f>
        <v>-0.13200000000000001</v>
      </c>
      <c r="AO20" s="720">
        <f>'WEIGHT LAYER 1'!O15</f>
        <v>0.371</v>
      </c>
      <c r="AP20" s="720">
        <f>'WEIGHT LAYER 1'!P15</f>
        <v>0.253</v>
      </c>
      <c r="AQ20" s="720">
        <f>'WEIGHT LAYER 1'!Q15</f>
        <v>0.13600000000000001</v>
      </c>
    </row>
    <row r="21" spans="1:43" x14ac:dyDescent="0.25">
      <c r="A21" s="715">
        <f>'DETEKSI MATA IKAN'!A19</f>
        <v>0.79610000000000003</v>
      </c>
      <c r="B21" s="716">
        <f>'DETEKSI MATA IKAN'!B19</f>
        <v>0.88629999999999998</v>
      </c>
      <c r="C21" s="716">
        <f>'DETEKSI MATA IKAN'!C19</f>
        <v>0.74119999999999997</v>
      </c>
      <c r="D21" s="716">
        <f>'DETEKSI MATA IKAN'!D19</f>
        <v>0.4627</v>
      </c>
      <c r="E21" s="716">
        <f>'DETEKSI MATA IKAN'!E19</f>
        <v>0.28239999999999998</v>
      </c>
      <c r="F21" s="716">
        <f>'DETEKSI MATA IKAN'!F19</f>
        <v>0.36859999999999998</v>
      </c>
      <c r="G21" s="716">
        <f>'DETEKSI MATA IKAN'!G19</f>
        <v>0.6784</v>
      </c>
      <c r="H21" s="716">
        <f>'DETEKSI MATA IKAN'!H19</f>
        <v>0.88239999999999996</v>
      </c>
      <c r="I21" s="716">
        <f>'DETEKSI MATA IKAN'!I19</f>
        <v>0.79220000000000002</v>
      </c>
      <c r="J21" s="716">
        <f>'DETEKSI MATA IKAN'!J19</f>
        <v>0.6784</v>
      </c>
      <c r="K21" s="716">
        <f>'DETEKSI MATA IKAN'!K19</f>
        <v>0.84709999999999996</v>
      </c>
      <c r="L21" s="716">
        <f>'DETEKSI MATA IKAN'!L19</f>
        <v>1</v>
      </c>
      <c r="M21" s="716">
        <f>'DETEKSI MATA IKAN'!M19</f>
        <v>0.98429999999999995</v>
      </c>
      <c r="N21" s="716">
        <f>'DETEKSI MATA IKAN'!N19</f>
        <v>0.94510000000000005</v>
      </c>
      <c r="O21" s="716">
        <f>'DETEKSI MATA IKAN'!O19</f>
        <v>0.749</v>
      </c>
      <c r="P21" s="716">
        <f>'DETEKSI MATA IKAN'!P19</f>
        <v>0.49409999999999998</v>
      </c>
      <c r="Q21" s="716">
        <f>'DETEKSI MATA IKAN'!Q19</f>
        <v>0.39219999999999999</v>
      </c>
      <c r="R21" s="716">
        <f>'DETEKSI MATA IKAN'!R19</f>
        <v>0.2863</v>
      </c>
      <c r="S21" s="716">
        <f>'DETEKSI MATA IKAN'!S19</f>
        <v>0.18429999999999999</v>
      </c>
      <c r="T21" s="716">
        <f>'DETEKSI MATA IKAN'!T19</f>
        <v>0.2235</v>
      </c>
      <c r="U21" s="716">
        <f>'DETEKSI MATA IKAN'!U19</f>
        <v>0.25490000000000002</v>
      </c>
      <c r="V21" s="716">
        <f>'DETEKSI MATA IKAN'!V19</f>
        <v>0.3765</v>
      </c>
      <c r="W21" s="716">
        <f>'DETEKSI MATA IKAN'!W19</f>
        <v>0.73729999999999996</v>
      </c>
      <c r="X21" s="716">
        <f>'DETEKSI MATA IKAN'!X19</f>
        <v>0.83919999999999995</v>
      </c>
      <c r="Y21" s="717">
        <f>'DETEKSI MATA IKAN'!Y19</f>
        <v>0.75690000000000002</v>
      </c>
      <c r="AA21" s="718" t="s">
        <v>18</v>
      </c>
      <c r="AB21" s="720">
        <f>'WEIGHT LAYER 1'!B16</f>
        <v>-6.9599999999999995E-2</v>
      </c>
      <c r="AC21" s="720">
        <f>'WEIGHT LAYER 1'!C16</f>
        <v>0.155</v>
      </c>
      <c r="AD21" s="720">
        <f>'WEIGHT LAYER 1'!D16</f>
        <v>-3.8600000000000002E-2</v>
      </c>
      <c r="AE21" s="720">
        <f>'WEIGHT LAYER 1'!E16</f>
        <v>-4.48E-2</v>
      </c>
      <c r="AF21" s="720">
        <f>'WEIGHT LAYER 1'!F16</f>
        <v>8.0399999999999999E-2</v>
      </c>
      <c r="AG21" s="720">
        <f>'WEIGHT LAYER 1'!G16</f>
        <v>0.17499999999999999</v>
      </c>
      <c r="AH21" s="720">
        <f>'WEIGHT LAYER 1'!H16</f>
        <v>-7.6E-3</v>
      </c>
      <c r="AI21" s="720">
        <f>'WEIGHT LAYER 1'!I16</f>
        <v>7.7700000000000005E-2</v>
      </c>
      <c r="AJ21" s="720">
        <f>'WEIGHT LAYER 1'!J16</f>
        <v>0.21199999999999999</v>
      </c>
      <c r="AK21" s="720">
        <f>'WEIGHT LAYER 1'!K16</f>
        <v>0.115</v>
      </c>
      <c r="AL21" s="720">
        <f>'WEIGHT LAYER 1'!L16</f>
        <v>-7.2099999999999997E-2</v>
      </c>
      <c r="AM21" s="720">
        <f>'WEIGHT LAYER 1'!M16</f>
        <v>5.5399999999999998E-2</v>
      </c>
      <c r="AN21" s="720">
        <f>'WEIGHT LAYER 1'!N16</f>
        <v>8.9700000000000002E-2</v>
      </c>
      <c r="AO21" s="720">
        <f>'WEIGHT LAYER 1'!O16</f>
        <v>0.20200000000000001</v>
      </c>
      <c r="AP21" s="720">
        <f>'WEIGHT LAYER 1'!P16</f>
        <v>0.16</v>
      </c>
      <c r="AQ21" s="720">
        <f>'WEIGHT LAYER 1'!Q16</f>
        <v>0.23300000000000001</v>
      </c>
    </row>
    <row r="22" spans="1:43" x14ac:dyDescent="0.25">
      <c r="A22" s="715">
        <f>'DETEKSI MATA IKAN'!A20</f>
        <v>0.81179999999999997</v>
      </c>
      <c r="B22" s="716">
        <f>'DETEKSI MATA IKAN'!B20</f>
        <v>0.90200000000000002</v>
      </c>
      <c r="C22" s="716">
        <f>'DETEKSI MATA IKAN'!C20</f>
        <v>0.74119999999999997</v>
      </c>
      <c r="D22" s="716">
        <f>'DETEKSI MATA IKAN'!D20</f>
        <v>0.45879999999999999</v>
      </c>
      <c r="E22" s="716">
        <f>'DETEKSI MATA IKAN'!E20</f>
        <v>0.26669999999999999</v>
      </c>
      <c r="F22" s="716">
        <f>'DETEKSI MATA IKAN'!F20</f>
        <v>0.33729999999999999</v>
      </c>
      <c r="G22" s="716">
        <f>'DETEKSI MATA IKAN'!G20</f>
        <v>0.6431</v>
      </c>
      <c r="H22" s="716">
        <f>'DETEKSI MATA IKAN'!H20</f>
        <v>0.84709999999999996</v>
      </c>
      <c r="I22" s="716">
        <f>'DETEKSI MATA IKAN'!I20</f>
        <v>0.75690000000000002</v>
      </c>
      <c r="J22" s="716">
        <f>'DETEKSI MATA IKAN'!J20</f>
        <v>0.64710000000000001</v>
      </c>
      <c r="K22" s="716">
        <f>'DETEKSI MATA IKAN'!K20</f>
        <v>0.82750000000000001</v>
      </c>
      <c r="L22" s="716">
        <f>'DETEKSI MATA IKAN'!L20</f>
        <v>0.98429999999999995</v>
      </c>
      <c r="M22" s="716">
        <f>'DETEKSI MATA IKAN'!M20</f>
        <v>0.98429999999999995</v>
      </c>
      <c r="N22" s="716">
        <f>'DETEKSI MATA IKAN'!N20</f>
        <v>0.95689999999999997</v>
      </c>
      <c r="O22" s="716">
        <f>'DETEKSI MATA IKAN'!O20</f>
        <v>0.76859999999999995</v>
      </c>
      <c r="P22" s="716">
        <f>'DETEKSI MATA IKAN'!P20</f>
        <v>0.50980000000000003</v>
      </c>
      <c r="Q22" s="716">
        <f>'DETEKSI MATA IKAN'!Q20</f>
        <v>0.41570000000000001</v>
      </c>
      <c r="R22" s="716">
        <f>'DETEKSI MATA IKAN'!R20</f>
        <v>0.30980000000000002</v>
      </c>
      <c r="S22" s="716">
        <f>'DETEKSI MATA IKAN'!S20</f>
        <v>0.20780000000000001</v>
      </c>
      <c r="T22" s="716">
        <f>'DETEKSI MATA IKAN'!T20</f>
        <v>0.2392</v>
      </c>
      <c r="U22" s="716">
        <f>'DETEKSI MATA IKAN'!U20</f>
        <v>0.27060000000000001</v>
      </c>
      <c r="V22" s="716">
        <f>'DETEKSI MATA IKAN'!V20</f>
        <v>0.38429999999999997</v>
      </c>
      <c r="W22" s="716">
        <f>'DETEKSI MATA IKAN'!W20</f>
        <v>0.74509999999999998</v>
      </c>
      <c r="X22" s="716">
        <f>'DETEKSI MATA IKAN'!X20</f>
        <v>0.83919999999999995</v>
      </c>
      <c r="Y22" s="717">
        <f>'DETEKSI MATA IKAN'!Y20</f>
        <v>0.76080000000000003</v>
      </c>
      <c r="AA22" s="718" t="s">
        <v>16</v>
      </c>
      <c r="AB22" s="720">
        <f>'WEIGHT LAYER 1'!B17</f>
        <v>-0.154</v>
      </c>
      <c r="AC22" s="720">
        <f>'WEIGHT LAYER 1'!C17</f>
        <v>-0.25600000000000001</v>
      </c>
      <c r="AD22" s="720">
        <f>'WEIGHT LAYER 1'!D17</f>
        <v>-4.2500000000000003E-2</v>
      </c>
      <c r="AE22" s="720">
        <f>'WEIGHT LAYER 1'!E17</f>
        <v>8.3000000000000004E-2</v>
      </c>
      <c r="AF22" s="720">
        <f>'WEIGHT LAYER 1'!F17</f>
        <v>-0.13500000000000001</v>
      </c>
      <c r="AG22" s="720">
        <f>'WEIGHT LAYER 1'!G17</f>
        <v>-0.14099999999999999</v>
      </c>
      <c r="AH22" s="720">
        <f>'WEIGHT LAYER 1'!H17</f>
        <v>-1.44E-2</v>
      </c>
      <c r="AI22" s="720">
        <f>'WEIGHT LAYER 1'!I17</f>
        <v>-0.121</v>
      </c>
      <c r="AJ22" s="720">
        <f>'WEIGHT LAYER 1'!J17</f>
        <v>-5.7099999999999998E-2</v>
      </c>
      <c r="AK22" s="720">
        <f>'WEIGHT LAYER 1'!K17</f>
        <v>1.4999999999999999E-2</v>
      </c>
      <c r="AL22" s="720">
        <f>'WEIGHT LAYER 1'!L17</f>
        <v>0.27600000000000002</v>
      </c>
      <c r="AM22" s="720">
        <f>'WEIGHT LAYER 1'!M17</f>
        <v>0.161</v>
      </c>
      <c r="AN22" s="720">
        <f>'WEIGHT LAYER 1'!N17</f>
        <v>0.14599999999999999</v>
      </c>
      <c r="AO22" s="720">
        <f>'WEIGHT LAYER 1'!O17</f>
        <v>0.13200000000000001</v>
      </c>
      <c r="AP22" s="720">
        <f>'WEIGHT LAYER 1'!P17</f>
        <v>-0.184</v>
      </c>
      <c r="AQ22" s="720">
        <f>'WEIGHT LAYER 1'!Q17</f>
        <v>0.30199999999999999</v>
      </c>
    </row>
    <row r="23" spans="1:43" x14ac:dyDescent="0.25">
      <c r="A23" s="715">
        <f>'DETEKSI MATA IKAN'!A21</f>
        <v>0.82350000000000001</v>
      </c>
      <c r="B23" s="716">
        <f>'DETEKSI MATA IKAN'!B21</f>
        <v>0.91369999999999996</v>
      </c>
      <c r="C23" s="716">
        <f>'DETEKSI MATA IKAN'!C21</f>
        <v>0.749</v>
      </c>
      <c r="D23" s="716">
        <f>'DETEKSI MATA IKAN'!D21</f>
        <v>0.45100000000000001</v>
      </c>
      <c r="E23" s="716">
        <f>'DETEKSI MATA IKAN'!E21</f>
        <v>0.25490000000000002</v>
      </c>
      <c r="F23" s="716">
        <f>'DETEKSI MATA IKAN'!F21</f>
        <v>0.32550000000000001</v>
      </c>
      <c r="G23" s="716">
        <f>'DETEKSI MATA IKAN'!G21</f>
        <v>0.62350000000000005</v>
      </c>
      <c r="H23" s="716">
        <f>'DETEKSI MATA IKAN'!H21</f>
        <v>0.82750000000000001</v>
      </c>
      <c r="I23" s="716">
        <f>'DETEKSI MATA IKAN'!I21</f>
        <v>0.73729999999999996</v>
      </c>
      <c r="J23" s="716">
        <f>'DETEKSI MATA IKAN'!J21</f>
        <v>0.63529999999999998</v>
      </c>
      <c r="K23" s="716">
        <f>'DETEKSI MATA IKAN'!K21</f>
        <v>0.81569999999999998</v>
      </c>
      <c r="L23" s="716">
        <f>'DETEKSI MATA IKAN'!L21</f>
        <v>0.98819999999999997</v>
      </c>
      <c r="M23" s="716">
        <f>'DETEKSI MATA IKAN'!M21</f>
        <v>0.99219999999999997</v>
      </c>
      <c r="N23" s="716">
        <f>'DETEKSI MATA IKAN'!N21</f>
        <v>0.97650000000000003</v>
      </c>
      <c r="O23" s="716">
        <f>'DETEKSI MATA IKAN'!O21</f>
        <v>0.79220000000000002</v>
      </c>
      <c r="P23" s="716">
        <f>'DETEKSI MATA IKAN'!P21</f>
        <v>0.54510000000000003</v>
      </c>
      <c r="Q23" s="716">
        <f>'DETEKSI MATA IKAN'!Q21</f>
        <v>0.41570000000000001</v>
      </c>
      <c r="R23" s="716">
        <f>'DETEKSI MATA IKAN'!R21</f>
        <v>0.30980000000000002</v>
      </c>
      <c r="S23" s="716">
        <f>'DETEKSI MATA IKAN'!S21</f>
        <v>0.20780000000000001</v>
      </c>
      <c r="T23" s="716">
        <f>'DETEKSI MATA IKAN'!T21</f>
        <v>0.23530000000000001</v>
      </c>
      <c r="U23" s="716">
        <f>'DETEKSI MATA IKAN'!U21</f>
        <v>0.26669999999999999</v>
      </c>
      <c r="V23" s="716">
        <f>'DETEKSI MATA IKAN'!V21</f>
        <v>0.38040000000000002</v>
      </c>
      <c r="W23" s="716">
        <f>'DETEKSI MATA IKAN'!W21</f>
        <v>0.73329999999999995</v>
      </c>
      <c r="X23" s="716">
        <f>'DETEKSI MATA IKAN'!X21</f>
        <v>0.83140000000000003</v>
      </c>
      <c r="Y23" s="717">
        <f>'DETEKSI MATA IKAN'!Y21</f>
        <v>0.74119999999999997</v>
      </c>
      <c r="AA23" s="718" t="s">
        <v>17</v>
      </c>
      <c r="AB23" s="720">
        <f>'WEIGHT LAYER 1'!B18</f>
        <v>-8.2699999999999996E-2</v>
      </c>
      <c r="AC23" s="720">
        <f>'WEIGHT LAYER 1'!C18</f>
        <v>2.9100000000000001E-2</v>
      </c>
      <c r="AD23" s="720">
        <f>'WEIGHT LAYER 1'!D18</f>
        <v>-4.8500000000000001E-2</v>
      </c>
      <c r="AE23" s="720">
        <f>'WEIGHT LAYER 1'!E18</f>
        <v>0.122</v>
      </c>
      <c r="AF23" s="720">
        <f>'WEIGHT LAYER 1'!F18</f>
        <v>-7.7899999999999997E-2</v>
      </c>
      <c r="AG23" s="720">
        <f>'WEIGHT LAYER 1'!G18</f>
        <v>-0.17199999999999999</v>
      </c>
      <c r="AH23" s="720">
        <f>'WEIGHT LAYER 1'!H18</f>
        <v>3.1199999999999999E-2</v>
      </c>
      <c r="AI23" s="720">
        <f>'WEIGHT LAYER 1'!I18</f>
        <v>-0.14199999999999999</v>
      </c>
      <c r="AJ23" s="720">
        <f>'WEIGHT LAYER 1'!J18</f>
        <v>6.4699999999999994E-2</v>
      </c>
      <c r="AK23" s="720">
        <f>'WEIGHT LAYER 1'!K18</f>
        <v>-0.12</v>
      </c>
      <c r="AL23" s="720">
        <f>'WEIGHT LAYER 1'!L18</f>
        <v>2.2800000000000001E-2</v>
      </c>
      <c r="AM23" s="720">
        <f>'WEIGHT LAYER 1'!M18</f>
        <v>0.12</v>
      </c>
      <c r="AN23" s="720">
        <f>'WEIGHT LAYER 1'!N18</f>
        <v>-0.11700000000000001</v>
      </c>
      <c r="AO23" s="720">
        <f>'WEIGHT LAYER 1'!O18</f>
        <v>-0.12</v>
      </c>
      <c r="AP23" s="720">
        <f>'WEIGHT LAYER 1'!P18</f>
        <v>-0.1</v>
      </c>
      <c r="AQ23" s="720">
        <f>'WEIGHT LAYER 1'!Q18</f>
        <v>0.20300000000000001</v>
      </c>
    </row>
    <row r="24" spans="1:43" x14ac:dyDescent="0.25">
      <c r="A24" s="715">
        <f>'DETEKSI MATA IKAN'!A22</f>
        <v>0.94510000000000005</v>
      </c>
      <c r="B24" s="716">
        <f>'DETEKSI MATA IKAN'!B22</f>
        <v>0.68630000000000002</v>
      </c>
      <c r="C24" s="716">
        <f>'DETEKSI MATA IKAN'!C22</f>
        <v>0.3765</v>
      </c>
      <c r="D24" s="716">
        <f>'DETEKSI MATA IKAN'!D22</f>
        <v>0.26269999999999999</v>
      </c>
      <c r="E24" s="716">
        <f>'DETEKSI MATA IKAN'!E22</f>
        <v>0.3569</v>
      </c>
      <c r="F24" s="716">
        <f>'DETEKSI MATA IKAN'!F22</f>
        <v>0.66669999999999996</v>
      </c>
      <c r="G24" s="716">
        <f>'DETEKSI MATA IKAN'!G22</f>
        <v>0.9294</v>
      </c>
      <c r="H24" s="716">
        <f>'DETEKSI MATA IKAN'!H22</f>
        <v>0.87450000000000006</v>
      </c>
      <c r="I24" s="716">
        <f>'DETEKSI MATA IKAN'!I22</f>
        <v>0.77649999999999997</v>
      </c>
      <c r="J24" s="716">
        <f>'DETEKSI MATA IKAN'!J22</f>
        <v>0.83140000000000003</v>
      </c>
      <c r="K24" s="716">
        <f>'DETEKSI MATA IKAN'!K22</f>
        <v>0.97250000000000003</v>
      </c>
      <c r="L24" s="716">
        <f>'DETEKSI MATA IKAN'!L22</f>
        <v>0.91369999999999996</v>
      </c>
      <c r="M24" s="716">
        <f>'DETEKSI MATA IKAN'!M22</f>
        <v>0.80389999999999995</v>
      </c>
      <c r="N24" s="716">
        <f>'DETEKSI MATA IKAN'!N22</f>
        <v>0.83530000000000004</v>
      </c>
      <c r="O24" s="716">
        <f>'DETEKSI MATA IKAN'!O22</f>
        <v>0.77249999999999996</v>
      </c>
      <c r="P24" s="716">
        <f>'DETEKSI MATA IKAN'!P22</f>
        <v>0.63529999999999998</v>
      </c>
      <c r="Q24" s="716">
        <f>'DETEKSI MATA IKAN'!Q22</f>
        <v>0.61180000000000001</v>
      </c>
      <c r="R24" s="716">
        <f>'DETEKSI MATA IKAN'!R22</f>
        <v>0.3725</v>
      </c>
      <c r="S24" s="716">
        <f>'DETEKSI MATA IKAN'!S22</f>
        <v>0.3412</v>
      </c>
      <c r="T24" s="716">
        <f>'DETEKSI MATA IKAN'!T22</f>
        <v>0.24709999999999999</v>
      </c>
      <c r="U24" s="716">
        <f>'DETEKSI MATA IKAN'!U22</f>
        <v>0.28239999999999998</v>
      </c>
      <c r="V24" s="716">
        <f>'DETEKSI MATA IKAN'!V22</f>
        <v>0.29020000000000001</v>
      </c>
      <c r="W24" s="716">
        <f>'DETEKSI MATA IKAN'!W22</f>
        <v>0.47449999999999998</v>
      </c>
      <c r="X24" s="716">
        <f>'DETEKSI MATA IKAN'!X22</f>
        <v>0.8196</v>
      </c>
      <c r="Y24" s="717">
        <f>'DETEKSI MATA IKAN'!Y22</f>
        <v>0.83140000000000003</v>
      </c>
      <c r="AA24" s="718" t="s">
        <v>18</v>
      </c>
      <c r="AB24" s="720">
        <f>'WEIGHT LAYER 1'!B19</f>
        <v>-0.26700000000000002</v>
      </c>
      <c r="AC24" s="720">
        <f>'WEIGHT LAYER 1'!C19</f>
        <v>-0.20399999999999999</v>
      </c>
      <c r="AD24" s="720">
        <f>'WEIGHT LAYER 1'!D19</f>
        <v>0.14499999999999999</v>
      </c>
      <c r="AE24" s="720">
        <f>'WEIGHT LAYER 1'!E19</f>
        <v>0.16800000000000001</v>
      </c>
      <c r="AF24" s="720">
        <f>'WEIGHT LAYER 1'!F19</f>
        <v>-0.114</v>
      </c>
      <c r="AG24" s="720">
        <f>'WEIGHT LAYER 1'!G19</f>
        <v>5.2200000000000003E-2</v>
      </c>
      <c r="AH24" s="720">
        <f>'WEIGHT LAYER 1'!H19</f>
        <v>-0.13</v>
      </c>
      <c r="AI24" s="720">
        <f>'WEIGHT LAYER 1'!I19</f>
        <v>3.61E-2</v>
      </c>
      <c r="AJ24" s="720">
        <f>'WEIGHT LAYER 1'!J19</f>
        <v>0.20899999999999999</v>
      </c>
      <c r="AK24" s="720">
        <f>'WEIGHT LAYER 1'!K19</f>
        <v>-7.8799999999999995E-2</v>
      </c>
      <c r="AL24" s="720">
        <f>'WEIGHT LAYER 1'!L19</f>
        <v>-2.52E-2</v>
      </c>
      <c r="AM24" s="720">
        <f>'WEIGHT LAYER 1'!M19</f>
        <v>2.6100000000000002E-2</v>
      </c>
      <c r="AN24" s="720">
        <f>'WEIGHT LAYER 1'!N19</f>
        <v>4.99E-2</v>
      </c>
      <c r="AO24" s="720">
        <f>'WEIGHT LAYER 1'!O19</f>
        <v>0.25700000000000001</v>
      </c>
      <c r="AP24" s="720">
        <f>'WEIGHT LAYER 1'!P19</f>
        <v>-3.85E-2</v>
      </c>
      <c r="AQ24" s="720">
        <f>'WEIGHT LAYER 1'!Q19</f>
        <v>5.7500000000000002E-2</v>
      </c>
    </row>
    <row r="25" spans="1:43" x14ac:dyDescent="0.25">
      <c r="A25" s="715">
        <f>'DETEKSI MATA IKAN'!A23</f>
        <v>0.93730000000000002</v>
      </c>
      <c r="B25" s="716">
        <f>'DETEKSI MATA IKAN'!B23</f>
        <v>0.68240000000000001</v>
      </c>
      <c r="C25" s="716">
        <f>'DETEKSI MATA IKAN'!C23</f>
        <v>0.36470000000000002</v>
      </c>
      <c r="D25" s="716">
        <f>'DETEKSI MATA IKAN'!D23</f>
        <v>0.25490000000000002</v>
      </c>
      <c r="E25" s="716">
        <f>'DETEKSI MATA IKAN'!E23</f>
        <v>0.3412</v>
      </c>
      <c r="F25" s="716">
        <f>'DETEKSI MATA IKAN'!F23</f>
        <v>0.64710000000000001</v>
      </c>
      <c r="G25" s="716">
        <f>'DETEKSI MATA IKAN'!G23</f>
        <v>0.90980000000000005</v>
      </c>
      <c r="H25" s="716">
        <f>'DETEKSI MATA IKAN'!H23</f>
        <v>0.85489999999999999</v>
      </c>
      <c r="I25" s="716">
        <f>'DETEKSI MATA IKAN'!I23</f>
        <v>0.76470000000000005</v>
      </c>
      <c r="J25" s="716">
        <f>'DETEKSI MATA IKAN'!J23</f>
        <v>0.82750000000000001</v>
      </c>
      <c r="K25" s="716">
        <f>'DETEKSI MATA IKAN'!K23</f>
        <v>0.97650000000000003</v>
      </c>
      <c r="L25" s="716">
        <f>'DETEKSI MATA IKAN'!L23</f>
        <v>0.92159999999999997</v>
      </c>
      <c r="M25" s="716">
        <f>'DETEKSI MATA IKAN'!M23</f>
        <v>0.82350000000000001</v>
      </c>
      <c r="N25" s="716">
        <f>'DETEKSI MATA IKAN'!N23</f>
        <v>0.86270000000000002</v>
      </c>
      <c r="O25" s="716">
        <f>'DETEKSI MATA IKAN'!O23</f>
        <v>0.80779999999999996</v>
      </c>
      <c r="P25" s="716">
        <f>'DETEKSI MATA IKAN'!P23</f>
        <v>0.67449999999999999</v>
      </c>
      <c r="Q25" s="716">
        <f>'DETEKSI MATA IKAN'!Q23</f>
        <v>0.64710000000000001</v>
      </c>
      <c r="R25" s="716">
        <f>'DETEKSI MATA IKAN'!R23</f>
        <v>0.4078</v>
      </c>
      <c r="S25" s="716">
        <f>'DETEKSI MATA IKAN'!S23</f>
        <v>0.3765</v>
      </c>
      <c r="T25" s="716">
        <f>'DETEKSI MATA IKAN'!T23</f>
        <v>0.27060000000000001</v>
      </c>
      <c r="U25" s="716">
        <f>'DETEKSI MATA IKAN'!U23</f>
        <v>0.30590000000000001</v>
      </c>
      <c r="V25" s="716">
        <f>'DETEKSI MATA IKAN'!V23</f>
        <v>0.30980000000000002</v>
      </c>
      <c r="W25" s="716">
        <f>'DETEKSI MATA IKAN'!W23</f>
        <v>0.49409999999999998</v>
      </c>
      <c r="X25" s="716">
        <f>'DETEKSI MATA IKAN'!X23</f>
        <v>0.82750000000000001</v>
      </c>
      <c r="Y25" s="717">
        <f>'DETEKSI MATA IKAN'!Y23</f>
        <v>0.83919999999999995</v>
      </c>
      <c r="AA25" s="718" t="s">
        <v>16</v>
      </c>
      <c r="AB25" s="720">
        <f>'WEIGHT LAYER 1'!B20</f>
        <v>0.157</v>
      </c>
      <c r="AC25" s="720">
        <f>'WEIGHT LAYER 1'!C20</f>
        <v>-2.0500000000000001E-2</v>
      </c>
      <c r="AD25" s="720">
        <f>'WEIGHT LAYER 1'!D20</f>
        <v>0.21</v>
      </c>
      <c r="AE25" s="720">
        <f>'WEIGHT LAYER 1'!E20</f>
        <v>3.7900000000000003E-2</v>
      </c>
      <c r="AF25" s="720">
        <f>'WEIGHT LAYER 1'!F20</f>
        <v>0.224</v>
      </c>
      <c r="AG25" s="720">
        <f>'WEIGHT LAYER 1'!G20</f>
        <v>-7.9100000000000004E-2</v>
      </c>
      <c r="AH25" s="720">
        <f>'WEIGHT LAYER 1'!H20</f>
        <v>-0.184</v>
      </c>
      <c r="AI25" s="720">
        <f>'WEIGHT LAYER 1'!I20</f>
        <v>-2.3699999999999999E-2</v>
      </c>
      <c r="AJ25" s="720">
        <f>'WEIGHT LAYER 1'!J20</f>
        <v>0.22700000000000001</v>
      </c>
      <c r="AK25" s="720">
        <f>'WEIGHT LAYER 1'!K20</f>
        <v>-0.17899999999999999</v>
      </c>
      <c r="AL25" s="720">
        <f>'WEIGHT LAYER 1'!L20</f>
        <v>6.4699999999999994E-2</v>
      </c>
      <c r="AM25" s="720">
        <f>'WEIGHT LAYER 1'!M20</f>
        <v>5.2699999999999997E-2</v>
      </c>
      <c r="AN25" s="720">
        <f>'WEIGHT LAYER 1'!N20</f>
        <v>9.2999999999999999E-2</v>
      </c>
      <c r="AO25" s="720">
        <f>'WEIGHT LAYER 1'!O20</f>
        <v>0.10299999999999999</v>
      </c>
      <c r="AP25" s="720">
        <f>'WEIGHT LAYER 1'!P20</f>
        <v>0.224</v>
      </c>
      <c r="AQ25" s="720">
        <f>'WEIGHT LAYER 1'!Q20</f>
        <v>-0.11</v>
      </c>
    </row>
    <row r="26" spans="1:43" x14ac:dyDescent="0.25">
      <c r="A26" s="715">
        <f>'DETEKSI MATA IKAN'!A24</f>
        <v>0.98040000000000005</v>
      </c>
      <c r="B26" s="716">
        <f>'DETEKSI MATA IKAN'!B24</f>
        <v>0.7137</v>
      </c>
      <c r="C26" s="716">
        <f>'DETEKSI MATA IKAN'!C24</f>
        <v>0.39219999999999999</v>
      </c>
      <c r="D26" s="716">
        <f>'DETEKSI MATA IKAN'!D24</f>
        <v>0.26669999999999999</v>
      </c>
      <c r="E26" s="716">
        <f>'DETEKSI MATA IKAN'!E24</f>
        <v>0.34510000000000002</v>
      </c>
      <c r="F26" s="716">
        <f>'DETEKSI MATA IKAN'!F24</f>
        <v>0.63529999999999998</v>
      </c>
      <c r="G26" s="716">
        <f>'DETEKSI MATA IKAN'!G24</f>
        <v>0.89410000000000001</v>
      </c>
      <c r="H26" s="716">
        <f>'DETEKSI MATA IKAN'!H24</f>
        <v>0.83140000000000003</v>
      </c>
      <c r="I26" s="716">
        <f>'DETEKSI MATA IKAN'!I24</f>
        <v>0.73729999999999996</v>
      </c>
      <c r="J26" s="716">
        <f>'DETEKSI MATA IKAN'!J24</f>
        <v>0.80779999999999996</v>
      </c>
      <c r="K26" s="716">
        <f>'DETEKSI MATA IKAN'!K24</f>
        <v>0.95689999999999997</v>
      </c>
      <c r="L26" s="716">
        <f>'DETEKSI MATA IKAN'!L24</f>
        <v>0.91759999999999997</v>
      </c>
      <c r="M26" s="716">
        <f>'DETEKSI MATA IKAN'!M24</f>
        <v>0.83530000000000004</v>
      </c>
      <c r="N26" s="716">
        <f>'DETEKSI MATA IKAN'!N24</f>
        <v>0.88629999999999998</v>
      </c>
      <c r="O26" s="716">
        <f>'DETEKSI MATA IKAN'!O24</f>
        <v>0.83530000000000004</v>
      </c>
      <c r="P26" s="716">
        <f>'DETEKSI MATA IKAN'!P24</f>
        <v>0.70979999999999999</v>
      </c>
      <c r="Q26" s="716">
        <f>'DETEKSI MATA IKAN'!Q24</f>
        <v>0.6431</v>
      </c>
      <c r="R26" s="716">
        <f>'DETEKSI MATA IKAN'!R24</f>
        <v>0.40389999999999998</v>
      </c>
      <c r="S26" s="716">
        <f>'DETEKSI MATA IKAN'!S24</f>
        <v>0.3725</v>
      </c>
      <c r="T26" s="716">
        <f>'DETEKSI MATA IKAN'!T24</f>
        <v>0.26269999999999999</v>
      </c>
      <c r="U26" s="716">
        <f>'DETEKSI MATA IKAN'!U24</f>
        <v>0.29799999999999999</v>
      </c>
      <c r="V26" s="716">
        <f>'DETEKSI MATA IKAN'!V24</f>
        <v>0.29409999999999997</v>
      </c>
      <c r="W26" s="716">
        <f>'DETEKSI MATA IKAN'!W24</f>
        <v>0.47839999999999999</v>
      </c>
      <c r="X26" s="716">
        <f>'DETEKSI MATA IKAN'!X24</f>
        <v>0.80779999999999996</v>
      </c>
      <c r="Y26" s="717">
        <f>'DETEKSI MATA IKAN'!Y24</f>
        <v>0.8196</v>
      </c>
      <c r="AA26" s="718" t="s">
        <v>17</v>
      </c>
      <c r="AB26" s="720">
        <f>'WEIGHT LAYER 1'!B21</f>
        <v>8.5599999999999996E-2</v>
      </c>
      <c r="AC26" s="720">
        <f>'WEIGHT LAYER 1'!C21</f>
        <v>8.8999999999999996E-2</v>
      </c>
      <c r="AD26" s="720">
        <f>'WEIGHT LAYER 1'!D21</f>
        <v>4.3999999999999997E-2</v>
      </c>
      <c r="AE26" s="720">
        <f>'WEIGHT LAYER 1'!E21</f>
        <v>5.5100000000000003E-2</v>
      </c>
      <c r="AF26" s="720">
        <f>'WEIGHT LAYER 1'!F21</f>
        <v>0.21099999999999999</v>
      </c>
      <c r="AG26" s="720">
        <f>'WEIGHT LAYER 1'!G21</f>
        <v>9.5799999999999996E-2</v>
      </c>
      <c r="AH26" s="720">
        <f>'WEIGHT LAYER 1'!H21</f>
        <v>-5.91E-2</v>
      </c>
      <c r="AI26" s="720">
        <f>'WEIGHT LAYER 1'!I21</f>
        <v>-8.8599999999999998E-2</v>
      </c>
      <c r="AJ26" s="720">
        <f>'WEIGHT LAYER 1'!J21</f>
        <v>5.5300000000000002E-3</v>
      </c>
      <c r="AK26" s="720">
        <f>'WEIGHT LAYER 1'!K21</f>
        <v>-6.5000000000000002E-2</v>
      </c>
      <c r="AL26" s="720">
        <f>'WEIGHT LAYER 1'!L21</f>
        <v>-0.14399999999999999</v>
      </c>
      <c r="AM26" s="720">
        <f>'WEIGHT LAYER 1'!M21</f>
        <v>0.254</v>
      </c>
      <c r="AN26" s="720">
        <f>'WEIGHT LAYER 1'!N21</f>
        <v>0.20599999999999999</v>
      </c>
      <c r="AO26" s="720">
        <f>'WEIGHT LAYER 1'!O21</f>
        <v>-0.112</v>
      </c>
      <c r="AP26" s="720">
        <f>'WEIGHT LAYER 1'!P21</f>
        <v>-1.8800000000000001E-2</v>
      </c>
      <c r="AQ26" s="720">
        <f>'WEIGHT LAYER 1'!Q21</f>
        <v>-0.11899999999999999</v>
      </c>
    </row>
    <row r="27" spans="1:43" x14ac:dyDescent="0.25">
      <c r="A27" s="715">
        <f>'DETEKSI MATA IKAN'!A25</f>
        <v>0.74509999999999998</v>
      </c>
      <c r="B27" s="716">
        <f>'DETEKSI MATA IKAN'!B25</f>
        <v>0.42349999999999999</v>
      </c>
      <c r="C27" s="716">
        <f>'DETEKSI MATA IKAN'!C25</f>
        <v>0.25490000000000002</v>
      </c>
      <c r="D27" s="716">
        <f>'DETEKSI MATA IKAN'!D25</f>
        <v>0.33329999999999999</v>
      </c>
      <c r="E27" s="716">
        <f>'DETEKSI MATA IKAN'!E25</f>
        <v>0.60780000000000001</v>
      </c>
      <c r="F27" s="716">
        <f>'DETEKSI MATA IKAN'!F25</f>
        <v>0.85880000000000001</v>
      </c>
      <c r="G27" s="716">
        <f>'DETEKSI MATA IKAN'!G25</f>
        <v>0.86670000000000003</v>
      </c>
      <c r="H27" s="716">
        <f>'DETEKSI MATA IKAN'!H25</f>
        <v>0.69799999999999995</v>
      </c>
      <c r="I27" s="716">
        <f>'DETEKSI MATA IKAN'!I25</f>
        <v>0.64710000000000001</v>
      </c>
      <c r="J27" s="716">
        <f>'DETEKSI MATA IKAN'!J25</f>
        <v>0.63919999999999999</v>
      </c>
      <c r="K27" s="716">
        <f>'DETEKSI MATA IKAN'!K25</f>
        <v>0.80389999999999995</v>
      </c>
      <c r="L27" s="716">
        <f>'DETEKSI MATA IKAN'!L25</f>
        <v>0.79610000000000003</v>
      </c>
      <c r="M27" s="716">
        <f>'DETEKSI MATA IKAN'!M25</f>
        <v>0.59219999999999995</v>
      </c>
      <c r="N27" s="716">
        <f>'DETEKSI MATA IKAN'!N25</f>
        <v>0.57250000000000001</v>
      </c>
      <c r="O27" s="716">
        <f>'DETEKSI MATA IKAN'!O25</f>
        <v>0.60780000000000001</v>
      </c>
      <c r="P27" s="716">
        <f>'DETEKSI MATA IKAN'!P25</f>
        <v>0.58040000000000003</v>
      </c>
      <c r="Q27" s="716">
        <f>'DETEKSI MATA IKAN'!Q25</f>
        <v>0.63139999999999996</v>
      </c>
      <c r="R27" s="716">
        <f>'DETEKSI MATA IKAN'!R25</f>
        <v>0.57250000000000001</v>
      </c>
      <c r="S27" s="716">
        <f>'DETEKSI MATA IKAN'!S25</f>
        <v>0.36470000000000002</v>
      </c>
      <c r="T27" s="716">
        <f>'DETEKSI MATA IKAN'!T25</f>
        <v>0.32550000000000001</v>
      </c>
      <c r="U27" s="716">
        <f>'DETEKSI MATA IKAN'!U25</f>
        <v>0.26269999999999999</v>
      </c>
      <c r="V27" s="716">
        <f>'DETEKSI MATA IKAN'!V25</f>
        <v>0.31759999999999999</v>
      </c>
      <c r="W27" s="716">
        <f>'DETEKSI MATA IKAN'!W25</f>
        <v>0.38819999999999999</v>
      </c>
      <c r="X27" s="716">
        <f>'DETEKSI MATA IKAN'!X25</f>
        <v>0.61960000000000004</v>
      </c>
      <c r="Y27" s="717">
        <f>'DETEKSI MATA IKAN'!Y25</f>
        <v>0.67059999999999997</v>
      </c>
      <c r="AA27" s="718" t="s">
        <v>18</v>
      </c>
      <c r="AB27" s="720">
        <f>'WEIGHT LAYER 1'!B22</f>
        <v>0.159</v>
      </c>
      <c r="AC27" s="720">
        <f>'WEIGHT LAYER 1'!C22</f>
        <v>-2.5200000000000001E-3</v>
      </c>
      <c r="AD27" s="720">
        <f>'WEIGHT LAYER 1'!D22</f>
        <v>0.10100000000000001</v>
      </c>
      <c r="AE27" s="720">
        <f>'WEIGHT LAYER 1'!E22</f>
        <v>0.308</v>
      </c>
      <c r="AF27" s="720">
        <f>'WEIGHT LAYER 1'!F22</f>
        <v>-8.8499999999999995E-2</v>
      </c>
      <c r="AG27" s="720">
        <f>'WEIGHT LAYER 1'!G22</f>
        <v>5.0200000000000002E-2</v>
      </c>
      <c r="AH27" s="720">
        <f>'WEIGHT LAYER 1'!H22</f>
        <v>-0.13800000000000001</v>
      </c>
      <c r="AI27" s="720">
        <f>'WEIGHT LAYER 1'!I22</f>
        <v>1.07E-4</v>
      </c>
      <c r="AJ27" s="720">
        <f>'WEIGHT LAYER 1'!J22</f>
        <v>0.3</v>
      </c>
      <c r="AK27" s="720">
        <f>'WEIGHT LAYER 1'!K22</f>
        <v>-1.5100000000000001E-2</v>
      </c>
      <c r="AL27" s="720">
        <f>'WEIGHT LAYER 1'!L22</f>
        <v>-0.19500000000000001</v>
      </c>
      <c r="AM27" s="720">
        <f>'WEIGHT LAYER 1'!M22</f>
        <v>-5.4399999999999997E-2</v>
      </c>
      <c r="AN27" s="720">
        <f>'WEIGHT LAYER 1'!N22</f>
        <v>0.11600000000000001</v>
      </c>
      <c r="AO27" s="720">
        <f>'WEIGHT LAYER 1'!O22</f>
        <v>-0.20799999999999999</v>
      </c>
      <c r="AP27" s="720">
        <f>'WEIGHT LAYER 1'!P22</f>
        <v>0.26600000000000001</v>
      </c>
      <c r="AQ27" s="720">
        <f>'WEIGHT LAYER 1'!Q22</f>
        <v>-0.23599999999999999</v>
      </c>
    </row>
    <row r="28" spans="1:43" x14ac:dyDescent="0.25">
      <c r="A28" s="715">
        <f>'DETEKSI MATA IKAN'!A26</f>
        <v>0.73729999999999996</v>
      </c>
      <c r="B28" s="716">
        <f>'DETEKSI MATA IKAN'!B26</f>
        <v>0.41570000000000001</v>
      </c>
      <c r="C28" s="716">
        <f>'DETEKSI MATA IKAN'!C26</f>
        <v>0.251</v>
      </c>
      <c r="D28" s="716">
        <f>'DETEKSI MATA IKAN'!D26</f>
        <v>0.32940000000000003</v>
      </c>
      <c r="E28" s="716">
        <f>'DETEKSI MATA IKAN'!E26</f>
        <v>0.60780000000000001</v>
      </c>
      <c r="F28" s="716">
        <f>'DETEKSI MATA IKAN'!F26</f>
        <v>0.85880000000000001</v>
      </c>
      <c r="G28" s="716">
        <f>'DETEKSI MATA IKAN'!G26</f>
        <v>0.87060000000000004</v>
      </c>
      <c r="H28" s="716">
        <f>'DETEKSI MATA IKAN'!H26</f>
        <v>0.70979999999999999</v>
      </c>
      <c r="I28" s="716">
        <f>'DETEKSI MATA IKAN'!I26</f>
        <v>0.65880000000000005</v>
      </c>
      <c r="J28" s="716">
        <f>'DETEKSI MATA IKAN'!J26</f>
        <v>0.65880000000000005</v>
      </c>
      <c r="K28" s="716">
        <f>'DETEKSI MATA IKAN'!K26</f>
        <v>0.82750000000000001</v>
      </c>
      <c r="L28" s="716">
        <f>'DETEKSI MATA IKAN'!L26</f>
        <v>0.83140000000000003</v>
      </c>
      <c r="M28" s="716">
        <f>'DETEKSI MATA IKAN'!M26</f>
        <v>0.63919999999999999</v>
      </c>
      <c r="N28" s="716">
        <f>'DETEKSI MATA IKAN'!N26</f>
        <v>0.61570000000000003</v>
      </c>
      <c r="O28" s="716">
        <f>'DETEKSI MATA IKAN'!O26</f>
        <v>0.65880000000000005</v>
      </c>
      <c r="P28" s="716">
        <f>'DETEKSI MATA IKAN'!P26</f>
        <v>0.63919999999999999</v>
      </c>
      <c r="Q28" s="716">
        <f>'DETEKSI MATA IKAN'!Q26</f>
        <v>0.67059999999999997</v>
      </c>
      <c r="R28" s="716">
        <f>'DETEKSI MATA IKAN'!R26</f>
        <v>0.60780000000000001</v>
      </c>
      <c r="S28" s="716">
        <f>'DETEKSI MATA IKAN'!S26</f>
        <v>0.4</v>
      </c>
      <c r="T28" s="716">
        <f>'DETEKSI MATA IKAN'!T26</f>
        <v>0.36080000000000001</v>
      </c>
      <c r="U28" s="716">
        <f>'DETEKSI MATA IKAN'!U26</f>
        <v>0.2863</v>
      </c>
      <c r="V28" s="716">
        <f>'DETEKSI MATA IKAN'!V26</f>
        <v>0.3412</v>
      </c>
      <c r="W28" s="716">
        <f>'DETEKSI MATA IKAN'!W26</f>
        <v>0.4078</v>
      </c>
      <c r="X28" s="716">
        <f>'DETEKSI MATA IKAN'!X26</f>
        <v>0.63919999999999999</v>
      </c>
      <c r="Y28" s="717">
        <f>'DETEKSI MATA IKAN'!Y26</f>
        <v>0.6784</v>
      </c>
      <c r="AA28" s="718" t="s">
        <v>16</v>
      </c>
      <c r="AB28" s="720">
        <f>'WEIGHT LAYER 1'!B23</f>
        <v>0.29599999999999999</v>
      </c>
      <c r="AC28" s="720">
        <f>'WEIGHT LAYER 1'!C23</f>
        <v>0.246</v>
      </c>
      <c r="AD28" s="720">
        <f>'WEIGHT LAYER 1'!D23</f>
        <v>1.15E-2</v>
      </c>
      <c r="AE28" s="720">
        <f>'WEIGHT LAYER 1'!E23</f>
        <v>0.193</v>
      </c>
      <c r="AF28" s="720">
        <f>'WEIGHT LAYER 1'!F23</f>
        <v>6.0100000000000001E-2</v>
      </c>
      <c r="AG28" s="720">
        <f>'WEIGHT LAYER 1'!G23</f>
        <v>-0.13900000000000001</v>
      </c>
      <c r="AH28" s="720">
        <f>'WEIGHT LAYER 1'!H23</f>
        <v>-0.18099999999999999</v>
      </c>
      <c r="AI28" s="720">
        <f>'WEIGHT LAYER 1'!I23</f>
        <v>0.11700000000000001</v>
      </c>
      <c r="AJ28" s="720">
        <f>'WEIGHT LAYER 1'!J23</f>
        <v>0.17599999999999999</v>
      </c>
      <c r="AK28" s="720">
        <f>'WEIGHT LAYER 1'!K23</f>
        <v>3.6200000000000003E-2</v>
      </c>
      <c r="AL28" s="720">
        <f>'WEIGHT LAYER 1'!L23</f>
        <v>-0.06</v>
      </c>
      <c r="AM28" s="720">
        <f>'WEIGHT LAYER 1'!M23</f>
        <v>0.23200000000000001</v>
      </c>
      <c r="AN28" s="720">
        <f>'WEIGHT LAYER 1'!N23</f>
        <v>0.28999999999999998</v>
      </c>
      <c r="AO28" s="720">
        <f>'WEIGHT LAYER 1'!O23</f>
        <v>6.4699999999999994E-2</v>
      </c>
      <c r="AP28" s="720">
        <f>'WEIGHT LAYER 1'!P23</f>
        <v>9.2600000000000002E-2</v>
      </c>
      <c r="AQ28" s="720">
        <f>'WEIGHT LAYER 1'!Q23</f>
        <v>-0.161</v>
      </c>
    </row>
    <row r="29" spans="1:43" x14ac:dyDescent="0.25">
      <c r="A29" s="715">
        <f>'DETEKSI MATA IKAN'!A27</f>
        <v>0.78820000000000001</v>
      </c>
      <c r="B29" s="716">
        <f>'DETEKSI MATA IKAN'!B27</f>
        <v>0.45879999999999999</v>
      </c>
      <c r="C29" s="716">
        <f>'DETEKSI MATA IKAN'!C27</f>
        <v>0.28239999999999998</v>
      </c>
      <c r="D29" s="716">
        <f>'DETEKSI MATA IKAN'!D27</f>
        <v>0.34899999999999998</v>
      </c>
      <c r="E29" s="716">
        <f>'DETEKSI MATA IKAN'!E27</f>
        <v>0.61570000000000003</v>
      </c>
      <c r="F29" s="716">
        <f>'DETEKSI MATA IKAN'!F27</f>
        <v>0.85099999999999998</v>
      </c>
      <c r="G29" s="716">
        <f>'DETEKSI MATA IKAN'!G27</f>
        <v>0.84709999999999996</v>
      </c>
      <c r="H29" s="716">
        <f>'DETEKSI MATA IKAN'!H27</f>
        <v>0.68240000000000001</v>
      </c>
      <c r="I29" s="716">
        <f>'DETEKSI MATA IKAN'!I27</f>
        <v>0.63139999999999996</v>
      </c>
      <c r="J29" s="716">
        <f>'DETEKSI MATA IKAN'!J27</f>
        <v>0.63139999999999996</v>
      </c>
      <c r="K29" s="716">
        <f>'DETEKSI MATA IKAN'!K27</f>
        <v>0.81179999999999997</v>
      </c>
      <c r="L29" s="716">
        <f>'DETEKSI MATA IKAN'!L27</f>
        <v>0.8196</v>
      </c>
      <c r="M29" s="716">
        <f>'DETEKSI MATA IKAN'!M27</f>
        <v>0.63919999999999999</v>
      </c>
      <c r="N29" s="716">
        <f>'DETEKSI MATA IKAN'!N27</f>
        <v>0.63139999999999996</v>
      </c>
      <c r="O29" s="716">
        <f>'DETEKSI MATA IKAN'!O27</f>
        <v>0.68240000000000001</v>
      </c>
      <c r="P29" s="716">
        <f>'DETEKSI MATA IKAN'!P27</f>
        <v>0.66669999999999996</v>
      </c>
      <c r="Q29" s="716">
        <f>'DETEKSI MATA IKAN'!Q27</f>
        <v>0.66669999999999996</v>
      </c>
      <c r="R29" s="716">
        <f>'DETEKSI MATA IKAN'!R27</f>
        <v>0.60389999999999999</v>
      </c>
      <c r="S29" s="716">
        <f>'DETEKSI MATA IKAN'!S27</f>
        <v>0.39610000000000001</v>
      </c>
      <c r="T29" s="716">
        <f>'DETEKSI MATA IKAN'!T27</f>
        <v>0.34899999999999998</v>
      </c>
      <c r="U29" s="716">
        <f>'DETEKSI MATA IKAN'!U27</f>
        <v>0.27839999999999998</v>
      </c>
      <c r="V29" s="716">
        <f>'DETEKSI MATA IKAN'!V27</f>
        <v>0.32550000000000001</v>
      </c>
      <c r="W29" s="716">
        <f>'DETEKSI MATA IKAN'!W27</f>
        <v>0.39219999999999999</v>
      </c>
      <c r="X29" s="716">
        <f>'DETEKSI MATA IKAN'!X27</f>
        <v>0.61570000000000003</v>
      </c>
      <c r="Y29" s="717">
        <f>'DETEKSI MATA IKAN'!Y27</f>
        <v>0.65880000000000005</v>
      </c>
      <c r="AA29" s="718" t="s">
        <v>17</v>
      </c>
      <c r="AB29" s="720">
        <f>'WEIGHT LAYER 1'!B24</f>
        <v>3.4799999999999998E-2</v>
      </c>
      <c r="AC29" s="720">
        <f>'WEIGHT LAYER 1'!C24</f>
        <v>-5.9800000000000001E-3</v>
      </c>
      <c r="AD29" s="720">
        <f>'WEIGHT LAYER 1'!D24</f>
        <v>-7.0499999999999993E-2</v>
      </c>
      <c r="AE29" s="720">
        <f>'WEIGHT LAYER 1'!E24</f>
        <v>0.13</v>
      </c>
      <c r="AF29" s="720">
        <f>'WEIGHT LAYER 1'!F24</f>
        <v>2.1899999999999999E-2</v>
      </c>
      <c r="AG29" s="720">
        <f>'WEIGHT LAYER 1'!G24</f>
        <v>-0.104</v>
      </c>
      <c r="AH29" s="720">
        <f>'WEIGHT LAYER 1'!H24</f>
        <v>0.11600000000000001</v>
      </c>
      <c r="AI29" s="720">
        <f>'WEIGHT LAYER 1'!I24</f>
        <v>-0.14799999999999999</v>
      </c>
      <c r="AJ29" s="720">
        <f>'WEIGHT LAYER 1'!J24</f>
        <v>0.14000000000000001</v>
      </c>
      <c r="AK29" s="720">
        <f>'WEIGHT LAYER 1'!K24</f>
        <v>-2.3900000000000001E-2</v>
      </c>
      <c r="AL29" s="720">
        <f>'WEIGHT LAYER 1'!L24</f>
        <v>0.157</v>
      </c>
      <c r="AM29" s="720">
        <f>'WEIGHT LAYER 1'!M24</f>
        <v>-1.9099999999999999E-2</v>
      </c>
      <c r="AN29" s="720">
        <f>'WEIGHT LAYER 1'!N24</f>
        <v>0.30399999999999999</v>
      </c>
      <c r="AO29" s="720">
        <f>'WEIGHT LAYER 1'!O24</f>
        <v>0.23400000000000001</v>
      </c>
      <c r="AP29" s="720">
        <f>'WEIGHT LAYER 1'!P24</f>
        <v>-1.1299999999999999E-2</v>
      </c>
      <c r="AQ29" s="720">
        <f>'WEIGHT LAYER 1'!Q24</f>
        <v>3.44E-2</v>
      </c>
    </row>
    <row r="30" spans="1:43" x14ac:dyDescent="0.25">
      <c r="A30" s="715">
        <f>'DETEKSI MATA IKAN'!A28</f>
        <v>0.47449999999999998</v>
      </c>
      <c r="B30" s="716">
        <f>'DETEKSI MATA IKAN'!B28</f>
        <v>0.23530000000000001</v>
      </c>
      <c r="C30" s="716">
        <f>'DETEKSI MATA IKAN'!C28</f>
        <v>0.24709999999999999</v>
      </c>
      <c r="D30" s="716">
        <f>'DETEKSI MATA IKAN'!D28</f>
        <v>0.47060000000000002</v>
      </c>
      <c r="E30" s="716">
        <f>'DETEKSI MATA IKAN'!E28</f>
        <v>0.70979999999999999</v>
      </c>
      <c r="F30" s="716">
        <f>'DETEKSI MATA IKAN'!F28</f>
        <v>0.79610000000000003</v>
      </c>
      <c r="G30" s="716">
        <f>'DETEKSI MATA IKAN'!G28</f>
        <v>0.70199999999999996</v>
      </c>
      <c r="H30" s="716">
        <f>'DETEKSI MATA IKAN'!H28</f>
        <v>0.57650000000000001</v>
      </c>
      <c r="I30" s="716">
        <f>'DETEKSI MATA IKAN'!I28</f>
        <v>0.29799999999999999</v>
      </c>
      <c r="J30" s="716">
        <f>'DETEKSI MATA IKAN'!J28</f>
        <v>0.26669999999999999</v>
      </c>
      <c r="K30" s="716">
        <f>'DETEKSI MATA IKAN'!K28</f>
        <v>0.24709999999999999</v>
      </c>
      <c r="L30" s="716">
        <f>'DETEKSI MATA IKAN'!L28</f>
        <v>0.51370000000000005</v>
      </c>
      <c r="M30" s="716">
        <f>'DETEKSI MATA IKAN'!M28</f>
        <v>0.39219999999999999</v>
      </c>
      <c r="N30" s="716">
        <f>'DETEKSI MATA IKAN'!N28</f>
        <v>0.52549999999999997</v>
      </c>
      <c r="O30" s="716">
        <f>'DETEKSI MATA IKAN'!O28</f>
        <v>0.52939999999999998</v>
      </c>
      <c r="P30" s="716">
        <f>'DETEKSI MATA IKAN'!P28</f>
        <v>0.61180000000000001</v>
      </c>
      <c r="Q30" s="716">
        <f>'DETEKSI MATA IKAN'!Q28</f>
        <v>0.56469999999999998</v>
      </c>
      <c r="R30" s="716">
        <f>'DETEKSI MATA IKAN'!R28</f>
        <v>0.60389999999999999</v>
      </c>
      <c r="S30" s="716">
        <f>'DETEKSI MATA IKAN'!S28</f>
        <v>0.58819999999999995</v>
      </c>
      <c r="T30" s="716">
        <f>'DETEKSI MATA IKAN'!T28</f>
        <v>0.36470000000000002</v>
      </c>
      <c r="U30" s="716">
        <f>'DETEKSI MATA IKAN'!U28</f>
        <v>0.27060000000000001</v>
      </c>
      <c r="V30" s="716">
        <f>'DETEKSI MATA IKAN'!V28</f>
        <v>0.21959999999999999</v>
      </c>
      <c r="W30" s="716">
        <f>'DETEKSI MATA IKAN'!W28</f>
        <v>0.38040000000000002</v>
      </c>
      <c r="X30" s="716">
        <f>'DETEKSI MATA IKAN'!X28</f>
        <v>0.51759999999999995</v>
      </c>
      <c r="Y30" s="717">
        <f>'DETEKSI MATA IKAN'!Y28</f>
        <v>0.42349999999999999</v>
      </c>
      <c r="AA30" s="718" t="s">
        <v>18</v>
      </c>
      <c r="AB30" s="720">
        <f>'WEIGHT LAYER 1'!B25</f>
        <v>0.221</v>
      </c>
      <c r="AC30" s="720">
        <f>'WEIGHT LAYER 1'!C25</f>
        <v>9.7100000000000006E-2</v>
      </c>
      <c r="AD30" s="720">
        <f>'WEIGHT LAYER 1'!D25</f>
        <v>0.27100000000000002</v>
      </c>
      <c r="AE30" s="720">
        <f>'WEIGHT LAYER 1'!E25</f>
        <v>0.188</v>
      </c>
      <c r="AF30" s="720">
        <f>'WEIGHT LAYER 1'!F25</f>
        <v>0.14599999999999999</v>
      </c>
      <c r="AG30" s="720">
        <f>'WEIGHT LAYER 1'!G25</f>
        <v>-6.6600000000000006E-2</v>
      </c>
      <c r="AH30" s="720">
        <f>'WEIGHT LAYER 1'!H25</f>
        <v>-0.155</v>
      </c>
      <c r="AI30" s="720">
        <f>'WEIGHT LAYER 1'!I25</f>
        <v>2.52E-2</v>
      </c>
      <c r="AJ30" s="720">
        <f>'WEIGHT LAYER 1'!J25</f>
        <v>0.19700000000000001</v>
      </c>
      <c r="AK30" s="720">
        <f>'WEIGHT LAYER 1'!K25</f>
        <v>-0.14000000000000001</v>
      </c>
      <c r="AL30" s="720">
        <f>'WEIGHT LAYER 1'!L25</f>
        <v>-0.31</v>
      </c>
      <c r="AM30" s="720">
        <f>'WEIGHT LAYER 1'!M25</f>
        <v>0.14000000000000001</v>
      </c>
      <c r="AN30" s="720">
        <f>'WEIGHT LAYER 1'!N25</f>
        <v>-3.0499999999999999E-2</v>
      </c>
      <c r="AO30" s="720">
        <f>'WEIGHT LAYER 1'!O25</f>
        <v>0.14099999999999999</v>
      </c>
      <c r="AP30" s="720">
        <f>'WEIGHT LAYER 1'!P25</f>
        <v>0.19</v>
      </c>
      <c r="AQ30" s="720">
        <f>'WEIGHT LAYER 1'!Q25</f>
        <v>-6.9599999999999995E-2</v>
      </c>
    </row>
    <row r="31" spans="1:43" x14ac:dyDescent="0.25">
      <c r="A31" s="715">
        <f>'DETEKSI MATA IKAN'!A29</f>
        <v>0.47449999999999998</v>
      </c>
      <c r="B31" s="716">
        <f>'DETEKSI MATA IKAN'!B29</f>
        <v>0.23530000000000001</v>
      </c>
      <c r="C31" s="716">
        <f>'DETEKSI MATA IKAN'!C29</f>
        <v>0.24709999999999999</v>
      </c>
      <c r="D31" s="716">
        <f>'DETEKSI MATA IKAN'!D29</f>
        <v>0.4824</v>
      </c>
      <c r="E31" s="716">
        <f>'DETEKSI MATA IKAN'!E29</f>
        <v>0.72550000000000003</v>
      </c>
      <c r="F31" s="716">
        <f>'DETEKSI MATA IKAN'!F29</f>
        <v>0.8196</v>
      </c>
      <c r="G31" s="716">
        <f>'DETEKSI MATA IKAN'!G29</f>
        <v>0.72550000000000003</v>
      </c>
      <c r="H31" s="716">
        <f>'DETEKSI MATA IKAN'!H29</f>
        <v>0.61570000000000003</v>
      </c>
      <c r="I31" s="716">
        <f>'DETEKSI MATA IKAN'!I29</f>
        <v>0.3412</v>
      </c>
      <c r="J31" s="716">
        <f>'DETEKSI MATA IKAN'!J29</f>
        <v>0.30980000000000002</v>
      </c>
      <c r="K31" s="716">
        <f>'DETEKSI MATA IKAN'!K29</f>
        <v>0.29799999999999999</v>
      </c>
      <c r="L31" s="716">
        <f>'DETEKSI MATA IKAN'!L29</f>
        <v>0.57250000000000001</v>
      </c>
      <c r="M31" s="716">
        <f>'DETEKSI MATA IKAN'!M29</f>
        <v>0.4471</v>
      </c>
      <c r="N31" s="716">
        <f>'DETEKSI MATA IKAN'!N29</f>
        <v>0.58819999999999995</v>
      </c>
      <c r="O31" s="716">
        <f>'DETEKSI MATA IKAN'!O29</f>
        <v>0.58819999999999995</v>
      </c>
      <c r="P31" s="716">
        <f>'DETEKSI MATA IKAN'!P29</f>
        <v>0.67059999999999997</v>
      </c>
      <c r="Q31" s="716">
        <f>'DETEKSI MATA IKAN'!Q29</f>
        <v>0.60389999999999999</v>
      </c>
      <c r="R31" s="716">
        <f>'DETEKSI MATA IKAN'!R29</f>
        <v>0.6431</v>
      </c>
      <c r="S31" s="716">
        <f>'DETEKSI MATA IKAN'!S29</f>
        <v>0.62350000000000005</v>
      </c>
      <c r="T31" s="716">
        <f>'DETEKSI MATA IKAN'!T29</f>
        <v>0.4</v>
      </c>
      <c r="U31" s="716">
        <f>'DETEKSI MATA IKAN'!U29</f>
        <v>0.30590000000000001</v>
      </c>
      <c r="V31" s="716">
        <f>'DETEKSI MATA IKAN'!V29</f>
        <v>0.24310000000000001</v>
      </c>
      <c r="W31" s="716">
        <f>'DETEKSI MATA IKAN'!W29</f>
        <v>0.40389999999999998</v>
      </c>
      <c r="X31" s="716">
        <f>'DETEKSI MATA IKAN'!X29</f>
        <v>0.5373</v>
      </c>
      <c r="Y31" s="717">
        <f>'DETEKSI MATA IKAN'!Y29</f>
        <v>0.44309999999999999</v>
      </c>
      <c r="AA31" s="718" t="s">
        <v>16</v>
      </c>
      <c r="AB31" s="720">
        <f>'WEIGHT LAYER 1'!B26</f>
        <v>-6.6299999999999996E-3</v>
      </c>
      <c r="AC31" s="720">
        <f>'WEIGHT LAYER 1'!C26</f>
        <v>0.26700000000000002</v>
      </c>
      <c r="AD31" s="720">
        <f>'WEIGHT LAYER 1'!D26</f>
        <v>0.19500000000000001</v>
      </c>
      <c r="AE31" s="720">
        <f>'WEIGHT LAYER 1'!E26</f>
        <v>-0.252</v>
      </c>
      <c r="AF31" s="720">
        <f>'WEIGHT LAYER 1'!F26</f>
        <v>0.33800000000000002</v>
      </c>
      <c r="AG31" s="720">
        <f>'WEIGHT LAYER 1'!G26</f>
        <v>-3.8100000000000002E-2</v>
      </c>
      <c r="AH31" s="720">
        <f>'WEIGHT LAYER 1'!H26</f>
        <v>2.2499999999999999E-2</v>
      </c>
      <c r="AI31" s="720">
        <f>'WEIGHT LAYER 1'!I26</f>
        <v>-0.106</v>
      </c>
      <c r="AJ31" s="720">
        <f>'WEIGHT LAYER 1'!J26</f>
        <v>0.17499999999999999</v>
      </c>
      <c r="AK31" s="720">
        <f>'WEIGHT LAYER 1'!K26</f>
        <v>-0.115</v>
      </c>
      <c r="AL31" s="720">
        <f>'WEIGHT LAYER 1'!L26</f>
        <v>-0.10199999999999999</v>
      </c>
      <c r="AM31" s="720">
        <f>'WEIGHT LAYER 1'!M26</f>
        <v>0.128</v>
      </c>
      <c r="AN31" s="720">
        <f>'WEIGHT LAYER 1'!N26</f>
        <v>0.10299999999999999</v>
      </c>
      <c r="AO31" s="720">
        <f>'WEIGHT LAYER 1'!O26</f>
        <v>0.29599999999999999</v>
      </c>
      <c r="AP31" s="720">
        <f>'WEIGHT LAYER 1'!P26</f>
        <v>8.1799999999999998E-2</v>
      </c>
      <c r="AQ31" s="720">
        <f>'WEIGHT LAYER 1'!Q26</f>
        <v>0.16800000000000001</v>
      </c>
    </row>
    <row r="32" spans="1:43" x14ac:dyDescent="0.25">
      <c r="A32" s="715">
        <f>'DETEKSI MATA IKAN'!A30</f>
        <v>0.52159999999999995</v>
      </c>
      <c r="B32" s="716">
        <f>'DETEKSI MATA IKAN'!B30</f>
        <v>0.27450000000000002</v>
      </c>
      <c r="C32" s="716">
        <f>'DETEKSI MATA IKAN'!C30</f>
        <v>0.27839999999999998</v>
      </c>
      <c r="D32" s="716">
        <f>'DETEKSI MATA IKAN'!D30</f>
        <v>0.502</v>
      </c>
      <c r="E32" s="716">
        <f>'DETEKSI MATA IKAN'!E30</f>
        <v>0.72940000000000005</v>
      </c>
      <c r="F32" s="716">
        <f>'DETEKSI MATA IKAN'!F30</f>
        <v>0.81179999999999997</v>
      </c>
      <c r="G32" s="716">
        <f>'DETEKSI MATA IKAN'!G30</f>
        <v>0.70979999999999999</v>
      </c>
      <c r="H32" s="716">
        <f>'DETEKSI MATA IKAN'!H30</f>
        <v>0.58430000000000004</v>
      </c>
      <c r="I32" s="716">
        <f>'DETEKSI MATA IKAN'!I30</f>
        <v>0.30980000000000002</v>
      </c>
      <c r="J32" s="716">
        <f>'DETEKSI MATA IKAN'!J30</f>
        <v>0.27839999999999998</v>
      </c>
      <c r="K32" s="716">
        <f>'DETEKSI MATA IKAN'!K30</f>
        <v>0.27060000000000001</v>
      </c>
      <c r="L32" s="716">
        <f>'DETEKSI MATA IKAN'!L30</f>
        <v>0.56079999999999997</v>
      </c>
      <c r="M32" s="716">
        <f>'DETEKSI MATA IKAN'!M30</f>
        <v>0.4471</v>
      </c>
      <c r="N32" s="716">
        <f>'DETEKSI MATA IKAN'!N30</f>
        <v>0.58819999999999995</v>
      </c>
      <c r="O32" s="716">
        <f>'DETEKSI MATA IKAN'!O30</f>
        <v>0.6</v>
      </c>
      <c r="P32" s="716">
        <f>'DETEKSI MATA IKAN'!P30</f>
        <v>0.69020000000000004</v>
      </c>
      <c r="Q32" s="716">
        <f>'DETEKSI MATA IKAN'!Q30</f>
        <v>0.6</v>
      </c>
      <c r="R32" s="716">
        <f>'DETEKSI MATA IKAN'!R30</f>
        <v>0.63919999999999999</v>
      </c>
      <c r="S32" s="716">
        <f>'DETEKSI MATA IKAN'!S30</f>
        <v>0.61960000000000004</v>
      </c>
      <c r="T32" s="716">
        <f>'DETEKSI MATA IKAN'!T30</f>
        <v>0.38819999999999999</v>
      </c>
      <c r="U32" s="716">
        <f>'DETEKSI MATA IKAN'!U30</f>
        <v>0.29409999999999997</v>
      </c>
      <c r="V32" s="716">
        <f>'DETEKSI MATA IKAN'!V30</f>
        <v>0.23530000000000001</v>
      </c>
      <c r="W32" s="716">
        <f>'DETEKSI MATA IKAN'!W30</f>
        <v>0.38819999999999999</v>
      </c>
      <c r="X32" s="716">
        <f>'DETEKSI MATA IKAN'!X30</f>
        <v>0.52159999999999995</v>
      </c>
      <c r="Y32" s="717">
        <f>'DETEKSI MATA IKAN'!Y30</f>
        <v>0.41959999999999997</v>
      </c>
      <c r="AA32" s="718" t="s">
        <v>17</v>
      </c>
      <c r="AB32" s="720">
        <f>'WEIGHT LAYER 1'!B27</f>
        <v>0.15</v>
      </c>
      <c r="AC32" s="720">
        <f>'WEIGHT LAYER 1'!C27</f>
        <v>0.26300000000000001</v>
      </c>
      <c r="AD32" s="720">
        <f>'WEIGHT LAYER 1'!D27</f>
        <v>8.1000000000000003E-2</v>
      </c>
      <c r="AE32" s="720">
        <f>'WEIGHT LAYER 1'!E27</f>
        <v>7.4099999999999999E-2</v>
      </c>
      <c r="AF32" s="720">
        <f>'WEIGHT LAYER 1'!F27</f>
        <v>0.114</v>
      </c>
      <c r="AG32" s="720">
        <f>'WEIGHT LAYER 1'!G27</f>
        <v>-0.155</v>
      </c>
      <c r="AH32" s="720">
        <f>'WEIGHT LAYER 1'!H27</f>
        <v>4.7699999999999999E-2</v>
      </c>
      <c r="AI32" s="720">
        <f>'WEIGHT LAYER 1'!I27</f>
        <v>-0.14000000000000001</v>
      </c>
      <c r="AJ32" s="720">
        <f>'WEIGHT LAYER 1'!J27</f>
        <v>0.108</v>
      </c>
      <c r="AK32" s="720">
        <f>'WEIGHT LAYER 1'!K27</f>
        <v>-3.7999999999999999E-2</v>
      </c>
      <c r="AL32" s="720">
        <f>'WEIGHT LAYER 1'!L27</f>
        <v>3.8800000000000001E-2</v>
      </c>
      <c r="AM32" s="720">
        <f>'WEIGHT LAYER 1'!M27</f>
        <v>0.10100000000000001</v>
      </c>
      <c r="AN32" s="720">
        <f>'WEIGHT LAYER 1'!N27</f>
        <v>0.26300000000000001</v>
      </c>
      <c r="AO32" s="720">
        <f>'WEIGHT LAYER 1'!O27</f>
        <v>-3.78E-2</v>
      </c>
      <c r="AP32" s="720">
        <f>'WEIGHT LAYER 1'!P27</f>
        <v>-0.121</v>
      </c>
      <c r="AQ32" s="720">
        <f>'WEIGHT LAYER 1'!Q27</f>
        <v>0.22600000000000001</v>
      </c>
    </row>
    <row r="33" spans="1:122" x14ac:dyDescent="0.25">
      <c r="A33" s="715">
        <f>'DETEKSI MATA IKAN'!A31</f>
        <v>0.35289999999999999</v>
      </c>
      <c r="B33" s="716">
        <f>'DETEKSI MATA IKAN'!B31</f>
        <v>0.2235</v>
      </c>
      <c r="C33" s="716">
        <f>'DETEKSI MATA IKAN'!C31</f>
        <v>0.35289999999999999</v>
      </c>
      <c r="D33" s="716">
        <f>'DETEKSI MATA IKAN'!D31</f>
        <v>0.62350000000000005</v>
      </c>
      <c r="E33" s="716">
        <f>'DETEKSI MATA IKAN'!E31</f>
        <v>0.76470000000000005</v>
      </c>
      <c r="F33" s="716">
        <f>'DETEKSI MATA IKAN'!F31</f>
        <v>0.70979999999999999</v>
      </c>
      <c r="G33" s="716">
        <f>'DETEKSI MATA IKAN'!G31</f>
        <v>0.42349999999999999</v>
      </c>
      <c r="H33" s="716">
        <f>'DETEKSI MATA IKAN'!H31</f>
        <v>0.251</v>
      </c>
      <c r="I33" s="716">
        <f>'DETEKSI MATA IKAN'!I31</f>
        <v>0.3216</v>
      </c>
      <c r="J33" s="716">
        <f>'DETEKSI MATA IKAN'!J31</f>
        <v>0.25879999999999997</v>
      </c>
      <c r="K33" s="716">
        <f>'DETEKSI MATA IKAN'!K31</f>
        <v>0.1961</v>
      </c>
      <c r="L33" s="716">
        <f>'DETEKSI MATA IKAN'!L31</f>
        <v>0.36859999999999998</v>
      </c>
      <c r="M33" s="716">
        <f>'DETEKSI MATA IKAN'!M31</f>
        <v>0.4078</v>
      </c>
      <c r="N33" s="716">
        <f>'DETEKSI MATA IKAN'!N31</f>
        <v>0.38040000000000002</v>
      </c>
      <c r="O33" s="716">
        <f>'DETEKSI MATA IKAN'!O31</f>
        <v>0.54900000000000004</v>
      </c>
      <c r="P33" s="716">
        <f>'DETEKSI MATA IKAN'!P31</f>
        <v>0.68240000000000001</v>
      </c>
      <c r="Q33" s="716">
        <f>'DETEKSI MATA IKAN'!Q31</f>
        <v>0.62350000000000005</v>
      </c>
      <c r="R33" s="716">
        <f>'DETEKSI MATA IKAN'!R31</f>
        <v>0.61570000000000003</v>
      </c>
      <c r="S33" s="716">
        <f>'DETEKSI MATA IKAN'!S31</f>
        <v>0.63529999999999998</v>
      </c>
      <c r="T33" s="716">
        <f>'DETEKSI MATA IKAN'!T31</f>
        <v>0.45490000000000003</v>
      </c>
      <c r="U33" s="716">
        <f>'DETEKSI MATA IKAN'!U31</f>
        <v>0.38040000000000002</v>
      </c>
      <c r="V33" s="716">
        <f>'DETEKSI MATA IKAN'!V31</f>
        <v>0.30980000000000002</v>
      </c>
      <c r="W33" s="716">
        <f>'DETEKSI MATA IKAN'!W31</f>
        <v>0.41959999999999997</v>
      </c>
      <c r="X33" s="716">
        <f>'DETEKSI MATA IKAN'!X31</f>
        <v>0.42349999999999999</v>
      </c>
      <c r="Y33" s="717">
        <f>'DETEKSI MATA IKAN'!Y31</f>
        <v>0.43919999999999998</v>
      </c>
      <c r="AA33" s="718" t="s">
        <v>18</v>
      </c>
      <c r="AB33" s="720">
        <f>'WEIGHT LAYER 1'!B28</f>
        <v>-1.3100000000000001E-2</v>
      </c>
      <c r="AC33" s="720">
        <f>'WEIGHT LAYER 1'!C28</f>
        <v>0.23400000000000001</v>
      </c>
      <c r="AD33" s="720">
        <f>'WEIGHT LAYER 1'!D28</f>
        <v>8.4199999999999997E-2</v>
      </c>
      <c r="AE33" s="720">
        <f>'WEIGHT LAYER 1'!E28</f>
        <v>0.105</v>
      </c>
      <c r="AF33" s="720">
        <f>'WEIGHT LAYER 1'!F28</f>
        <v>0.20899999999999999</v>
      </c>
      <c r="AG33" s="720">
        <f>'WEIGHT LAYER 1'!G28</f>
        <v>0.13</v>
      </c>
      <c r="AH33" s="720">
        <f>'WEIGHT LAYER 1'!H28</f>
        <v>5.9499999999999997E-2</v>
      </c>
      <c r="AI33" s="720">
        <f>'WEIGHT LAYER 1'!I28</f>
        <v>-2.0299999999999999E-2</v>
      </c>
      <c r="AJ33" s="720">
        <f>'WEIGHT LAYER 1'!J28</f>
        <v>0.13700000000000001</v>
      </c>
      <c r="AK33" s="720">
        <f>'WEIGHT LAYER 1'!K28</f>
        <v>9.3700000000000006E-2</v>
      </c>
      <c r="AL33" s="720">
        <f>'WEIGHT LAYER 1'!L28</f>
        <v>-0.14599999999999999</v>
      </c>
      <c r="AM33" s="720">
        <f>'WEIGHT LAYER 1'!M28</f>
        <v>0.33300000000000002</v>
      </c>
      <c r="AN33" s="720">
        <f>'WEIGHT LAYER 1'!N28</f>
        <v>0.3</v>
      </c>
      <c r="AO33" s="720">
        <f>'WEIGHT LAYER 1'!O28</f>
        <v>8.7999999999999995E-2</v>
      </c>
      <c r="AP33" s="720">
        <f>'WEIGHT LAYER 1'!P28</f>
        <v>0.155</v>
      </c>
      <c r="AQ33" s="720">
        <f>'WEIGHT LAYER 1'!Q28</f>
        <v>-0.107</v>
      </c>
    </row>
    <row r="34" spans="1:122" ht="21" x14ac:dyDescent="0.25">
      <c r="A34" s="715">
        <f>'DETEKSI MATA IKAN'!A32</f>
        <v>0.36470000000000002</v>
      </c>
      <c r="B34" s="716">
        <f>'DETEKSI MATA IKAN'!B32</f>
        <v>0.23530000000000001</v>
      </c>
      <c r="C34" s="716">
        <f>'DETEKSI MATA IKAN'!C32</f>
        <v>0.36859999999999998</v>
      </c>
      <c r="D34" s="716">
        <f>'DETEKSI MATA IKAN'!D32</f>
        <v>0.6431</v>
      </c>
      <c r="E34" s="716">
        <f>'DETEKSI MATA IKAN'!E32</f>
        <v>0.8</v>
      </c>
      <c r="F34" s="716">
        <f>'DETEKSI MATA IKAN'!F32</f>
        <v>0.749</v>
      </c>
      <c r="G34" s="716">
        <f>'DETEKSI MATA IKAN'!G32</f>
        <v>0.47060000000000002</v>
      </c>
      <c r="H34" s="716">
        <f>'DETEKSI MATA IKAN'!H32</f>
        <v>0.29799999999999999</v>
      </c>
      <c r="I34" s="716">
        <f>'DETEKSI MATA IKAN'!I32</f>
        <v>0.38040000000000002</v>
      </c>
      <c r="J34" s="716">
        <f>'DETEKSI MATA IKAN'!J32</f>
        <v>0.31759999999999999</v>
      </c>
      <c r="K34" s="716">
        <f>'DETEKSI MATA IKAN'!K32</f>
        <v>0.25879999999999997</v>
      </c>
      <c r="L34" s="716">
        <f>'DETEKSI MATA IKAN'!L32</f>
        <v>0.43140000000000001</v>
      </c>
      <c r="M34" s="716">
        <f>'DETEKSI MATA IKAN'!M32</f>
        <v>0.47060000000000002</v>
      </c>
      <c r="N34" s="716">
        <f>'DETEKSI MATA IKAN'!N32</f>
        <v>0.44309999999999999</v>
      </c>
      <c r="O34" s="716">
        <f>'DETEKSI MATA IKAN'!O32</f>
        <v>0.61180000000000001</v>
      </c>
      <c r="P34" s="716">
        <f>'DETEKSI MATA IKAN'!P32</f>
        <v>0.74509999999999998</v>
      </c>
      <c r="Q34" s="716">
        <f>'DETEKSI MATA IKAN'!Q32</f>
        <v>0.65880000000000005</v>
      </c>
      <c r="R34" s="716">
        <f>'DETEKSI MATA IKAN'!R32</f>
        <v>0.65100000000000002</v>
      </c>
      <c r="S34" s="716">
        <f>'DETEKSI MATA IKAN'!S32</f>
        <v>0.67059999999999997</v>
      </c>
      <c r="T34" s="716">
        <f>'DETEKSI MATA IKAN'!T32</f>
        <v>0.49020000000000002</v>
      </c>
      <c r="U34" s="716">
        <f>'DETEKSI MATA IKAN'!U32</f>
        <v>0.41570000000000001</v>
      </c>
      <c r="V34" s="716">
        <f>'DETEKSI MATA IKAN'!V32</f>
        <v>0.33329999999999999</v>
      </c>
      <c r="W34" s="716">
        <f>'DETEKSI MATA IKAN'!W32</f>
        <v>0.44309999999999999</v>
      </c>
      <c r="X34" s="716">
        <f>'DETEKSI MATA IKAN'!X32</f>
        <v>0.4471</v>
      </c>
      <c r="Y34" s="717">
        <f>'DETEKSI MATA IKAN'!Y32</f>
        <v>0.45879999999999999</v>
      </c>
      <c r="AB34" s="804" t="s">
        <v>40</v>
      </c>
      <c r="AC34" s="804"/>
      <c r="AZ34" s="800" t="s">
        <v>41</v>
      </c>
      <c r="BA34" s="800"/>
      <c r="BX34" s="800" t="s">
        <v>42</v>
      </c>
      <c r="BY34" s="800"/>
      <c r="CV34" s="800" t="s">
        <v>43</v>
      </c>
      <c r="CW34" s="800"/>
    </row>
    <row r="35" spans="1:122" x14ac:dyDescent="0.25">
      <c r="A35" s="715">
        <f>'DETEKSI MATA IKAN'!A33</f>
        <v>0.38429999999999997</v>
      </c>
      <c r="B35" s="716">
        <f>'DETEKSI MATA IKAN'!B33</f>
        <v>0.25490000000000002</v>
      </c>
      <c r="C35" s="716">
        <f>'DETEKSI MATA IKAN'!C33</f>
        <v>0.38040000000000002</v>
      </c>
      <c r="D35" s="716">
        <f>'DETEKSI MATA IKAN'!D33</f>
        <v>0.65490000000000004</v>
      </c>
      <c r="E35" s="716">
        <f>'DETEKSI MATA IKAN'!E33</f>
        <v>0.79610000000000003</v>
      </c>
      <c r="F35" s="716">
        <f>'DETEKSI MATA IKAN'!F33</f>
        <v>0.74509999999999998</v>
      </c>
      <c r="G35" s="716">
        <f>'DETEKSI MATA IKAN'!G33</f>
        <v>0.45490000000000003</v>
      </c>
      <c r="H35" s="716">
        <f>'DETEKSI MATA IKAN'!H33</f>
        <v>0.28239999999999998</v>
      </c>
      <c r="I35" s="716">
        <f>'DETEKSI MATA IKAN'!I33</f>
        <v>0.36080000000000001</v>
      </c>
      <c r="J35" s="716">
        <f>'DETEKSI MATA IKAN'!J33</f>
        <v>0.29799999999999999</v>
      </c>
      <c r="K35" s="716">
        <f>'DETEKSI MATA IKAN'!K33</f>
        <v>0.24709999999999999</v>
      </c>
      <c r="L35" s="716">
        <f>'DETEKSI MATA IKAN'!L33</f>
        <v>0.41959999999999997</v>
      </c>
      <c r="M35" s="716">
        <f>'DETEKSI MATA IKAN'!M33</f>
        <v>0.4667</v>
      </c>
      <c r="N35" s="716">
        <f>'DETEKSI MATA IKAN'!N33</f>
        <v>0.44309999999999999</v>
      </c>
      <c r="O35" s="716">
        <f>'DETEKSI MATA IKAN'!O33</f>
        <v>0.61180000000000001</v>
      </c>
      <c r="P35" s="716">
        <f>'DETEKSI MATA IKAN'!P33</f>
        <v>0.74509999999999998</v>
      </c>
      <c r="Q35" s="716">
        <f>'DETEKSI MATA IKAN'!Q33</f>
        <v>0.65490000000000004</v>
      </c>
      <c r="R35" s="716">
        <f>'DETEKSI MATA IKAN'!R33</f>
        <v>0.64710000000000001</v>
      </c>
      <c r="S35" s="716">
        <f>'DETEKSI MATA IKAN'!S33</f>
        <v>0.65880000000000005</v>
      </c>
      <c r="T35" s="716">
        <f>'DETEKSI MATA IKAN'!T33</f>
        <v>0.47839999999999999</v>
      </c>
      <c r="U35" s="716">
        <f>'DETEKSI MATA IKAN'!U33</f>
        <v>0.40389999999999998</v>
      </c>
      <c r="V35" s="716">
        <f>'DETEKSI MATA IKAN'!V33</f>
        <v>0.32550000000000001</v>
      </c>
      <c r="W35" s="716">
        <f>'DETEKSI MATA IKAN'!W33</f>
        <v>0.42749999999999999</v>
      </c>
      <c r="X35" s="716">
        <f>'DETEKSI MATA IKAN'!X33</f>
        <v>0.43140000000000001</v>
      </c>
      <c r="Y35" s="717">
        <f>'DETEKSI MATA IKAN'!Y33</f>
        <v>0.44309999999999999</v>
      </c>
      <c r="AA35" s="711">
        <v>1</v>
      </c>
      <c r="AB35" s="680">
        <f t="shared" ref="AB35:AX35" si="0">(($AN$7*A3)+($AN$8*A4)+($AN$9*A5)+($AN$10*B3)+($AN$11*B4)+($AN$12*B5)+($AN$13*C3)+($AN$14*C4)+($AN$15*C5)+($AN$16*A6)+($AN$17*A7)+($AN$18*A8)+($AN$19*B6)+($AN$20*B7)+($AN$21*B8)+($AN$22*C6)+($AN$23*C7)+($AN$24*C8)+($AN$25*A9)+($AN$26*A10)+($AN$27*A11)+($AN$28*B9)+($AN$29*B10)+($AN$30*B11)+($AN$31*C9)+($AN$32*C10)+($AN$33*C11))+$AN$5</f>
        <v>1.942517000000038E-2</v>
      </c>
      <c r="AC35" s="680">
        <f t="shared" si="0"/>
        <v>0.17606278999999975</v>
      </c>
      <c r="AD35" s="680">
        <f t="shared" si="0"/>
        <v>0.41200032999999997</v>
      </c>
      <c r="AE35" s="680">
        <f t="shared" si="0"/>
        <v>0.48518648000000036</v>
      </c>
      <c r="AF35" s="680">
        <f t="shared" si="0"/>
        <v>0.23882509000000035</v>
      </c>
      <c r="AG35" s="680">
        <f t="shared" si="0"/>
        <v>-0.34140257000000018</v>
      </c>
      <c r="AH35" s="680">
        <f t="shared" si="0"/>
        <v>-0.80216568999999938</v>
      </c>
      <c r="AI35" s="680">
        <f t="shared" si="0"/>
        <v>-0.84719027999999907</v>
      </c>
      <c r="AJ35" s="680">
        <f t="shared" si="0"/>
        <v>-0.8371015599999998</v>
      </c>
      <c r="AK35" s="680">
        <f t="shared" si="0"/>
        <v>-1.0989554900000003</v>
      </c>
      <c r="AL35" s="680">
        <f t="shared" si="0"/>
        <v>-1.2839000500000004</v>
      </c>
      <c r="AM35" s="680">
        <f t="shared" si="0"/>
        <v>-1.2952966800000005</v>
      </c>
      <c r="AN35" s="680">
        <f t="shared" si="0"/>
        <v>-1.3779103400000006</v>
      </c>
      <c r="AO35" s="680">
        <f t="shared" si="0"/>
        <v>-1.4842108999999994</v>
      </c>
      <c r="AP35" s="680">
        <f t="shared" si="0"/>
        <v>-1.4908922999999996</v>
      </c>
      <c r="AQ35" s="680">
        <f t="shared" si="0"/>
        <v>-1.2198575800000004</v>
      </c>
      <c r="AR35" s="680">
        <f t="shared" si="0"/>
        <v>-1.1724464100000005</v>
      </c>
      <c r="AS35" s="680">
        <f t="shared" si="0"/>
        <v>-1.0746389399999998</v>
      </c>
      <c r="AT35" s="680">
        <f t="shared" si="0"/>
        <v>-0.94472973999999943</v>
      </c>
      <c r="AU35" s="680">
        <f t="shared" si="0"/>
        <v>-0.75767192999999944</v>
      </c>
      <c r="AV35" s="680">
        <f t="shared" si="0"/>
        <v>-0.60452235000000032</v>
      </c>
      <c r="AW35" s="680">
        <f t="shared" si="0"/>
        <v>-0.45162848999999949</v>
      </c>
      <c r="AX35" s="680">
        <f t="shared" si="0"/>
        <v>-0.32484178000000052</v>
      </c>
      <c r="AZ35" s="680">
        <f t="shared" ref="AZ35" si="1">(($AO$7*A3)+($AO$8*A4)+($AO$9*A5)+($AO$10*B3)+($AO$11*B4)+($AO$12*B5)+($AO$13*C3)+($AO$14*C4)+($AO$15*C5)+($AO$16*A6)+($AO$17*A7)+($AO$18*A8)+($AO$19*B6)+($AO$20*B7)+($AO$21*B8)+($AO$22*C6)+($AO$23*C7)+($AO$24*C8)+($AO$25*A9)+($AO$26*A10)+($AO$27*A11)+($AO$28*B9)+($AO$29*B10)+($AO$30*B11)+($AO$31*C9)+($AO$32*C10)+($AO$33*C11))+$AO$5</f>
        <v>0.95356996999999999</v>
      </c>
      <c r="BA35" s="680">
        <f t="shared" ref="BA35" si="2">(($AO$7*B3)+($AO$8*B4)+($AO$9*B5)+($AO$10*C3)+($AO$11*C4)+($AO$12*C5)+($AO$13*D3)+($AO$14*D4)+($AO$15*D5)+($AO$16*B6)+($AO$17*B7)+($AO$18*B8)+($AO$19*C6)+($AO$20*C7)+($AO$21*C8)+($AO$22*D6)+($AO$23*D7)+($AO$24*D8)+($AO$25*B9)+($AO$26*B10)+($AO$27*B11)+($AO$28*C9)+($AO$29*C10)+($AO$30*C11)+($AO$31*D9)+($AO$32*D10)+($AO$33*D11))+$AO$5</f>
        <v>1.0404549700000001</v>
      </c>
      <c r="BB35" s="680">
        <f t="shared" ref="BB35" si="3">(($AO$7*C3)+($AO$8*C4)+($AO$9*C5)+($AO$10*D3)+($AO$11*D4)+($AO$12*D5)+($AO$13*E3)+($AO$14*E4)+($AO$15*E5)+($AO$16*C6)+($AO$17*C7)+($AO$18*C8)+($AO$19*D6)+($AO$20*D7)+($AO$21*D8)+($AO$22*E6)+($AO$23*E7)+($AO$24*E8)+($AO$25*C9)+($AO$26*C10)+($AO$27*C11)+($AO$28*D9)+($AO$29*D10)+($AO$30*D11)+($AO$31*E9)+($AO$32*E10)+($AO$33*E11))+$AO$5</f>
        <v>1.4088820200000001</v>
      </c>
      <c r="BC35" s="680">
        <f t="shared" ref="BC35" si="4">(($AO$7*D3)+($AO$8*D4)+($AO$9*D5)+($AO$10*E3)+($AO$11*E4)+($AO$12*E5)+($AO$13*F3)+($AO$14*F4)+($AO$15*F5)+($AO$16*D6)+($AO$17*D7)+($AO$18*D8)+($AO$19*E6)+($AO$20*E7)+($AO$21*E8)+($AO$22*F6)+($AO$23*F7)+($AO$24*F8)+($AO$25*D9)+($AO$26*D10)+($AO$27*D11)+($AO$28*E9)+($AO$29*E10)+($AO$30*E11)+($AO$31*F9)+($AO$32*F10)+($AO$33*F11))+$AO$5</f>
        <v>1.8560508700000002</v>
      </c>
      <c r="BD35" s="680">
        <f t="shared" ref="BD35" si="5">(($AO$7*E3)+($AO$8*E4)+($AO$9*E5)+($AO$10*F3)+($AO$11*F4)+($AO$12*F5)+($AO$13*G3)+($AO$14*G4)+($AO$15*G5)+($AO$16*E6)+($AO$17*E7)+($AO$18*E8)+($AO$19*F6)+($AO$20*F7)+($AO$21*F8)+($AO$22*G6)+($AO$23*G7)+($AO$24*G8)+($AO$25*E9)+($AO$26*E10)+($AO$27*E11)+($AO$28*F9)+($AO$29*F10)+($AO$30*F11)+($AO$31*G9)+($AO$32*G10)+($AO$33*G11))+$AO$5</f>
        <v>2.34652496</v>
      </c>
      <c r="BE35" s="680">
        <f t="shared" ref="BE35" si="6">(($AO$7*F3)+($AO$8*F4)+($AO$9*F5)+($AO$10*G3)+($AO$11*G4)+($AO$12*G5)+($AO$13*H3)+($AO$14*H4)+($AO$15*H5)+($AO$16*F6)+($AO$17*F7)+($AO$18*F8)+($AO$19*G6)+($AO$20*G7)+($AO$21*G8)+($AO$22*H6)+($AO$23*H7)+($AO$24*H8)+($AO$25*F9)+($AO$26*F10)+($AO$27*F11)+($AO$28*G9)+($AO$29*G10)+($AO$30*G11)+($AO$31*H9)+($AO$32*H10)+($AO$33*H11))+$AO$5</f>
        <v>2.6705828500000002</v>
      </c>
      <c r="BF35" s="680">
        <f t="shared" ref="BF35" si="7">(($AO$7*G3)+($AO$8*G4)+($AO$9*G5)+($AO$10*H3)+($AO$11*H4)+($AO$12*H5)+($AO$13*I3)+($AO$14*I4)+($AO$15*I5)+($AO$16*G6)+($AO$17*G7)+($AO$18*G8)+($AO$19*H6)+($AO$20*H7)+($AO$21*H8)+($AO$22*I6)+($AO$23*I7)+($AO$24*I8)+($AO$25*G9)+($AO$26*G10)+($AO$27*G11)+($AO$28*H9)+($AO$29*H10)+($AO$30*H11)+($AO$31*I9)+($AO$32*I10)+($AO$33*I11))+$AO$5</f>
        <v>2.5001659899999993</v>
      </c>
      <c r="BG35" s="680">
        <f t="shared" ref="BG35" si="8">(($AO$7*H3)+($AO$8*H4)+($AO$9*H5)+($AO$10*I3)+($AO$11*I4)+($AO$12*I5)+($AO$13*J3)+($AO$14*J4)+($AO$15*J5)+($AO$16*H6)+($AO$17*H7)+($AO$18*H8)+($AO$19*I6)+($AO$20*I7)+($AO$21*I8)+($AO$22*J6)+($AO$23*J7)+($AO$24*J8)+($AO$25*H9)+($AO$26*H10)+($AO$27*H11)+($AO$28*I9)+($AO$29*I10)+($AO$30*I11)+($AO$31*J9)+($AO$32*J10)+($AO$33*J11))+$AO$5</f>
        <v>2.3326539500000005</v>
      </c>
      <c r="BH35" s="680">
        <f t="shared" ref="BH35" si="9">(($AO$7*I3)+($AO$8*I4)+($AO$9*I5)+($AO$10*J3)+($AO$11*J4)+($AO$12*J5)+($AO$13*K3)+($AO$14*K4)+($AO$15*K5)+($AO$16*I6)+($AO$17*I7)+($AO$18*I8)+($AO$19*J6)+($AO$20*J7)+($AO$21*J8)+($AO$22*K6)+($AO$23*K7)+($AO$24*K8)+($AO$25*I9)+($AO$26*I10)+($AO$27*I11)+($AO$28*J9)+($AO$29*J10)+($AO$30*J11)+($AO$31*K9)+($AO$32*K10)+($AO$33*K11))+$AO$5</f>
        <v>2.4776432899999996</v>
      </c>
      <c r="BI35" s="680">
        <f t="shared" ref="BI35" si="10">(($AO$7*J3)+($AO$8*J4)+($AO$9*J5)+($AO$10*K3)+($AO$11*K4)+($AO$12*K5)+($AO$13*L3)+($AO$14*L4)+($AO$15*L5)+($AO$16*J6)+($AO$17*J7)+($AO$18*J8)+($AO$19*K6)+($AO$20*K7)+($AO$21*K8)+($AO$22*L6)+($AO$23*L7)+($AO$24*L8)+($AO$25*J9)+($AO$26*J10)+($AO$27*J11)+($AO$28*K9)+($AO$29*K10)+($AO$30*K11)+($AO$31*L9)+($AO$32*L10)+($AO$33*L11))+$AO$5</f>
        <v>2.345809140000001</v>
      </c>
      <c r="BJ35" s="680">
        <f t="shared" ref="BJ35" si="11">(($AO$7*K3)+($AO$8*K4)+($AO$9*K5)+($AO$10*L3)+($AO$11*L4)+($AO$12*L5)+($AO$13*M3)+($AO$14*M4)+($AO$15*M5)+($AO$16*K6)+($AO$17*K7)+($AO$18*K8)+($AO$19*L6)+($AO$20*L7)+($AO$21*L8)+($AO$22*M6)+($AO$23*M7)+($AO$24*M8)+($AO$25*K9)+($AO$26*K10)+($AO$27*K11)+($AO$28*L9)+($AO$29*L10)+($AO$30*L11)+($AO$31*M9)+($AO$32*M10)+($AO$33*M11))+$AO$5</f>
        <v>1.9426940300000002</v>
      </c>
      <c r="BK35" s="680">
        <f t="shared" ref="BK35" si="12">(($AO$7*L3)+($AO$8*L4)+($AO$9*L5)+($AO$10*M3)+($AO$11*M4)+($AO$12*M5)+($AO$13*N3)+($AO$14*N4)+($AO$15*N5)+($AO$16*L6)+($AO$17*L7)+($AO$18*L8)+($AO$19*M6)+($AO$20*M7)+($AO$21*M8)+($AO$22*N6)+($AO$23*N7)+($AO$24*N8)+($AO$25*L9)+($AO$26*L10)+($AO$27*L11)+($AO$28*M9)+($AO$29*M10)+($AO$30*M11)+($AO$31*N9)+($AO$32*N10)+($AO$33*N11))+$AO$5</f>
        <v>1.9114002700000001</v>
      </c>
      <c r="BL35" s="680">
        <f t="shared" ref="BL35" si="13">(($AO$7*M3)+($AO$8*M4)+($AO$9*M5)+($AO$10*N3)+($AO$11*N4)+($AO$12*N5)+($AO$13*O3)+($AO$14*O4)+($AO$15*O5)+($AO$16*M6)+($AO$17*M7)+($AO$18*M8)+($AO$19*N6)+($AO$20*N7)+($AO$21*N8)+($AO$22*O6)+($AO$23*O7)+($AO$24*O8)+($AO$25*M9)+($AO$26*M10)+($AO$27*M11)+($AO$28*N9)+($AO$29*N10)+($AO$30*N11)+($AO$31*O9)+($AO$32*O10)+($AO$33*O11))+$AO$5</f>
        <v>2.0284754799999996</v>
      </c>
      <c r="BM35" s="680">
        <f t="shared" ref="BM35" si="14">(($AO$7*N3)+($AO$8*N4)+($AO$9*N5)+($AO$10*O3)+($AO$11*O4)+($AO$12*O5)+($AO$13*P3)+($AO$14*P4)+($AO$15*P5)+($AO$16*N6)+($AO$17*N7)+($AO$18*N8)+($AO$19*O6)+($AO$20*O7)+($AO$21*O8)+($AO$22*P6)+($AO$23*P7)+($AO$24*P8)+($AO$25*N9)+($AO$26*N10)+($AO$27*N11)+($AO$28*O9)+($AO$29*O10)+($AO$30*O11)+($AO$31*P9)+($AO$32*P10)+($AO$33*P11))+$AO$5</f>
        <v>1.9390358199999995</v>
      </c>
      <c r="BN35" s="680">
        <f t="shared" ref="BN35" si="15">(($AO$7*O3)+($AO$8*O4)+($AO$9*O5)+($AO$10*P3)+($AO$11*P4)+($AO$12*P5)+($AO$13*Q3)+($AO$14*Q4)+($AO$15*Q5)+($AO$16*O6)+($AO$17*O7)+($AO$18*O8)+($AO$19*P6)+($AO$20*P7)+($AO$21*P8)+($AO$22*Q6)+($AO$23*Q7)+($AO$24*Q8)+($AO$25*O9)+($AO$26*O10)+($AO$27*O11)+($AO$28*P9)+($AO$29*P10)+($AO$30*P11)+($AO$31*Q9)+($AO$32*Q10)+($AO$33*Q11))+$AO$5</f>
        <v>1.9230133200000004</v>
      </c>
      <c r="BO35" s="680">
        <f t="shared" ref="BO35" si="16">(($AO$7*P3)+($AO$8*P4)+($AO$9*P5)+($AO$10*Q3)+($AO$11*Q4)+($AO$12*Q5)+($AO$13*R3)+($AO$14*R4)+($AO$15*R5)+($AO$16*P6)+($AO$17*P7)+($AO$18*P8)+($AO$19*Q6)+($AO$20*Q7)+($AO$21*Q8)+($AO$22*R6)+($AO$23*R7)+($AO$24*R8)+($AO$25*P9)+($AO$26*P10)+($AO$27*P11)+($AO$28*Q9)+($AO$29*Q10)+($AO$30*Q11)+($AO$31*R9)+($AO$32*R10)+($AO$33*R11))+$AO$5</f>
        <v>1.9642476599999998</v>
      </c>
      <c r="BP35" s="680">
        <f t="shared" ref="BP35" si="17">(($AO$7*Q3)+($AO$8*Q4)+($AO$9*Q5)+($AO$10*R3)+($AO$11*R4)+($AO$12*R5)+($AO$13*S3)+($AO$14*S4)+($AO$15*S5)+($AO$16*Q6)+($AO$17*Q7)+($AO$18*Q8)+($AO$19*R6)+($AO$20*R7)+($AO$21*R8)+($AO$22*S6)+($AO$23*S7)+($AO$24*S8)+($AO$25*Q9)+($AO$26*Q10)+($AO$27*Q11)+($AO$28*R9)+($AO$29*R10)+($AO$30*R11)+($AO$31*S9)+($AO$32*S10)+($AO$33*S11))+$AO$5</f>
        <v>2.2402047600000001</v>
      </c>
      <c r="BQ35" s="680">
        <f t="shared" ref="BQ35" si="18">(($AO$7*R3)+($AO$8*R4)+($AO$9*R5)+($AO$10*S3)+($AO$11*S4)+($AO$12*S5)+($AO$13*T3)+($AO$14*T4)+($AO$15*T5)+($AO$16*R6)+($AO$17*R7)+($AO$18*R8)+($AO$19*S6)+($AO$20*S7)+($AO$21*S8)+($AO$22*T6)+($AO$23*T7)+($AO$24*T8)+($AO$25*R9)+($AO$26*R10)+($AO$27*R11)+($AO$28*S9)+($AO$29*S10)+($AO$30*S11)+($AO$31*T9)+($AO$32*T10)+($AO$33*T11))+$AO$5</f>
        <v>2.3925885600000001</v>
      </c>
      <c r="BR35" s="680">
        <f t="shared" ref="BR35" si="19">(($AO$7*S3)+($AO$8*S4)+($AO$9*S5)+($AO$10*T3)+($AO$11*T4)+($AO$12*T5)+($AO$13*U3)+($AO$14*U4)+($AO$15*U5)+($AO$16*S6)+($AO$17*S7)+($AO$18*S8)+($AO$19*T6)+($AO$20*T7)+($AO$21*T8)+($AO$22*U6)+($AO$23*U7)+($AO$24*U8)+($AO$25*S9)+($AO$26*S10)+($AO$27*S11)+($AO$28*T9)+($AO$29*T10)+($AO$30*T11)+($AO$31*U9)+($AO$32*U10)+($AO$33*U11))+$AO$5</f>
        <v>2.63171621</v>
      </c>
      <c r="BS35" s="680">
        <f t="shared" ref="BS35" si="20">(($AO$7*T3)+($AO$8*T4)+($AO$9*T5)+($AO$10*U3)+($AO$11*U4)+($AO$12*U5)+($AO$13*V3)+($AO$14*V4)+($AO$15*V5)+($AO$16*T6)+($AO$17*T7)+($AO$18*T8)+($AO$19*U6)+($AO$20*U7)+($AO$21*U8)+($AO$22*V6)+($AO$23*V7)+($AO$24*V8)+($AO$25*T9)+($AO$26*T10)+($AO$27*T11)+($AO$28*U9)+($AO$29*U10)+($AO$30*U11)+($AO$31*V9)+($AO$32*V10)+($AO$33*V11))+$AO$5</f>
        <v>2.7861535799999992</v>
      </c>
      <c r="BT35" s="680">
        <f t="shared" ref="BT35" si="21">(($AO$7*U3)+($AO$8*U4)+($AO$9*U5)+($AO$10*V3)+($AO$11*V4)+($AO$12*V5)+($AO$13*W3)+($AO$14*W4)+($AO$15*W5)+($AO$16*U6)+($AO$17*U7)+($AO$18*U8)+($AO$19*V6)+($AO$20*V7)+($AO$21*V8)+($AO$22*W6)+($AO$23*W7)+($AO$24*W8)+($AO$25*U9)+($AO$26*U10)+($AO$27*U11)+($AO$28*V9)+($AO$29*V10)+($AO$30*V11)+($AO$31*W9)+($AO$32*W10)+($AO$33*W11))+$AO$5</f>
        <v>2.4624272899999999</v>
      </c>
      <c r="BU35" s="680">
        <f t="shared" ref="BU35" si="22">(($AO$7*V3)+($AO$8*V4)+($AO$9*V5)+($AO$10*W3)+($AO$11*W4)+($AO$12*W5)+($AO$13*X3)+($AO$14*X4)+($AO$15*X5)+($AO$16*V6)+($AO$17*V7)+($AO$18*V8)+($AO$19*W6)+($AO$20*W7)+($AO$21*W8)+($AO$22*X6)+($AO$23*X7)+($AO$24*X8)+($AO$25*V9)+($AO$26*V10)+($AO$27*V11)+($AO$28*W9)+($AO$29*W10)+($AO$30*W11)+($AO$31*X9)+($AO$32*X10)+($AO$33*X11))+$AO$5</f>
        <v>2.1394807600000001</v>
      </c>
      <c r="BV35" s="680">
        <f t="shared" ref="BV35" si="23">(($AO$7*W3)+($AO$8*W4)+($AO$9*W5)+($AO$10*X3)+($AO$11*X4)+($AO$12*X5)+($AO$13*Y3)+($AO$14*Y4)+($AO$15*Y5)+($AO$16*W6)+($AO$17*W7)+($AO$18*W8)+($AO$19*X6)+($AO$20*X7)+($AO$21*X8)+($AO$22*Y6)+($AO$23*Y7)+($AO$24*Y8)+($AO$25*W9)+($AO$26*W10)+($AO$27*W11)+($AO$28*X9)+($AO$29*X10)+($AO$30*X11)+($AO$31*Y9)+($AO$32*Y10)+($AO$33*Y11))+$AO$5</f>
        <v>2.1720457699999995</v>
      </c>
      <c r="BX35" s="680">
        <f t="shared" ref="BX35:CT35" si="24">(($AP$7*A3)+($AP$8*A4)+($AP$9*A5)+($AP$10*B3)+($AP$11*B4)+($AP$12*B5)+($AP$13*C3)+($AP$14*C4)+($AP$15*C5)+($AP$16*A6)+($AP$17*A7)+($AP$18*A8)+($AP$19*B6)+($AP$20*B7)+($AP$21*B8)+($AP$22*C6)+($AP$23*C7)+($AP$24*C8)+($AP$25*A9)+($AP$26*A10)+($AP$27*A11)+($AP$28*B9)+($AP$29*B10)+($AP$30*B11)+($AP$31*C9)+($AP$32*C10)+($AP$33*C11))+$AP$5</f>
        <v>0.98397707399999945</v>
      </c>
      <c r="BY35" s="680">
        <f t="shared" si="24"/>
        <v>1.053960754</v>
      </c>
      <c r="BZ35" s="680">
        <f t="shared" si="24"/>
        <v>1.1530156120000001</v>
      </c>
      <c r="CA35" s="680">
        <f t="shared" si="24"/>
        <v>1.506277144</v>
      </c>
      <c r="CB35" s="680">
        <f t="shared" si="24"/>
        <v>2.1404436180000004</v>
      </c>
      <c r="CC35" s="680">
        <f t="shared" si="24"/>
        <v>2.7501192919999995</v>
      </c>
      <c r="CD35" s="680">
        <f t="shared" si="24"/>
        <v>2.7703888099999996</v>
      </c>
      <c r="CE35" s="680">
        <f t="shared" si="24"/>
        <v>2.4276841120000001</v>
      </c>
      <c r="CF35" s="680">
        <f t="shared" si="24"/>
        <v>2.3867755419999996</v>
      </c>
      <c r="CG35" s="680">
        <f t="shared" si="24"/>
        <v>2.5434623119999991</v>
      </c>
      <c r="CH35" s="680">
        <f t="shared" si="24"/>
        <v>2.3264821839999992</v>
      </c>
      <c r="CI35" s="680">
        <f t="shared" si="24"/>
        <v>1.9814533379999999</v>
      </c>
      <c r="CJ35" s="680">
        <f t="shared" si="24"/>
        <v>1.9281102639999992</v>
      </c>
      <c r="CK35" s="680">
        <f t="shared" si="24"/>
        <v>1.9222922260000004</v>
      </c>
      <c r="CL35" s="680">
        <f t="shared" si="24"/>
        <v>1.8481941380000007</v>
      </c>
      <c r="CM35" s="680">
        <f t="shared" si="24"/>
        <v>1.7327433259999998</v>
      </c>
      <c r="CN35" s="680">
        <f t="shared" si="24"/>
        <v>1.9275035900000004</v>
      </c>
      <c r="CO35" s="680">
        <f t="shared" si="24"/>
        <v>2.1868701720000003</v>
      </c>
      <c r="CP35" s="680">
        <f t="shared" si="24"/>
        <v>2.3675351620000002</v>
      </c>
      <c r="CQ35" s="680">
        <f t="shared" si="24"/>
        <v>2.6688344780000004</v>
      </c>
      <c r="CR35" s="680">
        <f t="shared" si="24"/>
        <v>2.7150017700000002</v>
      </c>
      <c r="CS35" s="680">
        <f t="shared" si="24"/>
        <v>2.4884645399999998</v>
      </c>
      <c r="CT35" s="680">
        <f t="shared" si="24"/>
        <v>2.2825757540000002</v>
      </c>
      <c r="CV35" s="680">
        <f t="shared" ref="CV35" si="25">(($AQ$7*A3)+($AQ$8*A4)+($AQ$9*A5)+($AQ$10*B3)+($AQ$11*B4)+($AQ$12*B5)+($AQ$13*C3)+($AQ$14*C4)+($AQ$15*C5)+($AQ$16*A6)+($AQ$17*A7)+($AQ$18*A8)+($AQ$19*B6)+($AQ$20*B7)+($AQ$21*B8)+($AQ$22*C6)+($AQ$23*C7)+($AQ$24*C8)+($AQ$25*A9)+($AQ$26*A10)+($AQ$27*A11)+($AQ$28*B9)+($AQ$29*B10)+($AQ$30*B11)+($AQ$31*C9)+($AQ$32*C10)+($AQ$33*C11))+$AQ$5</f>
        <v>0.49937472999999988</v>
      </c>
      <c r="CW35" s="680">
        <f t="shared" ref="CW35" si="26">(($AQ$7*B3)+($AQ$8*B4)+($AQ$9*B5)+($AQ$10*C3)+($AQ$11*C4)+($AQ$12*C5)+($AQ$13*D3)+($AQ$14*D4)+($AQ$15*D5)+($AQ$16*B6)+($AQ$17*B7)+($AQ$18*B8)+($AQ$19*C6)+($AQ$20*C7)+($AQ$21*C8)+($AQ$22*D6)+($AQ$23*D7)+($AQ$24*D8)+($AQ$25*B9)+($AQ$26*B10)+($AQ$27*B11)+($AQ$28*C9)+($AQ$29*C10)+($AQ$30*C11)+($AQ$31*D9)+($AQ$32*D10)+($AQ$33*D11))+$AQ$5</f>
        <v>0.55661461000000001</v>
      </c>
      <c r="CX35" s="680">
        <f t="shared" ref="CX35" si="27">(($AQ$7*C3)+($AQ$8*C4)+($AQ$9*C5)+($AQ$10*D3)+($AQ$11*D4)+($AQ$12*D5)+($AQ$13*E3)+($AQ$14*E4)+($AQ$15*E5)+($AQ$16*C6)+($AQ$17*C7)+($AQ$18*C8)+($AQ$19*D6)+($AQ$20*D7)+($AQ$21*D8)+($AQ$22*E6)+($AQ$23*E7)+($AQ$24*E8)+($AQ$25*C9)+($AQ$26*C10)+($AQ$27*C11)+($AQ$28*D9)+($AQ$29*D10)+($AQ$30*D11)+($AQ$31*E9)+($AQ$32*E10)+($AQ$33*E11))+$AQ$5</f>
        <v>0.68058065999999995</v>
      </c>
      <c r="CY35" s="680">
        <f t="shared" ref="CY35" si="28">(($AQ$7*D3)+($AQ$8*D4)+($AQ$9*D5)+($AQ$10*E3)+($AQ$11*E4)+($AQ$12*E5)+($AQ$13*F3)+($AQ$14*F4)+($AQ$15*F5)+($AQ$16*D6)+($AQ$17*D7)+($AQ$18*D8)+($AQ$19*E6)+($AQ$20*E7)+($AQ$21*E8)+($AQ$22*F6)+($AQ$23*F7)+($AQ$24*F8)+($AQ$25*D9)+($AQ$26*D10)+($AQ$27*D11)+($AQ$28*E9)+($AQ$29*E10)+($AQ$30*E11)+($AQ$31*F9)+($AQ$32*F10)+($AQ$33*F11))+$AQ$5</f>
        <v>0.85424489000000003</v>
      </c>
      <c r="CZ35" s="680">
        <f t="shared" ref="CZ35" si="29">(($AQ$7*E3)+($AQ$8*E4)+($AQ$9*E5)+($AQ$10*F3)+($AQ$11*F4)+($AQ$12*F5)+($AQ$13*G3)+($AQ$14*G4)+($AQ$15*G5)+($AQ$16*E6)+($AQ$17*E7)+($AQ$18*E8)+($AQ$19*F6)+($AQ$20*F7)+($AQ$21*F8)+($AQ$22*G6)+($AQ$23*G7)+($AQ$24*G8)+($AQ$25*E9)+($AQ$26*E10)+($AQ$27*E11)+($AQ$28*F9)+($AQ$29*F10)+($AQ$30*F11)+($AQ$31*G9)+($AQ$32*G10)+($AQ$33*G11))+$AQ$5</f>
        <v>1.0230780799999997</v>
      </c>
      <c r="DA35" s="680">
        <f t="shared" ref="DA35" si="30">(($AQ$7*F3)+($AQ$8*F4)+($AQ$9*F5)+($AQ$10*G3)+($AQ$11*G4)+($AQ$12*G5)+($AQ$13*H3)+($AQ$14*H4)+($AQ$15*H5)+($AQ$16*F6)+($AQ$17*F7)+($AQ$18*F8)+($AQ$19*G6)+($AQ$20*G7)+($AQ$21*G8)+($AQ$22*H6)+($AQ$23*H7)+($AQ$24*H8)+($AQ$25*F9)+($AQ$26*F10)+($AQ$27*F11)+($AQ$28*G9)+($AQ$29*G10)+($AQ$30*G11)+($AQ$31*H9)+($AQ$32*H10)+($AQ$33*H11))+$AQ$5</f>
        <v>0.92514383999999994</v>
      </c>
      <c r="DB35" s="680">
        <f t="shared" ref="DB35" si="31">(($AQ$7*G3)+($AQ$8*G4)+($AQ$9*G5)+($AQ$10*H3)+($AQ$11*H4)+($AQ$12*H5)+($AQ$13*I3)+($AQ$14*I4)+($AQ$15*I5)+($AQ$16*G6)+($AQ$17*G7)+($AQ$18*G8)+($AQ$19*H6)+($AQ$20*H7)+($AQ$21*H8)+($AQ$22*I6)+($AQ$23*I7)+($AQ$24*I8)+($AQ$25*G9)+($AQ$26*G10)+($AQ$27*G11)+($AQ$28*H9)+($AQ$29*H10)+($AQ$30*H11)+($AQ$31*I9)+($AQ$32*I10)+($AQ$33*I11))+$AQ$5</f>
        <v>0.72850380000000015</v>
      </c>
      <c r="DC35" s="680">
        <f t="shared" ref="DC35" si="32">(($AQ$7*H3)+($AQ$8*H4)+($AQ$9*H5)+($AQ$10*I3)+($AQ$11*I4)+($AQ$12*I5)+($AQ$13*J3)+($AQ$14*J4)+($AQ$15*J5)+($AQ$16*H6)+($AQ$17*H7)+($AQ$18*H8)+($AQ$19*I6)+($AQ$20*I7)+($AQ$21*I8)+($AQ$22*J6)+($AQ$23*J7)+($AQ$24*J8)+($AQ$25*H9)+($AQ$26*H10)+($AQ$27*H11)+($AQ$28*I9)+($AQ$29*I10)+($AQ$30*I11)+($AQ$31*J9)+($AQ$32*J10)+($AQ$33*J11))+$AQ$5</f>
        <v>0.81839282999999996</v>
      </c>
      <c r="DD35" s="680">
        <f t="shared" ref="DD35" si="33">(($AQ$7*I3)+($AQ$8*I4)+($AQ$9*I5)+($AQ$10*J3)+($AQ$11*J4)+($AQ$12*J5)+($AQ$13*K3)+($AQ$14*K4)+($AQ$15*K5)+($AQ$16*I6)+($AQ$17*I7)+($AQ$18*I8)+($AQ$19*J6)+($AQ$20*J7)+($AQ$21*J8)+($AQ$22*K6)+($AQ$23*K7)+($AQ$24*K8)+($AQ$25*I9)+($AQ$26*I10)+($AQ$27*I11)+($AQ$28*J9)+($AQ$29*J10)+($AQ$30*J11)+($AQ$31*K9)+($AQ$32*K10)+($AQ$33*K11))+$AQ$5</f>
        <v>0.92637496000000041</v>
      </c>
      <c r="DE35" s="680">
        <f t="shared" ref="DE35" si="34">(($AQ$7*J3)+($AQ$8*J4)+($AQ$9*J5)+($AQ$10*K3)+($AQ$11*K4)+($AQ$12*K5)+($AQ$13*L3)+($AQ$14*L4)+($AQ$15*L5)+($AQ$16*J6)+($AQ$17*J7)+($AQ$18*J8)+($AQ$19*K6)+($AQ$20*K7)+($AQ$21*K8)+($AQ$22*L6)+($AQ$23*L7)+($AQ$24*L8)+($AQ$25*J9)+($AQ$26*J10)+($AQ$27*J11)+($AQ$28*K9)+($AQ$29*K10)+($AQ$30*K11)+($AQ$31*L9)+($AQ$32*L10)+($AQ$33*L11))+$AQ$5</f>
        <v>0.77819693000000012</v>
      </c>
      <c r="DF35" s="680">
        <f t="shared" ref="DF35" si="35">(($AQ$7*K3)+($AQ$8*K4)+($AQ$9*K5)+($AQ$10*L3)+($AQ$11*L4)+($AQ$12*L5)+($AQ$13*M3)+($AQ$14*M4)+($AQ$15*M5)+($AQ$16*K6)+($AQ$17*K7)+($AQ$18*K8)+($AQ$19*L6)+($AQ$20*L7)+($AQ$21*L8)+($AQ$22*M6)+($AQ$23*M7)+($AQ$24*M8)+($AQ$25*K9)+($AQ$26*K10)+($AQ$27*K11)+($AQ$28*L9)+($AQ$29*L10)+($AQ$30*L11)+($AQ$31*M9)+($AQ$32*M10)+($AQ$33*M11))+$AQ$5</f>
        <v>0.73423662000000023</v>
      </c>
      <c r="DG35" s="680">
        <f t="shared" ref="DG35" si="36">(($AQ$7*L3)+($AQ$8*L4)+($AQ$9*L5)+($AQ$10*M3)+($AQ$11*M4)+($AQ$12*M5)+($AQ$13*N3)+($AQ$14*N4)+($AQ$15*N5)+($AQ$16*L6)+($AQ$17*L7)+($AQ$18*L8)+($AQ$19*M6)+($AQ$20*M7)+($AQ$21*M8)+($AQ$22*N6)+($AQ$23*N7)+($AQ$24*N8)+($AQ$25*L9)+($AQ$26*L10)+($AQ$27*L11)+($AQ$28*M9)+($AQ$29*M10)+($AQ$30*M11)+($AQ$31*N9)+($AQ$32*N10)+($AQ$33*N11))+$AQ$5</f>
        <v>0.86581211000000025</v>
      </c>
      <c r="DH35" s="680">
        <f t="shared" ref="DH35" si="37">(($AQ$7*M3)+($AQ$8*M4)+($AQ$9*M5)+($AQ$10*N3)+($AQ$11*N4)+($AQ$12*N5)+($AQ$13*O3)+($AQ$14*O4)+($AQ$15*O5)+($AQ$16*M6)+($AQ$17*M7)+($AQ$18*M8)+($AQ$19*N6)+($AQ$20*N7)+($AQ$21*N8)+($AQ$22*O6)+($AQ$23*O7)+($AQ$24*O8)+($AQ$25*M9)+($AQ$26*M10)+($AQ$27*M11)+($AQ$28*N9)+($AQ$29*N10)+($AQ$30*N11)+($AQ$31*O9)+($AQ$32*O10)+($AQ$33*O11))+$AQ$5</f>
        <v>0.84921314000000003</v>
      </c>
      <c r="DI35" s="680">
        <f t="shared" ref="DI35" si="38">(($AQ$7*N3)+($AQ$8*N4)+($AQ$9*N5)+($AQ$10*O3)+($AQ$11*O4)+($AQ$12*O5)+($AQ$13*P3)+($AQ$14*P4)+($AQ$15*P5)+($AQ$16*N6)+($AQ$17*N7)+($AQ$18*N8)+($AQ$19*O6)+($AQ$20*O7)+($AQ$21*O8)+($AQ$22*P6)+($AQ$23*P7)+($AQ$24*P8)+($AQ$25*N9)+($AQ$26*N10)+($AQ$27*N11)+($AQ$28*O9)+($AQ$29*O10)+($AQ$30*O11)+($AQ$31*P9)+($AQ$32*P10)+($AQ$33*P11))+$AQ$5</f>
        <v>0.79816430000000005</v>
      </c>
      <c r="DJ35" s="680">
        <f t="shared" ref="DJ35" si="39">(($AQ$7*O3)+($AQ$8*O4)+($AQ$9*O5)+($AQ$10*P3)+($AQ$11*P4)+($AQ$12*P5)+($AQ$13*Q3)+($AQ$14*Q4)+($AQ$15*Q5)+($AQ$16*O6)+($AQ$17*O7)+($AQ$18*O8)+($AQ$19*P6)+($AQ$20*P7)+($AQ$21*P8)+($AQ$22*Q6)+($AQ$23*Q7)+($AQ$24*Q8)+($AQ$25*O9)+($AQ$26*O10)+($AQ$27*O11)+($AQ$28*P9)+($AQ$29*P10)+($AQ$30*P11)+($AQ$31*Q9)+($AQ$32*Q10)+($AQ$33*Q11))+$AQ$5</f>
        <v>0.7903869</v>
      </c>
      <c r="DK35" s="680">
        <f t="shared" ref="DK35" si="40">(($AQ$7*P3)+($AQ$8*P4)+($AQ$9*P5)+($AQ$10*Q3)+($AQ$11*Q4)+($AQ$12*Q5)+($AQ$13*R3)+($AQ$14*R4)+($AQ$15*R5)+($AQ$16*P6)+($AQ$17*P7)+($AQ$18*P8)+($AQ$19*Q6)+($AQ$20*Q7)+($AQ$21*Q8)+($AQ$22*R6)+($AQ$23*R7)+($AQ$24*R8)+($AQ$25*P9)+($AQ$26*P10)+($AQ$27*P11)+($AQ$28*Q9)+($AQ$29*Q10)+($AQ$30*Q11)+($AQ$31*R9)+($AQ$32*R10)+($AQ$33*R11))+$AQ$5</f>
        <v>0.89326949000000011</v>
      </c>
      <c r="DL35" s="680">
        <f t="shared" ref="DL35" si="41">(($AQ$7*Q3)+($AQ$8*Q4)+($AQ$9*Q5)+($AQ$10*R3)+($AQ$11*R4)+($AQ$12*R5)+($AQ$13*S3)+($AQ$14*S4)+($AQ$15*S5)+($AQ$16*Q6)+($AQ$17*Q7)+($AQ$18*Q8)+($AQ$19*R6)+($AQ$20*R7)+($AQ$21*R8)+($AQ$22*S6)+($AQ$23*S7)+($AQ$24*S8)+($AQ$25*Q9)+($AQ$26*Q10)+($AQ$27*Q11)+($AQ$28*R9)+($AQ$29*R10)+($AQ$30*R11)+($AQ$31*S9)+($AQ$32*S10)+($AQ$33*S11))+$AQ$5</f>
        <v>0.98509958000000009</v>
      </c>
      <c r="DM35" s="680">
        <f t="shared" ref="DM35" si="42">(($AQ$7*R3)+($AQ$8*R4)+($AQ$9*R5)+($AQ$10*S3)+($AQ$11*S4)+($AQ$12*S5)+($AQ$13*T3)+($AQ$14*T4)+($AQ$15*T5)+($AQ$16*R6)+($AQ$17*R7)+($AQ$18*R8)+($AQ$19*S6)+($AQ$20*S7)+($AQ$21*S8)+($AQ$22*T6)+($AQ$23*T7)+($AQ$24*T8)+($AQ$25*R9)+($AQ$26*R10)+($AQ$27*R11)+($AQ$28*S9)+($AQ$29*S10)+($AQ$30*S11)+($AQ$31*T9)+($AQ$32*T10)+($AQ$33*T11))+$AQ$5</f>
        <v>1.0230123200000001</v>
      </c>
      <c r="DN35" s="680">
        <f t="shared" ref="DN35" si="43">(($AQ$7*S3)+($AQ$8*S4)+($AQ$9*S5)+($AQ$10*T3)+($AQ$11*T4)+($AQ$12*T5)+($AQ$13*U3)+($AQ$14*U4)+($AQ$15*U5)+($AQ$16*S6)+($AQ$17*S7)+($AQ$18*S8)+($AQ$19*T6)+($AQ$20*T7)+($AQ$21*T8)+($AQ$22*U6)+($AQ$23*U7)+($AQ$24*U8)+($AQ$25*S9)+($AQ$26*S10)+($AQ$27*S11)+($AQ$28*T9)+($AQ$29*T10)+($AQ$30*T11)+($AQ$31*U9)+($AQ$32*U10)+($AQ$33*U11))+$AQ$5</f>
        <v>1.1582641600000001</v>
      </c>
      <c r="DO35" s="680">
        <f t="shared" ref="DO35" si="44">(($AQ$7*T3)+($AQ$8*T4)+($AQ$9*T5)+($AQ$10*U3)+($AQ$11*U4)+($AQ$12*U5)+($AQ$13*V3)+($AQ$14*V4)+($AQ$15*V5)+($AQ$16*T6)+($AQ$17*T7)+($AQ$18*T8)+($AQ$19*U6)+($AQ$20*U7)+($AQ$21*U8)+($AQ$22*V6)+($AQ$23*V7)+($AQ$24*V8)+($AQ$25*T9)+($AQ$26*T10)+($AQ$27*T11)+($AQ$28*U9)+($AQ$29*U10)+($AQ$30*U11)+($AQ$31*V9)+($AQ$32*V10)+($AQ$33*V11))+$AQ$5</f>
        <v>1.0098374599999997</v>
      </c>
      <c r="DP35" s="680">
        <f t="shared" ref="DP35" si="45">(($AQ$7*U3)+($AQ$8*U4)+($AQ$9*U5)+($AQ$10*V3)+($AQ$11*V4)+($AQ$12*V5)+($AQ$13*W3)+($AQ$14*W4)+($AQ$15*W5)+($AQ$16*U6)+($AQ$17*U7)+($AQ$18*U8)+($AQ$19*V6)+($AQ$20*V7)+($AQ$21*V8)+($AQ$22*W6)+($AQ$23*W7)+($AQ$24*W8)+($AQ$25*U9)+($AQ$26*U10)+($AQ$27*U11)+($AQ$28*V9)+($AQ$29*V10)+($AQ$30*V11)+($AQ$31*W9)+($AQ$32*W10)+($AQ$33*W11))+$AQ$5</f>
        <v>0.7323252400000001</v>
      </c>
      <c r="DQ35" s="680">
        <f t="shared" ref="DQ35" si="46">(($AQ$7*V3)+($AQ$8*V4)+($AQ$9*V5)+($AQ$10*W3)+($AQ$11*W4)+($AQ$12*W5)+($AQ$13*X3)+($AQ$14*X4)+($AQ$15*X5)+($AQ$16*V6)+($AQ$17*V7)+($AQ$18*V8)+($AQ$19*W6)+($AQ$20*W7)+($AQ$21*W8)+($AQ$22*X6)+($AQ$23*X7)+($AQ$24*X8)+($AQ$25*V9)+($AQ$26*V10)+($AQ$27*V11)+($AQ$28*W9)+($AQ$29*W10)+($AQ$30*W11)+($AQ$31*X9)+($AQ$32*X10)+($AQ$33*X11))+$AQ$5</f>
        <v>0.60965922000000006</v>
      </c>
      <c r="DR35" s="680">
        <f t="shared" ref="DR35" si="47">(($AQ$7*W3)+($AQ$8*W4)+($AQ$9*W5)+($AQ$10*X3)+($AQ$11*X4)+($AQ$12*X5)+($AQ$13*Y3)+($AQ$14*Y4)+($AQ$15*Y5)+($AQ$16*W6)+($AQ$17*W7)+($AQ$18*W8)+($AQ$19*X6)+($AQ$20*X7)+($AQ$21*X8)+($AQ$22*Y6)+($AQ$23*Y7)+($AQ$24*Y8)+($AQ$25*W9)+($AQ$26*W10)+($AQ$27*W11)+($AQ$28*X9)+($AQ$29*X10)+($AQ$30*X11)+($AQ$31*Y9)+($AQ$32*Y10)+($AQ$33*Y11))+$AQ$5</f>
        <v>0.79462673000000017</v>
      </c>
    </row>
    <row r="36" spans="1:122" x14ac:dyDescent="0.25">
      <c r="A36" s="715">
        <f>'DETEKSI MATA IKAN'!A34</f>
        <v>0.26669999999999999</v>
      </c>
      <c r="B36" s="716">
        <f>'DETEKSI MATA IKAN'!B34</f>
        <v>0.251</v>
      </c>
      <c r="C36" s="716">
        <f>'DETEKSI MATA IKAN'!C34</f>
        <v>0.42749999999999999</v>
      </c>
      <c r="D36" s="716">
        <f>'DETEKSI MATA IKAN'!D34</f>
        <v>0.65880000000000005</v>
      </c>
      <c r="E36" s="716">
        <f>'DETEKSI MATA IKAN'!E34</f>
        <v>0.77649999999999997</v>
      </c>
      <c r="F36" s="716">
        <f>'DETEKSI MATA IKAN'!F34</f>
        <v>0.74509999999999998</v>
      </c>
      <c r="G36" s="716">
        <f>'DETEKSI MATA IKAN'!G34</f>
        <v>0.34899999999999998</v>
      </c>
      <c r="H36" s="716">
        <f>'DETEKSI MATA IKAN'!H34</f>
        <v>0.10979999999999999</v>
      </c>
      <c r="I36" s="716">
        <f>'DETEKSI MATA IKAN'!I34</f>
        <v>0.32940000000000003</v>
      </c>
      <c r="J36" s="716">
        <f>'DETEKSI MATA IKAN'!J34</f>
        <v>0.33729999999999999</v>
      </c>
      <c r="K36" s="716">
        <f>'DETEKSI MATA IKAN'!K34</f>
        <v>0.2157</v>
      </c>
      <c r="L36" s="716">
        <f>'DETEKSI MATA IKAN'!L34</f>
        <v>0.20780000000000001</v>
      </c>
      <c r="M36" s="716">
        <f>'DETEKSI MATA IKAN'!M34</f>
        <v>0.31369999999999998</v>
      </c>
      <c r="N36" s="716">
        <f>'DETEKSI MATA IKAN'!N34</f>
        <v>0.23139999999999999</v>
      </c>
      <c r="O36" s="716">
        <f>'DETEKSI MATA IKAN'!O34</f>
        <v>0.48630000000000001</v>
      </c>
      <c r="P36" s="716">
        <f>'DETEKSI MATA IKAN'!P34</f>
        <v>0.58430000000000004</v>
      </c>
      <c r="Q36" s="716">
        <f>'DETEKSI MATA IKAN'!Q34</f>
        <v>0.66669999999999996</v>
      </c>
      <c r="R36" s="716">
        <f>'DETEKSI MATA IKAN'!R34</f>
        <v>0.60389999999999999</v>
      </c>
      <c r="S36" s="716">
        <f>'DETEKSI MATA IKAN'!S34</f>
        <v>0.61570000000000003</v>
      </c>
      <c r="T36" s="716">
        <f>'DETEKSI MATA IKAN'!T34</f>
        <v>0.66269999999999996</v>
      </c>
      <c r="U36" s="716">
        <f>'DETEKSI MATA IKAN'!U34</f>
        <v>0.54120000000000001</v>
      </c>
      <c r="V36" s="716">
        <f>'DETEKSI MATA IKAN'!V34</f>
        <v>0.47839999999999999</v>
      </c>
      <c r="W36" s="716">
        <f>'DETEKSI MATA IKAN'!W34</f>
        <v>0.43530000000000002</v>
      </c>
      <c r="X36" s="716">
        <f>'DETEKSI MATA IKAN'!X34</f>
        <v>0.40389999999999998</v>
      </c>
      <c r="Y36" s="717">
        <f>'DETEKSI MATA IKAN'!Y34</f>
        <v>0.41959999999999997</v>
      </c>
      <c r="AA36" s="711">
        <v>2</v>
      </c>
      <c r="AB36" s="680">
        <f t="shared" ref="AB36:AX36" si="48">(($AN$7*A6)+($AN$8*A7)+($AN$9*A8)+($AN$10*B6)+($AN$11*B7)+($AN$12*B8)+($AN$13*C6)+($AN$14*C7)+($AN$15*C8)+($AN$16*A9)+($AN$17*A10)+($AN$18*A11)+($AN$19*B9)+($AN$20*B10)+($AN$21*B11)+($AN$22*C9)+($AN$23*C10)+($AN$24*C11)+($AN$25*A12)+($AN$26*A13)+($AN$27*A14)+($AN$28*B12)+($AN$29*B13)+($AN$30*B14)+($AN$31*C12)+($AN$32*C13)+($AN$33*C14))+$AN$5</f>
        <v>0.22399237000000022</v>
      </c>
      <c r="AC36" s="680">
        <f t="shared" si="48"/>
        <v>0.54885598999999985</v>
      </c>
      <c r="AD36" s="680">
        <f t="shared" si="48"/>
        <v>0.56177507999999954</v>
      </c>
      <c r="AE36" s="680">
        <f t="shared" si="48"/>
        <v>0.13337800999999977</v>
      </c>
      <c r="AF36" s="680">
        <f t="shared" si="48"/>
        <v>-0.48428801000000044</v>
      </c>
      <c r="AG36" s="680">
        <f t="shared" si="48"/>
        <v>-0.96341778999999983</v>
      </c>
      <c r="AH36" s="680">
        <f t="shared" si="48"/>
        <v>-1.1124578399999998</v>
      </c>
      <c r="AI36" s="680">
        <f t="shared" si="48"/>
        <v>-1.06624323</v>
      </c>
      <c r="AJ36" s="680">
        <f t="shared" si="48"/>
        <v>-1.22184106</v>
      </c>
      <c r="AK36" s="680">
        <f t="shared" si="48"/>
        <v>-1.3748553999999999</v>
      </c>
      <c r="AL36" s="680">
        <f t="shared" si="48"/>
        <v>-1.2270141699999999</v>
      </c>
      <c r="AM36" s="680">
        <f t="shared" si="48"/>
        <v>-0.99996194999999988</v>
      </c>
      <c r="AN36" s="680">
        <f t="shared" si="48"/>
        <v>-0.93156348999999983</v>
      </c>
      <c r="AO36" s="680">
        <f t="shared" si="48"/>
        <v>-0.84062056999999912</v>
      </c>
      <c r="AP36" s="680">
        <f t="shared" si="48"/>
        <v>-0.73524082000000046</v>
      </c>
      <c r="AQ36" s="680">
        <f t="shared" si="48"/>
        <v>-0.76458011999999997</v>
      </c>
      <c r="AR36" s="680">
        <f t="shared" si="48"/>
        <v>-0.93544943999999997</v>
      </c>
      <c r="AS36" s="680">
        <f t="shared" si="48"/>
        <v>-1.0903437899999999</v>
      </c>
      <c r="AT36" s="680">
        <f t="shared" si="48"/>
        <v>-0.9555908799999997</v>
      </c>
      <c r="AU36" s="680">
        <f t="shared" si="48"/>
        <v>-0.63103109999999973</v>
      </c>
      <c r="AV36" s="680">
        <f t="shared" si="48"/>
        <v>-0.3623065099999998</v>
      </c>
      <c r="AW36" s="680">
        <f t="shared" si="48"/>
        <v>-0.10830160999999983</v>
      </c>
      <c r="AX36" s="680">
        <f t="shared" si="48"/>
        <v>-0.14313899000000008</v>
      </c>
      <c r="AZ36" s="680">
        <f t="shared" ref="AZ36" si="49">(($AO$7*A6)+($AO$8*A7)+($AO$9*A8)+($AO$10*B6)+($AO$11*B7)+($AO$12*B8)+($AO$13*C6)+($AO$14*C7)+($AO$15*C8)+($AO$16*A9)+($AO$17*A10)+($AO$18*A11)+($AO$19*B9)+($AO$20*B10)+($AO$21*B11)+($AO$22*C9)+($AO$23*C10)+($AO$24*C11)+($AO$25*A12)+($AO$26*A13)+($AO$27*A14)+($AO$28*B12)+($AO$29*B13)+($AO$30*B14)+($AO$31*C12)+($AO$32*C13)+($AO$33*C14))+$AO$5</f>
        <v>1.1799481999999997</v>
      </c>
      <c r="BA36" s="680">
        <f t="shared" ref="BA36" si="50">(($AO$7*B6)+($AO$8*B7)+($AO$9*B8)+($AO$10*C6)+($AO$11*C7)+($AO$12*C8)+($AO$13*D6)+($AO$14*D7)+($AO$15*D8)+($AO$16*B9)+($AO$17*B10)+($AO$18*B11)+($AO$19*C9)+($AO$20*C10)+($AO$21*C11)+($AO$22*D9)+($AO$23*D10)+($AO$24*D11)+($AO$25*B12)+($AO$26*B13)+($AO$27*B14)+($AO$28*C12)+($AO$29*C13)+($AO$30*C14)+($AO$31*D12)+($AO$32*D13)+($AO$33*D14))+$AO$5</f>
        <v>1.4259779600000002</v>
      </c>
      <c r="BB36" s="680">
        <f t="shared" ref="BB36" si="51">(($AO$7*C6)+($AO$8*C7)+($AO$9*C8)+($AO$10*D6)+($AO$11*D7)+($AO$12*D8)+($AO$13*E6)+($AO$14*E7)+($AO$15*E8)+($AO$16*C9)+($AO$17*C10)+($AO$18*C11)+($AO$19*D9)+($AO$20*D10)+($AO$21*D11)+($AO$22*E9)+($AO$23*E10)+($AO$24*E11)+($AO$25*C12)+($AO$26*C13)+($AO$27*C14)+($AO$28*D12)+($AO$29*D13)+($AO$30*D14)+($AO$31*E12)+($AO$32*E13)+($AO$33*E14))+$AO$5</f>
        <v>1.9382590500000005</v>
      </c>
      <c r="BC36" s="680">
        <f t="shared" ref="BC36" si="52">(($AO$7*D6)+($AO$8*D7)+($AO$9*D8)+($AO$10*E6)+($AO$11*E7)+($AO$12*E8)+($AO$13*F6)+($AO$14*F7)+($AO$15*F8)+($AO$16*D9)+($AO$17*D10)+($AO$18*D11)+($AO$19*E9)+($AO$20*E10)+($AO$21*E11)+($AO$22*F9)+($AO$23*F10)+($AO$24*F11)+($AO$25*D12)+($AO$26*D13)+($AO$27*D14)+($AO$28*E12)+($AO$29*E13)+($AO$30*E14)+($AO$31*F12)+($AO$32*F13)+($AO$33*F14))+$AO$5</f>
        <v>2.5022874800000001</v>
      </c>
      <c r="BD36" s="680">
        <f t="shared" ref="BD36" si="53">(($AO$7*E6)+($AO$8*E7)+($AO$9*E8)+($AO$10*F6)+($AO$11*F7)+($AO$12*F8)+($AO$13*G6)+($AO$14*G7)+($AO$15*G8)+($AO$16*E9)+($AO$17*E10)+($AO$18*E11)+($AO$19*F9)+($AO$20*F10)+($AO$21*F11)+($AO$22*G9)+($AO$23*G10)+($AO$24*G11)+($AO$25*E12)+($AO$26*E13)+($AO$27*E14)+($AO$28*F12)+($AO$29*F13)+($AO$30*F14)+($AO$31*G12)+($AO$32*G13)+($AO$33*G14))+$AO$5</f>
        <v>2.8131715100000001</v>
      </c>
      <c r="BE36" s="680">
        <f t="shared" ref="BE36" si="54">(($AO$7*F6)+($AO$8*F7)+($AO$9*F8)+($AO$10*G6)+($AO$11*G7)+($AO$12*G8)+($AO$13*H6)+($AO$14*H7)+($AO$15*H8)+($AO$16*F9)+($AO$17*F10)+($AO$18*F11)+($AO$19*G9)+($AO$20*G10)+($AO$21*G11)+($AO$22*H9)+($AO$23*H10)+($AO$24*H11)+($AO$25*F12)+($AO$26*F13)+($AO$27*F14)+($AO$28*G12)+($AO$29*G13)+($AO$30*G14)+($AO$31*H12)+($AO$32*H13)+($AO$33*H14))+$AO$5</f>
        <v>2.4706098900000004</v>
      </c>
      <c r="BF36" s="680">
        <f t="shared" ref="BF36" si="55">(($AO$7*G6)+($AO$8*G7)+($AO$9*G8)+($AO$10*H6)+($AO$11*H7)+($AO$12*H8)+($AO$13*I6)+($AO$14*I7)+($AO$15*I8)+($AO$16*G9)+($AO$17*G10)+($AO$18*G11)+($AO$19*H9)+($AO$20*H10)+($AO$21*H11)+($AO$22*I9)+($AO$23*I10)+($AO$24*I11)+($AO$25*G12)+($AO$26*G13)+($AO$27*G14)+($AO$28*H12)+($AO$29*H13)+($AO$30*H14)+($AO$31*I12)+($AO$32*I13)+($AO$33*I14))+$AO$5</f>
        <v>1.8477347400000008</v>
      </c>
      <c r="BG36" s="680">
        <f t="shared" ref="BG36" si="56">(($AO$7*H6)+($AO$8*H7)+($AO$9*H8)+($AO$10*I6)+($AO$11*I7)+($AO$12*I8)+($AO$13*J6)+($AO$14*J7)+($AO$15*J8)+($AO$16*H9)+($AO$17*H10)+($AO$18*H11)+($AO$19*I9)+($AO$20*I10)+($AO$21*I11)+($AO$22*J9)+($AO$23*J10)+($AO$24*J11)+($AO$25*H12)+($AO$26*H13)+($AO$27*H14)+($AO$28*I12)+($AO$29*I13)+($AO$30*I14)+($AO$31*J12)+($AO$32*J13)+($AO$33*J14))+$AO$5</f>
        <v>1.86128508</v>
      </c>
      <c r="BH36" s="680">
        <f t="shared" ref="BH36" si="57">(($AO$7*I6)+($AO$8*I7)+($AO$9*I8)+($AO$10*J6)+($AO$11*J7)+($AO$12*J8)+($AO$13*K6)+($AO$14*K7)+($AO$15*K8)+($AO$16*I9)+($AO$17*I10)+($AO$18*I11)+($AO$19*J9)+($AO$20*J10)+($AO$21*J11)+($AO$22*K9)+($AO$23*K10)+($AO$24*K11)+($AO$25*I12)+($AO$26*I13)+($AO$27*I14)+($AO$28*J12)+($AO$29*J13)+($AO$30*J14)+($AO$31*K12)+($AO$32*K13)+($AO$33*K14))+$AO$5</f>
        <v>2.1619872300000003</v>
      </c>
      <c r="BI36" s="680">
        <f t="shared" ref="BI36" si="58">(($AO$7*J6)+($AO$8*J7)+($AO$9*J8)+($AO$10*K6)+($AO$11*K7)+($AO$12*K8)+($AO$13*L6)+($AO$14*L7)+($AO$15*L8)+($AO$16*J9)+($AO$17*J10)+($AO$18*J11)+($AO$19*K9)+($AO$20*K10)+($AO$21*K11)+($AO$22*L9)+($AO$23*L10)+($AO$24*L11)+($AO$25*J12)+($AO$26*J13)+($AO$27*J14)+($AO$28*K12)+($AO$29*K13)+($AO$30*K14)+($AO$31*L12)+($AO$32*L13)+($AO$33*L14))+$AO$5</f>
        <v>1.8090655899999999</v>
      </c>
      <c r="BJ36" s="680">
        <f t="shared" ref="BJ36" si="59">(($AO$7*K6)+($AO$8*K7)+($AO$9*K8)+($AO$10*L6)+($AO$11*L7)+($AO$12*L8)+($AO$13*M6)+($AO$14*M7)+($AO$15*M8)+($AO$16*K9)+($AO$17*K10)+($AO$18*K11)+($AO$19*L9)+($AO$20*L10)+($AO$21*L11)+($AO$22*M9)+($AO$23*M10)+($AO$24*M11)+($AO$25*K12)+($AO$26*K13)+($AO$27*K14)+($AO$28*L12)+($AO$29*L13)+($AO$30*L14)+($AO$31*M12)+($AO$32*M13)+($AO$33*M14))+$AO$5</f>
        <v>1.2870535899999997</v>
      </c>
      <c r="BK36" s="680">
        <f t="shared" ref="BK36" si="60">(($AO$7*L6)+($AO$8*L7)+($AO$9*L8)+($AO$10*M6)+($AO$11*M7)+($AO$12*M8)+($AO$13*N6)+($AO$14*N7)+($AO$15*N8)+($AO$16*L9)+($AO$17*L10)+($AO$18*L11)+($AO$19*M9)+($AO$20*M10)+($AO$21*M11)+($AO$22*N9)+($AO$23*N10)+($AO$24*N11)+($AO$25*L12)+($AO$26*L13)+($AO$27*L14)+($AO$28*M12)+($AO$29*M13)+($AO$30*M14)+($AO$31*N12)+($AO$32*N13)+($AO$33*N14))+$AO$5</f>
        <v>1.26330725</v>
      </c>
      <c r="BL36" s="680">
        <f t="shared" ref="BL36" si="61">(($AO$7*M6)+($AO$8*M7)+($AO$9*M8)+($AO$10*N6)+($AO$11*N7)+($AO$12*N8)+($AO$13*O6)+($AO$14*O7)+($AO$15*O8)+($AO$16*M9)+($AO$17*M10)+($AO$18*M11)+($AO$19*N9)+($AO$20*N10)+($AO$21*N11)+($AO$22*O9)+($AO$23*O10)+($AO$24*O11)+($AO$25*M12)+($AO$26*M13)+($AO$27*M14)+($AO$28*N12)+($AO$29*N13)+($AO$30*N14)+($AO$31*O12)+($AO$32*O13)+($AO$33*O14))+$AO$5</f>
        <v>1.2186707400000001</v>
      </c>
      <c r="BM36" s="680">
        <f t="shared" ref="BM36" si="62">(($AO$7*N6)+($AO$8*N7)+($AO$9*N8)+($AO$10*O6)+($AO$11*O7)+($AO$12*O8)+($AO$13*P6)+($AO$14*P7)+($AO$15*P8)+($AO$16*N9)+($AO$17*N10)+($AO$18*N11)+($AO$19*O9)+($AO$20*O10)+($AO$21*O11)+($AO$22*P9)+($AO$23*P10)+($AO$24*P11)+($AO$25*N12)+($AO$26*N13)+($AO$27*N14)+($AO$28*O12)+($AO$29*O13)+($AO$30*O14)+($AO$31*P12)+($AO$32*P13)+($AO$33*P14))+$AO$5</f>
        <v>1.0574556900000003</v>
      </c>
      <c r="BN36" s="680">
        <f t="shared" ref="BN36" si="63">(($AO$7*O6)+($AO$8*O7)+($AO$9*O8)+($AO$10*P6)+($AO$11*P7)+($AO$12*P8)+($AO$13*Q6)+($AO$14*Q7)+($AO$15*Q8)+($AO$16*O9)+($AO$17*O10)+($AO$18*O11)+($AO$19*P9)+($AO$20*P10)+($AO$21*P11)+($AO$22*Q9)+($AO$23*Q10)+($AO$24*Q11)+($AO$25*O12)+($AO$26*O13)+($AO$27*O14)+($AO$28*P12)+($AO$29*P13)+($AO$30*P14)+($AO$31*Q12)+($AO$32*Q13)+($AO$33*Q14))+$AO$5</f>
        <v>1.0556339899999998</v>
      </c>
      <c r="BO36" s="680">
        <f t="shared" ref="BO36" si="64">(($AO$7*P6)+($AO$8*P7)+($AO$9*P8)+($AO$10*Q6)+($AO$11*Q7)+($AO$12*Q8)+($AO$13*R6)+($AO$14*R7)+($AO$15*R8)+($AO$16*P9)+($AO$17*P10)+($AO$18*P11)+($AO$19*Q9)+($AO$20*Q10)+($AO$21*Q11)+($AO$22*R9)+($AO$23*R10)+($AO$24*R11)+($AO$25*P12)+($AO$26*P13)+($AO$27*P14)+($AO$28*Q12)+($AO$29*Q13)+($AO$30*Q14)+($AO$31*R12)+($AO$32*R13)+($AO$33*R14))+$AO$5</f>
        <v>1.2290543699999998</v>
      </c>
      <c r="BP36" s="680">
        <f t="shared" ref="BP36" si="65">(($AO$7*Q6)+($AO$8*Q7)+($AO$9*Q8)+($AO$10*R6)+($AO$11*R7)+($AO$12*R8)+($AO$13*S6)+($AO$14*S7)+($AO$15*S8)+($AO$16*Q9)+($AO$17*Q10)+($AO$18*Q11)+($AO$19*R9)+($AO$20*R10)+($AO$21*R11)+($AO$22*S9)+($AO$23*S10)+($AO$24*S11)+($AO$25*Q12)+($AO$26*Q13)+($AO$27*Q14)+($AO$28*R12)+($AO$29*R13)+($AO$30*R14)+($AO$31*S12)+($AO$32*S13)+($AO$33*S14))+$AO$5</f>
        <v>1.6270400899999999</v>
      </c>
      <c r="BQ36" s="680">
        <f t="shared" ref="BQ36" si="66">(($AO$7*R6)+($AO$8*R7)+($AO$9*R8)+($AO$10*S6)+($AO$11*S7)+($AO$12*S8)+($AO$13*T6)+($AO$14*T7)+($AO$15*T8)+($AO$16*R9)+($AO$17*R10)+($AO$18*R11)+($AO$19*S9)+($AO$20*S10)+($AO$21*S11)+($AO$22*T9)+($AO$23*T10)+($AO$24*T11)+($AO$25*R12)+($AO$26*R13)+($AO$27*R14)+($AO$28*S12)+($AO$29*S13)+($AO$30*S14)+($AO$31*T12)+($AO$32*T13)+($AO$33*T14))+$AO$5</f>
        <v>1.7468201300000006</v>
      </c>
      <c r="BR36" s="680">
        <f t="shared" ref="BR36" si="67">(($AO$7*S6)+($AO$8*S7)+($AO$9*S8)+($AO$10*T6)+($AO$11*T7)+($AO$12*T8)+($AO$13*U6)+($AO$14*U7)+($AO$15*U8)+($AO$16*S9)+($AO$17*S10)+($AO$18*S11)+($AO$19*T9)+($AO$20*T10)+($AO$21*T11)+($AO$22*U9)+($AO$23*U10)+($AO$24*U11)+($AO$25*S12)+($AO$26*S13)+($AO$27*S14)+($AO$28*T12)+($AO$29*T13)+($AO$30*T14)+($AO$31*U12)+($AO$32*U13)+($AO$33*U14))+$AO$5</f>
        <v>2.22645011</v>
      </c>
      <c r="BS36" s="680">
        <f t="shared" ref="BS36" si="68">(($AO$7*T6)+($AO$8*T7)+($AO$9*T8)+($AO$10*U6)+($AO$11*U7)+($AO$12*U8)+($AO$13*V6)+($AO$14*V7)+($AO$15*V8)+($AO$16*T9)+($AO$17*T10)+($AO$18*T11)+($AO$19*U9)+($AO$20*U10)+($AO$21*U11)+($AO$22*V9)+($AO$23*V10)+($AO$24*V11)+($AO$25*T12)+($AO$26*T13)+($AO$27*T14)+($AO$28*U12)+($AO$29*U13)+($AO$30*U14)+($AO$31*V12)+($AO$32*V13)+($AO$33*V14))+$AO$5</f>
        <v>2.6055466900000002</v>
      </c>
      <c r="BT36" s="680">
        <f t="shared" ref="BT36" si="69">(($AO$7*U6)+($AO$8*U7)+($AO$9*U8)+($AO$10*V6)+($AO$11*V7)+($AO$12*V8)+($AO$13*W6)+($AO$14*W7)+($AO$15*W8)+($AO$16*U9)+($AO$17*U10)+($AO$18*U11)+($AO$19*V9)+($AO$20*V10)+($AO$21*V11)+($AO$22*W9)+($AO$23*W10)+($AO$24*W11)+($AO$25*U12)+($AO$26*U13)+($AO$27*U14)+($AO$28*V12)+($AO$29*V13)+($AO$30*V14)+($AO$31*W12)+($AO$32*W13)+($AO$33*W14))+$AO$5</f>
        <v>2.51478665</v>
      </c>
      <c r="BU36" s="680">
        <f t="shared" ref="BU36" si="70">(($AO$7*V6)+($AO$8*V7)+($AO$9*V8)+($AO$10*W6)+($AO$11*W7)+($AO$12*W8)+($AO$13*X6)+($AO$14*X7)+($AO$15*X8)+($AO$16*V9)+($AO$17*V10)+($AO$18*V11)+($AO$19*W9)+($AO$20*W10)+($AO$21*W11)+($AO$22*X9)+($AO$23*X10)+($AO$24*X11)+($AO$25*V12)+($AO$26*V13)+($AO$27*V14)+($AO$28*W12)+($AO$29*W13)+($AO$30*W14)+($AO$31*X12)+($AO$32*X13)+($AO$33*X14))+$AO$5</f>
        <v>2.2415897300000003</v>
      </c>
      <c r="BV36" s="680">
        <f t="shared" ref="BV36" si="71">(($AO$7*W6)+($AO$8*W7)+($AO$9*W8)+($AO$10*X6)+($AO$11*X7)+($AO$12*X8)+($AO$13*Y6)+($AO$14*Y7)+($AO$15*Y8)+($AO$16*W9)+($AO$17*W10)+($AO$18*W11)+($AO$19*X9)+($AO$20*X10)+($AO$21*X11)+($AO$22*Y9)+($AO$23*Y10)+($AO$24*Y11)+($AO$25*W12)+($AO$26*W13)+($AO$27*W14)+($AO$28*X12)+($AO$29*X13)+($AO$30*X14)+($AO$31*Y12)+($AO$32*Y13)+($AO$33*Y14))+$AO$5</f>
        <v>2.3167712000000007</v>
      </c>
      <c r="BX36" s="680">
        <f t="shared" ref="BX36:CT36" si="72">(($AP$7*A6)+($AP$8*A7)+($AP$9*A8)+($AP$10*B6)+($AP$11*B7)+($AP$12*B8)+($AP$13*C6)+($AP$14*C7)+($AP$15*C8)+($AP$16*A9)+($AP$17*A10)+($AP$18*A11)+($AP$19*B9)+($AP$20*B10)+($AP$21*B11)+($AP$22*C9)+($AP$23*C10)+($AP$24*C11)+($AP$25*A12)+($AP$26*A13)+($AP$27*A14)+($AP$28*B12)+($AP$29*B13)+($AP$30*B14)+($AP$31*C12)+($AP$32*C13)+($AP$33*C14))+$AP$5</f>
        <v>1.0740685140000001</v>
      </c>
      <c r="BY36" s="680">
        <f t="shared" si="72"/>
        <v>1.2370722739999997</v>
      </c>
      <c r="BZ36" s="680">
        <f t="shared" si="72"/>
        <v>1.7119936700000002</v>
      </c>
      <c r="CA36" s="680">
        <f t="shared" si="72"/>
        <v>2.3141220980000003</v>
      </c>
      <c r="CB36" s="680">
        <f t="shared" si="72"/>
        <v>2.7158698180000003</v>
      </c>
      <c r="CC36" s="680">
        <f t="shared" si="72"/>
        <v>2.8109683719999996</v>
      </c>
      <c r="CD36" s="680">
        <f t="shared" si="72"/>
        <v>2.4495222200000009</v>
      </c>
      <c r="CE36" s="680">
        <f t="shared" si="72"/>
        <v>1.9609310060000003</v>
      </c>
      <c r="CF36" s="680">
        <f t="shared" si="72"/>
        <v>1.9782532319999999</v>
      </c>
      <c r="CG36" s="680">
        <f t="shared" si="72"/>
        <v>2.0810876300000003</v>
      </c>
      <c r="CH36" s="680">
        <f t="shared" si="72"/>
        <v>1.6560566379999995</v>
      </c>
      <c r="CI36" s="680">
        <f t="shared" si="72"/>
        <v>1.2441597739999997</v>
      </c>
      <c r="CJ36" s="680">
        <f t="shared" si="72"/>
        <v>1.2134787120000001</v>
      </c>
      <c r="CK36" s="680">
        <f t="shared" si="72"/>
        <v>1.1283576619999995</v>
      </c>
      <c r="CL36" s="680">
        <f t="shared" si="72"/>
        <v>0.9829902920000001</v>
      </c>
      <c r="CM36" s="680">
        <f t="shared" si="72"/>
        <v>1.0593776959999999</v>
      </c>
      <c r="CN36" s="680">
        <f t="shared" si="72"/>
        <v>1.2781597280000001</v>
      </c>
      <c r="CO36" s="680">
        <f t="shared" si="72"/>
        <v>1.5285393819999999</v>
      </c>
      <c r="CP36" s="680">
        <f t="shared" si="72"/>
        <v>1.6795682720000005</v>
      </c>
      <c r="CQ36" s="680">
        <f t="shared" si="72"/>
        <v>2.1294887019999997</v>
      </c>
      <c r="CR36" s="680">
        <f t="shared" si="72"/>
        <v>2.5820952980000005</v>
      </c>
      <c r="CS36" s="680">
        <f t="shared" si="72"/>
        <v>2.6223867059999999</v>
      </c>
      <c r="CT36" s="680">
        <f t="shared" si="72"/>
        <v>2.5094249560000002</v>
      </c>
      <c r="CV36" s="680">
        <f t="shared" ref="CV36" si="73">(($AQ$7*A6)+($AQ$8*A7)+($AQ$9*A8)+($AQ$10*B6)+($AQ$11*B7)+($AQ$12*B8)+($AQ$13*C6)+($AQ$14*C7)+($AQ$15*C8)+($AQ$16*A9)+($AQ$17*A10)+($AQ$18*A11)+($AQ$19*B9)+($AQ$20*B10)+($AQ$21*B11)+($AQ$22*C9)+($AQ$23*C10)+($AQ$24*C11)+($AQ$25*A12)+($AQ$26*A13)+($AQ$27*A14)+($AQ$28*B12)+($AQ$29*B13)+($AQ$30*B14)+($AQ$31*C12)+($AQ$32*C13)+($AQ$33*C14))+$AQ$5</f>
        <v>0.62976596000000018</v>
      </c>
      <c r="CW36" s="680">
        <f t="shared" ref="CW36" si="74">(($AQ$7*B6)+($AQ$8*B7)+($AQ$9*B8)+($AQ$10*C6)+($AQ$11*C7)+($AQ$12*C8)+($AQ$13*D6)+($AQ$14*D7)+($AQ$15*D8)+($AQ$16*B9)+($AQ$17*B10)+($AQ$18*B11)+($AQ$19*C9)+($AQ$20*C10)+($AQ$21*C11)+($AQ$22*D9)+($AQ$23*D10)+($AQ$24*D11)+($AQ$25*B12)+($AQ$26*B13)+($AQ$27*B14)+($AQ$28*C12)+($AQ$29*C13)+($AQ$30*C14)+($AQ$31*D12)+($AQ$32*D13)+($AQ$33*D14))+$AQ$5</f>
        <v>0.72435879000000003</v>
      </c>
      <c r="CX36" s="680">
        <f t="shared" ref="CX36" si="75">(($AQ$7*C6)+($AQ$8*C7)+($AQ$9*C8)+($AQ$10*D6)+($AQ$11*D7)+($AQ$12*D8)+($AQ$13*E6)+($AQ$14*E7)+($AQ$15*E8)+($AQ$16*C9)+($AQ$17*C10)+($AQ$18*C11)+($AQ$19*D9)+($AQ$20*D10)+($AQ$21*D11)+($AQ$22*E9)+($AQ$23*E10)+($AQ$24*E11)+($AQ$25*C12)+($AQ$26*C13)+($AQ$27*C14)+($AQ$28*D12)+($AQ$29*D13)+($AQ$30*D14)+($AQ$31*E12)+($AQ$32*E13)+($AQ$33*E14))+$AQ$5</f>
        <v>0.87721274000000016</v>
      </c>
      <c r="CY36" s="680">
        <f t="shared" ref="CY36" si="76">(($AQ$7*D6)+($AQ$8*D7)+($AQ$9*D8)+($AQ$10*E6)+($AQ$11*E7)+($AQ$12*E8)+($AQ$13*F6)+($AQ$14*F7)+($AQ$15*F8)+($AQ$16*D9)+($AQ$17*D10)+($AQ$18*D11)+($AQ$19*E9)+($AQ$20*E10)+($AQ$21*E11)+($AQ$22*F9)+($AQ$23*F10)+($AQ$24*F11)+($AQ$25*D12)+($AQ$26*D13)+($AQ$27*D14)+($AQ$28*E12)+($AQ$29*E13)+($AQ$30*E14)+($AQ$31*F12)+($AQ$32*F13)+($AQ$33*F14))+$AQ$5</f>
        <v>1.0018762799999998</v>
      </c>
      <c r="CZ36" s="680">
        <f t="shared" ref="CZ36" si="77">(($AQ$7*E6)+($AQ$8*E7)+($AQ$9*E8)+($AQ$10*F6)+($AQ$11*F7)+($AQ$12*F8)+($AQ$13*G6)+($AQ$14*G7)+($AQ$15*G8)+($AQ$16*E9)+($AQ$17*E10)+($AQ$18*E11)+($AQ$19*F9)+($AQ$20*F10)+($AQ$21*F11)+($AQ$22*G9)+($AQ$23*G10)+($AQ$24*G11)+($AQ$25*E12)+($AQ$26*E13)+($AQ$27*E14)+($AQ$28*F12)+($AQ$29*F13)+($AQ$30*F14)+($AQ$31*G12)+($AQ$32*G13)+($AQ$33*G14))+$AQ$5</f>
        <v>1.0082879600000001</v>
      </c>
      <c r="DA36" s="680">
        <f t="shared" ref="DA36" si="78">(($AQ$7*F6)+($AQ$8*F7)+($AQ$9*F8)+($AQ$10*G6)+($AQ$11*G7)+($AQ$12*G8)+($AQ$13*H6)+($AQ$14*H7)+($AQ$15*H8)+($AQ$16*F9)+($AQ$17*F10)+($AQ$18*F11)+($AQ$19*G9)+($AQ$20*G10)+($AQ$21*G11)+($AQ$22*H9)+($AQ$23*H10)+($AQ$24*H11)+($AQ$25*F12)+($AQ$26*F13)+($AQ$27*F14)+($AQ$28*G12)+($AQ$29*G13)+($AQ$30*G14)+($AQ$31*H12)+($AQ$32*H13)+($AQ$33*H14))+$AQ$5</f>
        <v>0.76774226000000001</v>
      </c>
      <c r="DB36" s="680">
        <f t="shared" ref="DB36" si="79">(($AQ$7*G6)+($AQ$8*G7)+($AQ$9*G8)+($AQ$10*H6)+($AQ$11*H7)+($AQ$12*H8)+($AQ$13*I6)+($AQ$14*I7)+($AQ$15*I8)+($AQ$16*G9)+($AQ$17*G10)+($AQ$18*G11)+($AQ$19*H9)+($AQ$20*H10)+($AQ$21*H11)+($AQ$22*I9)+($AQ$23*I10)+($AQ$24*I11)+($AQ$25*G12)+($AQ$26*G13)+($AQ$27*G14)+($AQ$28*H12)+($AQ$29*H13)+($AQ$30*H14)+($AQ$31*I12)+($AQ$32*I13)+($AQ$33*I14))+$AQ$5</f>
        <v>0.63879379000000014</v>
      </c>
      <c r="DC36" s="680">
        <f t="shared" ref="DC36" si="80">(($AQ$7*H6)+($AQ$8*H7)+($AQ$9*H8)+($AQ$10*I6)+($AQ$11*I7)+($AQ$12*I8)+($AQ$13*J6)+($AQ$14*J7)+($AQ$15*J8)+($AQ$16*H9)+($AQ$17*H10)+($AQ$18*H11)+($AQ$19*I9)+($AQ$20*I10)+($AQ$21*I11)+($AQ$22*J9)+($AQ$23*J10)+($AQ$24*J11)+($AQ$25*H12)+($AQ$26*H13)+($AQ$27*H14)+($AQ$28*I12)+($AQ$29*I13)+($AQ$30*I14)+($AQ$31*J12)+($AQ$32*J13)+($AQ$33*J14))+$AQ$5</f>
        <v>0.88519103000000021</v>
      </c>
      <c r="DD36" s="680">
        <f t="shared" ref="DD36" si="81">(($AQ$7*I6)+($AQ$8*I7)+($AQ$9*I8)+($AQ$10*J6)+($AQ$11*J7)+($AQ$12*J8)+($AQ$13*K6)+($AQ$14*K7)+($AQ$15*K8)+($AQ$16*I9)+($AQ$17*I10)+($AQ$18*I11)+($AQ$19*J9)+($AQ$20*J10)+($AQ$21*J11)+($AQ$22*K9)+($AQ$23*K10)+($AQ$24*K11)+($AQ$25*I12)+($AQ$26*I13)+($AQ$27*I14)+($AQ$28*J12)+($AQ$29*J13)+($AQ$30*J14)+($AQ$31*K12)+($AQ$32*K13)+($AQ$33*K14))+$AQ$5</f>
        <v>0.95764616999999996</v>
      </c>
      <c r="DE36" s="680">
        <f t="shared" ref="DE36" si="82">(($AQ$7*J6)+($AQ$8*J7)+($AQ$9*J8)+($AQ$10*K6)+($AQ$11*K7)+($AQ$12*K8)+($AQ$13*L6)+($AQ$14*L7)+($AQ$15*L8)+($AQ$16*J9)+($AQ$17*J10)+($AQ$18*J11)+($AQ$19*K9)+($AQ$20*K10)+($AQ$21*K11)+($AQ$22*L9)+($AQ$23*L10)+($AQ$24*L11)+($AQ$25*J12)+($AQ$26*J13)+($AQ$27*J14)+($AQ$28*K12)+($AQ$29*K13)+($AQ$30*K14)+($AQ$31*L12)+($AQ$32*L13)+($AQ$33*L14))+$AQ$5</f>
        <v>0.61198173</v>
      </c>
      <c r="DF36" s="680">
        <f t="shared" ref="DF36" si="83">(($AQ$7*K6)+($AQ$8*K7)+($AQ$9*K8)+($AQ$10*L6)+($AQ$11*L7)+($AQ$12*L8)+($AQ$13*M6)+($AQ$14*M7)+($AQ$15*M8)+($AQ$16*K9)+($AQ$17*K10)+($AQ$18*K11)+($AQ$19*L9)+($AQ$20*L10)+($AQ$21*L11)+($AQ$22*M9)+($AQ$23*M10)+($AQ$24*M11)+($AQ$25*K12)+($AQ$26*K13)+($AQ$27*K14)+($AQ$28*L12)+($AQ$29*L13)+($AQ$30*L14)+($AQ$31*M12)+($AQ$32*M13)+($AQ$33*M14))+$AQ$5</f>
        <v>0.4399826</v>
      </c>
      <c r="DG36" s="680">
        <f t="shared" ref="DG36" si="84">(($AQ$7*L6)+($AQ$8*L7)+($AQ$9*L8)+($AQ$10*M6)+($AQ$11*M7)+($AQ$12*M8)+($AQ$13*N6)+($AQ$14*N7)+($AQ$15*N8)+($AQ$16*L9)+($AQ$17*L10)+($AQ$18*L11)+($AQ$19*M9)+($AQ$20*M10)+($AQ$21*M11)+($AQ$22*N9)+($AQ$23*N10)+($AQ$24*N11)+($AQ$25*L12)+($AQ$26*L13)+($AQ$27*L14)+($AQ$28*M12)+($AQ$29*M13)+($AQ$30*M14)+($AQ$31*N12)+($AQ$32*N13)+($AQ$33*N14))+$AQ$5</f>
        <v>0.4960409400000001</v>
      </c>
      <c r="DH36" s="680">
        <f t="shared" ref="DH36" si="85">(($AQ$7*M6)+($AQ$8*M7)+($AQ$9*M8)+($AQ$10*N6)+($AQ$11*N7)+($AQ$12*N8)+($AQ$13*O6)+($AQ$14*O7)+($AQ$15*O8)+($AQ$16*M9)+($AQ$17*M10)+($AQ$18*M11)+($AQ$19*N9)+($AQ$20*N10)+($AQ$21*N11)+($AQ$22*O9)+($AQ$23*O10)+($AQ$24*O11)+($AQ$25*M12)+($AQ$26*M13)+($AQ$27*M14)+($AQ$28*N12)+($AQ$29*N13)+($AQ$30*N14)+($AQ$31*O12)+($AQ$32*O13)+($AQ$33*O14))+$AQ$5</f>
        <v>0.41198179000000013</v>
      </c>
      <c r="DI36" s="680">
        <f t="shared" ref="DI36" si="86">(($AQ$7*N6)+($AQ$8*N7)+($AQ$9*N8)+($AQ$10*O6)+($AQ$11*O7)+($AQ$12*O8)+($AQ$13*P6)+($AQ$14*P7)+($AQ$15*P8)+($AQ$16*N9)+($AQ$17*N10)+($AQ$18*N11)+($AQ$19*O9)+($AQ$20*O10)+($AQ$21*O11)+($AQ$22*P9)+($AQ$23*P10)+($AQ$24*P11)+($AQ$25*N12)+($AQ$26*N13)+($AQ$27*N14)+($AQ$28*O12)+($AQ$29*O13)+($AQ$30*O14)+($AQ$31*P12)+($AQ$32*P13)+($AQ$33*P14))+$AQ$5</f>
        <v>0.38750906000000007</v>
      </c>
      <c r="DJ36" s="680">
        <f t="shared" ref="DJ36" si="87">(($AQ$7*O6)+($AQ$8*O7)+($AQ$9*O8)+($AQ$10*P6)+($AQ$11*P7)+($AQ$12*P8)+($AQ$13*Q6)+($AQ$14*Q7)+($AQ$15*Q8)+($AQ$16*O9)+($AQ$17*O10)+($AQ$18*O11)+($AQ$19*P9)+($AQ$20*P10)+($AQ$21*P11)+($AQ$22*Q9)+($AQ$23*Q10)+($AQ$24*Q11)+($AQ$25*O12)+($AQ$26*O13)+($AQ$27*O14)+($AQ$28*P12)+($AQ$29*P13)+($AQ$30*P14)+($AQ$31*Q12)+($AQ$32*Q13)+($AQ$33*Q14))+$AQ$5</f>
        <v>0.39961675999999996</v>
      </c>
      <c r="DK36" s="680">
        <f t="shared" ref="DK36" si="88">(($AQ$7*P6)+($AQ$8*P7)+($AQ$9*P8)+($AQ$10*Q6)+($AQ$11*Q7)+($AQ$12*Q8)+($AQ$13*R6)+($AQ$14*R7)+($AQ$15*R8)+($AQ$16*P9)+($AQ$17*P10)+($AQ$18*P11)+($AQ$19*Q9)+($AQ$20*Q10)+($AQ$21*Q11)+($AQ$22*R9)+($AQ$23*R10)+($AQ$24*R11)+($AQ$25*P12)+($AQ$26*P13)+($AQ$27*P14)+($AQ$28*Q12)+($AQ$29*Q13)+($AQ$30*Q14)+($AQ$31*R12)+($AQ$32*R13)+($AQ$33*R14))+$AQ$5</f>
        <v>0.57682737000000017</v>
      </c>
      <c r="DL36" s="680">
        <f t="shared" ref="DL36" si="89">(($AQ$7*Q6)+($AQ$8*Q7)+($AQ$9*Q8)+($AQ$10*R6)+($AQ$11*R7)+($AQ$12*R8)+($AQ$13*S6)+($AQ$14*S7)+($AQ$15*S8)+($AQ$16*Q9)+($AQ$17*Q10)+($AQ$18*Q11)+($AQ$19*R9)+($AQ$20*R10)+($AQ$21*R11)+($AQ$22*S9)+($AQ$23*S10)+($AQ$24*S11)+($AQ$25*Q12)+($AQ$26*Q13)+($AQ$27*Q14)+($AQ$28*R12)+($AQ$29*R13)+($AQ$30*R14)+($AQ$31*S12)+($AQ$32*S13)+($AQ$33*S14))+$AQ$5</f>
        <v>0.71137041000000012</v>
      </c>
      <c r="DM36" s="680">
        <f t="shared" ref="DM36" si="90">(($AQ$7*R6)+($AQ$8*R7)+($AQ$9*R8)+($AQ$10*S6)+($AQ$11*S7)+($AQ$12*S8)+($AQ$13*T6)+($AQ$14*T7)+($AQ$15*T8)+($AQ$16*R9)+($AQ$17*R10)+($AQ$18*R11)+($AQ$19*S9)+($AQ$20*S10)+($AQ$21*S11)+($AQ$22*T9)+($AQ$23*T10)+($AQ$24*T11)+($AQ$25*R12)+($AQ$26*R13)+($AQ$27*R14)+($AQ$28*S12)+($AQ$29*S13)+($AQ$30*S14)+($AQ$31*T12)+($AQ$32*T13)+($AQ$33*T14))+$AQ$5</f>
        <v>0.81534293000000024</v>
      </c>
      <c r="DN36" s="680">
        <f t="shared" ref="DN36" si="91">(($AQ$7*S6)+($AQ$8*S7)+($AQ$9*S8)+($AQ$10*T6)+($AQ$11*T7)+($AQ$12*T8)+($AQ$13*U6)+($AQ$14*U7)+($AQ$15*U8)+($AQ$16*S9)+($AQ$17*S10)+($AQ$18*S11)+($AQ$19*T9)+($AQ$20*T10)+($AQ$21*T11)+($AQ$22*U9)+($AQ$23*U10)+($AQ$24*U11)+($AQ$25*S12)+($AQ$26*S13)+($AQ$27*S14)+($AQ$28*T12)+($AQ$29*T13)+($AQ$30*T14)+($AQ$31*U12)+($AQ$32*U13)+($AQ$33*U14))+$AQ$5</f>
        <v>1.11662993</v>
      </c>
      <c r="DO36" s="680">
        <f t="shared" ref="DO36" si="92">(($AQ$7*T6)+($AQ$8*T7)+($AQ$9*T8)+($AQ$10*U6)+($AQ$11*U7)+($AQ$12*U8)+($AQ$13*V6)+($AQ$14*V7)+($AQ$15*V8)+($AQ$16*T9)+($AQ$17*T10)+($AQ$18*T11)+($AQ$19*U9)+($AQ$20*U10)+($AQ$21*U11)+($AQ$22*V9)+($AQ$23*V10)+($AQ$24*V11)+($AQ$25*T12)+($AQ$26*T13)+($AQ$27*T14)+($AQ$28*U12)+($AQ$29*U13)+($AQ$30*U14)+($AQ$31*V12)+($AQ$32*V13)+($AQ$33*V14))+$AQ$5</f>
        <v>1.23472146</v>
      </c>
      <c r="DP36" s="680">
        <f t="shared" ref="DP36" si="93">(($AQ$7*U6)+($AQ$8*U7)+($AQ$9*U8)+($AQ$10*V6)+($AQ$11*V7)+($AQ$12*V8)+($AQ$13*W6)+($AQ$14*W7)+($AQ$15*W8)+($AQ$16*U9)+($AQ$17*U10)+($AQ$18*U11)+($AQ$19*V9)+($AQ$20*V10)+($AQ$21*V11)+($AQ$22*W9)+($AQ$23*W10)+($AQ$24*W11)+($AQ$25*U12)+($AQ$26*U13)+($AQ$27*U14)+($AQ$28*V12)+($AQ$29*V13)+($AQ$30*V14)+($AQ$31*W12)+($AQ$32*W13)+($AQ$33*W14))+$AQ$5</f>
        <v>1.0014751799999999</v>
      </c>
      <c r="DQ36" s="680">
        <f t="shared" ref="DQ36" si="94">(($AQ$7*V6)+($AQ$8*V7)+($AQ$9*V8)+($AQ$10*W6)+($AQ$11*W7)+($AQ$12*W8)+($AQ$13*X6)+($AQ$14*X7)+($AQ$15*X8)+($AQ$16*V9)+($AQ$17*V10)+($AQ$18*V11)+($AQ$19*W9)+($AQ$20*W10)+($AQ$21*W11)+($AQ$22*X9)+($AQ$23*X10)+($AQ$24*X11)+($AQ$25*V12)+($AQ$26*V13)+($AQ$27*V14)+($AQ$28*W12)+($AQ$29*W13)+($AQ$30*W14)+($AQ$31*X12)+($AQ$32*X13)+($AQ$33*X14))+$AQ$5</f>
        <v>0.77353087000000009</v>
      </c>
      <c r="DR36" s="680">
        <f t="shared" ref="DR36" si="95">(($AQ$7*W6)+($AQ$8*W7)+($AQ$9*W8)+($AQ$10*X6)+($AQ$11*X7)+($AQ$12*X8)+($AQ$13*Y6)+($AQ$14*Y7)+($AQ$15*Y8)+($AQ$16*W9)+($AQ$17*W10)+($AQ$18*W11)+($AQ$19*X9)+($AQ$20*X10)+($AQ$21*X11)+($AQ$22*Y9)+($AQ$23*Y10)+($AQ$24*Y11)+($AQ$25*W12)+($AQ$26*W13)+($AQ$27*W14)+($AQ$28*X12)+($AQ$29*X13)+($AQ$30*X14)+($AQ$31*Y12)+($AQ$32*Y13)+($AQ$33*Y14))+$AQ$5</f>
        <v>0.87944924000000013</v>
      </c>
    </row>
    <row r="37" spans="1:122" x14ac:dyDescent="0.25">
      <c r="A37" s="715">
        <f>'DETEKSI MATA IKAN'!A35</f>
        <v>0.28239999999999998</v>
      </c>
      <c r="B37" s="716">
        <f>'DETEKSI MATA IKAN'!B35</f>
        <v>0.27450000000000002</v>
      </c>
      <c r="C37" s="716">
        <f>'DETEKSI MATA IKAN'!C35</f>
        <v>0.45100000000000001</v>
      </c>
      <c r="D37" s="716">
        <f>'DETEKSI MATA IKAN'!D35</f>
        <v>0.69410000000000005</v>
      </c>
      <c r="E37" s="716">
        <f>'DETEKSI MATA IKAN'!E35</f>
        <v>0.81569999999999998</v>
      </c>
      <c r="F37" s="716">
        <f>'DETEKSI MATA IKAN'!F35</f>
        <v>0.79220000000000002</v>
      </c>
      <c r="G37" s="716">
        <f>'DETEKSI MATA IKAN'!G35</f>
        <v>0.40389999999999998</v>
      </c>
      <c r="H37" s="716">
        <f>'DETEKSI MATA IKAN'!H35</f>
        <v>0.16470000000000001</v>
      </c>
      <c r="I37" s="716">
        <f>'DETEKSI MATA IKAN'!I35</f>
        <v>0.39219999999999999</v>
      </c>
      <c r="J37" s="716">
        <f>'DETEKSI MATA IKAN'!J35</f>
        <v>0.4</v>
      </c>
      <c r="K37" s="716">
        <f>'DETEKSI MATA IKAN'!K35</f>
        <v>0.27839999999999998</v>
      </c>
      <c r="L37" s="716">
        <f>'DETEKSI MATA IKAN'!L35</f>
        <v>0.26269999999999999</v>
      </c>
      <c r="M37" s="716">
        <f>'DETEKSI MATA IKAN'!M35</f>
        <v>0.36859999999999998</v>
      </c>
      <c r="N37" s="716">
        <f>'DETEKSI MATA IKAN'!N35</f>
        <v>0.27839999999999998</v>
      </c>
      <c r="O37" s="716">
        <f>'DETEKSI MATA IKAN'!O35</f>
        <v>0.5333</v>
      </c>
      <c r="P37" s="716">
        <f>'DETEKSI MATA IKAN'!P35</f>
        <v>0.62350000000000005</v>
      </c>
      <c r="Q37" s="716">
        <f>'DETEKSI MATA IKAN'!Q35</f>
        <v>0.70199999999999996</v>
      </c>
      <c r="R37" s="716">
        <f>'DETEKSI MATA IKAN'!R35</f>
        <v>0.63919999999999999</v>
      </c>
      <c r="S37" s="716">
        <f>'DETEKSI MATA IKAN'!S35</f>
        <v>0.65100000000000002</v>
      </c>
      <c r="T37" s="716">
        <f>'DETEKSI MATA IKAN'!T35</f>
        <v>0.69799999999999995</v>
      </c>
      <c r="U37" s="716">
        <f>'DETEKSI MATA IKAN'!U35</f>
        <v>0.57650000000000001</v>
      </c>
      <c r="V37" s="716">
        <f>'DETEKSI MATA IKAN'!V35</f>
        <v>0.502</v>
      </c>
      <c r="W37" s="716">
        <f>'DETEKSI MATA IKAN'!W35</f>
        <v>0.45879999999999999</v>
      </c>
      <c r="X37" s="716">
        <f>'DETEKSI MATA IKAN'!X35</f>
        <v>0.42749999999999999</v>
      </c>
      <c r="Y37" s="717">
        <f>'DETEKSI MATA IKAN'!Y35</f>
        <v>0.44309999999999999</v>
      </c>
      <c r="AA37" s="711">
        <v>3</v>
      </c>
      <c r="AB37" s="680">
        <f t="shared" ref="AB37:AX37" si="96">(($AN$7*A9)+($AN$8*A10)+($AN$9*A11)+($AN$10*B9)+($AN$11*B10)+($AN$12*B11)+($AN$13*C9)+($AN$14*C10)+($AN$15*C11)+($AN$16*A12)+($AN$17*A13)+($AN$18*A14)+($AN$19*B12)+($AN$20*B13)+($AN$21*B14)+($AN$22*C12)+($AN$23*C13)+($AN$24*C14)+($AN$25*A15)+($AN$26*A16)+($AN$27*A17)+($AN$28*B15)+($AN$29*B16)+($AN$30*B17)+($AN$31*C15)+($AN$32*C16)+($AN$33*C17))+$AN$5</f>
        <v>0.36702473000000002</v>
      </c>
      <c r="AC37" s="680">
        <f t="shared" si="96"/>
        <v>0.33757475999999981</v>
      </c>
      <c r="AD37" s="680">
        <f t="shared" si="96"/>
        <v>2.1530899999999964E-2</v>
      </c>
      <c r="AE37" s="680">
        <f t="shared" si="96"/>
        <v>-0.54140621999999994</v>
      </c>
      <c r="AF37" s="680">
        <f t="shared" si="96"/>
        <v>-1.0779665099999995</v>
      </c>
      <c r="AG37" s="680">
        <f t="shared" si="96"/>
        <v>-1.3328446499999995</v>
      </c>
      <c r="AH37" s="680">
        <f t="shared" si="96"/>
        <v>-1.0423254400000002</v>
      </c>
      <c r="AI37" s="680">
        <f t="shared" si="96"/>
        <v>-0.75467502000000009</v>
      </c>
      <c r="AJ37" s="680">
        <f t="shared" si="96"/>
        <v>-0.58515336000000018</v>
      </c>
      <c r="AK37" s="680">
        <f t="shared" si="96"/>
        <v>-0.39750909999999995</v>
      </c>
      <c r="AL37" s="680">
        <f t="shared" si="96"/>
        <v>-5.1180819999999794E-2</v>
      </c>
      <c r="AM37" s="680">
        <f t="shared" si="96"/>
        <v>8.205468999999993E-2</v>
      </c>
      <c r="AN37" s="680">
        <f t="shared" si="96"/>
        <v>-7.5382499999999131E-3</v>
      </c>
      <c r="AO37" s="680">
        <f t="shared" si="96"/>
        <v>-2.8462300000002272E-3</v>
      </c>
      <c r="AP37" s="680">
        <f t="shared" si="96"/>
        <v>-3.6564699999997452E-3</v>
      </c>
      <c r="AQ37" s="680">
        <f t="shared" si="96"/>
        <v>-0.1969332000000002</v>
      </c>
      <c r="AR37" s="680">
        <f t="shared" si="96"/>
        <v>-0.34116202000000007</v>
      </c>
      <c r="AS37" s="680">
        <f t="shared" si="96"/>
        <v>-0.56625535000000005</v>
      </c>
      <c r="AT37" s="680">
        <f t="shared" si="96"/>
        <v>-0.76075556999999994</v>
      </c>
      <c r="AU37" s="680">
        <f t="shared" si="96"/>
        <v>-0.81551569000000024</v>
      </c>
      <c r="AV37" s="680">
        <f t="shared" si="96"/>
        <v>-0.75613329999999945</v>
      </c>
      <c r="AW37" s="680">
        <f t="shared" si="96"/>
        <v>-0.50548972999999942</v>
      </c>
      <c r="AX37" s="680">
        <f t="shared" si="96"/>
        <v>-0.3289613300000005</v>
      </c>
      <c r="AZ37" s="680">
        <f t="shared" ref="AZ37" si="97">(($AO$7*A9)+($AO$8*A10)+($AO$9*A11)+($AO$10*B9)+($AO$11*B10)+($AO$12*B11)+($AO$13*C9)+($AO$14*C10)+($AO$15*C11)+($AO$16*A12)+($AO$17*A13)+($AO$18*A14)+($AO$19*B12)+($AO$20*B13)+($AO$21*B14)+($AO$22*C12)+($AO$23*C13)+($AO$24*C14)+($AO$25*A15)+($AO$26*A16)+($AO$27*A17)+($AO$28*B15)+($AO$29*B16)+($AO$30*B17)+($AO$31*C15)+($AO$32*C16)+($AO$33*C17))+$AO$5</f>
        <v>1.5349953900000002</v>
      </c>
      <c r="BA37" s="680">
        <f t="shared" ref="BA37" si="98">(($AO$7*B9)+($AO$8*B10)+($AO$9*B11)+($AO$10*C9)+($AO$11*C10)+($AO$12*C11)+($AO$13*D9)+($AO$14*D10)+($AO$15*D11)+($AO$16*B12)+($AO$17*B13)+($AO$18*B14)+($AO$19*C12)+($AO$20*C13)+($AO$21*C14)+($AO$22*D12)+($AO$23*D13)+($AO$24*D14)+($AO$25*B15)+($AO$26*B16)+($AO$27*B17)+($AO$28*C15)+($AO$29*C16)+($AO$30*C17)+($AO$31*D15)+($AO$32*D16)+($AO$33*D17))+$AO$5</f>
        <v>2.1418118599999998</v>
      </c>
      <c r="BB37" s="680">
        <f t="shared" ref="BB37" si="99">(($AO$7*C9)+($AO$8*C10)+($AO$9*C11)+($AO$10*D9)+($AO$11*D10)+($AO$12*D11)+($AO$13*E9)+($AO$14*E10)+($AO$15*E11)+($AO$16*C12)+($AO$17*C13)+($AO$18*C14)+($AO$19*D12)+($AO$20*D13)+($AO$21*D14)+($AO$22*E12)+($AO$23*E13)+($AO$24*E14)+($AO$25*C15)+($AO$26*C16)+($AO$27*C17)+($AO$28*D15)+($AO$29*D16)+($AO$30*D17)+($AO$31*E15)+($AO$32*E16)+($AO$33*E17))+$AO$5</f>
        <v>2.6632021099999994</v>
      </c>
      <c r="BC37" s="680">
        <f t="shared" ref="BC37" si="100">(($AO$7*D9)+($AO$8*D10)+($AO$9*D11)+($AO$10*E9)+($AO$11*E10)+($AO$12*E11)+($AO$13*F9)+($AO$14*F10)+($AO$15*F11)+($AO$16*D12)+($AO$17*D13)+($AO$18*D14)+($AO$19*E12)+($AO$20*E13)+($AO$21*E14)+($AO$22*F12)+($AO$23*F13)+($AO$24*F14)+($AO$25*D15)+($AO$26*D16)+($AO$27*D17)+($AO$28*E15)+($AO$29*E16)+($AO$30*E17)+($AO$31*F15)+($AO$32*F16)+($AO$33*F17))+$AO$5</f>
        <v>2.74842706</v>
      </c>
      <c r="BD37" s="680">
        <f t="shared" ref="BD37" si="101">(($AO$7*E9)+($AO$8*E10)+($AO$9*E11)+($AO$10*F9)+($AO$11*F10)+($AO$12*F11)+($AO$13*G9)+($AO$14*G10)+($AO$15*G11)+($AO$16*E12)+($AO$17*E13)+($AO$18*E14)+($AO$19*F12)+($AO$20*F13)+($AO$21*F14)+($AO$22*G12)+($AO$23*G13)+($AO$24*G14)+($AO$25*E15)+($AO$26*E16)+($AO$27*E17)+($AO$28*F15)+($AO$29*F16)+($AO$30*F17)+($AO$31*G15)+($AO$32*G16)+($AO$33*G17))+$AO$5</f>
        <v>2.5346979399999996</v>
      </c>
      <c r="BE37" s="680">
        <f t="shared" ref="BE37" si="102">(($AO$7*F9)+($AO$8*F10)+($AO$9*F11)+($AO$10*G9)+($AO$11*G10)+($AO$12*G11)+($AO$13*H9)+($AO$14*H10)+($AO$15*H11)+($AO$16*F12)+($AO$17*F13)+($AO$18*F14)+($AO$19*G12)+($AO$20*G13)+($AO$21*G14)+($AO$22*H12)+($AO$23*H13)+($AO$24*H14)+($AO$25*F15)+($AO$26*F16)+($AO$27*F17)+($AO$28*G15)+($AO$29*G16)+($AO$30*G17)+($AO$31*H15)+($AO$32*H16)+($AO$33*H17))+$AO$5</f>
        <v>2.0441685000000001</v>
      </c>
      <c r="BF37" s="680">
        <f t="shared" ref="BF37" si="103">(($AO$7*G9)+($AO$8*G10)+($AO$9*G11)+($AO$10*H9)+($AO$11*H10)+($AO$12*H11)+($AO$13*I9)+($AO$14*I10)+($AO$15*I11)+($AO$16*G12)+($AO$17*G13)+($AO$18*G14)+($AO$19*H12)+($AO$20*H13)+($AO$21*H14)+($AO$22*I12)+($AO$23*I13)+($AO$24*I14)+($AO$25*G15)+($AO$26*G16)+($AO$27*G17)+($AO$28*H15)+($AO$29*H16)+($AO$30*H17)+($AO$31*I15)+($AO$32*I16)+($AO$33*I17))+$AO$5</f>
        <v>1.5502290400000001</v>
      </c>
      <c r="BG37" s="680">
        <f t="shared" ref="BG37" si="104">(($AO$7*H9)+($AO$8*H10)+($AO$9*H11)+($AO$10*I9)+($AO$11*I10)+($AO$12*I11)+($AO$13*J9)+($AO$14*J10)+($AO$15*J11)+($AO$16*H12)+($AO$17*H13)+($AO$18*H14)+($AO$19*I12)+($AO$20*I13)+($AO$21*I14)+($AO$22*J12)+($AO$23*J13)+($AO$24*J14)+($AO$25*H15)+($AO$26*H16)+($AO$27*H17)+($AO$28*I15)+($AO$29*I16)+($AO$30*I17)+($AO$31*J15)+($AO$32*J16)+($AO$33*J17))+$AO$5</f>
        <v>1.5669220799999999</v>
      </c>
      <c r="BH37" s="680">
        <f t="shared" ref="BH37" si="105">(($AO$7*I9)+($AO$8*I10)+($AO$9*I11)+($AO$10*J9)+($AO$11*J10)+($AO$12*J11)+($AO$13*K9)+($AO$14*K10)+($AO$15*K11)+($AO$16*I12)+($AO$17*I13)+($AO$18*I14)+($AO$19*J12)+($AO$20*J13)+($AO$21*J14)+($AO$22*K12)+($AO$23*K13)+($AO$24*K14)+($AO$25*I15)+($AO$26*I16)+($AO$27*I17)+($AO$28*J15)+($AO$29*J16)+($AO$30*J17)+($AO$31*K15)+($AO$32*K16)+($AO$33*K17))+$AO$5</f>
        <v>1.5712256399999995</v>
      </c>
      <c r="BI37" s="680">
        <f t="shared" ref="BI37" si="106">(($AO$7*J9)+($AO$8*J10)+($AO$9*J11)+($AO$10*K9)+($AO$11*K10)+($AO$12*K11)+($AO$13*L9)+($AO$14*L10)+($AO$15*L11)+($AO$16*J12)+($AO$17*J13)+($AO$18*J14)+($AO$19*K12)+($AO$20*K13)+($AO$21*K14)+($AO$22*L12)+($AO$23*L13)+($AO$24*L14)+($AO$25*J15)+($AO$26*J16)+($AO$27*J17)+($AO$28*K15)+($AO$29*K16)+($AO$30*K17)+($AO$31*L15)+($AO$32*L16)+($AO$33*L17))+$AO$5</f>
        <v>1.13728373</v>
      </c>
      <c r="BJ37" s="680">
        <f t="shared" ref="BJ37" si="107">(($AO$7*K9)+($AO$8*K10)+($AO$9*K11)+($AO$10*L9)+($AO$11*L10)+($AO$12*L11)+($AO$13*M9)+($AO$14*M10)+($AO$15*M11)+($AO$16*K12)+($AO$17*K13)+($AO$18*K14)+($AO$19*L12)+($AO$20*L13)+($AO$21*L14)+($AO$22*M12)+($AO$23*M13)+($AO$24*M14)+($AO$25*K15)+($AO$26*K16)+($AO$27*K17)+($AO$28*L15)+($AO$29*L16)+($AO$30*L17)+($AO$31*M15)+($AO$32*M16)+($AO$33*M17))+$AO$5</f>
        <v>0.67956217000000019</v>
      </c>
      <c r="BK37" s="680">
        <f t="shared" ref="BK37" si="108">(($AO$7*L9)+($AO$8*L10)+($AO$9*L11)+($AO$10*M9)+($AO$11*M10)+($AO$12*M11)+($AO$13*N9)+($AO$14*N10)+($AO$15*N11)+($AO$16*L12)+($AO$17*L13)+($AO$18*L14)+($AO$19*M12)+($AO$20*M13)+($AO$21*M14)+($AO$22*N12)+($AO$23*N13)+($AO$24*N14)+($AO$25*L15)+($AO$26*L16)+($AO$27*L17)+($AO$28*M15)+($AO$29*M16)+($AO$30*M17)+($AO$31*N15)+($AO$32*N16)+($AO$33*N17))+$AO$5</f>
        <v>0.65317275999999991</v>
      </c>
      <c r="BL37" s="680">
        <f t="shared" ref="BL37" si="109">(($AO$7*M9)+($AO$8*M10)+($AO$9*M11)+($AO$10*N9)+($AO$11*N10)+($AO$12*N11)+($AO$13*O9)+($AO$14*O10)+($AO$15*O11)+($AO$16*M12)+($AO$17*M13)+($AO$18*M14)+($AO$19*N12)+($AO$20*N13)+($AO$21*N14)+($AO$22*O12)+($AO$23*O13)+($AO$24*O14)+($AO$25*M15)+($AO$26*M16)+($AO$27*M17)+($AO$28*N15)+($AO$29*N16)+($AO$30*N17)+($AO$31*O15)+($AO$32*O16)+($AO$33*O17))+$AO$5</f>
        <v>0.55812550000000005</v>
      </c>
      <c r="BM37" s="680">
        <f t="shared" ref="BM37" si="110">(($AO$7*N9)+($AO$8*N10)+($AO$9*N11)+($AO$10*O9)+($AO$11*O10)+($AO$12*O11)+($AO$13*P9)+($AO$14*P10)+($AO$15*P11)+($AO$16*N12)+($AO$17*N13)+($AO$18*N14)+($AO$19*O12)+($AO$20*O13)+($AO$21*O14)+($AO$22*P12)+($AO$23*P13)+($AO$24*P14)+($AO$25*N15)+($AO$26*N16)+($AO$27*N17)+($AO$28*O15)+($AO$29*O16)+($AO$30*O17)+($AO$31*P15)+($AO$32*P16)+($AO$33*P17))+$AO$5</f>
        <v>0.45435098000000007</v>
      </c>
      <c r="BN37" s="680">
        <f t="shared" ref="BN37" si="111">(($AO$7*O9)+($AO$8*O10)+($AO$9*O11)+($AO$10*P9)+($AO$11*P10)+($AO$12*P11)+($AO$13*Q9)+($AO$14*Q10)+($AO$15*Q11)+($AO$16*O12)+($AO$17*O13)+($AO$18*O14)+($AO$19*P12)+($AO$20*P13)+($AO$21*P14)+($AO$22*Q12)+($AO$23*Q13)+($AO$24*Q14)+($AO$25*O15)+($AO$26*O16)+($AO$27*O17)+($AO$28*P15)+($AO$29*P16)+($AO$30*P17)+($AO$31*Q15)+($AO$32*Q16)+($AO$33*Q17))+$AO$5</f>
        <v>0.57446841999999987</v>
      </c>
      <c r="BO37" s="680">
        <f t="shared" ref="BO37" si="112">(($AO$7*P9)+($AO$8*P10)+($AO$9*P11)+($AO$10*Q9)+($AO$11*Q10)+($AO$12*Q11)+($AO$13*R9)+($AO$14*R10)+($AO$15*R11)+($AO$16*P12)+($AO$17*P13)+($AO$18*P14)+($AO$19*Q12)+($AO$20*Q13)+($AO$21*Q14)+($AO$22*R12)+($AO$23*R13)+($AO$24*R14)+($AO$25*P15)+($AO$26*P16)+($AO$27*P17)+($AO$28*Q15)+($AO$29*Q16)+($AO$30*Q17)+($AO$31*R15)+($AO$32*R16)+($AO$33*R17))+$AO$5</f>
        <v>0.73696172000000004</v>
      </c>
      <c r="BP37" s="680">
        <f t="shared" ref="BP37" si="113">(($AO$7*Q9)+($AO$8*Q10)+($AO$9*Q11)+($AO$10*R9)+($AO$11*R10)+($AO$12*R11)+($AO$13*S9)+($AO$14*S10)+($AO$15*S11)+($AO$16*Q12)+($AO$17*Q13)+($AO$18*Q14)+($AO$19*R12)+($AO$20*R13)+($AO$21*R14)+($AO$22*S12)+($AO$23*S13)+($AO$24*S14)+($AO$25*Q15)+($AO$26*Q16)+($AO$27*Q17)+($AO$28*R15)+($AO$29*R16)+($AO$30*R17)+($AO$31*S15)+($AO$32*S16)+($AO$33*S17))+$AO$5</f>
        <v>0.95163987999999966</v>
      </c>
      <c r="BQ37" s="680">
        <f t="shared" ref="BQ37" si="114">(($AO$7*R9)+($AO$8*R10)+($AO$9*R11)+($AO$10*S9)+($AO$11*S10)+($AO$12*S11)+($AO$13*T9)+($AO$14*T10)+($AO$15*T11)+($AO$16*R12)+($AO$17*R13)+($AO$18*R14)+($AO$19*S12)+($AO$20*S13)+($AO$21*S14)+($AO$22*T12)+($AO$23*T13)+($AO$24*T14)+($AO$25*R15)+($AO$26*R16)+($AO$27*R17)+($AO$28*S15)+($AO$29*S16)+($AO$30*S17)+($AO$31*T15)+($AO$32*T16)+($AO$33*T17))+$AO$5</f>
        <v>1.0869196400000003</v>
      </c>
      <c r="BR37" s="680">
        <f t="shared" ref="BR37" si="115">(($AO$7*S9)+($AO$8*S10)+($AO$9*S11)+($AO$10*T9)+($AO$11*T10)+($AO$12*T11)+($AO$13*U9)+($AO$14*U10)+($AO$15*U11)+($AO$16*S12)+($AO$17*S13)+($AO$18*S14)+($AO$19*T12)+($AO$20*T13)+($AO$21*T14)+($AO$22*U12)+($AO$23*U13)+($AO$24*U14)+($AO$25*S15)+($AO$26*S16)+($AO$27*S17)+($AO$28*T15)+($AO$29*T16)+($AO$30*T17)+($AO$31*U15)+($AO$32*U16)+($AO$33*U17))+$AO$5</f>
        <v>1.6701037799999998</v>
      </c>
      <c r="BS37" s="680">
        <f t="shared" ref="BS37" si="116">(($AO$7*T9)+($AO$8*T10)+($AO$9*T11)+($AO$10*U9)+($AO$11*U10)+($AO$12*U11)+($AO$13*V9)+($AO$14*V10)+($AO$15*V11)+($AO$16*T12)+($AO$17*T13)+($AO$18*T14)+($AO$19*U12)+($AO$20*U13)+($AO$21*U14)+($AO$22*V12)+($AO$23*V13)+($AO$24*V14)+($AO$25*T15)+($AO$26*T16)+($AO$27*T17)+($AO$28*U15)+($AO$29*U16)+($AO$30*U17)+($AO$31*V15)+($AO$32*V16)+($AO$33*V17))+$AO$5</f>
        <v>2.4486529500000005</v>
      </c>
      <c r="BT37" s="680">
        <f t="shared" ref="BT37" si="117">(($AO$7*U9)+($AO$8*U10)+($AO$9*U11)+($AO$10*V9)+($AO$11*V10)+($AO$12*V11)+($AO$13*W9)+($AO$14*W10)+($AO$15*W11)+($AO$16*U12)+($AO$17*U13)+($AO$18*U14)+($AO$19*V12)+($AO$20*V13)+($AO$21*V14)+($AO$22*W12)+($AO$23*W13)+($AO$24*W14)+($AO$25*U15)+($AO$26*U16)+($AO$27*U17)+($AO$28*V15)+($AO$29*V16)+($AO$30*V17)+($AO$31*W15)+($AO$32*W16)+($AO$33*W17))+$AO$5</f>
        <v>2.8488997099999995</v>
      </c>
      <c r="BU37" s="680">
        <f t="shared" ref="BU37" si="118">(($AO$7*V9)+($AO$8*V10)+($AO$9*V11)+($AO$10*W9)+($AO$11*W10)+($AO$12*W11)+($AO$13*X9)+($AO$14*X10)+($AO$15*X11)+($AO$16*V12)+($AO$17*V13)+($AO$18*V14)+($AO$19*W12)+($AO$20*W13)+($AO$21*W14)+($AO$22*X12)+($AO$23*X13)+($AO$24*X14)+($AO$25*V15)+($AO$26*V16)+($AO$27*V17)+($AO$28*W15)+($AO$29*W16)+($AO$30*W17)+($AO$31*X15)+($AO$32*X16)+($AO$33*X17))+$AO$5</f>
        <v>2.6049448499999999</v>
      </c>
      <c r="BV37" s="680">
        <f t="shared" ref="BV37" si="119">(($AO$7*W9)+($AO$8*W10)+($AO$9*W11)+($AO$10*X9)+($AO$11*X10)+($AO$12*X11)+($AO$13*Y9)+($AO$14*Y10)+($AO$15*Y11)+($AO$16*W12)+($AO$17*W13)+($AO$18*W14)+($AO$19*X12)+($AO$20*X13)+($AO$21*X14)+($AO$22*Y12)+($AO$23*Y13)+($AO$24*Y14)+($AO$25*W15)+($AO$26*W16)+($AO$27*W17)+($AO$28*X15)+($AO$29*X16)+($AO$30*X17)+($AO$31*Y15)+($AO$32*Y16)+($AO$33*Y17))+$AO$5</f>
        <v>2.5926806</v>
      </c>
      <c r="BX37" s="680">
        <f t="shared" ref="BX37:CT37" si="120">(($AP$7*A9)+($AP$8*A10)+($AP$9*A11)+($AP$10*B9)+($AP$11*B10)+($AP$12*B11)+($AP$13*C9)+($AP$14*C10)+($AP$15*C11)+($AP$16*A12)+($AP$17*A13)+($AP$18*A14)+($AP$19*B12)+($AP$20*B13)+($AP$21*B14)+($AP$22*C12)+($AP$23*C13)+($AP$24*C14)+($AP$25*A15)+($AP$26*A16)+($AP$27*A17)+($AP$28*B15)+($AP$29*B16)+($AP$30*B17)+($AP$31*C15)+($AP$32*C16)+($AP$33*C17))+$AP$5</f>
        <v>1.2636228700000001</v>
      </c>
      <c r="BY37" s="680">
        <f t="shared" si="120"/>
        <v>1.8276923299999999</v>
      </c>
      <c r="BZ37" s="680">
        <f t="shared" si="120"/>
        <v>2.4406705280000001</v>
      </c>
      <c r="CA37" s="680">
        <f t="shared" si="120"/>
        <v>2.8528509079999993</v>
      </c>
      <c r="CB37" s="680">
        <f t="shared" si="120"/>
        <v>2.8800667819999997</v>
      </c>
      <c r="CC37" s="680">
        <f t="shared" si="120"/>
        <v>2.5240226260000003</v>
      </c>
      <c r="CD37" s="680">
        <f t="shared" si="120"/>
        <v>2.0140394039999996</v>
      </c>
      <c r="CE37" s="680">
        <f t="shared" si="120"/>
        <v>1.5754193299999999</v>
      </c>
      <c r="CF37" s="680">
        <f t="shared" si="120"/>
        <v>1.5048651280000001</v>
      </c>
      <c r="CG37" s="680">
        <f t="shared" si="120"/>
        <v>1.404695292</v>
      </c>
      <c r="CH37" s="680">
        <f t="shared" si="120"/>
        <v>1.1146401760000002</v>
      </c>
      <c r="CI37" s="680">
        <f t="shared" si="120"/>
        <v>0.84651916000000005</v>
      </c>
      <c r="CJ37" s="680">
        <f t="shared" si="120"/>
        <v>0.75839142000000004</v>
      </c>
      <c r="CK37" s="680">
        <f t="shared" si="120"/>
        <v>0.64711310399999999</v>
      </c>
      <c r="CL37" s="680">
        <f t="shared" si="120"/>
        <v>0.61255746200000016</v>
      </c>
      <c r="CM37" s="680">
        <f t="shared" si="120"/>
        <v>0.77513506400000021</v>
      </c>
      <c r="CN37" s="680">
        <f t="shared" si="120"/>
        <v>0.79578275999999992</v>
      </c>
      <c r="CO37" s="680">
        <f t="shared" si="120"/>
        <v>0.97355196399999999</v>
      </c>
      <c r="CP37" s="680">
        <f t="shared" si="120"/>
        <v>1.1666930779999998</v>
      </c>
      <c r="CQ37" s="680">
        <f t="shared" si="120"/>
        <v>1.6016657580000002</v>
      </c>
      <c r="CR37" s="680">
        <f t="shared" si="120"/>
        <v>2.3661538900000005</v>
      </c>
      <c r="CS37" s="680">
        <f t="shared" si="120"/>
        <v>2.8089339999999998</v>
      </c>
      <c r="CT37" s="680">
        <f t="shared" si="120"/>
        <v>2.7688134400000006</v>
      </c>
      <c r="CV37" s="680">
        <f t="shared" ref="CV37" si="121">(($AQ$7*A9)+($AQ$8*A10)+($AQ$9*A11)+($AQ$10*B9)+($AQ$11*B10)+($AQ$12*B11)+($AQ$13*C9)+($AQ$14*C10)+($AQ$15*C11)+($AQ$16*A12)+($AQ$17*A13)+($AQ$18*A14)+($AQ$19*B12)+($AQ$20*B13)+($AQ$21*B14)+($AQ$22*C12)+($AQ$23*C13)+($AQ$24*C14)+($AQ$25*A15)+($AQ$26*A16)+($AQ$27*A17)+($AQ$28*B15)+($AQ$29*B16)+($AQ$30*B17)+($AQ$31*C15)+($AQ$32*C16)+($AQ$33*C17))+$AQ$5</f>
        <v>0.80991477000000012</v>
      </c>
      <c r="CW37" s="680">
        <f t="shared" ref="CW37" si="122">(($AQ$7*B9)+($AQ$8*B10)+($AQ$9*B11)+($AQ$10*C9)+($AQ$11*C10)+($AQ$12*C11)+($AQ$13*D9)+($AQ$14*D10)+($AQ$15*D11)+($AQ$16*B12)+($AQ$17*B13)+($AQ$18*B14)+($AQ$19*C12)+($AQ$20*C13)+($AQ$21*C14)+($AQ$22*D12)+($AQ$23*D13)+($AQ$24*D14)+($AQ$25*B15)+($AQ$26*B16)+($AQ$27*B17)+($AQ$28*C15)+($AQ$29*C16)+($AQ$30*C17)+($AQ$31*D15)+($AQ$32*D16)+($AQ$33*D17))+$AQ$5</f>
        <v>1.0341397299999999</v>
      </c>
      <c r="CX37" s="680">
        <f t="shared" ref="CX37" si="123">(($AQ$7*C9)+($AQ$8*C10)+($AQ$9*C11)+($AQ$10*D9)+($AQ$11*D10)+($AQ$12*D11)+($AQ$13*E9)+($AQ$14*E10)+($AQ$15*E11)+($AQ$16*C12)+($AQ$17*C13)+($AQ$18*C14)+($AQ$19*D12)+($AQ$20*D13)+($AQ$21*D14)+($AQ$22*E12)+($AQ$23*E13)+($AQ$24*E14)+($AQ$25*C15)+($AQ$26*C16)+($AQ$27*C17)+($AQ$28*D15)+($AQ$29*D16)+($AQ$30*D17)+($AQ$31*E15)+($AQ$32*E16)+($AQ$33*E17))+$AQ$5</f>
        <v>1.0991177800000003</v>
      </c>
      <c r="CY37" s="680">
        <f t="shared" ref="CY37" si="124">(($AQ$7*D9)+($AQ$8*D10)+($AQ$9*D11)+($AQ$10*E9)+($AQ$11*E10)+($AQ$12*E11)+($AQ$13*F9)+($AQ$14*F10)+($AQ$15*F11)+($AQ$16*D12)+($AQ$17*D13)+($AQ$18*D14)+($AQ$19*E12)+($AQ$20*E13)+($AQ$21*E14)+($AQ$22*F12)+($AQ$23*F13)+($AQ$24*F14)+($AQ$25*D15)+($AQ$26*D16)+($AQ$27*D17)+($AQ$28*E15)+($AQ$29*E16)+($AQ$30*E17)+($AQ$31*F15)+($AQ$32*F16)+($AQ$33*F17))+$AQ$5</f>
        <v>0.95411762</v>
      </c>
      <c r="CZ37" s="680">
        <f t="shared" ref="CZ37" si="125">(($AQ$7*E9)+($AQ$8*E10)+($AQ$9*E11)+($AQ$10*F9)+($AQ$11*F10)+($AQ$12*F11)+($AQ$13*G9)+($AQ$14*G10)+($AQ$15*G11)+($AQ$16*E12)+($AQ$17*E13)+($AQ$18*E14)+($AQ$19*F12)+($AQ$20*F13)+($AQ$21*F14)+($AQ$22*G12)+($AQ$23*G13)+($AQ$24*G14)+($AQ$25*E15)+($AQ$26*E16)+($AQ$27*E17)+($AQ$28*F15)+($AQ$29*F16)+($AQ$30*F17)+($AQ$31*G15)+($AQ$32*G16)+($AQ$33*G17))+$AQ$5</f>
        <v>0.79334566000000006</v>
      </c>
      <c r="DA37" s="680">
        <f t="shared" ref="DA37" si="126">(($AQ$7*F9)+($AQ$8*F10)+($AQ$9*F11)+($AQ$10*G9)+($AQ$11*G10)+($AQ$12*G11)+($AQ$13*H9)+($AQ$14*H10)+($AQ$15*H11)+($AQ$16*F12)+($AQ$17*F13)+($AQ$18*F14)+($AQ$19*G12)+($AQ$20*G13)+($AQ$21*G14)+($AQ$22*H12)+($AQ$23*H13)+($AQ$24*H14)+($AQ$25*F15)+($AQ$26*F16)+($AQ$27*F17)+($AQ$28*G15)+($AQ$29*G16)+($AQ$30*G17)+($AQ$31*H15)+($AQ$32*H16)+($AQ$33*H17))+$AQ$5</f>
        <v>0.61855487000000009</v>
      </c>
      <c r="DB37" s="680">
        <f t="shared" ref="DB37" si="127">(($AQ$7*G9)+($AQ$8*G10)+($AQ$9*G11)+($AQ$10*H9)+($AQ$11*H10)+($AQ$12*H11)+($AQ$13*I9)+($AQ$14*I10)+($AQ$15*I11)+($AQ$16*G12)+($AQ$17*G13)+($AQ$18*G14)+($AQ$19*H12)+($AQ$20*H13)+($AQ$21*H14)+($AQ$22*I12)+($AQ$23*I13)+($AQ$24*I14)+($AQ$25*G15)+($AQ$26*G16)+($AQ$27*G17)+($AQ$28*H15)+($AQ$29*H16)+($AQ$30*H17)+($AQ$31*I15)+($AQ$32*I16)+($AQ$33*I17))+$AQ$5</f>
        <v>0.52494331000000016</v>
      </c>
      <c r="DC37" s="680">
        <f t="shared" ref="DC37" si="128">(($AQ$7*H9)+($AQ$8*H10)+($AQ$9*H11)+($AQ$10*I9)+($AQ$11*I10)+($AQ$12*I11)+($AQ$13*J9)+($AQ$14*J10)+($AQ$15*J11)+($AQ$16*H12)+($AQ$17*H13)+($AQ$18*H14)+($AQ$19*I12)+($AQ$20*I13)+($AQ$21*I14)+($AQ$22*J12)+($AQ$23*J13)+($AQ$24*J14)+($AQ$25*H15)+($AQ$26*H16)+($AQ$27*H17)+($AQ$28*I15)+($AQ$29*I16)+($AQ$30*I17)+($AQ$31*J15)+($AQ$32*J16)+($AQ$33*J17))+$AQ$5</f>
        <v>0.49889844000000005</v>
      </c>
      <c r="DD37" s="680">
        <f t="shared" ref="DD37" si="129">(($AQ$7*I9)+($AQ$8*I10)+($AQ$9*I11)+($AQ$10*J9)+($AQ$11*J10)+($AQ$12*J11)+($AQ$13*K9)+($AQ$14*K10)+($AQ$15*K11)+($AQ$16*I12)+($AQ$17*I13)+($AQ$18*I14)+($AQ$19*J12)+($AQ$20*J13)+($AQ$21*J14)+($AQ$22*K12)+($AQ$23*K13)+($AQ$24*K14)+($AQ$25*I15)+($AQ$26*I16)+($AQ$27*I17)+($AQ$28*J15)+($AQ$29*J16)+($AQ$30*J17)+($AQ$31*K15)+($AQ$32*K16)+($AQ$33*K17))+$AQ$5</f>
        <v>0.40220642000000006</v>
      </c>
      <c r="DE37" s="680">
        <f t="shared" ref="DE37" si="130">(($AQ$7*J9)+($AQ$8*J10)+($AQ$9*J11)+($AQ$10*K9)+($AQ$11*K10)+($AQ$12*K11)+($AQ$13*L9)+($AQ$14*L10)+($AQ$15*L11)+($AQ$16*J12)+($AQ$17*J13)+($AQ$18*J14)+($AQ$19*K12)+($AQ$20*K13)+($AQ$21*K14)+($AQ$22*L12)+($AQ$23*L13)+($AQ$24*L14)+($AQ$25*J15)+($AQ$26*J16)+($AQ$27*J17)+($AQ$28*K15)+($AQ$29*K16)+($AQ$30*K17)+($AQ$31*L15)+($AQ$32*L16)+($AQ$33*L17))+$AQ$5</f>
        <v>0.2373094900000001</v>
      </c>
      <c r="DF37" s="680">
        <f t="shared" ref="DF37" si="131">(($AQ$7*K9)+($AQ$8*K10)+($AQ$9*K11)+($AQ$10*L9)+($AQ$11*L10)+($AQ$12*L11)+($AQ$13*M9)+($AQ$14*M10)+($AQ$15*M11)+($AQ$16*K12)+($AQ$17*K13)+($AQ$18*K14)+($AQ$19*L12)+($AQ$20*L13)+($AQ$21*L14)+($AQ$22*M12)+($AQ$23*M13)+($AQ$24*M14)+($AQ$25*K15)+($AQ$26*K16)+($AQ$27*K17)+($AQ$28*L15)+($AQ$29*L16)+($AQ$30*L17)+($AQ$31*M15)+($AQ$32*M16)+($AQ$33*M17))+$AQ$5</f>
        <v>0.13285698000000007</v>
      </c>
      <c r="DG37" s="680">
        <f t="shared" ref="DG37" si="132">(($AQ$7*L9)+($AQ$8*L10)+($AQ$9*L11)+($AQ$10*M9)+($AQ$11*M10)+($AQ$12*M11)+($AQ$13*N9)+($AQ$14*N10)+($AQ$15*N11)+($AQ$16*L12)+($AQ$17*L13)+($AQ$18*L14)+($AQ$19*M12)+($AQ$20*M13)+($AQ$21*M14)+($AQ$22*N12)+($AQ$23*N13)+($AQ$24*N14)+($AQ$25*L15)+($AQ$26*L16)+($AQ$27*L17)+($AQ$28*M15)+($AQ$29*M16)+($AQ$30*M17)+($AQ$31*N15)+($AQ$32*N16)+($AQ$33*N17))+$AQ$5</f>
        <v>0.20295751000000001</v>
      </c>
      <c r="DH37" s="680">
        <f t="shared" ref="DH37" si="133">(($AQ$7*M9)+($AQ$8*M10)+($AQ$9*M11)+($AQ$10*N9)+($AQ$11*N10)+($AQ$12*N11)+($AQ$13*O9)+($AQ$14*O10)+($AQ$15*O11)+($AQ$16*M12)+($AQ$17*M13)+($AQ$18*M14)+($AQ$19*N12)+($AQ$20*N13)+($AQ$21*N14)+($AQ$22*O12)+($AQ$23*O13)+($AQ$24*O14)+($AQ$25*M15)+($AQ$26*M16)+($AQ$27*M17)+($AQ$28*N15)+($AQ$29*N16)+($AQ$30*N17)+($AQ$31*O15)+($AQ$32*O16)+($AQ$33*O17))+$AQ$5</f>
        <v>0.21882014</v>
      </c>
      <c r="DI37" s="680">
        <f t="shared" ref="DI37" si="134">(($AQ$7*N9)+($AQ$8*N10)+($AQ$9*N11)+($AQ$10*O9)+($AQ$11*O10)+($AQ$12*O11)+($AQ$13*P9)+($AQ$14*P10)+($AQ$15*P11)+($AQ$16*N12)+($AQ$17*N13)+($AQ$18*N14)+($AQ$19*O12)+($AQ$20*O13)+($AQ$21*O14)+($AQ$22*P12)+($AQ$23*P13)+($AQ$24*P14)+($AQ$25*N15)+($AQ$26*N16)+($AQ$27*N17)+($AQ$28*O15)+($AQ$29*O16)+($AQ$30*O17)+($AQ$31*P15)+($AQ$32*P16)+($AQ$33*P17))+$AQ$5</f>
        <v>0.30102231999999995</v>
      </c>
      <c r="DJ37" s="680">
        <f t="shared" ref="DJ37" si="135">(($AQ$7*O9)+($AQ$8*O10)+($AQ$9*O11)+($AQ$10*P9)+($AQ$11*P10)+($AQ$12*P11)+($AQ$13*Q9)+($AQ$14*Q10)+($AQ$15*Q11)+($AQ$16*O12)+($AQ$17*O13)+($AQ$18*O14)+($AQ$19*P12)+($AQ$20*P13)+($AQ$21*P14)+($AQ$22*Q12)+($AQ$23*Q13)+($AQ$24*Q14)+($AQ$25*O15)+($AQ$26*O16)+($AQ$27*O17)+($AQ$28*P15)+($AQ$29*P16)+($AQ$30*P17)+($AQ$31*Q15)+($AQ$32*Q16)+($AQ$33*Q17))+$AQ$5</f>
        <v>0.34766265999999996</v>
      </c>
      <c r="DK37" s="680">
        <f t="shared" ref="DK37" si="136">(($AQ$7*P9)+($AQ$8*P10)+($AQ$9*P11)+($AQ$10*Q9)+($AQ$11*Q10)+($AQ$12*Q11)+($AQ$13*R9)+($AQ$14*R10)+($AQ$15*R11)+($AQ$16*P12)+($AQ$17*P13)+($AQ$18*P14)+($AQ$19*Q12)+($AQ$20*Q13)+($AQ$21*Q14)+($AQ$22*R12)+($AQ$23*R13)+($AQ$24*R14)+($AQ$25*P15)+($AQ$26*P16)+($AQ$27*P17)+($AQ$28*Q15)+($AQ$29*Q16)+($AQ$30*Q17)+($AQ$31*R15)+($AQ$32*R16)+($AQ$33*R17))+$AQ$5</f>
        <v>0.39176446000000009</v>
      </c>
      <c r="DL37" s="680">
        <f t="shared" ref="DL37" si="137">(($AQ$7*Q9)+($AQ$8*Q10)+($AQ$9*Q11)+($AQ$10*R9)+($AQ$11*R10)+($AQ$12*R11)+($AQ$13*S9)+($AQ$14*S10)+($AQ$15*S11)+($AQ$16*Q12)+($AQ$17*Q13)+($AQ$18*Q14)+($AQ$19*R12)+($AQ$20*R13)+($AQ$21*R14)+($AQ$22*S12)+($AQ$23*S13)+($AQ$24*S14)+($AQ$25*Q15)+($AQ$26*Q16)+($AQ$27*Q17)+($AQ$28*R15)+($AQ$29*R16)+($AQ$30*R17)+($AQ$31*S15)+($AQ$32*S16)+($AQ$33*S17))+$AQ$5</f>
        <v>0.42390302000000002</v>
      </c>
      <c r="DM37" s="680">
        <f t="shared" ref="DM37" si="138">(($AQ$7*R9)+($AQ$8*R10)+($AQ$9*R11)+($AQ$10*S9)+($AQ$11*S10)+($AQ$12*S11)+($AQ$13*T9)+($AQ$14*T10)+($AQ$15*T11)+($AQ$16*R12)+($AQ$17*R13)+($AQ$18*R14)+($AQ$19*S12)+($AQ$20*S13)+($AQ$21*S14)+($AQ$22*T12)+($AQ$23*T13)+($AQ$24*T14)+($AQ$25*R15)+($AQ$26*R16)+($AQ$27*R17)+($AQ$28*S15)+($AQ$29*S16)+($AQ$30*S17)+($AQ$31*T15)+($AQ$32*T16)+($AQ$33*T17))+$AQ$5</f>
        <v>0.49682941000000003</v>
      </c>
      <c r="DN37" s="680">
        <f t="shared" ref="DN37" si="139">(($AQ$7*S9)+($AQ$8*S10)+($AQ$9*S11)+($AQ$10*T9)+($AQ$11*T10)+($AQ$12*T11)+($AQ$13*U9)+($AQ$14*U10)+($AQ$15*U11)+($AQ$16*S12)+($AQ$17*S13)+($AQ$18*S14)+($AQ$19*T12)+($AQ$20*T13)+($AQ$21*T14)+($AQ$22*U12)+($AQ$23*U13)+($AQ$24*U14)+($AQ$25*S15)+($AQ$26*S16)+($AQ$27*S17)+($AQ$28*T15)+($AQ$29*T16)+($AQ$30*T17)+($AQ$31*U15)+($AQ$32*U16)+($AQ$33*U17))+$AQ$5</f>
        <v>0.80628549000000005</v>
      </c>
      <c r="DO37" s="680">
        <f t="shared" ref="DO37" si="140">(($AQ$7*T9)+($AQ$8*T10)+($AQ$9*T11)+($AQ$10*U9)+($AQ$11*U10)+($AQ$12*U11)+($AQ$13*V9)+($AQ$14*V10)+($AQ$15*V11)+($AQ$16*T12)+($AQ$17*T13)+($AQ$18*T14)+($AQ$19*U12)+($AQ$20*U13)+($AQ$21*U14)+($AQ$22*V12)+($AQ$23*V13)+($AQ$24*V14)+($AQ$25*T15)+($AQ$26*T16)+($AQ$27*T17)+($AQ$28*U15)+($AQ$29*U16)+($AQ$30*U17)+($AQ$31*V15)+($AQ$32*V16)+($AQ$33*V17))+$AQ$5</f>
        <v>1.25802568</v>
      </c>
      <c r="DP37" s="680">
        <f t="shared" ref="DP37" si="141">(($AQ$7*U9)+($AQ$8*U10)+($AQ$9*U11)+($AQ$10*V9)+($AQ$11*V10)+($AQ$12*V11)+($AQ$13*W9)+($AQ$14*W10)+($AQ$15*W11)+($AQ$16*U12)+($AQ$17*U13)+($AQ$18*U14)+($AQ$19*V12)+($AQ$20*V13)+($AQ$21*V14)+($AQ$22*W12)+($AQ$23*W13)+($AQ$24*W14)+($AQ$25*U15)+($AQ$26*U16)+($AQ$27*U17)+($AQ$28*V15)+($AQ$29*V16)+($AQ$30*V17)+($AQ$31*W15)+($AQ$32*W16)+($AQ$33*W17))+$AQ$5</f>
        <v>1.2716914699999999</v>
      </c>
      <c r="DQ37" s="680">
        <f t="shared" ref="DQ37" si="142">(($AQ$7*V9)+($AQ$8*V10)+($AQ$9*V11)+($AQ$10*W9)+($AQ$11*W10)+($AQ$12*W11)+($AQ$13*X9)+($AQ$14*X10)+($AQ$15*X11)+($AQ$16*V12)+($AQ$17*V13)+($AQ$18*V14)+($AQ$19*W12)+($AQ$20*W13)+($AQ$21*W14)+($AQ$22*X12)+($AQ$23*X13)+($AQ$24*X14)+($AQ$25*V15)+($AQ$26*V16)+($AQ$27*V17)+($AQ$28*W15)+($AQ$29*W16)+($AQ$30*W17)+($AQ$31*X15)+($AQ$32*X16)+($AQ$33*X17))+$AQ$5</f>
        <v>0.99645293999999995</v>
      </c>
      <c r="DR37" s="680">
        <f t="shared" ref="DR37" si="143">(($AQ$7*W9)+($AQ$8*W10)+($AQ$9*W11)+($AQ$10*X9)+($AQ$11*X10)+($AQ$12*X11)+($AQ$13*Y9)+($AQ$14*Y10)+($AQ$15*Y11)+($AQ$16*W12)+($AQ$17*W13)+($AQ$18*W14)+($AQ$19*X12)+($AQ$20*X13)+($AQ$21*X14)+($AQ$22*Y12)+($AQ$23*Y13)+($AQ$24*Y14)+($AQ$25*W15)+($AQ$26*W16)+($AQ$27*W17)+($AQ$28*X15)+($AQ$29*X16)+($AQ$30*X17)+($AQ$31*Y15)+($AQ$32*Y16)+($AQ$33*Y17))+$AQ$5</f>
        <v>0.98732662000000004</v>
      </c>
    </row>
    <row r="38" spans="1:122" x14ac:dyDescent="0.25">
      <c r="A38" s="715">
        <f>'DETEKSI MATA IKAN'!A36</f>
        <v>0.27839999999999998</v>
      </c>
      <c r="B38" s="716">
        <f>'DETEKSI MATA IKAN'!B36</f>
        <v>0.26669999999999999</v>
      </c>
      <c r="C38" s="716">
        <f>'DETEKSI MATA IKAN'!C36</f>
        <v>0.44309999999999999</v>
      </c>
      <c r="D38" s="716">
        <f>'DETEKSI MATA IKAN'!D36</f>
        <v>0.69020000000000004</v>
      </c>
      <c r="E38" s="716">
        <f>'DETEKSI MATA IKAN'!E36</f>
        <v>0.81179999999999997</v>
      </c>
      <c r="F38" s="716">
        <f>'DETEKSI MATA IKAN'!F36</f>
        <v>0.7843</v>
      </c>
      <c r="G38" s="716">
        <f>'DETEKSI MATA IKAN'!G36</f>
        <v>0.40389999999999998</v>
      </c>
      <c r="H38" s="716">
        <f>'DETEKSI MATA IKAN'!H36</f>
        <v>0.16470000000000001</v>
      </c>
      <c r="I38" s="716">
        <f>'DETEKSI MATA IKAN'!I36</f>
        <v>0.38819999999999999</v>
      </c>
      <c r="J38" s="716">
        <f>'DETEKSI MATA IKAN'!J36</f>
        <v>0.39610000000000001</v>
      </c>
      <c r="K38" s="716">
        <f>'DETEKSI MATA IKAN'!K36</f>
        <v>0.27450000000000002</v>
      </c>
      <c r="L38" s="716">
        <f>'DETEKSI MATA IKAN'!L36</f>
        <v>0.26269999999999999</v>
      </c>
      <c r="M38" s="716">
        <f>'DETEKSI MATA IKAN'!M36</f>
        <v>0.36859999999999998</v>
      </c>
      <c r="N38" s="716">
        <f>'DETEKSI MATA IKAN'!N36</f>
        <v>0.27839999999999998</v>
      </c>
      <c r="O38" s="716">
        <f>'DETEKSI MATA IKAN'!O36</f>
        <v>0.52549999999999997</v>
      </c>
      <c r="P38" s="716">
        <f>'DETEKSI MATA IKAN'!P36</f>
        <v>0.61960000000000004</v>
      </c>
      <c r="Q38" s="716">
        <f>'DETEKSI MATA IKAN'!Q36</f>
        <v>0.69020000000000004</v>
      </c>
      <c r="R38" s="716">
        <f>'DETEKSI MATA IKAN'!R36</f>
        <v>0.62749999999999995</v>
      </c>
      <c r="S38" s="716">
        <f>'DETEKSI MATA IKAN'!S36</f>
        <v>0.63919999999999999</v>
      </c>
      <c r="T38" s="716">
        <f>'DETEKSI MATA IKAN'!T36</f>
        <v>0.68630000000000002</v>
      </c>
      <c r="U38" s="716">
        <f>'DETEKSI MATA IKAN'!U36</f>
        <v>0.56469999999999998</v>
      </c>
      <c r="V38" s="716">
        <f>'DETEKSI MATA IKAN'!V36</f>
        <v>0.49409999999999998</v>
      </c>
      <c r="W38" s="716">
        <f>'DETEKSI MATA IKAN'!W36</f>
        <v>0.45100000000000001</v>
      </c>
      <c r="X38" s="716">
        <f>'DETEKSI MATA IKAN'!X36</f>
        <v>0.41959999999999997</v>
      </c>
      <c r="Y38" s="717">
        <f>'DETEKSI MATA IKAN'!Y36</f>
        <v>0.43530000000000002</v>
      </c>
      <c r="AA38" s="711">
        <v>4</v>
      </c>
      <c r="AB38" s="680">
        <f t="shared" ref="AB38:AX38" si="144">(($AN$7*A12)+($AN$8*A13)+($AN$9*A14)+($AN$10*B12)+($AN$11*B13)+($AN$12*B14)+($AN$13*C12)+($AN$14*C13)+($AN$15*C14)+($AN$16*A15)+($AN$17*A16)+($AN$18*A17)+($AN$19*B15)+($AN$20*B16)+($AN$21*B17)+($AN$22*C15)+($AN$23*C16)+($AN$24*C17)+($AN$25*A18)+($AN$26*A19)+($AN$27*A20)+($AN$28*B18)+($AN$29*B19)+($AN$30*B20)+($AN$31*C18)+($AN$32*C19)+($AN$33*C20))+$AN$5</f>
        <v>0.1964617699999999</v>
      </c>
      <c r="AC38" s="680">
        <f t="shared" si="144"/>
        <v>-0.27594672999999981</v>
      </c>
      <c r="AD38" s="680">
        <f t="shared" si="144"/>
        <v>-0.78850710000000035</v>
      </c>
      <c r="AE38" s="680">
        <f t="shared" si="144"/>
        <v>-1.3083208399999997</v>
      </c>
      <c r="AF38" s="680">
        <f t="shared" si="144"/>
        <v>-1.4157956700000005</v>
      </c>
      <c r="AG38" s="680">
        <f t="shared" si="144"/>
        <v>-0.87557724000000015</v>
      </c>
      <c r="AH38" s="680">
        <f t="shared" si="144"/>
        <v>-8.610907999999956E-2</v>
      </c>
      <c r="AI38" s="680">
        <f t="shared" si="144"/>
        <v>0.21755393999999986</v>
      </c>
      <c r="AJ38" s="680">
        <f t="shared" si="144"/>
        <v>0.25943045999999992</v>
      </c>
      <c r="AK38" s="680">
        <f t="shared" si="144"/>
        <v>0.41732040999999997</v>
      </c>
      <c r="AL38" s="680">
        <f t="shared" si="144"/>
        <v>0.61321546000000027</v>
      </c>
      <c r="AM38" s="680">
        <f t="shared" si="144"/>
        <v>0.67530637000000004</v>
      </c>
      <c r="AN38" s="680">
        <f t="shared" si="144"/>
        <v>0.58303145000000001</v>
      </c>
      <c r="AO38" s="680">
        <f t="shared" si="144"/>
        <v>0.43289715000000017</v>
      </c>
      <c r="AP38" s="680">
        <f t="shared" si="144"/>
        <v>0.28864784000000004</v>
      </c>
      <c r="AQ38" s="680">
        <f t="shared" si="144"/>
        <v>0.16452414000000024</v>
      </c>
      <c r="AR38" s="680">
        <f t="shared" si="144"/>
        <v>0.10988258999999984</v>
      </c>
      <c r="AS38" s="680">
        <f t="shared" si="144"/>
        <v>-1.7553100000000654E-3</v>
      </c>
      <c r="AT38" s="680">
        <f t="shared" si="144"/>
        <v>-0.31522178999999995</v>
      </c>
      <c r="AU38" s="680">
        <f t="shared" si="144"/>
        <v>-0.65085818000000017</v>
      </c>
      <c r="AV38" s="680">
        <f t="shared" si="144"/>
        <v>-0.80792799999999976</v>
      </c>
      <c r="AW38" s="680">
        <f t="shared" si="144"/>
        <v>-0.79385113999999968</v>
      </c>
      <c r="AX38" s="680">
        <f t="shared" si="144"/>
        <v>-0.69942053000000048</v>
      </c>
      <c r="AZ38" s="680">
        <f t="shared" ref="AZ38" si="145">(($AO$7*A12)+($AO$8*A13)+($AO$9*A14)+($AO$10*B12)+($AO$11*B13)+($AO$12*B14)+($AO$13*C12)+($AO$14*C13)+($AO$15*C14)+($AO$16*A15)+($AO$17*A16)+($AO$18*A17)+($AO$19*B15)+($AO$20*B16)+($AO$21*B17)+($AO$22*C15)+($AO$23*C16)+($AO$24*C17)+($AO$25*A18)+($AO$26*A19)+($AO$27*A20)+($AO$28*B18)+($AO$29*B19)+($AO$30*B20)+($AO$31*C18)+($AO$32*C19)+($AO$33*C20))+$AO$5</f>
        <v>2.1298771600000004</v>
      </c>
      <c r="BA38" s="680">
        <f t="shared" ref="BA38" si="146">(($AO$7*B12)+($AO$8*B13)+($AO$9*B14)+($AO$10*C12)+($AO$11*C13)+($AO$12*C14)+($AO$13*D12)+($AO$14*D13)+($AO$15*D14)+($AO$16*B15)+($AO$17*B16)+($AO$18*B17)+($AO$19*C15)+($AO$20*C16)+($AO$21*C17)+($AO$22*D15)+($AO$23*D16)+($AO$24*D17)+($AO$25*B18)+($AO$26*B19)+($AO$27*B20)+($AO$28*C18)+($AO$29*C19)+($AO$30*C20)+($AO$31*D18)+($AO$32*D19)+($AO$33*D20))+$AO$5</f>
        <v>2.6380543900000002</v>
      </c>
      <c r="BB38" s="680">
        <f t="shared" ref="BB38" si="147">(($AO$7*C12)+($AO$8*C13)+($AO$9*C14)+($AO$10*D12)+($AO$11*D13)+($AO$12*D14)+($AO$13*E12)+($AO$14*E13)+($AO$15*E14)+($AO$16*C15)+($AO$17*C16)+($AO$18*C17)+($AO$19*D15)+($AO$20*D16)+($AO$21*D17)+($AO$22*E15)+($AO$23*E16)+($AO$24*E17)+($AO$25*C18)+($AO$26*C19)+($AO$27*C20)+($AO$28*D18)+($AO$29*D19)+($AO$30*D20)+($AO$31*E18)+($AO$32*E19)+($AO$33*E20))+$AO$5</f>
        <v>2.8310302300000001</v>
      </c>
      <c r="BC38" s="680">
        <f t="shared" ref="BC38" si="148">(($AO$7*D12)+($AO$8*D13)+($AO$9*D14)+($AO$10*E12)+($AO$11*E13)+($AO$12*E14)+($AO$13*F12)+($AO$14*F13)+($AO$15*F14)+($AO$16*D15)+($AO$17*D16)+($AO$18*D17)+($AO$19*E15)+($AO$20*E16)+($AO$21*E17)+($AO$22*F15)+($AO$23*F16)+($AO$24*F17)+($AO$25*D18)+($AO$26*D19)+($AO$27*D20)+($AO$28*E18)+($AO$29*E19)+($AO$30*E20)+($AO$31*F18)+($AO$32*F19)+($AO$33*F20))+$AO$5</f>
        <v>2.4968437600000009</v>
      </c>
      <c r="BD38" s="680">
        <f t="shared" ref="BD38" si="149">(($AO$7*E12)+($AO$8*E13)+($AO$9*E14)+($AO$10*F12)+($AO$11*F13)+($AO$12*F14)+($AO$13*G12)+($AO$14*G13)+($AO$15*G14)+($AO$16*E15)+($AO$17*E16)+($AO$18*E17)+($AO$19*F15)+($AO$20*F16)+($AO$21*F17)+($AO$22*G15)+($AO$23*G16)+($AO$24*G17)+($AO$25*E18)+($AO$26*E19)+($AO$27*E20)+($AO$28*F18)+($AO$29*F19)+($AO$30*F20)+($AO$31*G18)+($AO$32*G19)+($AO$33*G20))+$AO$5</f>
        <v>1.9107660899999996</v>
      </c>
      <c r="BE38" s="680">
        <f t="shared" ref="BE38" si="150">(($AO$7*F12)+($AO$8*F13)+($AO$9*F14)+($AO$10*G12)+($AO$11*G13)+($AO$12*G14)+($AO$13*H12)+($AO$14*H13)+($AO$15*H14)+($AO$16*F15)+($AO$17*F16)+($AO$18*F17)+($AO$19*G15)+($AO$20*G16)+($AO$21*G17)+($AO$22*H15)+($AO$23*H16)+($AO$24*H17)+($AO$25*F18)+($AO$26*F19)+($AO$27*F20)+($AO$28*G18)+($AO$29*G19)+($AO$30*G20)+($AO$31*H18)+($AO$32*H19)+($AO$33*H20))+$AO$5</f>
        <v>1.4789119999999998</v>
      </c>
      <c r="BF38" s="680">
        <f t="shared" ref="BF38" si="151">(($AO$7*G12)+($AO$8*G13)+($AO$9*G14)+($AO$10*H12)+($AO$11*H13)+($AO$12*H14)+($AO$13*I12)+($AO$14*I13)+($AO$15*I14)+($AO$16*G15)+($AO$17*G16)+($AO$18*G17)+($AO$19*H15)+($AO$20*H16)+($AO$21*H17)+($AO$22*I15)+($AO$23*I16)+($AO$24*I17)+($AO$25*G18)+($AO$26*G19)+($AO$27*G20)+($AO$28*H18)+($AO$29*H19)+($AO$30*H20)+($AO$31*I18)+($AO$32*I19)+($AO$33*I20))+$AO$5</f>
        <v>1.16792187</v>
      </c>
      <c r="BG38" s="680">
        <f t="shared" ref="BG38" si="152">(($AO$7*H12)+($AO$8*H13)+($AO$9*H14)+($AO$10*I12)+($AO$11*I13)+($AO$12*I14)+($AO$13*J12)+($AO$14*J13)+($AO$15*J14)+($AO$16*H15)+($AO$17*H16)+($AO$18*H17)+($AO$19*I15)+($AO$20*I16)+($AO$21*I17)+($AO$22*J15)+($AO$23*J16)+($AO$24*J17)+($AO$25*H18)+($AO$26*H19)+($AO$27*H20)+($AO$28*I18)+($AO$29*I19)+($AO$30*I20)+($AO$31*J18)+($AO$32*J19)+($AO$33*J20))+$AO$5</f>
        <v>1.11436578</v>
      </c>
      <c r="BH38" s="680">
        <f t="shared" ref="BH38" si="153">(($AO$7*I12)+($AO$8*I13)+($AO$9*I14)+($AO$10*J12)+($AO$11*J13)+($AO$12*J14)+($AO$13*K12)+($AO$14*K13)+($AO$15*K14)+($AO$16*I15)+($AO$17*I16)+($AO$18*I17)+($AO$19*J15)+($AO$20*J16)+($AO$21*J17)+($AO$22*K15)+($AO$23*K16)+($AO$24*K17)+($AO$25*I18)+($AO$26*I19)+($AO$27*I20)+($AO$28*J18)+($AO$29*J19)+($AO$30*J20)+($AO$31*K18)+($AO$32*K19)+($AO$33*K20))+$AO$5</f>
        <v>1.08942998</v>
      </c>
      <c r="BI38" s="680">
        <f t="shared" ref="BI38" si="154">(($AO$7*J12)+($AO$8*J13)+($AO$9*J14)+($AO$10*K12)+($AO$11*K13)+($AO$12*K14)+($AO$13*L12)+($AO$14*L13)+($AO$15*L14)+($AO$16*J15)+($AO$17*J16)+($AO$18*J17)+($AO$19*K15)+($AO$20*K16)+($AO$21*K17)+($AO$22*L15)+($AO$23*L16)+($AO$24*L17)+($AO$25*J18)+($AO$26*J19)+($AO$27*J20)+($AO$28*K18)+($AO$29*K19)+($AO$30*K20)+($AO$31*L18)+($AO$32*L19)+($AO$33*L20))+$AO$5</f>
        <v>1.0923997700000001</v>
      </c>
      <c r="BJ38" s="680">
        <f t="shared" ref="BJ38" si="155">(($AO$7*K12)+($AO$8*K13)+($AO$9*K14)+($AO$10*L12)+($AO$11*L13)+($AO$12*L14)+($AO$13*M12)+($AO$14*M13)+($AO$15*M14)+($AO$16*K15)+($AO$17*K16)+($AO$18*K17)+($AO$19*L15)+($AO$20*L16)+($AO$21*L17)+($AO$22*M15)+($AO$23*M16)+($AO$24*M17)+($AO$25*K18)+($AO$26*K19)+($AO$27*K20)+($AO$28*L18)+($AO$29*L19)+($AO$30*L20)+($AO$31*M18)+($AO$32*M19)+($AO$33*M20))+$AO$5</f>
        <v>0.96836739000000027</v>
      </c>
      <c r="BK38" s="680">
        <f t="shared" ref="BK38" si="156">(($AO$7*L12)+($AO$8*L13)+($AO$9*L14)+($AO$10*M12)+($AO$11*M13)+($AO$12*M14)+($AO$13*N12)+($AO$14*N13)+($AO$15*N14)+($AO$16*L15)+($AO$17*L16)+($AO$18*L17)+($AO$19*M15)+($AO$20*M16)+($AO$21*M17)+($AO$22*N15)+($AO$23*N16)+($AO$24*N17)+($AO$25*L18)+($AO$26*L19)+($AO$27*L20)+($AO$28*M18)+($AO$29*M19)+($AO$30*M20)+($AO$31*N18)+($AO$32*N19)+($AO$33*N20))+$AO$5</f>
        <v>0.85122463000000015</v>
      </c>
      <c r="BL38" s="680">
        <f t="shared" ref="BL38" si="157">(($AO$7*M12)+($AO$8*M13)+($AO$9*M14)+($AO$10*N12)+($AO$11*N13)+($AO$12*N14)+($AO$13*O12)+($AO$14*O13)+($AO$15*O14)+($AO$16*M15)+($AO$17*M16)+($AO$18*M17)+($AO$19*N15)+($AO$20*N16)+($AO$21*N17)+($AO$22*O15)+($AO$23*O16)+($AO$24*O17)+($AO$25*M18)+($AO$26*M19)+($AO$27*M20)+($AO$28*N18)+($AO$29*N19)+($AO$30*N20)+($AO$31*O18)+($AO$32*O19)+($AO$33*O20))+$AO$5</f>
        <v>0.66759418999999998</v>
      </c>
      <c r="BM38" s="680">
        <f t="shared" ref="BM38" si="158">(($AO$7*N12)+($AO$8*N13)+($AO$9*N14)+($AO$10*O12)+($AO$11*O13)+($AO$12*O14)+($AO$13*P12)+($AO$14*P13)+($AO$15*P14)+($AO$16*N15)+($AO$17*N16)+($AO$18*N17)+($AO$19*O15)+($AO$20*O16)+($AO$21*O17)+($AO$22*P15)+($AO$23*P16)+($AO$24*P17)+($AO$25*N18)+($AO$26*N19)+($AO$27*N20)+($AO$28*O18)+($AO$29*O19)+($AO$30*O20)+($AO$31*P18)+($AO$32*P19)+($AO$33*P20))+$AO$5</f>
        <v>0.5380558700000001</v>
      </c>
      <c r="BN38" s="680">
        <f t="shared" ref="BN38" si="159">(($AO$7*O12)+($AO$8*O13)+($AO$9*O14)+($AO$10*P12)+($AO$11*P13)+($AO$12*P14)+($AO$13*Q12)+($AO$14*Q13)+($AO$15*Q14)+($AO$16*O15)+($AO$17*O16)+($AO$18*O17)+($AO$19*P15)+($AO$20*P16)+($AO$21*P17)+($AO$22*Q15)+($AO$23*Q16)+($AO$24*Q17)+($AO$25*O18)+($AO$26*O19)+($AO$27*O20)+($AO$28*P18)+($AO$29*P19)+($AO$30*P20)+($AO$31*Q18)+($AO$32*Q19)+($AO$33*Q20))+$AO$5</f>
        <v>0.53074920000000014</v>
      </c>
      <c r="BO38" s="680">
        <f t="shared" ref="BO38" si="160">(($AO$7*P12)+($AO$8*P13)+($AO$9*P14)+($AO$10*Q12)+($AO$11*Q13)+($AO$12*Q14)+($AO$13*R12)+($AO$14*R13)+($AO$15*R14)+($AO$16*P15)+($AO$17*P16)+($AO$18*P17)+($AO$19*Q15)+($AO$20*Q16)+($AO$21*Q17)+($AO$22*R15)+($AO$23*R16)+($AO$24*R17)+($AO$25*P18)+($AO$26*P19)+($AO$27*P20)+($AO$28*Q18)+($AO$29*Q19)+($AO$30*Q20)+($AO$31*R18)+($AO$32*R19)+($AO$33*R20))+$AO$5</f>
        <v>0.48578699999999997</v>
      </c>
      <c r="BP38" s="680">
        <f t="shared" ref="BP38" si="161">(($AO$7*Q12)+($AO$8*Q13)+($AO$9*Q14)+($AO$10*R12)+($AO$11*R13)+($AO$12*R14)+($AO$13*S12)+($AO$14*S13)+($AO$15*S14)+($AO$16*Q15)+($AO$17*Q16)+($AO$18*Q17)+($AO$19*R15)+($AO$20*R16)+($AO$21*R17)+($AO$22*S15)+($AO$23*S16)+($AO$24*S17)+($AO$25*Q18)+($AO$26*Q19)+($AO$27*Q20)+($AO$28*R18)+($AO$29*R19)+($AO$30*R20)+($AO$31*S18)+($AO$32*S19)+($AO$33*S20))+$AO$5</f>
        <v>0.5438696500000002</v>
      </c>
      <c r="BQ38" s="680">
        <f t="shared" ref="BQ38" si="162">(($AO$7*R12)+($AO$8*R13)+($AO$9*R14)+($AO$10*S12)+($AO$11*S13)+($AO$12*S14)+($AO$13*T12)+($AO$14*T13)+($AO$15*T14)+($AO$16*R15)+($AO$17*R16)+($AO$18*R17)+($AO$19*S15)+($AO$20*S16)+($AO$21*S17)+($AO$22*T15)+($AO$23*T16)+($AO$24*T17)+($AO$25*R18)+($AO$26*R19)+($AO$27*R20)+($AO$28*S18)+($AO$29*S19)+($AO$30*S20)+($AO$31*T18)+($AO$32*T19)+($AO$33*T20))+$AO$5</f>
        <v>0.66211688000000002</v>
      </c>
      <c r="BR38" s="680">
        <f t="shared" ref="BR38" si="163">(($AO$7*S12)+($AO$8*S13)+($AO$9*S14)+($AO$10*T12)+($AO$11*T13)+($AO$12*T14)+($AO$13*U12)+($AO$14*U13)+($AO$15*U14)+($AO$16*S15)+($AO$17*S16)+($AO$18*S17)+($AO$19*T15)+($AO$20*T16)+($AO$21*T17)+($AO$22*U15)+($AO$23*U16)+($AO$24*U17)+($AO$25*S18)+($AO$26*S19)+($AO$27*S20)+($AO$28*T18)+($AO$29*T19)+($AO$30*T20)+($AO$31*U18)+($AO$32*U19)+($AO$33*U20))+$AO$5</f>
        <v>1.08532104</v>
      </c>
      <c r="BS38" s="680">
        <f t="shared" ref="BS38" si="164">(($AO$7*T12)+($AO$8*T13)+($AO$9*T14)+($AO$10*U12)+($AO$11*U13)+($AO$12*U14)+($AO$13*V12)+($AO$14*V13)+($AO$15*V14)+($AO$16*T15)+($AO$17*T16)+($AO$18*T17)+($AO$19*U15)+($AO$20*U16)+($AO$21*U17)+($AO$22*V15)+($AO$23*V16)+($AO$24*V17)+($AO$25*T18)+($AO$26*T19)+($AO$27*T20)+($AO$28*U18)+($AO$29*U19)+($AO$30*U20)+($AO$31*V18)+($AO$32*V19)+($AO$33*V20))+$AO$5</f>
        <v>1.9569785999999998</v>
      </c>
      <c r="BT38" s="680">
        <f t="shared" ref="BT38" si="165">(($AO$7*U12)+($AO$8*U13)+($AO$9*U14)+($AO$10*V12)+($AO$11*V13)+($AO$12*V14)+($AO$13*W12)+($AO$14*W13)+($AO$15*W14)+($AO$16*U15)+($AO$17*U16)+($AO$18*U17)+($AO$19*V15)+($AO$20*V16)+($AO$21*V17)+($AO$22*W15)+($AO$23*W16)+($AO$24*W17)+($AO$25*U18)+($AO$26*U19)+($AO$27*U20)+($AO$28*V18)+($AO$29*V19)+($AO$30*V20)+($AO$31*W18)+($AO$32*W19)+($AO$33*W20))+$AO$5</f>
        <v>2.8011779099999998</v>
      </c>
      <c r="BU38" s="680">
        <f t="shared" ref="BU38" si="166">(($AO$7*V12)+($AO$8*V13)+($AO$9*V14)+($AO$10*W12)+($AO$11*W13)+($AO$12*W14)+($AO$13*X12)+($AO$14*X13)+($AO$15*X14)+($AO$16*V15)+($AO$17*V16)+($AO$18*V17)+($AO$19*W15)+($AO$20*W16)+($AO$21*W17)+($AO$22*X15)+($AO$23*X16)+($AO$24*X17)+($AO$25*V18)+($AO$26*V19)+($AO$27*V20)+($AO$28*W18)+($AO$29*W19)+($AO$30*W20)+($AO$31*X18)+($AO$32*X19)+($AO$33*X20))+$AO$5</f>
        <v>2.8340288699999996</v>
      </c>
      <c r="BV38" s="680">
        <f t="shared" ref="BV38" si="167">(($AO$7*W12)+($AO$8*W13)+($AO$9*W14)+($AO$10*X12)+($AO$11*X13)+($AO$12*X14)+($AO$13*Y12)+($AO$14*Y13)+($AO$15*Y14)+($AO$16*W15)+($AO$17*W16)+($AO$18*W17)+($AO$19*X15)+($AO$20*X16)+($AO$21*X17)+($AO$22*Y15)+($AO$23*Y16)+($AO$24*Y17)+($AO$25*W18)+($AO$26*W19)+($AO$27*W20)+($AO$28*X18)+($AO$29*X19)+($AO$30*X20)+($AO$31*Y18)+($AO$32*Y19)+($AO$33*Y20))+$AO$5</f>
        <v>2.71857865</v>
      </c>
      <c r="BX38" s="680">
        <f t="shared" ref="BX38:CT38" si="168">(($AP$7*A12)+($AP$8*A13)+($AP$9*A14)+($AP$10*B12)+($AP$11*B13)+($AP$12*B14)+($AP$13*C12)+($AP$14*C13)+($AP$15*C14)+($AP$16*A15)+($AP$17*A16)+($AP$18*A17)+($AP$19*B15)+($AP$20*B16)+($AP$21*B17)+($AP$22*C15)+($AP$23*C16)+($AP$24*C17)+($AP$25*A18)+($AP$26*A19)+($AP$27*A20)+($AP$28*B18)+($AP$29*B19)+($AP$30*B20)+($AP$31*C18)+($AP$32*C19)+($AP$33*C20))+$AP$5</f>
        <v>1.8353229899999997</v>
      </c>
      <c r="BY38" s="680">
        <f t="shared" si="168"/>
        <v>2.3794791979999999</v>
      </c>
      <c r="BZ38" s="680">
        <f t="shared" si="168"/>
        <v>2.7388287900000008</v>
      </c>
      <c r="CA38" s="680">
        <f t="shared" si="168"/>
        <v>2.9001210700000004</v>
      </c>
      <c r="CB38" s="680">
        <f t="shared" si="168"/>
        <v>2.5098842180000003</v>
      </c>
      <c r="CC38" s="680">
        <f t="shared" si="168"/>
        <v>1.7767124219999999</v>
      </c>
      <c r="CD38" s="680">
        <f t="shared" si="168"/>
        <v>1.2563478619999997</v>
      </c>
      <c r="CE38" s="680">
        <f t="shared" si="168"/>
        <v>1.319308492</v>
      </c>
      <c r="CF38" s="680">
        <f t="shared" si="168"/>
        <v>1.327861188</v>
      </c>
      <c r="CG38" s="680">
        <f t="shared" si="168"/>
        <v>1.1911333760000005</v>
      </c>
      <c r="CH38" s="680">
        <f t="shared" si="168"/>
        <v>1.3110068639999999</v>
      </c>
      <c r="CI38" s="680">
        <f t="shared" si="168"/>
        <v>1.2796918820000001</v>
      </c>
      <c r="CJ38" s="680">
        <f t="shared" si="168"/>
        <v>1.0696278199999996</v>
      </c>
      <c r="CK38" s="680">
        <f t="shared" si="168"/>
        <v>0.89167973</v>
      </c>
      <c r="CL38" s="680">
        <f t="shared" si="168"/>
        <v>0.74563991600000035</v>
      </c>
      <c r="CM38" s="680">
        <f t="shared" si="168"/>
        <v>0.70865574800000031</v>
      </c>
      <c r="CN38" s="680">
        <f t="shared" si="168"/>
        <v>0.62808388600000009</v>
      </c>
      <c r="CO38" s="680">
        <f t="shared" si="168"/>
        <v>0.71230542799999996</v>
      </c>
      <c r="CP38" s="680">
        <f t="shared" si="168"/>
        <v>0.90648384799999981</v>
      </c>
      <c r="CQ38" s="680">
        <f t="shared" si="168"/>
        <v>1.2071224600000001</v>
      </c>
      <c r="CR38" s="680">
        <f t="shared" si="168"/>
        <v>1.8704981959999998</v>
      </c>
      <c r="CS38" s="680">
        <f t="shared" si="168"/>
        <v>2.6514118760000005</v>
      </c>
      <c r="CT38" s="680">
        <f t="shared" si="168"/>
        <v>2.8456567340000012</v>
      </c>
      <c r="CV38" s="680">
        <f t="shared" ref="CV38" si="169">(($AQ$7*A12)+($AQ$8*A13)+($AQ$9*A14)+($AQ$10*B12)+($AQ$11*B13)+($AQ$12*B14)+($AQ$13*C12)+($AQ$14*C13)+($AQ$15*C14)+($AQ$16*A15)+($AQ$17*A16)+($AQ$18*A17)+($AQ$19*B15)+($AQ$20*B16)+($AQ$21*B17)+($AQ$22*C15)+($AQ$23*C16)+($AQ$24*C17)+($AQ$25*A18)+($AQ$26*A19)+($AQ$27*A20)+($AQ$28*B18)+($AQ$29*B19)+($AQ$30*B20)+($AQ$31*C18)+($AQ$32*C19)+($AQ$33*C20))+$AQ$5</f>
        <v>0.91727319000000007</v>
      </c>
      <c r="CW38" s="680">
        <f t="shared" ref="CW38" si="170">(($AQ$7*B12)+($AQ$8*B13)+($AQ$9*B14)+($AQ$10*C12)+($AQ$11*C13)+($AQ$12*C14)+($AQ$13*D12)+($AQ$14*D13)+($AQ$15*D14)+($AQ$16*B15)+($AQ$17*B16)+($AQ$18*B17)+($AQ$19*C15)+($AQ$20*C16)+($AQ$21*C17)+($AQ$22*D15)+($AQ$23*D16)+($AQ$24*D17)+($AQ$25*B18)+($AQ$26*B19)+($AQ$27*B20)+($AQ$28*C18)+($AQ$29*C19)+($AQ$30*C20)+($AQ$31*D18)+($AQ$32*D19)+($AQ$33*D20))+$AQ$5</f>
        <v>1.0688615100000001</v>
      </c>
      <c r="CX38" s="680">
        <f t="shared" ref="CX38" si="171">(($AQ$7*C12)+($AQ$8*C13)+($AQ$9*C14)+($AQ$10*D12)+($AQ$11*D13)+($AQ$12*D14)+($AQ$13*E12)+($AQ$14*E13)+($AQ$15*E14)+($AQ$16*C15)+($AQ$17*C16)+($AQ$18*C17)+($AQ$19*D15)+($AQ$20*D16)+($AQ$21*D17)+($AQ$22*E15)+($AQ$23*E16)+($AQ$24*E17)+($AQ$25*C18)+($AQ$26*C19)+($AQ$27*C20)+($AQ$28*D18)+($AQ$29*D19)+($AQ$30*D20)+($AQ$31*E18)+($AQ$32*E19)+($AQ$33*E20))+$AQ$5</f>
        <v>1.0585482800000001</v>
      </c>
      <c r="CY38" s="680">
        <f t="shared" ref="CY38" si="172">(($AQ$7*D12)+($AQ$8*D13)+($AQ$9*D14)+($AQ$10*E12)+($AQ$11*E13)+($AQ$12*E14)+($AQ$13*F12)+($AQ$14*F13)+($AQ$15*F14)+($AQ$16*D15)+($AQ$17*D16)+($AQ$18*D17)+($AQ$19*E15)+($AQ$20*E16)+($AQ$21*E17)+($AQ$22*F15)+($AQ$23*F16)+($AQ$24*F17)+($AQ$25*D18)+($AQ$26*D19)+($AQ$27*D20)+($AQ$28*E18)+($AQ$29*E19)+($AQ$30*E20)+($AQ$31*F18)+($AQ$32*F19)+($AQ$33*F20))+$AQ$5</f>
        <v>0.79549109000000018</v>
      </c>
      <c r="CZ38" s="680">
        <f t="shared" ref="CZ38" si="173">(($AQ$7*E12)+($AQ$8*E13)+($AQ$9*E14)+($AQ$10*F12)+($AQ$11*F13)+($AQ$12*F14)+($AQ$13*G12)+($AQ$14*G13)+($AQ$15*G14)+($AQ$16*E15)+($AQ$17*E16)+($AQ$18*E17)+($AQ$19*F15)+($AQ$20*F16)+($AQ$21*F17)+($AQ$22*G15)+($AQ$23*G16)+($AQ$24*G17)+($AQ$25*E18)+($AQ$26*E19)+($AQ$27*E20)+($AQ$28*F18)+($AQ$29*F19)+($AQ$30*F20)+($AQ$31*G18)+($AQ$32*G19)+($AQ$33*G20))+$AQ$5</f>
        <v>0.62288376000000012</v>
      </c>
      <c r="DA38" s="680">
        <f t="shared" ref="DA38" si="174">(($AQ$7*F12)+($AQ$8*F13)+($AQ$9*F14)+($AQ$10*G12)+($AQ$11*G13)+($AQ$12*G14)+($AQ$13*H12)+($AQ$14*H13)+($AQ$15*H14)+($AQ$16*F15)+($AQ$17*F16)+($AQ$18*F17)+($AQ$19*G15)+($AQ$20*G16)+($AQ$21*G17)+($AQ$22*H15)+($AQ$23*H16)+($AQ$24*H17)+($AQ$25*F18)+($AQ$26*F19)+($AQ$27*F20)+($AQ$28*G18)+($AQ$29*G19)+($AQ$30*G20)+($AQ$31*H18)+($AQ$32*H19)+($AQ$33*H20))+$AQ$5</f>
        <v>0.56667430000000008</v>
      </c>
      <c r="DB38" s="680">
        <f t="shared" ref="DB38" si="175">(($AQ$7*G12)+($AQ$8*G13)+($AQ$9*G14)+($AQ$10*H12)+($AQ$11*H13)+($AQ$12*H14)+($AQ$13*I12)+($AQ$14*I13)+($AQ$15*I14)+($AQ$16*G15)+($AQ$17*G16)+($AQ$18*G17)+($AQ$19*H15)+($AQ$20*H16)+($AQ$21*H17)+($AQ$22*I15)+($AQ$23*I16)+($AQ$24*I17)+($AQ$25*G18)+($AQ$26*G19)+($AQ$27*G20)+($AQ$28*H18)+($AQ$29*H19)+($AQ$30*H20)+($AQ$31*I18)+($AQ$32*I19)+($AQ$33*I20))+$AQ$5</f>
        <v>0.51592668000000008</v>
      </c>
      <c r="DC38" s="680">
        <f t="shared" ref="DC38" si="176">(($AQ$7*H12)+($AQ$8*H13)+($AQ$9*H14)+($AQ$10*I12)+($AQ$11*I13)+($AQ$12*I14)+($AQ$13*J12)+($AQ$14*J13)+($AQ$15*J14)+($AQ$16*H15)+($AQ$17*H16)+($AQ$18*H17)+($AQ$19*I15)+($AQ$20*I16)+($AQ$21*I17)+($AQ$22*J15)+($AQ$23*J16)+($AQ$24*J17)+($AQ$25*H18)+($AQ$26*H19)+($AQ$27*H20)+($AQ$28*I18)+($AQ$29*I19)+($AQ$30*I20)+($AQ$31*J18)+($AQ$32*J19)+($AQ$33*J20))+$AQ$5</f>
        <v>0.43230440000000003</v>
      </c>
      <c r="DD38" s="680">
        <f t="shared" ref="DD38" si="177">(($AQ$7*I12)+($AQ$8*I13)+($AQ$9*I14)+($AQ$10*J12)+($AQ$11*J13)+($AQ$12*J14)+($AQ$13*K12)+($AQ$14*K13)+($AQ$15*K14)+($AQ$16*I15)+($AQ$17*I16)+($AQ$18*I17)+($AQ$19*J15)+($AQ$20*J16)+($AQ$21*J17)+($AQ$22*K15)+($AQ$23*K16)+($AQ$24*K17)+($AQ$25*I18)+($AQ$26*I19)+($AQ$27*I20)+($AQ$28*J18)+($AQ$29*J19)+($AQ$30*J20)+($AQ$31*K18)+($AQ$32*K19)+($AQ$33*K20))+$AQ$5</f>
        <v>0.53228664000000014</v>
      </c>
      <c r="DE38" s="680">
        <f t="shared" ref="DE38" si="178">(($AQ$7*J12)+($AQ$8*J13)+($AQ$9*J14)+($AQ$10*K12)+($AQ$11*K13)+($AQ$12*K14)+($AQ$13*L12)+($AQ$14*L13)+($AQ$15*L14)+($AQ$16*J15)+($AQ$17*J16)+($AQ$18*J17)+($AQ$19*K15)+($AQ$20*K16)+($AQ$21*K17)+($AQ$22*L15)+($AQ$23*L16)+($AQ$24*L17)+($AQ$25*J18)+($AQ$26*J19)+($AQ$27*J20)+($AQ$28*K18)+($AQ$29*K19)+($AQ$30*K20)+($AQ$31*L18)+($AQ$32*L19)+($AQ$33*L20))+$AQ$5</f>
        <v>0.61420614000000007</v>
      </c>
      <c r="DF38" s="680">
        <f t="shared" ref="DF38" si="179">(($AQ$7*K12)+($AQ$8*K13)+($AQ$9*K14)+($AQ$10*L12)+($AQ$11*L13)+($AQ$12*L14)+($AQ$13*M12)+($AQ$14*M13)+($AQ$15*M14)+($AQ$16*K15)+($AQ$17*K16)+($AQ$18*K17)+($AQ$19*L15)+($AQ$20*L16)+($AQ$21*L17)+($AQ$22*M15)+($AQ$23*M16)+($AQ$24*M17)+($AQ$25*K18)+($AQ$26*K19)+($AQ$27*K20)+($AQ$28*L18)+($AQ$29*L19)+($AQ$30*L20)+($AQ$31*M18)+($AQ$32*M19)+($AQ$33*M20))+$AQ$5</f>
        <v>0.47290638000000007</v>
      </c>
      <c r="DG38" s="680">
        <f t="shared" ref="DG38" si="180">(($AQ$7*L12)+($AQ$8*L13)+($AQ$9*L14)+($AQ$10*M12)+($AQ$11*M13)+($AQ$12*M14)+($AQ$13*N12)+($AQ$14*N13)+($AQ$15*N14)+($AQ$16*L15)+($AQ$17*L16)+($AQ$18*L17)+($AQ$19*M15)+($AQ$20*M16)+($AQ$21*M17)+($AQ$22*N15)+($AQ$23*N16)+($AQ$24*N17)+($AQ$25*L18)+($AQ$26*L19)+($AQ$27*L20)+($AQ$28*M18)+($AQ$29*M19)+($AQ$30*M20)+($AQ$31*N18)+($AQ$32*N19)+($AQ$33*N20))+$AQ$5</f>
        <v>0.30908203000000001</v>
      </c>
      <c r="DH38" s="680">
        <f t="shared" ref="DH38" si="181">(($AQ$7*M12)+($AQ$8*M13)+($AQ$9*M14)+($AQ$10*N12)+($AQ$11*N13)+($AQ$12*N14)+($AQ$13*O12)+($AQ$14*O13)+($AQ$15*O14)+($AQ$16*M15)+($AQ$17*M16)+($AQ$18*M17)+($AQ$19*N15)+($AQ$20*N16)+($AQ$21*N17)+($AQ$22*O15)+($AQ$23*O16)+($AQ$24*O17)+($AQ$25*M18)+($AQ$26*M19)+($AQ$27*M20)+($AQ$28*N18)+($AQ$29*N19)+($AQ$30*N20)+($AQ$31*O18)+($AQ$32*O19)+($AQ$33*O20))+$AQ$5</f>
        <v>0.18848598000000003</v>
      </c>
      <c r="DI38" s="680">
        <f t="shared" ref="DI38" si="182">(($AQ$7*N12)+($AQ$8*N13)+($AQ$9*N14)+($AQ$10*O12)+($AQ$11*O13)+($AQ$12*O14)+($AQ$13*P12)+($AQ$14*P13)+($AQ$15*P14)+($AQ$16*N15)+($AQ$17*N16)+($AQ$18*N17)+($AQ$19*O15)+($AQ$20*O16)+($AQ$21*O17)+($AQ$22*P15)+($AQ$23*P16)+($AQ$24*P17)+($AQ$25*N18)+($AQ$26*N19)+($AQ$27*N20)+($AQ$28*O18)+($AQ$29*O19)+($AQ$30*O20)+($AQ$31*P18)+($AQ$32*P19)+($AQ$33*P20))+$AQ$5</f>
        <v>0.18047847000000009</v>
      </c>
      <c r="DJ38" s="680">
        <f t="shared" ref="DJ38" si="183">(($AQ$7*O12)+($AQ$8*O13)+($AQ$9*O14)+($AQ$10*P12)+($AQ$11*P13)+($AQ$12*P14)+($AQ$13*Q12)+($AQ$14*Q13)+($AQ$15*Q14)+($AQ$16*O15)+($AQ$17*O16)+($AQ$18*O17)+($AQ$19*P15)+($AQ$20*P16)+($AQ$21*P17)+($AQ$22*Q15)+($AQ$23*Q16)+($AQ$24*Q17)+($AQ$25*O18)+($AQ$26*O19)+($AQ$27*O20)+($AQ$28*P18)+($AQ$29*P19)+($AQ$30*P20)+($AQ$31*Q18)+($AQ$32*Q19)+($AQ$33*Q20))+$AQ$5</f>
        <v>0.22957310000000003</v>
      </c>
      <c r="DK38" s="680">
        <f t="shared" ref="DK38" si="184">(($AQ$7*P12)+($AQ$8*P13)+($AQ$9*P14)+($AQ$10*Q12)+($AQ$11*Q13)+($AQ$12*Q14)+($AQ$13*R12)+($AQ$14*R13)+($AQ$15*R14)+($AQ$16*P15)+($AQ$17*P16)+($AQ$18*P17)+($AQ$19*Q15)+($AQ$20*Q16)+($AQ$21*Q17)+($AQ$22*R15)+($AQ$23*R16)+($AQ$24*R17)+($AQ$25*P18)+($AQ$26*P19)+($AQ$27*P20)+($AQ$28*Q18)+($AQ$29*Q19)+($AQ$30*Q20)+($AQ$31*R18)+($AQ$32*R19)+($AQ$33*R20))+$AQ$5</f>
        <v>0.28238242000000002</v>
      </c>
      <c r="DL38" s="680">
        <f t="shared" ref="DL38" si="185">(($AQ$7*Q12)+($AQ$8*Q13)+($AQ$9*Q14)+($AQ$10*R12)+($AQ$11*R13)+($AQ$12*R14)+($AQ$13*S12)+($AQ$14*S13)+($AQ$15*S14)+($AQ$16*Q15)+($AQ$17*Q16)+($AQ$18*Q17)+($AQ$19*R15)+($AQ$20*R16)+($AQ$21*R17)+($AQ$22*S15)+($AQ$23*S16)+($AQ$24*S17)+($AQ$25*Q18)+($AQ$26*Q19)+($AQ$27*Q20)+($AQ$28*R18)+($AQ$29*R19)+($AQ$30*R20)+($AQ$31*S18)+($AQ$32*S19)+($AQ$33*S20))+$AQ$5</f>
        <v>0.33002965000000001</v>
      </c>
      <c r="DM38" s="680">
        <f t="shared" ref="DM38" si="186">(($AQ$7*R12)+($AQ$8*R13)+($AQ$9*R14)+($AQ$10*S12)+($AQ$11*S13)+($AQ$12*S14)+($AQ$13*T12)+($AQ$14*T13)+($AQ$15*T14)+($AQ$16*R15)+($AQ$17*R16)+($AQ$18*R17)+($AQ$19*S15)+($AQ$20*S16)+($AQ$21*S17)+($AQ$22*T15)+($AQ$23*T16)+($AQ$24*T17)+($AQ$25*R18)+($AQ$26*R19)+($AQ$27*R20)+($AQ$28*S18)+($AQ$29*S19)+($AQ$30*S20)+($AQ$31*T18)+($AQ$32*T19)+($AQ$33*T20))+$AQ$5</f>
        <v>0.39046713999999999</v>
      </c>
      <c r="DN38" s="680">
        <f t="shared" ref="DN38" si="187">(($AQ$7*S12)+($AQ$8*S13)+($AQ$9*S14)+($AQ$10*T12)+($AQ$11*T13)+($AQ$12*T14)+($AQ$13*U12)+($AQ$14*U13)+($AQ$15*U14)+($AQ$16*S15)+($AQ$17*S16)+($AQ$18*S17)+($AQ$19*T15)+($AQ$20*T16)+($AQ$21*T17)+($AQ$22*U15)+($AQ$23*U16)+($AQ$24*U17)+($AQ$25*S18)+($AQ$26*S19)+($AQ$27*S20)+($AQ$28*T18)+($AQ$29*T19)+($AQ$30*T20)+($AQ$31*U18)+($AQ$32*U19)+($AQ$33*U20))+$AQ$5</f>
        <v>0.54740613999999987</v>
      </c>
      <c r="DO38" s="680">
        <f t="shared" ref="DO38" si="188">(($AQ$7*T12)+($AQ$8*T13)+($AQ$9*T14)+($AQ$10*U12)+($AQ$11*U13)+($AQ$12*U14)+($AQ$13*V12)+($AQ$14*V13)+($AQ$15*V14)+($AQ$16*T15)+($AQ$17*T16)+($AQ$18*T17)+($AQ$19*U15)+($AQ$20*U16)+($AQ$21*U17)+($AQ$22*V15)+($AQ$23*V16)+($AQ$24*V17)+($AQ$25*T18)+($AQ$26*T19)+($AQ$27*T20)+($AQ$28*U18)+($AQ$29*U19)+($AQ$30*U20)+($AQ$31*V18)+($AQ$32*V19)+($AQ$33*V20))+$AQ$5</f>
        <v>0.99197965000000021</v>
      </c>
      <c r="DP38" s="680">
        <f t="shared" ref="DP38" si="189">(($AQ$7*U12)+($AQ$8*U13)+($AQ$9*U14)+($AQ$10*V12)+($AQ$11*V13)+($AQ$12*V14)+($AQ$13*W12)+($AQ$14*W13)+($AQ$15*W14)+($AQ$16*U15)+($AQ$17*U16)+($AQ$18*U17)+($AQ$19*V15)+($AQ$20*V16)+($AQ$21*V17)+($AQ$22*W15)+($AQ$23*W16)+($AQ$24*W17)+($AQ$25*U18)+($AQ$26*U19)+($AQ$27*U20)+($AQ$28*V18)+($AQ$29*V19)+($AQ$30*V20)+($AQ$31*W18)+($AQ$32*W19)+($AQ$33*W20))+$AQ$5</f>
        <v>1.2842168199999999</v>
      </c>
      <c r="DQ38" s="680">
        <f t="shared" ref="DQ38" si="190">(($AQ$7*V12)+($AQ$8*V13)+($AQ$9*V14)+($AQ$10*W12)+($AQ$11*W13)+($AQ$12*W14)+($AQ$13*X12)+($AQ$14*X13)+($AQ$15*X14)+($AQ$16*V15)+($AQ$17*V16)+($AQ$18*V17)+($AQ$19*W15)+($AQ$20*W16)+($AQ$21*W17)+($AQ$22*X15)+($AQ$23*X16)+($AQ$24*X17)+($AQ$25*V18)+($AQ$26*V19)+($AQ$27*V20)+($AQ$28*W18)+($AQ$29*W19)+($AQ$30*W20)+($AQ$31*X18)+($AQ$32*X19)+($AQ$33*X20))+$AQ$5</f>
        <v>1.1214503300000003</v>
      </c>
      <c r="DR38" s="680">
        <f t="shared" ref="DR38" si="191">(($AQ$7*W12)+($AQ$8*W13)+($AQ$9*W14)+($AQ$10*X12)+($AQ$11*X13)+($AQ$12*X14)+($AQ$13*Y12)+($AQ$14*Y13)+($AQ$15*Y14)+($AQ$16*W15)+($AQ$17*W16)+($AQ$18*W17)+($AQ$19*X15)+($AQ$20*X16)+($AQ$21*X17)+($AQ$22*Y15)+($AQ$23*Y16)+($AQ$24*Y17)+($AQ$25*W18)+($AQ$26*W19)+($AQ$27*W20)+($AQ$28*X18)+($AQ$29*X19)+($AQ$30*X20)+($AQ$31*Y18)+($AQ$32*Y19)+($AQ$33*Y20))+$AQ$5</f>
        <v>0.98993438000000022</v>
      </c>
    </row>
    <row r="39" spans="1:122" x14ac:dyDescent="0.25">
      <c r="A39" s="715">
        <f>'DETEKSI MATA IKAN'!A37</f>
        <v>0.25879999999999997</v>
      </c>
      <c r="B39" s="716">
        <f>'DETEKSI MATA IKAN'!B37</f>
        <v>0.29799999999999999</v>
      </c>
      <c r="C39" s="716">
        <f>'DETEKSI MATA IKAN'!C37</f>
        <v>0.498</v>
      </c>
      <c r="D39" s="716">
        <f>'DETEKSI MATA IKAN'!D37</f>
        <v>0.70589999999999997</v>
      </c>
      <c r="E39" s="716">
        <f>'DETEKSI MATA IKAN'!E37</f>
        <v>0.76080000000000003</v>
      </c>
      <c r="F39" s="716">
        <f>'DETEKSI MATA IKAN'!F37</f>
        <v>0.7137</v>
      </c>
      <c r="G39" s="716">
        <f>'DETEKSI MATA IKAN'!G37</f>
        <v>0.2863</v>
      </c>
      <c r="H39" s="716">
        <f>'DETEKSI MATA IKAN'!H37</f>
        <v>0.1333</v>
      </c>
      <c r="I39" s="716">
        <f>'DETEKSI MATA IKAN'!I37</f>
        <v>0.27060000000000001</v>
      </c>
      <c r="J39" s="716">
        <f>'DETEKSI MATA IKAN'!J37</f>
        <v>0.41570000000000001</v>
      </c>
      <c r="K39" s="716">
        <f>'DETEKSI MATA IKAN'!K37</f>
        <v>0.1804</v>
      </c>
      <c r="L39" s="716">
        <f>'DETEKSI MATA IKAN'!L37</f>
        <v>0.2039</v>
      </c>
      <c r="M39" s="716">
        <f>'DETEKSI MATA IKAN'!M37</f>
        <v>0.26669999999999999</v>
      </c>
      <c r="N39" s="716">
        <f>'DETEKSI MATA IKAN'!N37</f>
        <v>0.45100000000000001</v>
      </c>
      <c r="O39" s="716">
        <f>'DETEKSI MATA IKAN'!O37</f>
        <v>0.61570000000000003</v>
      </c>
      <c r="P39" s="716">
        <f>'DETEKSI MATA IKAN'!P37</f>
        <v>0.65490000000000004</v>
      </c>
      <c r="Q39" s="716">
        <f>'DETEKSI MATA IKAN'!Q37</f>
        <v>0.66269999999999996</v>
      </c>
      <c r="R39" s="716">
        <f>'DETEKSI MATA IKAN'!R37</f>
        <v>0.67449999999999999</v>
      </c>
      <c r="S39" s="716">
        <f>'DETEKSI MATA IKAN'!S37</f>
        <v>0.76470000000000005</v>
      </c>
      <c r="T39" s="716">
        <f>'DETEKSI MATA IKAN'!T37</f>
        <v>0.75690000000000002</v>
      </c>
      <c r="U39" s="716">
        <f>'DETEKSI MATA IKAN'!U37</f>
        <v>0.57250000000000001</v>
      </c>
      <c r="V39" s="716">
        <f>'DETEKSI MATA IKAN'!V37</f>
        <v>0.42749999999999999</v>
      </c>
      <c r="W39" s="716">
        <f>'DETEKSI MATA IKAN'!W37</f>
        <v>0.4078</v>
      </c>
      <c r="X39" s="716">
        <f>'DETEKSI MATA IKAN'!X37</f>
        <v>0.38819999999999999</v>
      </c>
      <c r="Y39" s="717">
        <f>'DETEKSI MATA IKAN'!Y37</f>
        <v>0.34899999999999998</v>
      </c>
      <c r="AA39" s="711">
        <v>5</v>
      </c>
      <c r="AB39" s="680">
        <f t="shared" ref="AB39:AX39" si="192">(($AN$7*A15)+($AN$8*A16)+($AN$9*A17)+($AN$10*B15)+($AN$11*B16)+($AN$12*B17)+($AN$13*C15)+($AN$14*C16)+($AN$15*C17)+($AN$16*A18)+($AN$17*A19)+($AN$18*A20)+($AN$19*B18)+($AN$20*B19)+($AN$21*B20)+($AN$22*C18)+($AN$23*C19)+($AN$24*C20)+($AN$25*A21)+($AN$26*A22)+($AN$27*A23)+($AN$28*B21)+($AN$29*B22)+($AN$30*B23)+($AN$31*C21)+($AN$32*C22)+($AN$33*C23))+$AN$5</f>
        <v>-0.21892844000000056</v>
      </c>
      <c r="AC39" s="680">
        <f t="shared" si="192"/>
        <v>-0.85009208000000003</v>
      </c>
      <c r="AD39" s="680">
        <f t="shared" si="192"/>
        <v>-1.4355132200000003</v>
      </c>
      <c r="AE39" s="680">
        <f t="shared" si="192"/>
        <v>-1.4899237800000005</v>
      </c>
      <c r="AF39" s="680">
        <f t="shared" si="192"/>
        <v>-0.78137309999999993</v>
      </c>
      <c r="AG39" s="680">
        <f t="shared" si="192"/>
        <v>0.18828025999999989</v>
      </c>
      <c r="AH39" s="680">
        <f t="shared" si="192"/>
        <v>0.46179594000000002</v>
      </c>
      <c r="AI39" s="680">
        <f t="shared" si="192"/>
        <v>0.28822262000000032</v>
      </c>
      <c r="AJ39" s="680">
        <f t="shared" si="192"/>
        <v>0.22842013999999994</v>
      </c>
      <c r="AK39" s="680">
        <f t="shared" si="192"/>
        <v>0.44900081999999936</v>
      </c>
      <c r="AL39" s="680">
        <f t="shared" si="192"/>
        <v>0.57865396000000024</v>
      </c>
      <c r="AM39" s="680">
        <f t="shared" si="192"/>
        <v>0.75327692000000002</v>
      </c>
      <c r="AN39" s="680">
        <f t="shared" si="192"/>
        <v>0.83028461999999992</v>
      </c>
      <c r="AO39" s="680">
        <f t="shared" si="192"/>
        <v>0.67161406000000001</v>
      </c>
      <c r="AP39" s="680">
        <f t="shared" si="192"/>
        <v>0.46541635999999997</v>
      </c>
      <c r="AQ39" s="680">
        <f t="shared" si="192"/>
        <v>0.28823022000000015</v>
      </c>
      <c r="AR39" s="680">
        <f t="shared" si="192"/>
        <v>0.1309297599999999</v>
      </c>
      <c r="AS39" s="680">
        <f t="shared" si="192"/>
        <v>3.4917169999999997E-2</v>
      </c>
      <c r="AT39" s="680">
        <f t="shared" si="192"/>
        <v>-6.5730960000000116E-2</v>
      </c>
      <c r="AU39" s="680">
        <f t="shared" si="192"/>
        <v>-0.34135970000000004</v>
      </c>
      <c r="AV39" s="680">
        <f t="shared" si="192"/>
        <v>-0.58540189999999981</v>
      </c>
      <c r="AW39" s="680">
        <f t="shared" si="192"/>
        <v>-0.8472661700000006</v>
      </c>
      <c r="AX39" s="680">
        <f t="shared" si="192"/>
        <v>-0.92841553999999982</v>
      </c>
      <c r="AZ39" s="680">
        <f t="shared" ref="AZ39" si="193">(($AO$7*A15)+($AO$8*A16)+($AO$9*A17)+($AO$10*B15)+($AO$11*B16)+($AO$12*B17)+($AO$13*C15)+($AO$14*C16)+($AO$15*C17)+($AO$16*A18)+($AO$17*A19)+($AO$18*A20)+($AO$19*B18)+($AO$20*B19)+($AO$21*B20)+($AO$22*C18)+($AO$23*C19)+($AO$24*C20)+($AO$25*A21)+($AO$26*A22)+($AO$27*A23)+($AO$28*B21)+($AO$29*B22)+($AO$30*B23)+($AO$31*C21)+($AO$32*C22)+($AO$33*C23))+$AO$5</f>
        <v>2.4532893500000004</v>
      </c>
      <c r="BA39" s="680">
        <f t="shared" ref="BA39" si="194">(($AO$7*B15)+($AO$8*B16)+($AO$9*B17)+($AO$10*C15)+($AO$11*C16)+($AO$12*C17)+($AO$13*D15)+($AO$14*D16)+($AO$15*D17)+($AO$16*B18)+($AO$17*B19)+($AO$18*B20)+($AO$19*C18)+($AO$20*C19)+($AO$21*C20)+($AO$22*D18)+($AO$23*D19)+($AO$24*D20)+($AO$25*B21)+($AO$26*B22)+($AO$27*B23)+($AO$28*C21)+($AO$29*C22)+($AO$30*C23)+($AO$31*D21)+($AO$32*D22)+($AO$33*D23))+$AO$5</f>
        <v>2.50532537</v>
      </c>
      <c r="BB39" s="680">
        <f t="shared" ref="BB39" si="195">(($AO$7*C15)+($AO$8*C16)+($AO$9*C17)+($AO$10*D15)+($AO$11*D16)+($AO$12*D17)+($AO$13*E15)+($AO$14*E16)+($AO$15*E17)+($AO$16*C18)+($AO$17*C19)+($AO$18*C20)+($AO$19*D18)+($AO$20*D19)+($AO$21*D20)+($AO$22*E18)+($AO$23*E19)+($AO$24*E20)+($AO$25*C21)+($AO$26*C22)+($AO$27*C23)+($AO$28*D21)+($AO$29*D22)+($AO$30*D23)+($AO$31*E21)+($AO$32*E22)+($AO$33*E23))+$AO$5</f>
        <v>2.4035695700000002</v>
      </c>
      <c r="BC39" s="680">
        <f t="shared" ref="BC39" si="196">(($AO$7*D15)+($AO$8*D16)+($AO$9*D17)+($AO$10*E15)+($AO$11*E16)+($AO$12*E17)+($AO$13*F15)+($AO$14*F16)+($AO$15*F17)+($AO$16*D18)+($AO$17*D19)+($AO$18*D20)+($AO$19*E18)+($AO$20*E19)+($AO$21*E20)+($AO$22*F18)+($AO$23*F19)+($AO$24*F20)+($AO$25*D21)+($AO$26*D22)+($AO$27*D23)+($AO$28*E21)+($AO$29*E22)+($AO$30*E23)+($AO$31*F21)+($AO$32*F22)+($AO$33*F23))+$AO$5</f>
        <v>1.8979937499999999</v>
      </c>
      <c r="BD39" s="680">
        <f t="shared" ref="BD39" si="197">(($AO$7*E15)+($AO$8*E16)+($AO$9*E17)+($AO$10*F15)+($AO$11*F16)+($AO$12*F17)+($AO$13*G15)+($AO$14*G16)+($AO$15*G17)+($AO$16*E18)+($AO$17*E19)+($AO$18*E20)+($AO$19*F18)+($AO$20*F19)+($AO$21*F20)+($AO$22*G18)+($AO$23*G19)+($AO$24*G20)+($AO$25*E21)+($AO$26*E22)+($AO$27*E23)+($AO$28*F21)+($AO$29*F22)+($AO$30*F23)+($AO$31*G21)+($AO$32*G22)+($AO$33*G23))+$AO$5</f>
        <v>1.2941469499999996</v>
      </c>
      <c r="BE39" s="680">
        <f t="shared" ref="BE39" si="198">(($AO$7*F15)+($AO$8*F16)+($AO$9*F17)+($AO$10*G15)+($AO$11*G16)+($AO$12*G17)+($AO$13*H15)+($AO$14*H16)+($AO$15*H17)+($AO$16*F18)+($AO$17*F19)+($AO$18*F20)+($AO$19*G18)+($AO$20*G19)+($AO$21*G20)+($AO$22*H18)+($AO$23*H19)+($AO$24*H20)+($AO$25*F21)+($AO$26*F22)+($AO$27*F23)+($AO$28*G21)+($AO$29*G22)+($AO$30*G23)+($AO$31*H21)+($AO$32*H22)+($AO$33*H23))+$AO$5</f>
        <v>1.25757495</v>
      </c>
      <c r="BF39" s="680">
        <f t="shared" ref="BF39" si="199">(($AO$7*G15)+($AO$8*G16)+($AO$9*G17)+($AO$10*H15)+($AO$11*H16)+($AO$12*H17)+($AO$13*I15)+($AO$14*I16)+($AO$15*I17)+($AO$16*G18)+($AO$17*G19)+($AO$18*G20)+($AO$19*H18)+($AO$20*H19)+($AO$21*H20)+($AO$22*I18)+($AO$23*I19)+($AO$24*I20)+($AO$25*G21)+($AO$26*G22)+($AO$27*G23)+($AO$28*H21)+($AO$29*H22)+($AO$30*H23)+($AO$31*I21)+($AO$32*I22)+($AO$33*I23))+$AO$5</f>
        <v>1.5934863000000001</v>
      </c>
      <c r="BG39" s="680">
        <f t="shared" ref="BG39" si="200">(($AO$7*H15)+($AO$8*H16)+($AO$9*H17)+($AO$10*I15)+($AO$11*I16)+($AO$12*I17)+($AO$13*J15)+($AO$14*J16)+($AO$15*J17)+($AO$16*H18)+($AO$17*H19)+($AO$18*H20)+($AO$19*I18)+($AO$20*I19)+($AO$21*I20)+($AO$22*J18)+($AO$23*J19)+($AO$24*J20)+($AO$25*H21)+($AO$26*H22)+($AO$27*H23)+($AO$28*I21)+($AO$29*I22)+($AO$30*I23)+($AO$31*J21)+($AO$32*J22)+($AO$33*J23))+$AO$5</f>
        <v>1.6162977200000004</v>
      </c>
      <c r="BH39" s="680">
        <f t="shared" ref="BH39" si="201">(($AO$7*I15)+($AO$8*I16)+($AO$9*I17)+($AO$10*J15)+($AO$11*J16)+($AO$12*J17)+($AO$13*K15)+($AO$14*K16)+($AO$15*K17)+($AO$16*I18)+($AO$17*I19)+($AO$18*I20)+($AO$19*J18)+($AO$20*J19)+($AO$21*J20)+($AO$22*K18)+($AO$23*K19)+($AO$24*K20)+($AO$25*I21)+($AO$26*I22)+($AO$27*I23)+($AO$28*J21)+($AO$29*J22)+($AO$30*J23)+($AO$31*K21)+($AO$32*K22)+($AO$33*K23))+$AO$5</f>
        <v>1.4632937699999999</v>
      </c>
      <c r="BI39" s="680">
        <f t="shared" ref="BI39" si="202">(($AO$7*J15)+($AO$8*J16)+($AO$9*J17)+($AO$10*K15)+($AO$11*K16)+($AO$12*K17)+($AO$13*L15)+($AO$14*L16)+($AO$15*L17)+($AO$16*J18)+($AO$17*J19)+($AO$18*J20)+($AO$19*K18)+($AO$20*K19)+($AO$21*K20)+($AO$22*L18)+($AO$23*L19)+($AO$24*L20)+($AO$25*J21)+($AO$26*J22)+($AO$27*J23)+($AO$28*K21)+($AO$29*K22)+($AO$30*K23)+($AO$31*L21)+($AO$32*L22)+($AO$33*L23))+$AO$5</f>
        <v>1.7991265700000003</v>
      </c>
      <c r="BJ39" s="680">
        <f t="shared" ref="BJ39" si="203">(($AO$7*K15)+($AO$8*K16)+($AO$9*K17)+($AO$10*L15)+($AO$11*L16)+($AO$12*L17)+($AO$13*M15)+($AO$14*M16)+($AO$15*M17)+($AO$16*K18)+($AO$17*K19)+($AO$18*K20)+($AO$19*L18)+($AO$20*L19)+($AO$21*L20)+($AO$22*M18)+($AO$23*M19)+($AO$24*M20)+($AO$25*K21)+($AO$26*K22)+($AO$27*K23)+($AO$28*L21)+($AO$29*L22)+($AO$30*L23)+($AO$31*M21)+($AO$32*M22)+($AO$33*M23))+$AO$5</f>
        <v>1.8083279800000001</v>
      </c>
      <c r="BK39" s="680">
        <f t="shared" ref="BK39" si="204">(($AO$7*L15)+($AO$8*L16)+($AO$9*L17)+($AO$10*M15)+($AO$11*M16)+($AO$12*M17)+($AO$13*N15)+($AO$14*N16)+($AO$15*N17)+($AO$16*L18)+($AO$17*L19)+($AO$18*L20)+($AO$19*M18)+($AO$20*M19)+($AO$21*M20)+($AO$22*N18)+($AO$23*N19)+($AO$24*N20)+($AO$25*L21)+($AO$26*L22)+($AO$27*L23)+($AO$28*M21)+($AO$29*M22)+($AO$30*M23)+($AO$31*N21)+($AO$32*N22)+($AO$33*N23))+$AO$5</f>
        <v>1.5162871899999999</v>
      </c>
      <c r="BL39" s="680">
        <f t="shared" ref="BL39" si="205">(($AO$7*M15)+($AO$8*M16)+($AO$9*M17)+($AO$10*N15)+($AO$11*N16)+($AO$12*N17)+($AO$13*O15)+($AO$14*O16)+($AO$15*O17)+($AO$16*M18)+($AO$17*M19)+($AO$18*M20)+($AO$19*N18)+($AO$20*N19)+($AO$21*N20)+($AO$22*O18)+($AO$23*O19)+($AO$24*O20)+($AO$25*M21)+($AO$26*M22)+($AO$27*M23)+($AO$28*N21)+($AO$29*N22)+($AO$30*N23)+($AO$31*O21)+($AO$32*O22)+($AO$33*O23))+$AO$5</f>
        <v>1.2273590000000001</v>
      </c>
      <c r="BM39" s="680">
        <f t="shared" ref="BM39" si="206">(($AO$7*N15)+($AO$8*N16)+($AO$9*N17)+($AO$10*O15)+($AO$11*O16)+($AO$12*O17)+($AO$13*P15)+($AO$14*P16)+($AO$15*P17)+($AO$16*N18)+($AO$17*N19)+($AO$18*N20)+($AO$19*O18)+($AO$20*O19)+($AO$21*O20)+($AO$22*P18)+($AO$23*P19)+($AO$24*P20)+($AO$25*N21)+($AO$26*N22)+($AO$27*N23)+($AO$28*O21)+($AO$29*O22)+($AO$30*O23)+($AO$31*P21)+($AO$32*P22)+($AO$33*P23))+$AO$5</f>
        <v>0.92169219000000036</v>
      </c>
      <c r="BN39" s="680">
        <f t="shared" ref="BN39" si="207">(($AO$7*O15)+($AO$8*O16)+($AO$9*O17)+($AO$10*P15)+($AO$11*P16)+($AO$12*P17)+($AO$13*Q15)+($AO$14*Q16)+($AO$15*Q17)+($AO$16*O18)+($AO$17*O19)+($AO$18*O20)+($AO$19*P18)+($AO$20*P19)+($AO$21*P20)+($AO$22*Q18)+($AO$23*Q19)+($AO$24*Q20)+($AO$25*O21)+($AO$26*O22)+($AO$27*O23)+($AO$28*P21)+($AO$29*P22)+($AO$30*P23)+($AO$31*Q21)+($AO$32*Q22)+($AO$33*Q23))+$AO$5</f>
        <v>0.7048134399999999</v>
      </c>
      <c r="BO39" s="680">
        <f t="shared" ref="BO39" si="208">(($AO$7*P15)+($AO$8*P16)+($AO$9*P17)+($AO$10*Q15)+($AO$11*Q16)+($AO$12*Q17)+($AO$13*R15)+($AO$14*R16)+($AO$15*R17)+($AO$16*P18)+($AO$17*P19)+($AO$18*P20)+($AO$19*Q18)+($AO$20*Q19)+($AO$21*Q20)+($AO$22*R18)+($AO$23*R19)+($AO$24*R20)+($AO$25*P21)+($AO$26*P22)+($AO$27*P23)+($AO$28*Q21)+($AO$29*Q22)+($AO$30*Q23)+($AO$31*R21)+($AO$32*R22)+($AO$33*R23))+$AO$5</f>
        <v>0.58128009999999997</v>
      </c>
      <c r="BP39" s="680">
        <f t="shared" ref="BP39" si="209">(($AO$7*Q15)+($AO$8*Q16)+($AO$9*Q17)+($AO$10*R15)+($AO$11*R16)+($AO$12*R17)+($AO$13*S15)+($AO$14*S16)+($AO$15*S17)+($AO$16*Q18)+($AO$17*Q19)+($AO$18*Q20)+($AO$19*R18)+($AO$20*R19)+($AO$21*R20)+($AO$22*S18)+($AO$23*S19)+($AO$24*S20)+($AO$25*Q21)+($AO$26*Q22)+($AO$27*Q23)+($AO$28*R21)+($AO$29*R22)+($AO$30*R23)+($AO$31*S21)+($AO$32*S22)+($AO$33*S23))+$AO$5</f>
        <v>0.54095799</v>
      </c>
      <c r="BQ39" s="680">
        <f t="shared" ref="BQ39" si="210">(($AO$7*R15)+($AO$8*R16)+($AO$9*R17)+($AO$10*S15)+($AO$11*S16)+($AO$12*S17)+($AO$13*T15)+($AO$14*T16)+($AO$15*T17)+($AO$16*R18)+($AO$17*R19)+($AO$18*R20)+($AO$19*S18)+($AO$20*S19)+($AO$21*S20)+($AO$22*T18)+($AO$23*T19)+($AO$24*T20)+($AO$25*R21)+($AO$26*R22)+($AO$27*R23)+($AO$28*S21)+($AO$29*S22)+($AO$30*S23)+($AO$31*T21)+($AO$32*T22)+($AO$33*T23))+$AO$5</f>
        <v>0.54761142000000007</v>
      </c>
      <c r="BR39" s="680">
        <f t="shared" ref="BR39" si="211">(($AO$7*S15)+($AO$8*S16)+($AO$9*S17)+($AO$10*T15)+($AO$11*T16)+($AO$12*T17)+($AO$13*U15)+($AO$14*U16)+($AO$15*U17)+($AO$16*S18)+($AO$17*S19)+($AO$18*S20)+($AO$19*T18)+($AO$20*T19)+($AO$21*T20)+($AO$22*U18)+($AO$23*U19)+($AO$24*U20)+($AO$25*S21)+($AO$26*S22)+($AO$27*S23)+($AO$28*T21)+($AO$29*T22)+($AO$30*T23)+($AO$31*U21)+($AO$32*U22)+($AO$33*U23))+$AO$5</f>
        <v>0.70537839000000002</v>
      </c>
      <c r="BS39" s="680">
        <f t="shared" ref="BS39" si="212">(($AO$7*T15)+($AO$8*T16)+($AO$9*T17)+($AO$10*U15)+($AO$11*U16)+($AO$12*U17)+($AO$13*V15)+($AO$14*V16)+($AO$15*V17)+($AO$16*T18)+($AO$17*T19)+($AO$18*T20)+($AO$19*U18)+($AO$20*U19)+($AO$21*U20)+($AO$22*V18)+($AO$23*V19)+($AO$24*V20)+($AO$25*T21)+($AO$26*T22)+($AO$27*T23)+($AO$28*U21)+($AO$29*U22)+($AO$30*U23)+($AO$31*V21)+($AO$32*V22)+($AO$33*V23))+$AO$5</f>
        <v>1.3345067899999998</v>
      </c>
      <c r="BT39" s="680">
        <f t="shared" ref="BT39" si="213">(($AO$7*U15)+($AO$8*U16)+($AO$9*U17)+($AO$10*V15)+($AO$11*V16)+($AO$12*V17)+($AO$13*W15)+($AO$14*W16)+($AO$15*W17)+($AO$16*U18)+($AO$17*U19)+($AO$18*U20)+($AO$19*V18)+($AO$20*V19)+($AO$21*V20)+($AO$22*W18)+($AO$23*W19)+($AO$24*W20)+($AO$25*U21)+($AO$26*U22)+($AO$27*U23)+($AO$28*V21)+($AO$29*V22)+($AO$30*V23)+($AO$31*W21)+($AO$32*W22)+($AO$33*W23))+$AO$5</f>
        <v>2.3414960099999993</v>
      </c>
      <c r="BU39" s="680">
        <f t="shared" ref="BU39" si="214">(($AO$7*V15)+($AO$8*V16)+($AO$9*V17)+($AO$10*W15)+($AO$11*W16)+($AO$12*W17)+($AO$13*X15)+($AO$14*X16)+($AO$15*X17)+($AO$16*V18)+($AO$17*V19)+($AO$18*V20)+($AO$19*W18)+($AO$20*W19)+($AO$21*W20)+($AO$22*X18)+($AO$23*X19)+($AO$24*X20)+($AO$25*V21)+($AO$26*V22)+($AO$27*V23)+($AO$28*W21)+($AO$29*W22)+($AO$30*W23)+($AO$31*X21)+($AO$32*X22)+($AO$33*X23))+$AO$5</f>
        <v>2.8143464800000002</v>
      </c>
      <c r="BV39" s="680">
        <f t="shared" ref="BV39" si="215">(($AO$7*W15)+($AO$8*W16)+($AO$9*W17)+($AO$10*X15)+($AO$11*X16)+($AO$12*X17)+($AO$13*Y15)+($AO$14*Y16)+($AO$15*Y17)+($AO$16*W18)+($AO$17*W19)+($AO$18*W20)+($AO$19*X18)+($AO$20*X19)+($AO$21*X20)+($AO$22*Y18)+($AO$23*Y19)+($AO$24*Y20)+($AO$25*W21)+($AO$26*W22)+($AO$27*W23)+($AO$28*X21)+($AO$29*X22)+($AO$30*X23)+($AO$31*Y21)+($AO$32*Y22)+($AO$33*Y23))+$AO$5</f>
        <v>2.7500360499999994</v>
      </c>
      <c r="BX39" s="680">
        <f t="shared" ref="BX39:CT39" si="216">(($AP$7*A15)+($AP$8*A16)+($AP$9*A17)+($AP$10*B15)+($AP$11*B16)+($AP$12*B17)+($AP$13*C15)+($AP$14*C16)+($AP$15*C17)+($AP$16*A18)+($AP$17*A19)+($AP$18*A20)+($AP$19*B18)+($AP$20*B19)+($AP$21*B20)+($AP$22*C18)+($AP$23*C19)+($AP$24*C20)+($AP$25*A21)+($AP$26*A22)+($AP$27*A23)+($AP$28*B21)+($AP$29*B22)+($AP$30*B23)+($AP$31*C21)+($AP$32*C22)+($AP$33*C23))+$AP$5</f>
        <v>2.3720089940000006</v>
      </c>
      <c r="BY39" s="680">
        <f t="shared" si="216"/>
        <v>2.611284844</v>
      </c>
      <c r="BZ39" s="680">
        <f t="shared" si="216"/>
        <v>2.6225578899999995</v>
      </c>
      <c r="CA39" s="680">
        <f t="shared" si="216"/>
        <v>2.3247371700000001</v>
      </c>
      <c r="CB39" s="680">
        <f t="shared" si="216"/>
        <v>1.6462191099999999</v>
      </c>
      <c r="CC39" s="680">
        <f t="shared" si="216"/>
        <v>1.1369830899999998</v>
      </c>
      <c r="CD39" s="680">
        <f t="shared" si="216"/>
        <v>1.4965009119999995</v>
      </c>
      <c r="CE39" s="680">
        <f t="shared" si="216"/>
        <v>1.8832853620000001</v>
      </c>
      <c r="CF39" s="680">
        <f t="shared" si="216"/>
        <v>1.7735573279999999</v>
      </c>
      <c r="CG39" s="680">
        <f t="shared" si="216"/>
        <v>1.628266896</v>
      </c>
      <c r="CH39" s="680">
        <f t="shared" si="216"/>
        <v>1.9261380619999999</v>
      </c>
      <c r="CI39" s="680">
        <f t="shared" si="216"/>
        <v>2.0108292179999996</v>
      </c>
      <c r="CJ39" s="680">
        <f t="shared" si="216"/>
        <v>1.8160472120000004</v>
      </c>
      <c r="CK39" s="680">
        <f t="shared" si="216"/>
        <v>1.5976675379999996</v>
      </c>
      <c r="CL39" s="680">
        <f t="shared" si="216"/>
        <v>1.2416020079999999</v>
      </c>
      <c r="CM39" s="680">
        <f t="shared" si="216"/>
        <v>0.92266275800000008</v>
      </c>
      <c r="CN39" s="680">
        <f t="shared" si="216"/>
        <v>0.80080626999999982</v>
      </c>
      <c r="CO39" s="680">
        <f t="shared" si="216"/>
        <v>0.69268111600000015</v>
      </c>
      <c r="CP39" s="680">
        <f t="shared" si="216"/>
        <v>0.72015493600000025</v>
      </c>
      <c r="CQ39" s="680">
        <f t="shared" si="216"/>
        <v>0.97685078999999997</v>
      </c>
      <c r="CR39" s="680">
        <f t="shared" si="216"/>
        <v>1.3826178180000002</v>
      </c>
      <c r="CS39" s="680">
        <f t="shared" si="216"/>
        <v>2.2498896499999996</v>
      </c>
      <c r="CT39" s="680">
        <f t="shared" si="216"/>
        <v>2.8514968860000001</v>
      </c>
      <c r="CV39" s="680">
        <f t="shared" ref="CV39" si="217">(($AQ$7*A15)+($AQ$8*A16)+($AQ$9*A17)+($AQ$10*B15)+($AQ$11*B16)+($AQ$12*B17)+($AQ$13*C15)+($AQ$14*C16)+($AQ$15*C17)+($AQ$16*A18)+($AQ$17*A19)+($AQ$18*A20)+($AQ$19*B18)+($AQ$20*B19)+($AQ$21*B20)+($AQ$22*C18)+($AQ$23*C19)+($AQ$24*C20)+($AQ$25*A21)+($AQ$26*A22)+($AQ$27*A23)+($AQ$28*B21)+($AQ$29*B22)+($AQ$30*B23)+($AQ$31*C21)+($AQ$32*C22)+($AQ$33*C23))+$AQ$5</f>
        <v>0.93082372000000002</v>
      </c>
      <c r="CW39" s="680">
        <f t="shared" ref="CW39" si="218">(($AQ$7*B15)+($AQ$8*B16)+($AQ$9*B17)+($AQ$10*C15)+($AQ$11*C16)+($AQ$12*C17)+($AQ$13*D15)+($AQ$14*D16)+($AQ$15*D17)+($AQ$16*B18)+($AQ$17*B19)+($AQ$18*B20)+($AQ$19*C18)+($AQ$20*C19)+($AQ$21*C20)+($AQ$22*D18)+($AQ$23*D19)+($AQ$24*D20)+($AQ$25*B21)+($AQ$26*B22)+($AQ$27*B23)+($AQ$28*C21)+($AQ$29*C22)+($AQ$30*C23)+($AQ$31*D21)+($AQ$32*D22)+($AQ$33*D23))+$AQ$5</f>
        <v>0.86070146999999986</v>
      </c>
      <c r="CX39" s="680">
        <f t="shared" ref="CX39" si="219">(($AQ$7*C15)+($AQ$8*C16)+($AQ$9*C17)+($AQ$10*D15)+($AQ$11*D16)+($AQ$12*D17)+($AQ$13*E15)+($AQ$14*E16)+($AQ$15*E17)+($AQ$16*C18)+($AQ$17*C19)+($AQ$18*C20)+($AQ$19*D18)+($AQ$20*D19)+($AQ$21*D20)+($AQ$22*E18)+($AQ$23*E19)+($AQ$24*E20)+($AQ$25*C21)+($AQ$26*C22)+($AQ$27*C23)+($AQ$28*D21)+($AQ$29*D22)+($AQ$30*D23)+($AQ$31*E21)+($AQ$32*E22)+($AQ$33*E23))+$AQ$5</f>
        <v>0.8091050000000003</v>
      </c>
      <c r="CY39" s="680">
        <f t="shared" ref="CY39" si="220">(($AQ$7*D15)+($AQ$8*D16)+($AQ$9*D17)+($AQ$10*E15)+($AQ$11*E16)+($AQ$12*E17)+($AQ$13*F15)+($AQ$14*F16)+($AQ$15*F17)+($AQ$16*D18)+($AQ$17*D19)+($AQ$18*D20)+($AQ$19*E18)+($AQ$20*E19)+($AQ$21*E20)+($AQ$22*F18)+($AQ$23*F19)+($AQ$24*F20)+($AQ$25*D21)+($AQ$26*D22)+($AQ$27*D23)+($AQ$28*E21)+($AQ$29*E22)+($AQ$30*E23)+($AQ$31*F21)+($AQ$32*F22)+($AQ$33*F23))+$AQ$5</f>
        <v>0.60658280000000009</v>
      </c>
      <c r="CZ39" s="680">
        <f t="shared" ref="CZ39" si="221">(($AQ$7*E15)+($AQ$8*E16)+($AQ$9*E17)+($AQ$10*F15)+($AQ$11*F16)+($AQ$12*F17)+($AQ$13*G15)+($AQ$14*G16)+($AQ$15*G17)+($AQ$16*E18)+($AQ$17*E19)+($AQ$18*E20)+($AQ$19*F18)+($AQ$20*F19)+($AQ$21*F20)+($AQ$22*G18)+($AQ$23*G19)+($AQ$24*G20)+($AQ$25*E21)+($AQ$26*E22)+($AQ$27*E23)+($AQ$28*F21)+($AQ$29*F22)+($AQ$30*F23)+($AQ$31*G21)+($AQ$32*G22)+($AQ$33*G23))+$AQ$5</f>
        <v>0.49819560000000007</v>
      </c>
      <c r="DA39" s="680">
        <f t="shared" ref="DA39" si="222">(($AQ$7*F15)+($AQ$8*F16)+($AQ$9*F17)+($AQ$10*G15)+($AQ$11*G16)+($AQ$12*G17)+($AQ$13*H15)+($AQ$14*H16)+($AQ$15*H17)+($AQ$16*F18)+($AQ$17*F19)+($AQ$18*F20)+($AQ$19*G18)+($AQ$20*G19)+($AQ$21*G20)+($AQ$22*H18)+($AQ$23*H19)+($AQ$24*H20)+($AQ$25*F21)+($AQ$26*F22)+($AQ$27*F23)+($AQ$28*G21)+($AQ$29*G22)+($AQ$30*G23)+($AQ$31*H21)+($AQ$32*H22)+($AQ$33*H23))+$AQ$5</f>
        <v>0.61775551000000006</v>
      </c>
      <c r="DB39" s="680">
        <f t="shared" ref="DB39" si="223">(($AQ$7*G15)+($AQ$8*G16)+($AQ$9*G17)+($AQ$10*H15)+($AQ$11*H16)+($AQ$12*H17)+($AQ$13*I15)+($AQ$14*I16)+($AQ$15*I17)+($AQ$16*G18)+($AQ$17*G19)+($AQ$18*G20)+($AQ$19*H18)+($AQ$20*H19)+($AQ$21*H20)+($AQ$22*I18)+($AQ$23*I19)+($AQ$24*I20)+($AQ$25*G21)+($AQ$26*G22)+($AQ$27*G23)+($AQ$28*H21)+($AQ$29*H22)+($AQ$30*H23)+($AQ$31*I21)+($AQ$32*I22)+($AQ$33*I23))+$AQ$5</f>
        <v>0.71206121999999983</v>
      </c>
      <c r="DC39" s="680">
        <f t="shared" ref="DC39" si="224">(($AQ$7*H15)+($AQ$8*H16)+($AQ$9*H17)+($AQ$10*I15)+($AQ$11*I16)+($AQ$12*I17)+($AQ$13*J15)+($AQ$14*J16)+($AQ$15*J17)+($AQ$16*H18)+($AQ$17*H19)+($AQ$18*H20)+($AQ$19*I18)+($AQ$20*I19)+($AQ$21*I20)+($AQ$22*J18)+($AQ$23*J19)+($AQ$24*J20)+($AQ$25*H21)+($AQ$26*H22)+($AQ$27*H23)+($AQ$28*I21)+($AQ$29*I22)+($AQ$30*I23)+($AQ$31*J21)+($AQ$32*J22)+($AQ$33*J23))+$AQ$5</f>
        <v>0.55050032000000004</v>
      </c>
      <c r="DD39" s="680">
        <f t="shared" ref="DD39" si="225">(($AQ$7*I15)+($AQ$8*I16)+($AQ$9*I17)+($AQ$10*J15)+($AQ$11*J16)+($AQ$12*J17)+($AQ$13*K15)+($AQ$14*K16)+($AQ$15*K17)+($AQ$16*I18)+($AQ$17*I19)+($AQ$18*I20)+($AQ$19*J18)+($AQ$20*J19)+($AQ$21*J20)+($AQ$22*K18)+($AQ$23*K19)+($AQ$24*K20)+($AQ$25*I21)+($AQ$26*I22)+($AQ$27*I23)+($AQ$28*J21)+($AQ$29*J22)+($AQ$30*J23)+($AQ$31*K21)+($AQ$32*K22)+($AQ$33*K23))+$AQ$5</f>
        <v>0.59985341000000014</v>
      </c>
      <c r="DE39" s="680">
        <f t="shared" ref="DE39" si="226">(($AQ$7*J15)+($AQ$8*J16)+($AQ$9*J17)+($AQ$10*K15)+($AQ$11*K16)+($AQ$12*K17)+($AQ$13*L15)+($AQ$14*L16)+($AQ$15*L17)+($AQ$16*J18)+($AQ$17*J19)+($AQ$18*J20)+($AQ$19*K18)+($AQ$20*K19)+($AQ$21*K20)+($AQ$22*L18)+($AQ$23*L19)+($AQ$24*L20)+($AQ$25*J21)+($AQ$26*J22)+($AQ$27*J23)+($AQ$28*K21)+($AQ$29*K22)+($AQ$30*K23)+($AQ$31*L21)+($AQ$32*L22)+($AQ$33*L23))+$AQ$5</f>
        <v>0.77638037000000004</v>
      </c>
      <c r="DF39" s="680">
        <f t="shared" ref="DF39" si="227">(($AQ$7*K15)+($AQ$8*K16)+($AQ$9*K17)+($AQ$10*L15)+($AQ$11*L16)+($AQ$12*L17)+($AQ$13*M15)+($AQ$14*M16)+($AQ$15*M17)+($AQ$16*K18)+($AQ$17*K19)+($AQ$18*K20)+($AQ$19*L18)+($AQ$20*L19)+($AQ$21*L20)+($AQ$22*M18)+($AQ$23*M19)+($AQ$24*M20)+($AQ$25*K21)+($AQ$26*K22)+($AQ$27*K23)+($AQ$28*L21)+($AQ$29*L22)+($AQ$30*L23)+($AQ$31*M21)+($AQ$32*M22)+($AQ$33*M23))+$AQ$5</f>
        <v>0.67682210000000009</v>
      </c>
      <c r="DG39" s="680">
        <f t="shared" ref="DG39" si="228">(($AQ$7*L15)+($AQ$8*L16)+($AQ$9*L17)+($AQ$10*M15)+($AQ$11*M16)+($AQ$12*M17)+($AQ$13*N15)+($AQ$14*N16)+($AQ$15*N17)+($AQ$16*L18)+($AQ$17*L19)+($AQ$18*L20)+($AQ$19*M18)+($AQ$20*M19)+($AQ$21*M20)+($AQ$22*N18)+($AQ$23*N19)+($AQ$24*N20)+($AQ$25*L21)+($AQ$26*L22)+($AQ$27*L23)+($AQ$28*M21)+($AQ$29*M22)+($AQ$30*M23)+($AQ$31*N21)+($AQ$32*N22)+($AQ$33*N23))+$AQ$5</f>
        <v>0.52056236000000011</v>
      </c>
      <c r="DH39" s="680">
        <f t="shared" ref="DH39" si="229">(($AQ$7*M15)+($AQ$8*M16)+($AQ$9*M17)+($AQ$10*N15)+($AQ$11*N16)+($AQ$12*N17)+($AQ$13*O15)+($AQ$14*O16)+($AQ$15*O17)+($AQ$16*M18)+($AQ$17*M19)+($AQ$18*M20)+($AQ$19*N18)+($AQ$20*N19)+($AQ$21*N20)+($AQ$22*O18)+($AQ$23*O19)+($AQ$24*O20)+($AQ$25*M21)+($AQ$26*M22)+($AQ$27*M23)+($AQ$28*N21)+($AQ$29*N22)+($AQ$30*N23)+($AQ$31*O21)+($AQ$32*O22)+($AQ$33*O23))+$AQ$5</f>
        <v>0.36884052000000001</v>
      </c>
      <c r="DI39" s="680">
        <f t="shared" ref="DI39" si="230">(($AQ$7*N15)+($AQ$8*N16)+($AQ$9*N17)+($AQ$10*O15)+($AQ$11*O16)+($AQ$12*O17)+($AQ$13*P15)+($AQ$14*P16)+($AQ$15*P17)+($AQ$16*N18)+($AQ$17*N19)+($AQ$18*N20)+($AQ$19*O18)+($AQ$20*O19)+($AQ$21*O20)+($AQ$22*P18)+($AQ$23*P19)+($AQ$24*P20)+($AQ$25*N21)+($AQ$26*N22)+($AQ$27*N23)+($AQ$28*O21)+($AQ$29*O22)+($AQ$30*O23)+($AQ$31*P21)+($AQ$32*P22)+($AQ$33*P23))+$AQ$5</f>
        <v>0.22443115000000008</v>
      </c>
      <c r="DJ39" s="680">
        <f t="shared" ref="DJ39" si="231">(($AQ$7*O15)+($AQ$8*O16)+($AQ$9*O17)+($AQ$10*P15)+($AQ$11*P16)+($AQ$12*P17)+($AQ$13*Q15)+($AQ$14*Q16)+($AQ$15*Q17)+($AQ$16*O18)+($AQ$17*O19)+($AQ$18*O20)+($AQ$19*P18)+($AQ$20*P19)+($AQ$21*P20)+($AQ$22*Q18)+($AQ$23*Q19)+($AQ$24*Q20)+($AQ$25*O21)+($AQ$26*O22)+($AQ$27*O23)+($AQ$28*P21)+($AQ$29*P22)+($AQ$30*P23)+($AQ$31*Q21)+($AQ$32*Q22)+($AQ$33*Q23))+$AQ$5</f>
        <v>0.21810927999999996</v>
      </c>
      <c r="DK39" s="680">
        <f t="shared" ref="DK39" si="232">(($AQ$7*P15)+($AQ$8*P16)+($AQ$9*P17)+($AQ$10*Q15)+($AQ$11*Q16)+($AQ$12*Q17)+($AQ$13*R15)+($AQ$14*R16)+($AQ$15*R17)+($AQ$16*P18)+($AQ$17*P19)+($AQ$18*P20)+($AQ$19*Q18)+($AQ$20*Q19)+($AQ$21*Q20)+($AQ$22*R18)+($AQ$23*R19)+($AQ$24*R20)+($AQ$25*P21)+($AQ$26*P22)+($AQ$27*P23)+($AQ$28*Q21)+($AQ$29*Q22)+($AQ$30*Q23)+($AQ$31*R21)+($AQ$32*R22)+($AQ$33*R23))+$AQ$5</f>
        <v>0.26536841</v>
      </c>
      <c r="DL39" s="680">
        <f t="shared" ref="DL39" si="233">(($AQ$7*Q15)+($AQ$8*Q16)+($AQ$9*Q17)+($AQ$10*R15)+($AQ$11*R16)+($AQ$12*R17)+($AQ$13*S15)+($AQ$14*S16)+($AQ$15*S17)+($AQ$16*Q18)+($AQ$17*Q19)+($AQ$18*Q20)+($AQ$19*R18)+($AQ$20*R19)+($AQ$21*R20)+($AQ$22*S18)+($AQ$23*S19)+($AQ$24*S20)+($AQ$25*Q21)+($AQ$26*Q22)+($AQ$27*Q23)+($AQ$28*R21)+($AQ$29*R22)+($AQ$30*R23)+($AQ$31*S21)+($AQ$32*S22)+($AQ$33*S23))+$AQ$5</f>
        <v>0.29247889999999999</v>
      </c>
      <c r="DM39" s="680">
        <f t="shared" ref="DM39" si="234">(($AQ$7*R15)+($AQ$8*R16)+($AQ$9*R17)+($AQ$10*S15)+($AQ$11*S16)+($AQ$12*S17)+($AQ$13*T15)+($AQ$14*T16)+($AQ$15*T17)+($AQ$16*R18)+($AQ$17*R19)+($AQ$18*R20)+($AQ$19*S18)+($AQ$20*S19)+($AQ$21*S20)+($AQ$22*T18)+($AQ$23*T19)+($AQ$24*T20)+($AQ$25*R21)+($AQ$26*R22)+($AQ$27*R23)+($AQ$28*S21)+($AQ$29*S22)+($AQ$30*S23)+($AQ$31*T21)+($AQ$32*T22)+($AQ$33*T23))+$AQ$5</f>
        <v>0.36709340999999995</v>
      </c>
      <c r="DN39" s="680">
        <f t="shared" ref="DN39" si="235">(($AQ$7*S15)+($AQ$8*S16)+($AQ$9*S17)+($AQ$10*T15)+($AQ$11*T16)+($AQ$12*T17)+($AQ$13*U15)+($AQ$14*U16)+($AQ$15*U17)+($AQ$16*S18)+($AQ$17*S19)+($AQ$18*S20)+($AQ$19*T18)+($AQ$20*T19)+($AQ$21*T20)+($AQ$22*U18)+($AQ$23*U19)+($AQ$24*U20)+($AQ$25*S21)+($AQ$26*S22)+($AQ$27*S23)+($AQ$28*T21)+($AQ$29*T22)+($AQ$30*T23)+($AQ$31*U21)+($AQ$32*U22)+($AQ$33*U23))+$AQ$5</f>
        <v>0.44406690000000004</v>
      </c>
      <c r="DO39" s="680">
        <f t="shared" ref="DO39" si="236">(($AQ$7*T15)+($AQ$8*T16)+($AQ$9*T17)+($AQ$10*U15)+($AQ$11*U16)+($AQ$12*U17)+($AQ$13*V15)+($AQ$14*V16)+($AQ$15*V17)+($AQ$16*T18)+($AQ$17*T19)+($AQ$18*T20)+($AQ$19*U18)+($AQ$20*U19)+($AQ$21*U20)+($AQ$22*V18)+($AQ$23*V19)+($AQ$24*V20)+($AQ$25*T21)+($AQ$26*T22)+($AQ$27*T23)+($AQ$28*U21)+($AQ$29*U22)+($AQ$30*U23)+($AQ$31*V21)+($AQ$32*V22)+($AQ$33*V23))+$AQ$5</f>
        <v>0.74013468000000004</v>
      </c>
      <c r="DP39" s="680">
        <f t="shared" ref="DP39" si="237">(($AQ$7*U15)+($AQ$8*U16)+($AQ$9*U17)+($AQ$10*V15)+($AQ$11*V16)+($AQ$12*V17)+($AQ$13*W15)+($AQ$14*W16)+($AQ$15*W17)+($AQ$16*U18)+($AQ$17*U19)+($AQ$18*U20)+($AQ$19*V18)+($AQ$20*V19)+($AQ$21*V20)+($AQ$22*W18)+($AQ$23*W19)+($AQ$24*W20)+($AQ$25*U21)+($AQ$26*U22)+($AQ$27*U23)+($AQ$28*V21)+($AQ$29*V22)+($AQ$30*V23)+($AQ$31*W21)+($AQ$32*W22)+($AQ$33*W23))+$AQ$5</f>
        <v>1.1672136499999999</v>
      </c>
      <c r="DQ39" s="680">
        <f t="shared" ref="DQ39" si="238">(($AQ$7*V15)+($AQ$8*V16)+($AQ$9*V17)+($AQ$10*W15)+($AQ$11*W16)+($AQ$12*W17)+($AQ$13*X15)+($AQ$14*X16)+($AQ$15*X17)+($AQ$16*V18)+($AQ$17*V19)+($AQ$18*V20)+($AQ$19*W18)+($AQ$20*W19)+($AQ$21*W20)+($AQ$22*X18)+($AQ$23*X19)+($AQ$24*X20)+($AQ$25*V21)+($AQ$26*V22)+($AQ$27*V23)+($AQ$28*W21)+($AQ$29*W22)+($AQ$30*W23)+($AQ$31*X21)+($AQ$32*X22)+($AQ$33*X23))+$AQ$5</f>
        <v>1.2125213699999999</v>
      </c>
      <c r="DR39" s="680">
        <f t="shared" ref="DR39" si="239">(($AQ$7*W15)+($AQ$8*W16)+($AQ$9*W17)+($AQ$10*X15)+($AQ$11*X16)+($AQ$12*X17)+($AQ$13*Y15)+($AQ$14*Y16)+($AQ$15*Y17)+($AQ$16*W18)+($AQ$17*W19)+($AQ$18*W20)+($AQ$19*X18)+($AQ$20*X19)+($AQ$21*X20)+($AQ$22*Y18)+($AQ$23*Y19)+($AQ$24*Y20)+($AQ$25*W21)+($AQ$26*W22)+($AQ$27*W23)+($AQ$28*X21)+($AQ$29*X22)+($AQ$30*X23)+($AQ$31*Y21)+($AQ$32*Y22)+($AQ$33*Y23))+$AQ$5</f>
        <v>0.97160367000000003</v>
      </c>
    </row>
    <row r="40" spans="1:122" x14ac:dyDescent="0.25">
      <c r="A40" s="715">
        <f>'DETEKSI MATA IKAN'!A38</f>
        <v>0.28239999999999998</v>
      </c>
      <c r="B40" s="716">
        <f>'DETEKSI MATA IKAN'!B38</f>
        <v>0.3216</v>
      </c>
      <c r="C40" s="716">
        <f>'DETEKSI MATA IKAN'!C38</f>
        <v>0.52549999999999997</v>
      </c>
      <c r="D40" s="716">
        <f>'DETEKSI MATA IKAN'!D38</f>
        <v>0.74119999999999997</v>
      </c>
      <c r="E40" s="716">
        <f>'DETEKSI MATA IKAN'!E38</f>
        <v>0.8</v>
      </c>
      <c r="F40" s="716">
        <f>'DETEKSI MATA IKAN'!F38</f>
        <v>0.76080000000000003</v>
      </c>
      <c r="G40" s="716">
        <f>'DETEKSI MATA IKAN'!G38</f>
        <v>0.3412</v>
      </c>
      <c r="H40" s="716">
        <f>'DETEKSI MATA IKAN'!H38</f>
        <v>0.18820000000000001</v>
      </c>
      <c r="I40" s="716">
        <f>'DETEKSI MATA IKAN'!I38</f>
        <v>0.32550000000000001</v>
      </c>
      <c r="J40" s="716">
        <f>'DETEKSI MATA IKAN'!J38</f>
        <v>0.47060000000000002</v>
      </c>
      <c r="K40" s="716">
        <f>'DETEKSI MATA IKAN'!K38</f>
        <v>0.2235</v>
      </c>
      <c r="L40" s="716">
        <f>'DETEKSI MATA IKAN'!L38</f>
        <v>0.24310000000000001</v>
      </c>
      <c r="M40" s="716">
        <f>'DETEKSI MATA IKAN'!M38</f>
        <v>0.29799999999999999</v>
      </c>
      <c r="N40" s="716">
        <f>'DETEKSI MATA IKAN'!N38</f>
        <v>0.47449999999999998</v>
      </c>
      <c r="O40" s="716">
        <f>'DETEKSI MATA IKAN'!O38</f>
        <v>0.63139999999999996</v>
      </c>
      <c r="P40" s="716">
        <f>'DETEKSI MATA IKAN'!P38</f>
        <v>0.67449999999999999</v>
      </c>
      <c r="Q40" s="716">
        <f>'DETEKSI MATA IKAN'!Q38</f>
        <v>0.68630000000000002</v>
      </c>
      <c r="R40" s="716">
        <f>'DETEKSI MATA IKAN'!R38</f>
        <v>0.69799999999999995</v>
      </c>
      <c r="S40" s="716">
        <f>'DETEKSI MATA IKAN'!S38</f>
        <v>0.78820000000000001</v>
      </c>
      <c r="T40" s="716">
        <f>'DETEKSI MATA IKAN'!T38</f>
        <v>0.78039999999999998</v>
      </c>
      <c r="U40" s="716">
        <f>'DETEKSI MATA IKAN'!U38</f>
        <v>0.59609999999999996</v>
      </c>
      <c r="V40" s="716">
        <f>'DETEKSI MATA IKAN'!V38</f>
        <v>0.45100000000000001</v>
      </c>
      <c r="W40" s="716">
        <f>'DETEKSI MATA IKAN'!W38</f>
        <v>0.43140000000000001</v>
      </c>
      <c r="X40" s="716">
        <f>'DETEKSI MATA IKAN'!X38</f>
        <v>0.42349999999999999</v>
      </c>
      <c r="Y40" s="717">
        <f>'DETEKSI MATA IKAN'!Y38</f>
        <v>0.38429999999999997</v>
      </c>
      <c r="AA40" s="711">
        <v>6</v>
      </c>
      <c r="AB40" s="680">
        <f t="shared" ref="AB40:AX40" si="240">(($AN$7*A18)+($AN$8*A19)+($AN$9*A20)+($AN$10*B18)+($AN$11*B19)+($AN$12*B20)+($AN$13*C18)+($AN$14*C19)+($AN$15*C20)+($AN$16*A21)+($AN$17*A22)+($AN$18*A23)+($AN$19*B21)+($AN$20*B22)+($AN$21*B23)+($AN$22*C21)+($AN$23*C22)+($AN$24*C23)+($AN$25*A24)+($AN$26*A25)+($AN$27*A26)+($AN$28*B24)+($AN$29*B25)+($AN$30*B26)+($AN$31*C24)+($AN$32*C25)+($AN$33*C26))+$AN$5</f>
        <v>-0.83676351999999987</v>
      </c>
      <c r="AC40" s="680">
        <f t="shared" si="240"/>
        <v>-1.3026739400000007</v>
      </c>
      <c r="AD40" s="680">
        <f t="shared" si="240"/>
        <v>-1.2449641499999999</v>
      </c>
      <c r="AE40" s="680">
        <f t="shared" si="240"/>
        <v>-0.52083936999999958</v>
      </c>
      <c r="AF40" s="680">
        <f t="shared" si="240"/>
        <v>0.34858030000000007</v>
      </c>
      <c r="AG40" s="680">
        <f t="shared" si="240"/>
        <v>0.56349141999999974</v>
      </c>
      <c r="AH40" s="680">
        <f t="shared" si="240"/>
        <v>0.16207769999999974</v>
      </c>
      <c r="AI40" s="680">
        <f t="shared" si="240"/>
        <v>-2.358108999999986E-2</v>
      </c>
      <c r="AJ40" s="680">
        <f t="shared" si="240"/>
        <v>0.1981260899999997</v>
      </c>
      <c r="AK40" s="680">
        <f t="shared" si="240"/>
        <v>0.23889341999999997</v>
      </c>
      <c r="AL40" s="680">
        <f t="shared" si="240"/>
        <v>-3.8895379999999924E-2</v>
      </c>
      <c r="AM40" s="680">
        <f t="shared" si="240"/>
        <v>-0.14630856000000036</v>
      </c>
      <c r="AN40" s="680">
        <f t="shared" si="240"/>
        <v>-4.2676039999999804E-2</v>
      </c>
      <c r="AO40" s="680">
        <f t="shared" si="240"/>
        <v>0.10147754999999967</v>
      </c>
      <c r="AP40" s="680">
        <f t="shared" si="240"/>
        <v>0.29434401999999982</v>
      </c>
      <c r="AQ40" s="680">
        <f t="shared" si="240"/>
        <v>0.28540951999999986</v>
      </c>
      <c r="AR40" s="680">
        <f t="shared" si="240"/>
        <v>0.24259329999999996</v>
      </c>
      <c r="AS40" s="680">
        <f t="shared" si="240"/>
        <v>0.12091192999999995</v>
      </c>
      <c r="AT40" s="680">
        <f t="shared" si="240"/>
        <v>0.1103577200000001</v>
      </c>
      <c r="AU40" s="680">
        <f t="shared" si="240"/>
        <v>-0.13482884000000012</v>
      </c>
      <c r="AV40" s="680">
        <f t="shared" si="240"/>
        <v>-0.48431689000000033</v>
      </c>
      <c r="AW40" s="680">
        <f t="shared" si="240"/>
        <v>-0.75991058999999961</v>
      </c>
      <c r="AX40" s="680">
        <f t="shared" si="240"/>
        <v>-0.76431904000000017</v>
      </c>
      <c r="AZ40" s="680">
        <f t="shared" ref="AZ40" si="241">(($AO$7*A18)+($AO$8*A19)+($AO$9*A20)+($AO$10*B18)+($AO$11*B19)+($AO$12*B20)+($AO$13*C18)+($AO$14*C19)+($AO$15*C20)+($AO$16*A21)+($AO$17*A22)+($AO$18*A23)+($AO$19*B21)+($AO$20*B22)+($AO$21*B23)+($AO$22*C21)+($AO$23*C22)+($AO$24*C23)+($AO$25*A24)+($AO$26*A25)+($AO$27*A26)+($AO$28*B24)+($AO$29*B25)+($AO$30*B26)+($AO$31*C24)+($AO$32*C25)+($AO$33*C26))+$AO$5</f>
        <v>2.3090380899999996</v>
      </c>
      <c r="BA40" s="680">
        <f t="shared" ref="BA40" si="242">(($AO$7*B18)+($AO$8*B19)+($AO$9*B20)+($AO$10*C18)+($AO$11*C19)+($AO$12*C20)+($AO$13*D18)+($AO$14*D19)+($AO$15*D20)+($AO$16*B21)+($AO$17*B22)+($AO$18*B23)+($AO$19*C21)+($AO$20*C22)+($AO$21*C23)+($AO$22*D21)+($AO$23*D22)+($AO$24*D23)+($AO$25*B24)+($AO$26*B25)+($AO$27*B26)+($AO$28*C24)+($AO$29*C25)+($AO$30*C26)+($AO$31*D24)+($AO$32*D25)+($AO$33*D26))+$AO$5</f>
        <v>1.9994294199999998</v>
      </c>
      <c r="BB40" s="680">
        <f t="shared" ref="BB40" si="243">(($AO$7*C18)+($AO$8*C19)+($AO$9*C20)+($AO$10*D18)+($AO$11*D19)+($AO$12*D20)+($AO$13*E18)+($AO$14*E19)+($AO$15*E20)+($AO$16*C21)+($AO$17*C22)+($AO$18*C23)+($AO$19*D21)+($AO$20*D22)+($AO$21*D23)+($AO$22*E21)+($AO$23*E22)+($AO$24*E23)+($AO$25*C24)+($AO$26*C25)+($AO$27*C26)+($AO$28*D24)+($AO$29*D25)+($AO$30*D26)+($AO$31*E24)+($AO$32*E25)+($AO$33*E26))+$AO$5</f>
        <v>1.6243887800000005</v>
      </c>
      <c r="BC40" s="680">
        <f t="shared" ref="BC40" si="244">(($AO$7*D18)+($AO$8*D19)+($AO$9*D20)+($AO$10*E18)+($AO$11*E19)+($AO$12*E20)+($AO$13*F18)+($AO$14*F19)+($AO$15*F20)+($AO$16*D21)+($AO$17*D22)+($AO$18*D23)+($AO$19*E21)+($AO$20*E22)+($AO$21*E23)+($AO$22*F21)+($AO$23*F22)+($AO$24*F23)+($AO$25*D24)+($AO$26*D25)+($AO$27*D26)+($AO$28*E24)+($AO$29*E25)+($AO$30*E26)+($AO$31*F24)+($AO$32*F25)+($AO$33*F26))+$AO$5</f>
        <v>1.1553264099999998</v>
      </c>
      <c r="BD40" s="680">
        <f t="shared" ref="BD40" si="245">(($AO$7*E18)+($AO$8*E19)+($AO$9*E20)+($AO$10*F18)+($AO$11*F19)+($AO$12*F20)+($AO$13*G18)+($AO$14*G19)+($AO$15*G20)+($AO$16*E21)+($AO$17*E22)+($AO$18*E23)+($AO$19*F21)+($AO$20*F22)+($AO$21*F23)+($AO$22*G21)+($AO$23*G22)+($AO$24*G23)+($AO$25*E24)+($AO$26*E25)+($AO$27*E26)+($AO$28*F24)+($AO$29*F25)+($AO$30*F26)+($AO$31*G24)+($AO$32*G25)+($AO$33*G26))+$AO$5</f>
        <v>1.1865983099999999</v>
      </c>
      <c r="BE40" s="680">
        <f t="shared" ref="BE40" si="246">(($AO$7*F18)+($AO$8*F19)+($AO$9*F20)+($AO$10*G18)+($AO$11*G19)+($AO$12*G20)+($AO$13*H18)+($AO$14*H19)+($AO$15*H20)+($AO$16*F21)+($AO$17*F22)+($AO$18*F23)+($AO$19*G21)+($AO$20*G22)+($AO$21*G23)+($AO$22*H21)+($AO$23*H22)+($AO$24*H23)+($AO$25*F24)+($AO$26*F25)+($AO$27*F26)+($AO$28*G24)+($AO$29*G25)+($AO$30*G26)+($AO$31*H24)+($AO$32*H25)+($AO$33*H26))+$AO$5</f>
        <v>1.8489947300000003</v>
      </c>
      <c r="BF40" s="680">
        <f t="shared" ref="BF40" si="247">(($AO$7*G18)+($AO$8*G19)+($AO$9*G20)+($AO$10*H18)+($AO$11*H19)+($AO$12*H20)+($AO$13*I18)+($AO$14*I19)+($AO$15*I20)+($AO$16*G21)+($AO$17*G22)+($AO$18*G23)+($AO$19*H21)+($AO$20*H22)+($AO$21*H23)+($AO$22*I21)+($AO$23*I22)+($AO$24*I23)+($AO$25*G24)+($AO$26*G25)+($AO$27*G26)+($AO$28*H24)+($AO$29*H25)+($AO$30*H26)+($AO$31*I24)+($AO$32*I25)+($AO$33*I26))+$AO$5</f>
        <v>2.20268408</v>
      </c>
      <c r="BG40" s="680">
        <f t="shared" ref="BG40" si="248">(($AO$7*H18)+($AO$8*H19)+($AO$9*H20)+($AO$10*I18)+($AO$11*I19)+($AO$12*I20)+($AO$13*J18)+($AO$14*J19)+($AO$15*J20)+($AO$16*H21)+($AO$17*H22)+($AO$18*H23)+($AO$19*I21)+($AO$20*I22)+($AO$21*I23)+($AO$22*J21)+($AO$23*J22)+($AO$24*J23)+($AO$25*H24)+($AO$26*H25)+($AO$27*H26)+($AO$28*I24)+($AO$29*I25)+($AO$30*I26)+($AO$31*J24)+($AO$32*J25)+($AO$33*J26))+$AO$5</f>
        <v>1.9139758699999994</v>
      </c>
      <c r="BH40" s="680">
        <f t="shared" ref="BH40" si="249">(($AO$7*I18)+($AO$8*I19)+($AO$9*I20)+($AO$10*J18)+($AO$11*J19)+($AO$12*J20)+($AO$13*K18)+($AO$14*K19)+($AO$15*K20)+($AO$16*I21)+($AO$17*I22)+($AO$18*I23)+($AO$19*J21)+($AO$20*J22)+($AO$21*J23)+($AO$22*K21)+($AO$23*K22)+($AO$24*K23)+($AO$25*I24)+($AO$26*I25)+($AO$27*I26)+($AO$28*J24)+($AO$29*J25)+($AO$30*J26)+($AO$31*K24)+($AO$32*K25)+($AO$33*K26))+$AO$5</f>
        <v>1.8585969499999999</v>
      </c>
      <c r="BI40" s="680">
        <f t="shared" ref="BI40" si="250">(($AO$7*J18)+($AO$8*J19)+($AO$9*J20)+($AO$10*K18)+($AO$11*K19)+($AO$12*K20)+($AO$13*L18)+($AO$14*L19)+($AO$15*L20)+($AO$16*J21)+($AO$17*J22)+($AO$18*J23)+($AO$19*K21)+($AO$20*K22)+($AO$21*K23)+($AO$22*L21)+($AO$23*L22)+($AO$24*L23)+($AO$25*J24)+($AO$26*J25)+($AO$27*J26)+($AO$28*K24)+($AO$29*K25)+($AO$30*K26)+($AO$31*L24)+($AO$32*L25)+($AO$33*L26))+$AO$5</f>
        <v>2.3391151900000002</v>
      </c>
      <c r="BJ40" s="680">
        <f t="shared" ref="BJ40" si="251">(($AO$7*K18)+($AO$8*K19)+($AO$9*K20)+($AO$10*L18)+($AO$11*L19)+($AO$12*L20)+($AO$13*M18)+($AO$14*M19)+($AO$15*M20)+($AO$16*K21)+($AO$17*K22)+($AO$18*K23)+($AO$19*L21)+($AO$20*L22)+($AO$21*L23)+($AO$22*M21)+($AO$23*M22)+($AO$24*M23)+($AO$25*K24)+($AO$26*K25)+($AO$27*K26)+($AO$28*L24)+($AO$29*L25)+($AO$30*L26)+($AO$31*M24)+($AO$32*M25)+($AO$33*M26))+$AO$5</f>
        <v>2.4432647299999997</v>
      </c>
      <c r="BK40" s="680">
        <f t="shared" ref="BK40" si="252">(($AO$7*L18)+($AO$8*L19)+($AO$9*L20)+($AO$10*M18)+($AO$11*M19)+($AO$12*M20)+($AO$13*N18)+($AO$14*N19)+($AO$15*N20)+($AO$16*L21)+($AO$17*L22)+($AO$18*L23)+($AO$19*M21)+($AO$20*M22)+($AO$21*M23)+($AO$22*N21)+($AO$23*N22)+($AO$24*N23)+($AO$25*L24)+($AO$26*L25)+($AO$27*L26)+($AO$28*M24)+($AO$29*M25)+($AO$30*M26)+($AO$31*N24)+($AO$32*N25)+($AO$33*N26))+$AO$5</f>
        <v>2.2810619000000005</v>
      </c>
      <c r="BL40" s="680">
        <f t="shared" ref="BL40" si="253">(($AO$7*M18)+($AO$8*M19)+($AO$9*M20)+($AO$10*N18)+($AO$11*N19)+($AO$12*N20)+($AO$13*O18)+($AO$14*O19)+($AO$15*O20)+($AO$16*M21)+($AO$17*M22)+($AO$18*M23)+($AO$19*N21)+($AO$20*N22)+($AO$21*N23)+($AO$22*O21)+($AO$23*O22)+($AO$24*O23)+($AO$25*M24)+($AO$26*M25)+($AO$27*M26)+($AO$28*N24)+($AO$29*N25)+($AO$30*N26)+($AO$31*O24)+($AO$32*O25)+($AO$33*O26))+$AO$5</f>
        <v>2.07747978</v>
      </c>
      <c r="BM40" s="680">
        <f t="shared" ref="BM40" si="254">(($AO$7*N18)+($AO$8*N19)+($AO$9*N20)+($AO$10*O18)+($AO$11*O19)+($AO$12*O20)+($AO$13*P18)+($AO$14*P19)+($AO$15*P20)+($AO$16*N21)+($AO$17*N22)+($AO$18*N23)+($AO$19*O21)+($AO$20*O22)+($AO$21*O23)+($AO$22*P21)+($AO$23*P22)+($AO$24*P23)+($AO$25*N24)+($AO$26*N25)+($AO$27*N26)+($AO$28*O24)+($AO$29*O25)+($AO$30*O26)+($AO$31*P24)+($AO$32*P25)+($AO$33*P26))+$AO$5</f>
        <v>1.5839052499999999</v>
      </c>
      <c r="BN40" s="680">
        <f t="shared" ref="BN40" si="255">(($AO$7*O18)+($AO$8*O19)+($AO$9*O20)+($AO$10*P18)+($AO$11*P19)+($AO$12*P20)+($AO$13*Q18)+($AO$14*Q19)+($AO$15*Q20)+($AO$16*O21)+($AO$17*O22)+($AO$18*O23)+($AO$19*P21)+($AO$20*P22)+($AO$21*P23)+($AO$22*Q21)+($AO$23*Q22)+($AO$24*Q23)+($AO$25*O24)+($AO$26*O25)+($AO$27*O26)+($AO$28*P24)+($AO$29*P25)+($AO$30*P26)+($AO$31*Q24)+($AO$32*Q25)+($AO$33*Q26))+$AO$5</f>
        <v>1.1268457999999999</v>
      </c>
      <c r="BO40" s="680">
        <f t="shared" ref="BO40" si="256">(($AO$7*P18)+($AO$8*P19)+($AO$9*P20)+($AO$10*Q18)+($AO$11*Q19)+($AO$12*Q20)+($AO$13*R18)+($AO$14*R19)+($AO$15*R20)+($AO$16*P21)+($AO$17*P22)+($AO$18*P23)+($AO$19*Q21)+($AO$20*Q22)+($AO$21*Q23)+($AO$22*R21)+($AO$23*R22)+($AO$24*R23)+($AO$25*P24)+($AO$26*P25)+($AO$27*P26)+($AO$28*Q24)+($AO$29*Q25)+($AO$30*Q26)+($AO$31*R24)+($AO$32*R25)+($AO$33*R26))+$AO$5</f>
        <v>0.89530859000000018</v>
      </c>
      <c r="BP40" s="680">
        <f t="shared" ref="BP40" si="257">(($AO$7*Q18)+($AO$8*Q19)+($AO$9*Q20)+($AO$10*R18)+($AO$11*R19)+($AO$12*R20)+($AO$13*S18)+($AO$14*S19)+($AO$15*S20)+($AO$16*Q21)+($AO$17*Q22)+($AO$18*Q23)+($AO$19*R21)+($AO$20*R22)+($AO$21*R23)+($AO$22*S21)+($AO$23*S22)+($AO$24*S23)+($AO$25*Q24)+($AO$26*Q25)+($AO$27*Q26)+($AO$28*R24)+($AO$29*R25)+($AO$30*R26)+($AO$31*S24)+($AO$32*S25)+($AO$33*S26))+$AO$5</f>
        <v>0.65583510000000012</v>
      </c>
      <c r="BQ40" s="680">
        <f t="shared" ref="BQ40" si="258">(($AO$7*R18)+($AO$8*R19)+($AO$9*R20)+($AO$10*S18)+($AO$11*S19)+($AO$12*S20)+($AO$13*T18)+($AO$14*T19)+($AO$15*T20)+($AO$16*R21)+($AO$17*R22)+($AO$18*R23)+($AO$19*S21)+($AO$20*S22)+($AO$21*S23)+($AO$22*T21)+($AO$23*T22)+($AO$24*T23)+($AO$25*R24)+($AO$26*R25)+($AO$27*R26)+($AO$28*S24)+($AO$29*S25)+($AO$30*S26)+($AO$31*T24)+($AO$32*T25)+($AO$33*T26))+$AO$5</f>
        <v>0.57091763000000029</v>
      </c>
      <c r="BR40" s="680">
        <f t="shared" ref="BR40" si="259">(($AO$7*S18)+($AO$8*S19)+($AO$9*S20)+($AO$10*T18)+($AO$11*T19)+($AO$12*T20)+($AO$13*U18)+($AO$14*U19)+($AO$15*U20)+($AO$16*S21)+($AO$17*S22)+($AO$18*S23)+($AO$19*T21)+($AO$20*T22)+($AO$21*T23)+($AO$22*U21)+($AO$23*U22)+($AO$24*U23)+($AO$25*S24)+($AO$26*S25)+($AO$27*S26)+($AO$28*T24)+($AO$29*T25)+($AO$30*T26)+($AO$31*U24)+($AO$32*U25)+($AO$33*U26))+$AO$5</f>
        <v>0.60828732000000019</v>
      </c>
      <c r="BS40" s="680">
        <f t="shared" ref="BS40" si="260">(($AO$7*T18)+($AO$8*T19)+($AO$9*T20)+($AO$10*U18)+($AO$11*U19)+($AO$12*U20)+($AO$13*V18)+($AO$14*V19)+($AO$15*V20)+($AO$16*T21)+($AO$17*T22)+($AO$18*T23)+($AO$19*U21)+($AO$20*U22)+($AO$21*U23)+($AO$22*V21)+($AO$23*V22)+($AO$24*V23)+($AO$25*T24)+($AO$26*T25)+($AO$27*T26)+($AO$28*U24)+($AO$29*U25)+($AO$30*U26)+($AO$31*V24)+($AO$32*V25)+($AO$33*V26))+$AO$5</f>
        <v>0.94559370000000009</v>
      </c>
      <c r="BT40" s="680">
        <f t="shared" ref="BT40" si="261">(($AO$7*U18)+($AO$8*U19)+($AO$9*U20)+($AO$10*V18)+($AO$11*V19)+($AO$12*V20)+($AO$13*W18)+($AO$14*W19)+($AO$15*W20)+($AO$16*U21)+($AO$17*U22)+($AO$18*U23)+($AO$19*V21)+($AO$20*V22)+($AO$21*V23)+($AO$22*W21)+($AO$23*W22)+($AO$24*W23)+($AO$25*U24)+($AO$26*U25)+($AO$27*U26)+($AO$28*V24)+($AO$29*V25)+($AO$30*V26)+($AO$31*W24)+($AO$32*W25)+($AO$33*W26))+$AO$5</f>
        <v>1.7938620900000002</v>
      </c>
      <c r="BU40" s="680">
        <f t="shared" ref="BU40" si="262">(($AO$7*V18)+($AO$8*V19)+($AO$9*V20)+($AO$10*W18)+($AO$11*W19)+($AO$12*W20)+($AO$13*X18)+($AO$14*X19)+($AO$15*X20)+($AO$16*V21)+($AO$17*V22)+($AO$18*V23)+($AO$19*W21)+($AO$20*W22)+($AO$21*W23)+($AO$22*X21)+($AO$23*X22)+($AO$24*X23)+($AO$25*V24)+($AO$26*V25)+($AO$27*V26)+($AO$28*W24)+($AO$29*W25)+($AO$30*W26)+($AO$31*X24)+($AO$32*X25)+($AO$33*X26))+$AO$5</f>
        <v>2.5791111399999997</v>
      </c>
      <c r="BV40" s="680">
        <f t="shared" ref="BV40" si="263">(($AO$7*W18)+($AO$8*W19)+($AO$9*W20)+($AO$10*X18)+($AO$11*X19)+($AO$12*X20)+($AO$13*Y18)+($AO$14*Y19)+($AO$15*Y20)+($AO$16*W21)+($AO$17*W22)+($AO$18*W23)+($AO$19*X21)+($AO$20*X22)+($AO$21*X23)+($AO$22*Y21)+($AO$23*Y22)+($AO$24*Y23)+($AO$25*W24)+($AO$26*W25)+($AO$27*W26)+($AO$28*X24)+($AO$29*X25)+($AO$30*X26)+($AO$31*Y24)+($AO$32*Y25)+($AO$33*Y26))+$AO$5</f>
        <v>2.5471640100000004</v>
      </c>
      <c r="BX40" s="680">
        <f t="shared" ref="BX40:CT40" si="264">(($AP$7*A18)+($AP$8*A19)+($AP$9*A20)+($AP$10*B18)+($AP$11*B19)+($AP$12*B20)+($AP$13*C18)+($AP$14*C19)+($AP$15*C20)+($AP$16*A21)+($AP$17*A22)+($AP$18*A23)+($AP$19*B21)+($AP$20*B22)+($AP$21*B23)+($AP$22*C21)+($AP$23*C22)+($AP$24*C23)+($AP$25*A24)+($AP$26*A25)+($AP$27*A26)+($AP$28*B24)+($AP$29*B25)+($AP$30*B26)+($AP$31*C24)+($AP$32*C25)+($AP$33*C26))+$AP$5</f>
        <v>2.6144142380000002</v>
      </c>
      <c r="BY40" s="680">
        <f t="shared" si="264"/>
        <v>2.4974364920000003</v>
      </c>
      <c r="BZ40" s="680">
        <f t="shared" si="264"/>
        <v>1.9694179260000004</v>
      </c>
      <c r="CA40" s="680">
        <f t="shared" si="264"/>
        <v>1.3213677359999996</v>
      </c>
      <c r="CB40" s="680">
        <f t="shared" si="264"/>
        <v>1.0861012299999997</v>
      </c>
      <c r="CC40" s="680">
        <f t="shared" si="264"/>
        <v>1.5258378939999999</v>
      </c>
      <c r="CD40" s="680">
        <f t="shared" si="264"/>
        <v>2.1649271899999998</v>
      </c>
      <c r="CE40" s="680">
        <f t="shared" si="264"/>
        <v>2.2678904559999995</v>
      </c>
      <c r="CF40" s="680">
        <f t="shared" si="264"/>
        <v>2.0643231299999996</v>
      </c>
      <c r="CG40" s="680">
        <f t="shared" si="264"/>
        <v>2.1455262960000003</v>
      </c>
      <c r="CH40" s="680">
        <f t="shared" si="264"/>
        <v>2.5037727819999995</v>
      </c>
      <c r="CI40" s="680">
        <f t="shared" si="264"/>
        <v>2.598412307999999</v>
      </c>
      <c r="CJ40" s="680">
        <f t="shared" si="264"/>
        <v>2.4963317700000012</v>
      </c>
      <c r="CK40" s="680">
        <f t="shared" si="264"/>
        <v>2.289735302</v>
      </c>
      <c r="CL40" s="680">
        <f t="shared" si="264"/>
        <v>1.808288712</v>
      </c>
      <c r="CM40" s="680">
        <f t="shared" si="264"/>
        <v>1.3927228200000004</v>
      </c>
      <c r="CN40" s="680">
        <f t="shared" si="264"/>
        <v>1.1234665639999999</v>
      </c>
      <c r="CO40" s="680">
        <f t="shared" si="264"/>
        <v>0.82904066399999998</v>
      </c>
      <c r="CP40" s="680">
        <f t="shared" si="264"/>
        <v>0.70630046599999974</v>
      </c>
      <c r="CQ40" s="680">
        <f t="shared" si="264"/>
        <v>0.85147401799999989</v>
      </c>
      <c r="CR40" s="680">
        <f t="shared" si="264"/>
        <v>1.1752892539999997</v>
      </c>
      <c r="CS40" s="680">
        <f t="shared" si="264"/>
        <v>1.785476294</v>
      </c>
      <c r="CT40" s="680">
        <f t="shared" si="264"/>
        <v>2.4057748779999999</v>
      </c>
      <c r="CV40" s="680">
        <f t="shared" ref="CV40" si="265">(($AQ$7*A18)+($AQ$8*A19)+($AQ$9*A20)+($AQ$10*B18)+($AQ$11*B19)+($AQ$12*B20)+($AQ$13*C18)+($AQ$14*C19)+($AQ$15*C20)+($AQ$16*A21)+($AQ$17*A22)+($AQ$18*A23)+($AQ$19*B21)+($AQ$20*B22)+($AQ$21*B23)+($AQ$22*C21)+($AQ$23*C22)+($AQ$24*C23)+($AQ$25*A24)+($AQ$26*A25)+($AQ$27*A26)+($AQ$28*B24)+($AQ$29*B25)+($AQ$30*B26)+($AQ$31*C24)+($AQ$32*C25)+($AQ$33*C26))+$AQ$5</f>
        <v>0.73382299000000006</v>
      </c>
      <c r="CW40" s="680">
        <f t="shared" ref="CW40" si="266">(($AQ$7*B18)+($AQ$8*B19)+($AQ$9*B20)+($AQ$10*C18)+($AQ$11*C19)+($AQ$12*C20)+($AQ$13*D18)+($AQ$14*D19)+($AQ$15*D20)+($AQ$16*B21)+($AQ$17*B22)+($AQ$18*B23)+($AQ$19*C21)+($AQ$20*C22)+($AQ$21*C23)+($AQ$22*D21)+($AQ$23*D22)+($AQ$24*D23)+($AQ$25*B24)+($AQ$26*B25)+($AQ$27*B26)+($AQ$28*C24)+($AQ$29*C25)+($AQ$30*C26)+($AQ$31*D24)+($AQ$32*D25)+($AQ$33*D26))+$AQ$5</f>
        <v>0.64578971000000018</v>
      </c>
      <c r="CX40" s="680">
        <f t="shared" ref="CX40" si="267">(($AQ$7*C18)+($AQ$8*C19)+($AQ$9*C20)+($AQ$10*D18)+($AQ$11*D19)+($AQ$12*D20)+($AQ$13*E18)+($AQ$14*E19)+($AQ$15*E20)+($AQ$16*C21)+($AQ$17*C22)+($AQ$18*C23)+($AQ$19*D21)+($AQ$20*D22)+($AQ$21*D23)+($AQ$22*E21)+($AQ$23*E22)+($AQ$24*E23)+($AQ$25*C24)+($AQ$26*C25)+($AQ$27*C26)+($AQ$28*D24)+($AQ$29*D25)+($AQ$30*D26)+($AQ$31*E24)+($AQ$32*E25)+($AQ$33*E26))+$AQ$5</f>
        <v>0.51211885000000001</v>
      </c>
      <c r="CY40" s="680">
        <f t="shared" ref="CY40" si="268">(($AQ$7*D18)+($AQ$8*D19)+($AQ$9*D20)+($AQ$10*E18)+($AQ$11*E19)+($AQ$12*E20)+($AQ$13*F18)+($AQ$14*F19)+($AQ$15*F20)+($AQ$16*D21)+($AQ$17*D22)+($AQ$18*D23)+($AQ$19*E21)+($AQ$20*E22)+($AQ$21*E23)+($AQ$22*F21)+($AQ$23*F22)+($AQ$24*F23)+($AQ$25*D24)+($AQ$26*D25)+($AQ$27*D26)+($AQ$28*E24)+($AQ$29*E25)+($AQ$30*E26)+($AQ$31*F24)+($AQ$32*F25)+($AQ$33*F26))+$AQ$5</f>
        <v>0.45449287999999999</v>
      </c>
      <c r="CZ40" s="680">
        <f t="shared" ref="CZ40" si="269">(($AQ$7*E18)+($AQ$8*E19)+($AQ$9*E20)+($AQ$10*F18)+($AQ$11*F19)+($AQ$12*F20)+($AQ$13*G18)+($AQ$14*G19)+($AQ$15*G20)+($AQ$16*E21)+($AQ$17*E22)+($AQ$18*E23)+($AQ$19*F21)+($AQ$20*F22)+($AQ$21*F23)+($AQ$22*G21)+($AQ$23*G22)+($AQ$24*G23)+($AQ$25*E24)+($AQ$26*E25)+($AQ$27*E26)+($AQ$28*F24)+($AQ$29*F25)+($AQ$30*F26)+($AQ$31*G24)+($AQ$32*G25)+($AQ$33*G26))+$AQ$5</f>
        <v>0.67575503999999997</v>
      </c>
      <c r="DA40" s="680">
        <f t="shared" ref="DA40" si="270">(($AQ$7*F18)+($AQ$8*F19)+($AQ$9*F20)+($AQ$10*G18)+($AQ$11*G19)+($AQ$12*G20)+($AQ$13*H18)+($AQ$14*H19)+($AQ$15*H20)+($AQ$16*F21)+($AQ$17*F22)+($AQ$18*F23)+($AQ$19*G21)+($AQ$20*G22)+($AQ$21*G23)+($AQ$22*H21)+($AQ$23*H22)+($AQ$24*H23)+($AQ$25*F24)+($AQ$26*F25)+($AQ$27*F26)+($AQ$28*G24)+($AQ$29*G25)+($AQ$30*G26)+($AQ$31*H24)+($AQ$32*H25)+($AQ$33*H26))+$AQ$5</f>
        <v>0.91150440999999993</v>
      </c>
      <c r="DB40" s="680">
        <f t="shared" ref="DB40" si="271">(($AQ$7*G18)+($AQ$8*G19)+($AQ$9*G20)+($AQ$10*H18)+($AQ$11*H19)+($AQ$12*H20)+($AQ$13*I18)+($AQ$14*I19)+($AQ$15*I20)+($AQ$16*G21)+($AQ$17*G22)+($AQ$18*G23)+($AQ$19*H21)+($AQ$20*H22)+($AQ$21*H23)+($AQ$22*I21)+($AQ$23*I22)+($AQ$24*I23)+($AQ$25*G24)+($AQ$26*G25)+($AQ$27*G26)+($AQ$28*H24)+($AQ$29*H25)+($AQ$30*H26)+($AQ$31*I24)+($AQ$32*I25)+($AQ$33*I26))+$AQ$5</f>
        <v>0.88131784999999996</v>
      </c>
      <c r="DC40" s="680">
        <f t="shared" ref="DC40" si="272">(($AQ$7*H18)+($AQ$8*H19)+($AQ$9*H20)+($AQ$10*I18)+($AQ$11*I19)+($AQ$12*I20)+($AQ$13*J18)+($AQ$14*J19)+($AQ$15*J20)+($AQ$16*H21)+($AQ$17*H22)+($AQ$18*H23)+($AQ$19*I21)+($AQ$20*I22)+($AQ$21*I23)+($AQ$22*J21)+($AQ$23*J22)+($AQ$24*J23)+($AQ$25*H24)+($AQ$26*H25)+($AQ$27*H26)+($AQ$28*I24)+($AQ$29*I25)+($AQ$30*I26)+($AQ$31*J24)+($AQ$32*J25)+($AQ$33*J26))+$AQ$5</f>
        <v>0.75024748000000008</v>
      </c>
      <c r="DD40" s="680">
        <f t="shared" ref="DD40" si="273">(($AQ$7*I18)+($AQ$8*I19)+($AQ$9*I20)+($AQ$10*J18)+($AQ$11*J19)+($AQ$12*J20)+($AQ$13*K18)+($AQ$14*K19)+($AQ$15*K20)+($AQ$16*I21)+($AQ$17*I22)+($AQ$18*I23)+($AQ$19*J21)+($AQ$20*J22)+($AQ$21*J23)+($AQ$22*K21)+($AQ$23*K22)+($AQ$24*K23)+($AQ$25*I24)+($AQ$26*I25)+($AQ$27*I26)+($AQ$28*J24)+($AQ$29*J25)+($AQ$30*J26)+($AQ$31*K24)+($AQ$32*K25)+($AQ$33*K26))+$AQ$5</f>
        <v>0.88042749000000031</v>
      </c>
      <c r="DE40" s="680">
        <f t="shared" ref="DE40" si="274">(($AQ$7*J18)+($AQ$8*J19)+($AQ$9*J20)+($AQ$10*K18)+($AQ$11*K19)+($AQ$12*K20)+($AQ$13*L18)+($AQ$14*L19)+($AQ$15*L20)+($AQ$16*J21)+($AQ$17*J22)+($AQ$18*J23)+($AQ$19*K21)+($AQ$20*K22)+($AQ$21*K23)+($AQ$22*L21)+($AQ$23*L22)+($AQ$24*L23)+($AQ$25*J24)+($AQ$26*J25)+($AQ$27*J26)+($AQ$28*K24)+($AQ$29*K25)+($AQ$30*K26)+($AQ$31*L24)+($AQ$32*L25)+($AQ$33*L26))+$AQ$5</f>
        <v>1.0398870900000001</v>
      </c>
      <c r="DF40" s="680">
        <f t="shared" ref="DF40" si="275">(($AQ$7*K18)+($AQ$8*K19)+($AQ$9*K20)+($AQ$10*L18)+($AQ$11*L19)+($AQ$12*L20)+($AQ$13*M18)+($AQ$14*M19)+($AQ$15*M20)+($AQ$16*K21)+($AQ$17*K22)+($AQ$18*K23)+($AQ$19*L21)+($AQ$20*L22)+($AQ$21*L23)+($AQ$22*M21)+($AQ$23*M22)+($AQ$24*M23)+($AQ$25*K24)+($AQ$26*K25)+($AQ$27*K26)+($AQ$28*L24)+($AQ$29*L25)+($AQ$30*L26)+($AQ$31*M24)+($AQ$32*M25)+($AQ$33*M26))+$AQ$5</f>
        <v>1.0117838000000001</v>
      </c>
      <c r="DG40" s="680">
        <f t="shared" ref="DG40" si="276">(($AQ$7*L18)+($AQ$8*L19)+($AQ$9*L20)+($AQ$10*M18)+($AQ$11*M19)+($AQ$12*M20)+($AQ$13*N18)+($AQ$14*N19)+($AQ$15*N20)+($AQ$16*L21)+($AQ$17*L22)+($AQ$18*L23)+($AQ$19*M21)+($AQ$20*M22)+($AQ$21*M23)+($AQ$22*N21)+($AQ$23*N22)+($AQ$24*N23)+($AQ$25*L24)+($AQ$26*L25)+($AQ$27*L26)+($AQ$28*M24)+($AQ$29*M25)+($AQ$30*M26)+($AQ$31*N24)+($AQ$32*N25)+($AQ$33*N26))+$AQ$5</f>
        <v>1.0198549300000002</v>
      </c>
      <c r="DH40" s="680">
        <f t="shared" ref="DH40" si="277">(($AQ$7*M18)+($AQ$8*M19)+($AQ$9*M20)+($AQ$10*N18)+($AQ$11*N19)+($AQ$12*N20)+($AQ$13*O18)+($AQ$14*O19)+($AQ$15*O20)+($AQ$16*M21)+($AQ$17*M22)+($AQ$18*M23)+($AQ$19*N21)+($AQ$20*N22)+($AQ$21*N23)+($AQ$22*O21)+($AQ$23*O22)+($AQ$24*O23)+($AQ$25*M24)+($AQ$26*M25)+($AQ$27*M26)+($AQ$28*N24)+($AQ$29*N25)+($AQ$30*N26)+($AQ$31*O24)+($AQ$32*O25)+($AQ$33*O26))+$AQ$5</f>
        <v>0.89438140000000022</v>
      </c>
      <c r="DI40" s="680">
        <f t="shared" ref="DI40" si="278">(($AQ$7*N18)+($AQ$8*N19)+($AQ$9*N20)+($AQ$10*O18)+($AQ$11*O19)+($AQ$12*O20)+($AQ$13*P18)+($AQ$14*P19)+($AQ$15*P20)+($AQ$16*N21)+($AQ$17*N22)+($AQ$18*N23)+($AQ$19*O21)+($AQ$20*O22)+($AQ$21*O23)+($AQ$22*P21)+($AQ$23*P22)+($AQ$24*P23)+($AQ$25*N24)+($AQ$26*N25)+($AQ$27*N26)+($AQ$28*O24)+($AQ$29*O25)+($AQ$30*O26)+($AQ$31*P24)+($AQ$32*P25)+($AQ$33*P26))+$AQ$5</f>
        <v>0.57458848000000007</v>
      </c>
      <c r="DJ40" s="680">
        <f t="shared" ref="DJ40" si="279">(($AQ$7*O18)+($AQ$8*O19)+($AQ$9*O20)+($AQ$10*P18)+($AQ$11*P19)+($AQ$12*P20)+($AQ$13*Q18)+($AQ$14*Q19)+($AQ$15*Q20)+($AQ$16*O21)+($AQ$17*O22)+($AQ$18*O23)+($AQ$19*P21)+($AQ$20*P22)+($AQ$21*P23)+($AQ$22*Q21)+($AQ$23*Q22)+($AQ$24*Q23)+($AQ$25*O24)+($AQ$26*O25)+($AQ$27*O26)+($AQ$28*P24)+($AQ$29*P25)+($AQ$30*P26)+($AQ$31*Q24)+($AQ$32*Q25)+($AQ$33*Q26))+$AQ$5</f>
        <v>0.40671642000000008</v>
      </c>
      <c r="DK40" s="680">
        <f t="shared" ref="DK40" si="280">(($AQ$7*P18)+($AQ$8*P19)+($AQ$9*P20)+($AQ$10*Q18)+($AQ$11*Q19)+($AQ$12*Q20)+($AQ$13*R18)+($AQ$14*R19)+($AQ$15*R20)+($AQ$16*P21)+($AQ$17*P22)+($AQ$18*P23)+($AQ$19*Q21)+($AQ$20*Q22)+($AQ$21*Q23)+($AQ$22*R21)+($AQ$23*R22)+($AQ$24*R23)+($AQ$25*P24)+($AQ$26*P25)+($AQ$27*P26)+($AQ$28*Q24)+($AQ$29*Q25)+($AQ$30*Q26)+($AQ$31*R24)+($AQ$32*R25)+($AQ$33*R26))+$AQ$5</f>
        <v>0.27510394000000005</v>
      </c>
      <c r="DL40" s="680">
        <f t="shared" ref="DL40" si="281">(($AQ$7*Q18)+($AQ$8*Q19)+($AQ$9*Q20)+($AQ$10*R18)+($AQ$11*R19)+($AQ$12*R20)+($AQ$13*S18)+($AQ$14*S19)+($AQ$15*S20)+($AQ$16*Q21)+($AQ$17*Q22)+($AQ$18*Q23)+($AQ$19*R21)+($AQ$20*R22)+($AQ$21*R23)+($AQ$22*S21)+($AQ$23*S22)+($AQ$24*S23)+($AQ$25*Q24)+($AQ$26*Q25)+($AQ$27*Q26)+($AQ$28*R24)+($AQ$29*R25)+($AQ$30*R26)+($AQ$31*S24)+($AQ$32*S25)+($AQ$33*S26))+$AQ$5</f>
        <v>0.20782731000000007</v>
      </c>
      <c r="DM40" s="680">
        <f t="shared" ref="DM40" si="282">(($AQ$7*R18)+($AQ$8*R19)+($AQ$9*R20)+($AQ$10*S18)+($AQ$11*S19)+($AQ$12*S20)+($AQ$13*T18)+($AQ$14*T19)+($AQ$15*T20)+($AQ$16*R21)+($AQ$17*R22)+($AQ$18*R23)+($AQ$19*S21)+($AQ$20*S22)+($AQ$21*S23)+($AQ$22*T21)+($AQ$23*T22)+($AQ$24*T23)+($AQ$25*R24)+($AQ$26*R25)+($AQ$27*R26)+($AQ$28*S24)+($AQ$29*S25)+($AQ$30*S26)+($AQ$31*T24)+($AQ$32*T25)+($AQ$33*T26))+$AQ$5</f>
        <v>0.25913300000000006</v>
      </c>
      <c r="DN40" s="680">
        <f t="shared" ref="DN40" si="283">(($AQ$7*S18)+($AQ$8*S19)+($AQ$9*S20)+($AQ$10*T18)+($AQ$11*T19)+($AQ$12*T20)+($AQ$13*U18)+($AQ$14*U19)+($AQ$15*U20)+($AQ$16*S21)+($AQ$17*S22)+($AQ$18*S23)+($AQ$19*T21)+($AQ$20*T22)+($AQ$21*T23)+($AQ$22*U21)+($AQ$23*U22)+($AQ$24*U23)+($AQ$25*S24)+($AQ$26*S25)+($AQ$27*S26)+($AQ$28*T24)+($AQ$29*T25)+($AQ$30*T26)+($AQ$31*U24)+($AQ$32*U25)+($AQ$33*U26))+$AQ$5</f>
        <v>0.32765442000000006</v>
      </c>
      <c r="DO40" s="680">
        <f t="shared" ref="DO40" si="284">(($AQ$7*T18)+($AQ$8*T19)+($AQ$9*T20)+($AQ$10*U18)+($AQ$11*U19)+($AQ$12*U20)+($AQ$13*V18)+($AQ$14*V19)+($AQ$15*V20)+($AQ$16*T21)+($AQ$17*T22)+($AQ$18*T23)+($AQ$19*U21)+($AQ$20*U22)+($AQ$21*U23)+($AQ$22*V21)+($AQ$23*V22)+($AQ$24*V23)+($AQ$25*T24)+($AQ$26*T25)+($AQ$27*T26)+($AQ$28*U24)+($AQ$29*U25)+($AQ$30*U26)+($AQ$31*V24)+($AQ$32*V25)+($AQ$33*V26))+$AQ$5</f>
        <v>0.53180059000000002</v>
      </c>
      <c r="DP40" s="680">
        <f t="shared" ref="DP40" si="285">(($AQ$7*U18)+($AQ$8*U19)+($AQ$9*U20)+($AQ$10*V18)+($AQ$11*V19)+($AQ$12*V20)+($AQ$13*W18)+($AQ$14*W19)+($AQ$15*W20)+($AQ$16*U21)+($AQ$17*U22)+($AQ$18*U23)+($AQ$19*V21)+($AQ$20*V22)+($AQ$21*V23)+($AQ$22*W21)+($AQ$23*W22)+($AQ$24*W23)+($AQ$25*U24)+($AQ$26*U25)+($AQ$27*U26)+($AQ$28*V24)+($AQ$29*V25)+($AQ$30*V26)+($AQ$31*W24)+($AQ$32*W25)+($AQ$33*W26))+$AQ$5</f>
        <v>0.92373840000000007</v>
      </c>
      <c r="DQ40" s="680">
        <f t="shared" ref="DQ40" si="286">(($AQ$7*V18)+($AQ$8*V19)+($AQ$9*V20)+($AQ$10*W18)+($AQ$11*W19)+($AQ$12*W20)+($AQ$13*X18)+($AQ$14*X19)+($AQ$15*X20)+($AQ$16*V21)+($AQ$17*V22)+($AQ$18*V23)+($AQ$19*W21)+($AQ$20*W22)+($AQ$21*W23)+($AQ$22*X21)+($AQ$23*X22)+($AQ$24*X23)+($AQ$25*V24)+($AQ$26*V25)+($AQ$27*V26)+($AQ$28*W24)+($AQ$29*W25)+($AQ$30*W26)+($AQ$31*X24)+($AQ$32*X25)+($AQ$33*X26))+$AQ$5</f>
        <v>1.1771935799999997</v>
      </c>
      <c r="DR40" s="680">
        <f t="shared" ref="DR40" si="287">(($AQ$7*W18)+($AQ$8*W19)+($AQ$9*W20)+($AQ$10*X18)+($AQ$11*X19)+($AQ$12*X20)+($AQ$13*Y18)+($AQ$14*Y19)+($AQ$15*Y20)+($AQ$16*W21)+($AQ$17*W22)+($AQ$18*W23)+($AQ$19*X21)+($AQ$20*X22)+($AQ$21*X23)+($AQ$22*Y21)+($AQ$23*Y22)+($AQ$24*Y23)+($AQ$25*W24)+($AQ$26*W25)+($AQ$27*W26)+($AQ$28*X24)+($AQ$29*X25)+($AQ$30*X26)+($AQ$31*Y24)+($AQ$32*Y25)+($AQ$33*Y26))+$AQ$5</f>
        <v>0.98579102000000018</v>
      </c>
    </row>
    <row r="41" spans="1:122" x14ac:dyDescent="0.25">
      <c r="A41" s="715">
        <f>'DETEKSI MATA IKAN'!A39</f>
        <v>0.24310000000000001</v>
      </c>
      <c r="B41" s="716">
        <f>'DETEKSI MATA IKAN'!B39</f>
        <v>0.28239999999999998</v>
      </c>
      <c r="C41" s="716">
        <f>'DETEKSI MATA IKAN'!C39</f>
        <v>0.49409999999999998</v>
      </c>
      <c r="D41" s="716">
        <f>'DETEKSI MATA IKAN'!D39</f>
        <v>0.72160000000000002</v>
      </c>
      <c r="E41" s="716">
        <f>'DETEKSI MATA IKAN'!E39</f>
        <v>0.79610000000000003</v>
      </c>
      <c r="F41" s="716">
        <f>'DETEKSI MATA IKAN'!F39</f>
        <v>0.76080000000000003</v>
      </c>
      <c r="G41" s="716">
        <f>'DETEKSI MATA IKAN'!G39</f>
        <v>0.34510000000000002</v>
      </c>
      <c r="H41" s="716">
        <f>'DETEKSI MATA IKAN'!H39</f>
        <v>0.2</v>
      </c>
      <c r="I41" s="716">
        <f>'DETEKSI MATA IKAN'!I39</f>
        <v>0.33729999999999999</v>
      </c>
      <c r="J41" s="716">
        <f>'DETEKSI MATA IKAN'!J39</f>
        <v>0.4824</v>
      </c>
      <c r="K41" s="716">
        <f>'DETEKSI MATA IKAN'!K39</f>
        <v>0.2392</v>
      </c>
      <c r="L41" s="716">
        <f>'DETEKSI MATA IKAN'!L39</f>
        <v>0.251</v>
      </c>
      <c r="M41" s="716">
        <f>'DETEKSI MATA IKAN'!M39</f>
        <v>0.30590000000000001</v>
      </c>
      <c r="N41" s="716">
        <f>'DETEKSI MATA IKAN'!N39</f>
        <v>0.4667</v>
      </c>
      <c r="O41" s="716">
        <f>'DETEKSI MATA IKAN'!O39</f>
        <v>0.62749999999999995</v>
      </c>
      <c r="P41" s="716">
        <f>'DETEKSI MATA IKAN'!P39</f>
        <v>0.65880000000000005</v>
      </c>
      <c r="Q41" s="716">
        <f>'DETEKSI MATA IKAN'!Q39</f>
        <v>0.6784</v>
      </c>
      <c r="R41" s="716">
        <f>'DETEKSI MATA IKAN'!R39</f>
        <v>0.69020000000000004</v>
      </c>
      <c r="S41" s="716">
        <f>'DETEKSI MATA IKAN'!S39</f>
        <v>0.78039999999999998</v>
      </c>
      <c r="T41" s="716">
        <f>'DETEKSI MATA IKAN'!T39</f>
        <v>0.77249999999999996</v>
      </c>
      <c r="U41" s="716">
        <f>'DETEKSI MATA IKAN'!U39</f>
        <v>0.58819999999999995</v>
      </c>
      <c r="V41" s="716">
        <f>'DETEKSI MATA IKAN'!V39</f>
        <v>0.44309999999999999</v>
      </c>
      <c r="W41" s="716">
        <f>'DETEKSI MATA IKAN'!W39</f>
        <v>0.42349999999999999</v>
      </c>
      <c r="X41" s="716">
        <f>'DETEKSI MATA IKAN'!X39</f>
        <v>0.4118</v>
      </c>
      <c r="Y41" s="717">
        <f>'DETEKSI MATA IKAN'!Y39</f>
        <v>0.3725</v>
      </c>
      <c r="AA41" s="711">
        <v>7</v>
      </c>
      <c r="AB41" s="680">
        <f t="shared" ref="AB41:AX41" si="288">(($AN$7*A21)+($AN$8*A22)+($AN$9*A23)+($AN$10*B21)+($AN$11*B22)+($AN$12*B23)+($AN$13*C21)+($AN$14*C22)+($AN$15*C23)+($AN$16*A24)+($AN$17*A25)+($AN$18*A26)+($AN$19*B24)+($AN$20*B25)+($AN$21*B26)+($AN$22*C24)+($AN$23*C25)+($AN$24*C26)+($AN$25*A27)+($AN$26*A28)+($AN$27*A29)+($AN$28*B27)+($AN$29*B28)+($AN$30*B29)+($AN$31*C27)+($AN$32*C28)+($AN$33*C29))+$AN$5</f>
        <v>-1.2052071</v>
      </c>
      <c r="AC41" s="680">
        <f t="shared" si="288"/>
        <v>-1.0028848300000004</v>
      </c>
      <c r="AD41" s="680">
        <f t="shared" si="288"/>
        <v>-0.25871031999999994</v>
      </c>
      <c r="AE41" s="680">
        <f t="shared" si="288"/>
        <v>0.43283479999999991</v>
      </c>
      <c r="AF41" s="680">
        <f t="shared" si="288"/>
        <v>0.49253314999999964</v>
      </c>
      <c r="AG41" s="680">
        <f t="shared" si="288"/>
        <v>-8.7627069999999585E-2</v>
      </c>
      <c r="AH41" s="680">
        <f t="shared" si="288"/>
        <v>-0.60069699999999959</v>
      </c>
      <c r="AI41" s="680">
        <f t="shared" si="288"/>
        <v>-0.65627249999999959</v>
      </c>
      <c r="AJ41" s="680">
        <f t="shared" si="288"/>
        <v>-0.50384906000000007</v>
      </c>
      <c r="AK41" s="680">
        <f t="shared" si="288"/>
        <v>-0.63723280000000015</v>
      </c>
      <c r="AL41" s="680">
        <f t="shared" si="288"/>
        <v>-0.98075823000000018</v>
      </c>
      <c r="AM41" s="680">
        <f t="shared" si="288"/>
        <v>-1.1558058399999989</v>
      </c>
      <c r="AN41" s="680">
        <f t="shared" si="288"/>
        <v>-1.0526428699999997</v>
      </c>
      <c r="AO41" s="680">
        <f t="shared" si="288"/>
        <v>-0.71953519000000044</v>
      </c>
      <c r="AP41" s="680">
        <f t="shared" si="288"/>
        <v>-0.24456471000000035</v>
      </c>
      <c r="AQ41" s="680">
        <f t="shared" si="288"/>
        <v>8.0866659999999813E-2</v>
      </c>
      <c r="AR41" s="680">
        <f t="shared" si="288"/>
        <v>0.21500374999999994</v>
      </c>
      <c r="AS41" s="680">
        <f t="shared" si="288"/>
        <v>0.24486984999999989</v>
      </c>
      <c r="AT41" s="680">
        <f t="shared" si="288"/>
        <v>0.14432025999999987</v>
      </c>
      <c r="AU41" s="680">
        <f t="shared" si="288"/>
        <v>1.9930019999999771E-2</v>
      </c>
      <c r="AV41" s="680">
        <f t="shared" si="288"/>
        <v>-0.28789945999999966</v>
      </c>
      <c r="AW41" s="680">
        <f t="shared" si="288"/>
        <v>-0.52743222999999995</v>
      </c>
      <c r="AX41" s="680">
        <f t="shared" si="288"/>
        <v>-0.73894159000000004</v>
      </c>
      <c r="AZ41" s="680">
        <f t="shared" ref="AZ41" si="289">(($AO$7*A21)+($AO$8*A22)+($AO$9*A23)+($AO$10*B21)+($AO$11*B22)+($AO$12*B23)+($AO$13*C21)+($AO$14*C22)+($AO$15*C23)+($AO$16*A24)+($AO$17*A25)+($AO$18*A26)+($AO$19*B24)+($AO$20*B25)+($AO$21*B26)+($AO$22*C24)+($AO$23*C25)+($AO$24*C26)+($AO$25*A27)+($AO$26*A28)+($AO$27*A29)+($AO$28*B27)+($AO$29*B28)+($AO$30*B29)+($AO$31*C27)+($AO$32*C28)+($AO$33*C29))+$AO$5</f>
        <v>1.9154787799999999</v>
      </c>
      <c r="BA41" s="680">
        <f t="shared" ref="BA41" si="290">(($AO$7*B21)+($AO$8*B22)+($AO$9*B23)+($AO$10*C21)+($AO$11*C22)+($AO$12*C23)+($AO$13*D21)+($AO$14*D22)+($AO$15*D23)+($AO$16*B24)+($AO$17*B25)+($AO$18*B26)+($AO$19*C24)+($AO$20*C25)+($AO$21*C26)+($AO$22*D24)+($AO$23*D25)+($AO$24*D26)+($AO$25*B27)+($AO$26*B28)+($AO$27*B29)+($AO$28*C27)+($AO$29*C28)+($AO$30*C29)+($AO$31*D27)+($AO$32*D28)+($AO$33*D29))+$AO$5</f>
        <v>1.24125065</v>
      </c>
      <c r="BB41" s="680">
        <f t="shared" ref="BB41" si="291">(($AO$7*C21)+($AO$8*C22)+($AO$9*C23)+($AO$10*D21)+($AO$11*D22)+($AO$12*D23)+($AO$13*E21)+($AO$14*E22)+($AO$15*E23)+($AO$16*C24)+($AO$17*C25)+($AO$18*C26)+($AO$19*D24)+($AO$20*D25)+($AO$21*D26)+($AO$22*E24)+($AO$23*E25)+($AO$24*E26)+($AO$25*C27)+($AO$26*C28)+($AO$27*C29)+($AO$28*D27)+($AO$29*D28)+($AO$30*D29)+($AO$31*E27)+($AO$32*E28)+($AO$33*E29))+$AO$5</f>
        <v>0.92007798999999979</v>
      </c>
      <c r="BC41" s="680">
        <f t="shared" ref="BC41" si="292">(($AO$7*D21)+($AO$8*D22)+($AO$9*D23)+($AO$10*E21)+($AO$11*E22)+($AO$12*E23)+($AO$13*F21)+($AO$14*F22)+($AO$15*F23)+($AO$16*D24)+($AO$17*D25)+($AO$18*D26)+($AO$19*E24)+($AO$20*E25)+($AO$21*E26)+($AO$22*F24)+($AO$23*F25)+($AO$24*F26)+($AO$25*D27)+($AO$26*D28)+($AO$27*D29)+($AO$28*E27)+($AO$29*E28)+($AO$30*E29)+($AO$31*F27)+($AO$32*F28)+($AO$33*F29))+$AO$5</f>
        <v>1.1892370400000003</v>
      </c>
      <c r="BD41" s="680">
        <f t="shared" ref="BD41" si="293">(($AO$7*E21)+($AO$8*E22)+($AO$9*E23)+($AO$10*F21)+($AO$11*F22)+($AO$12*F23)+($AO$13*G21)+($AO$14*G22)+($AO$15*G23)+($AO$16*E24)+($AO$17*E25)+($AO$18*E26)+($AO$19*F24)+($AO$20*F25)+($AO$21*F26)+($AO$22*G24)+($AO$23*G25)+($AO$24*G26)+($AO$25*E27)+($AO$26*E28)+($AO$27*E29)+($AO$28*F27)+($AO$29*F28)+($AO$30*F29)+($AO$31*G27)+($AO$32*G28)+($AO$33*G29))+$AO$5</f>
        <v>1.9119666500000001</v>
      </c>
      <c r="BE41" s="680">
        <f t="shared" ref="BE41" si="294">(($AO$7*F21)+($AO$8*F22)+($AO$9*F23)+($AO$10*G21)+($AO$11*G22)+($AO$12*G23)+($AO$13*H21)+($AO$14*H22)+($AO$15*H23)+($AO$16*F24)+($AO$17*F25)+($AO$18*F26)+($AO$19*G24)+($AO$20*G25)+($AO$21*G26)+($AO$22*H24)+($AO$23*H25)+($AO$24*H26)+($AO$25*F27)+($AO$26*F28)+($AO$27*F29)+($AO$28*G27)+($AO$29*G28)+($AO$30*G29)+($AO$31*H27)+($AO$32*H28)+($AO$33*H29))+$AO$5</f>
        <v>2.4528895400000006</v>
      </c>
      <c r="BF41" s="680">
        <f t="shared" ref="BF41" si="295">(($AO$7*G21)+($AO$8*G22)+($AO$9*G23)+($AO$10*H21)+($AO$11*H22)+($AO$12*H23)+($AO$13*I21)+($AO$14*I22)+($AO$15*I23)+($AO$16*G24)+($AO$17*G25)+($AO$18*G26)+($AO$19*H24)+($AO$20*H25)+($AO$21*H26)+($AO$22*I24)+($AO$23*I25)+($AO$24*I26)+($AO$25*G27)+($AO$26*G28)+($AO$27*G29)+($AO$28*H27)+($AO$29*H28)+($AO$30*H29)+($AO$31*I27)+($AO$32*I28)+($AO$33*I29))+$AO$5</f>
        <v>2.3682417299999998</v>
      </c>
      <c r="BG41" s="680">
        <f t="shared" ref="BG41" si="296">(($AO$7*H21)+($AO$8*H22)+($AO$9*H23)+($AO$10*I21)+($AO$11*I22)+($AO$12*I23)+($AO$13*J21)+($AO$14*J22)+($AO$15*J23)+($AO$16*H24)+($AO$17*H25)+($AO$18*H26)+($AO$19*I24)+($AO$20*I25)+($AO$21*I26)+($AO$22*J24)+($AO$23*J25)+($AO$24*J26)+($AO$25*H27)+($AO$26*H28)+($AO$27*H29)+($AO$28*I27)+($AO$29*I28)+($AO$30*I29)+($AO$31*J27)+($AO$32*J28)+($AO$33*J29))+$AO$5</f>
        <v>2.1074363700000003</v>
      </c>
      <c r="BH41" s="680">
        <f t="shared" ref="BH41" si="297">(($AO$7*I21)+($AO$8*I22)+($AO$9*I23)+($AO$10*J21)+($AO$11*J22)+($AO$12*J23)+($AO$13*K21)+($AO$14*K22)+($AO$15*K23)+($AO$16*I24)+($AO$17*I25)+($AO$18*I26)+($AO$19*J24)+($AO$20*J25)+($AO$21*J26)+($AO$22*K24)+($AO$23*K25)+($AO$24*K26)+($AO$25*I27)+($AO$26*I28)+($AO$27*I29)+($AO$28*J27)+($AO$29*J28)+($AO$30*J29)+($AO$31*K27)+($AO$32*K28)+($AO$33*K29))+$AO$5</f>
        <v>2.3251978499999999</v>
      </c>
      <c r="BI41" s="680">
        <f t="shared" ref="BI41" si="298">(($AO$7*J21)+($AO$8*J22)+($AO$9*J23)+($AO$10*K21)+($AO$11*K22)+($AO$12*K23)+($AO$13*L21)+($AO$14*L22)+($AO$15*L23)+($AO$16*J24)+($AO$17*J25)+($AO$18*J26)+($AO$19*K24)+($AO$20*K25)+($AO$21*K26)+($AO$22*L24)+($AO$23*L25)+($AO$24*L26)+($AO$25*J27)+($AO$26*J28)+($AO$27*J29)+($AO$28*K27)+($AO$29*K28)+($AO$30*K29)+($AO$31*L27)+($AO$32*L28)+($AO$33*L29))+$AO$5</f>
        <v>2.8276921100000005</v>
      </c>
      <c r="BJ41" s="680">
        <f t="shared" ref="BJ41" si="299">(($AO$7*K21)+($AO$8*K22)+($AO$9*K23)+($AO$10*L21)+($AO$11*L22)+($AO$12*L23)+($AO$13*M21)+($AO$14*M22)+($AO$15*M23)+($AO$16*K24)+($AO$17*K25)+($AO$18*K26)+($AO$19*L24)+($AO$20*L25)+($AO$21*L26)+($AO$22*M24)+($AO$23*M25)+($AO$24*M26)+($AO$25*K27)+($AO$26*K28)+($AO$27*K29)+($AO$28*L27)+($AO$29*L28)+($AO$30*L29)+($AO$31*M27)+($AO$32*M28)+($AO$33*M29))+$AO$5</f>
        <v>2.7828688899999996</v>
      </c>
      <c r="BK41" s="680">
        <f t="shared" ref="BK41" si="300">(($AO$7*L21)+($AO$8*L22)+($AO$9*L23)+($AO$10*M21)+($AO$11*M22)+($AO$12*M23)+($AO$13*N21)+($AO$14*N22)+($AO$15*N23)+($AO$16*L24)+($AO$17*L25)+($AO$18*L26)+($AO$19*M24)+($AO$20*M25)+($AO$21*M26)+($AO$22*N24)+($AO$23*N25)+($AO$24*N26)+($AO$25*L27)+($AO$26*L28)+($AO$27*L29)+($AO$28*M27)+($AO$29*M28)+($AO$30*M29)+($AO$31*N27)+($AO$32*N28)+($AO$33*N29))+$AO$5</f>
        <v>2.5706078199999998</v>
      </c>
      <c r="BL41" s="680">
        <f t="shared" ref="BL41" si="301">(($AO$7*M21)+($AO$8*M22)+($AO$9*M23)+($AO$10*N21)+($AO$11*N22)+($AO$12*N23)+($AO$13*O21)+($AO$14*O22)+($AO$15*O23)+($AO$16*M24)+($AO$17*M25)+($AO$18*M26)+($AO$19*N24)+($AO$20*N25)+($AO$21*N26)+($AO$22*O24)+($AO$23*O25)+($AO$24*O26)+($AO$25*M27)+($AO$26*M28)+($AO$27*M29)+($AO$28*N27)+($AO$29*N28)+($AO$30*N29)+($AO$31*O27)+($AO$32*O28)+($AO$33*O29))+$AO$5</f>
        <v>2.4345346900000018</v>
      </c>
      <c r="BM41" s="680">
        <f t="shared" ref="BM41" si="302">(($AO$7*N21)+($AO$8*N22)+($AO$9*N23)+($AO$10*O21)+($AO$11*O22)+($AO$12*O23)+($AO$13*P21)+($AO$14*P22)+($AO$15*P23)+($AO$16*N24)+($AO$17*N25)+($AO$18*N26)+($AO$19*O24)+($AO$20*O25)+($AO$21*O26)+($AO$22*P24)+($AO$23*P25)+($AO$24*P26)+($AO$25*N27)+($AO$26*N28)+($AO$27*N29)+($AO$28*O27)+($AO$29*O28)+($AO$30*O29)+($AO$31*P27)+($AO$32*P28)+($AO$33*P29))+$AO$5</f>
        <v>1.9779725399999997</v>
      </c>
      <c r="BN41" s="680">
        <f t="shared" ref="BN41" si="303">(($AO$7*O21)+($AO$8*O22)+($AO$9*O23)+($AO$10*P21)+($AO$11*P22)+($AO$12*P23)+($AO$13*Q21)+($AO$14*Q22)+($AO$15*Q23)+($AO$16*O24)+($AO$17*O25)+($AO$18*O26)+($AO$19*P24)+($AO$20*P25)+($AO$21*P26)+($AO$22*Q24)+($AO$23*Q25)+($AO$24*Q26)+($AO$25*O27)+($AO$26*O28)+($AO$27*O29)+($AO$28*P27)+($AO$29*P28)+($AO$30*P29)+($AO$31*Q27)+($AO$32*Q28)+($AO$33*Q29))+$AO$5</f>
        <v>1.5504945699999999</v>
      </c>
      <c r="BO41" s="680">
        <f t="shared" ref="BO41" si="304">(($AO$7*P21)+($AO$8*P22)+($AO$9*P23)+($AO$10*Q21)+($AO$11*Q22)+($AO$12*Q23)+($AO$13*R21)+($AO$14*R22)+($AO$15*R23)+($AO$16*P24)+($AO$17*P25)+($AO$18*P26)+($AO$19*Q24)+($AO$20*Q25)+($AO$21*Q26)+($AO$22*R24)+($AO$23*R25)+($AO$24*R26)+($AO$25*P27)+($AO$26*P28)+($AO$27*P29)+($AO$28*Q27)+($AO$29*Q28)+($AO$30*Q29)+($AO$31*R27)+($AO$32*R28)+($AO$33*R29))+$AO$5</f>
        <v>1.2972679299999994</v>
      </c>
      <c r="BP41" s="680">
        <f t="shared" ref="BP41" si="305">(($AO$7*Q21)+($AO$8*Q22)+($AO$9*Q23)+($AO$10*R21)+($AO$11*R22)+($AO$12*R23)+($AO$13*S21)+($AO$14*S22)+($AO$15*S23)+($AO$16*Q24)+($AO$17*Q25)+($AO$18*Q26)+($AO$19*R24)+($AO$20*R25)+($AO$21*R26)+($AO$22*S24)+($AO$23*S25)+($AO$24*S26)+($AO$25*Q27)+($AO$26*Q28)+($AO$27*Q29)+($AO$28*R27)+($AO$29*R28)+($AO$30*R29)+($AO$31*S27)+($AO$32*S28)+($AO$33*S29))+$AO$5</f>
        <v>0.84464508000000005</v>
      </c>
      <c r="BQ41" s="680">
        <f t="shared" ref="BQ41" si="306">(($AO$7*R21)+($AO$8*R22)+($AO$9*R23)+($AO$10*S21)+($AO$11*S22)+($AO$12*S23)+($AO$13*T21)+($AO$14*T22)+($AO$15*T23)+($AO$16*R24)+($AO$17*R25)+($AO$18*R26)+($AO$19*S24)+($AO$20*S25)+($AO$21*S26)+($AO$22*T24)+($AO$23*T25)+($AO$24*T26)+($AO$25*R27)+($AO$26*R28)+($AO$27*R29)+($AO$28*S27)+($AO$29*S28)+($AO$30*S29)+($AO$31*T27)+($AO$32*T28)+($AO$33*T29))+$AO$5</f>
        <v>0.63980166999999999</v>
      </c>
      <c r="BR41" s="680">
        <f t="shared" ref="BR41" si="307">(($AO$7*S21)+($AO$8*S22)+($AO$9*S23)+($AO$10*T21)+($AO$11*T22)+($AO$12*T23)+($AO$13*U21)+($AO$14*U22)+($AO$15*U23)+($AO$16*S24)+($AO$17*S25)+($AO$18*S26)+($AO$19*T24)+($AO$20*T25)+($AO$21*T26)+($AO$22*U24)+($AO$23*U25)+($AO$24*U26)+($AO$25*S27)+($AO$26*S28)+($AO$27*S29)+($AO$28*T27)+($AO$29*T28)+($AO$30*T29)+($AO$31*U27)+($AO$32*U28)+($AO$33*U29))+$AO$5</f>
        <v>0.65222576999999993</v>
      </c>
      <c r="BS41" s="680">
        <f t="shared" ref="BS41" si="308">(($AO$7*T21)+($AO$8*T22)+($AO$9*T23)+($AO$10*U21)+($AO$11*U22)+($AO$12*U23)+($AO$13*V21)+($AO$14*V22)+($AO$15*V23)+($AO$16*T24)+($AO$17*T25)+($AO$18*T26)+($AO$19*U24)+($AO$20*U25)+($AO$21*U26)+($AO$22*V24)+($AO$23*V25)+($AO$24*V26)+($AO$25*T27)+($AO$26*T28)+($AO$27*T29)+($AO$28*U27)+($AO$29*U28)+($AO$30*U29)+($AO$31*V27)+($AO$32*V28)+($AO$33*V29))+$AO$5</f>
        <v>0.79378361000000019</v>
      </c>
      <c r="BT41" s="680">
        <f t="shared" ref="BT41" si="309">(($AO$7*U21)+($AO$8*U22)+($AO$9*U23)+($AO$10*V21)+($AO$11*V22)+($AO$12*V23)+($AO$13*W21)+($AO$14*W22)+($AO$15*W23)+($AO$16*U24)+($AO$17*U25)+($AO$18*U26)+($AO$19*V24)+($AO$20*V25)+($AO$21*V26)+($AO$22*W24)+($AO$23*W25)+($AO$24*W26)+($AO$25*U27)+($AO$26*U28)+($AO$27*U29)+($AO$28*V27)+($AO$29*V28)+($AO$30*V29)+($AO$31*W27)+($AO$32*W28)+($AO$33*W29))+$AO$5</f>
        <v>1.3249189100000005</v>
      </c>
      <c r="BU41" s="680">
        <f t="shared" ref="BU41" si="310">(($AO$7*V21)+($AO$8*V22)+($AO$9*V23)+($AO$10*W21)+($AO$11*W22)+($AO$12*W23)+($AO$13*X21)+($AO$14*X22)+($AO$15*X23)+($AO$16*V24)+($AO$17*V25)+($AO$18*V26)+($AO$19*W24)+($AO$20*W25)+($AO$21*W26)+($AO$22*X24)+($AO$23*X25)+($AO$24*X26)+($AO$25*V27)+($AO$26*V28)+($AO$27*V29)+($AO$28*W27)+($AO$29*W28)+($AO$30*W29)+($AO$31*X27)+($AO$32*X28)+($AO$33*X29))+$AO$5</f>
        <v>2.05603392</v>
      </c>
      <c r="BV41" s="680">
        <f t="shared" ref="BV41" si="311">(($AO$7*W21)+($AO$8*W22)+($AO$9*W23)+($AO$10*X21)+($AO$11*X22)+($AO$12*X23)+($AO$13*Y21)+($AO$14*Y22)+($AO$15*Y23)+($AO$16*W24)+($AO$17*W25)+($AO$18*W26)+($AO$19*X24)+($AO$20*X25)+($AO$21*X26)+($AO$22*Y24)+($AO$23*Y25)+($AO$24*Y26)+($AO$25*W27)+($AO$26*W28)+($AO$27*W29)+($AO$28*X27)+($AO$29*X28)+($AO$30*X29)+($AO$31*Y27)+($AO$32*Y28)+($AO$33*Y29))+$AO$5</f>
        <v>2.3773114699999995</v>
      </c>
      <c r="BX41" s="680">
        <f t="shared" ref="BX41:CT41" si="312">(($AP$7*A21)+($AP$8*A22)+($AP$9*A23)+($AP$10*B21)+($AP$11*B22)+($AP$12*B23)+($AP$13*C21)+($AP$14*C22)+($AP$15*C23)+($AP$16*A24)+($AP$17*A25)+($AP$18*A26)+($AP$19*B24)+($AP$20*B25)+($AP$21*B26)+($AP$22*C24)+($AP$23*C25)+($AP$24*C26)+($AP$25*A27)+($AP$26*A28)+($AP$27*A29)+($AP$28*B27)+($AP$29*B28)+($AP$30*B29)+($AP$31*C27)+($AP$32*C28)+($AP$33*C29))+$AP$5</f>
        <v>2.5299652900000007</v>
      </c>
      <c r="BY41" s="680">
        <f t="shared" si="312"/>
        <v>1.7742159019999997</v>
      </c>
      <c r="BZ41" s="680">
        <f t="shared" si="312"/>
        <v>1.1205731179999998</v>
      </c>
      <c r="CA41" s="680">
        <f t="shared" si="312"/>
        <v>0.99586632200000003</v>
      </c>
      <c r="CB41" s="680">
        <f t="shared" si="312"/>
        <v>1.4995763379999998</v>
      </c>
      <c r="CC41" s="680">
        <f t="shared" si="312"/>
        <v>2.2723353160000004</v>
      </c>
      <c r="CD41" s="680">
        <f t="shared" si="312"/>
        <v>2.557695066</v>
      </c>
      <c r="CE41" s="680">
        <f t="shared" si="312"/>
        <v>2.3211090239999996</v>
      </c>
      <c r="CF41" s="680">
        <f t="shared" si="312"/>
        <v>2.2641456659999992</v>
      </c>
      <c r="CG41" s="680">
        <f t="shared" si="312"/>
        <v>2.5812797300000003</v>
      </c>
      <c r="CH41" s="680">
        <f t="shared" si="312"/>
        <v>2.8760996480000007</v>
      </c>
      <c r="CI41" s="680">
        <f t="shared" si="312"/>
        <v>2.7459572880000001</v>
      </c>
      <c r="CJ41" s="680">
        <f t="shared" si="312"/>
        <v>2.5095068039999999</v>
      </c>
      <c r="CK41" s="680">
        <f t="shared" si="312"/>
        <v>2.3410001960000004</v>
      </c>
      <c r="CL41" s="680">
        <f t="shared" si="312"/>
        <v>2.0224779379999993</v>
      </c>
      <c r="CM41" s="680">
        <f t="shared" si="312"/>
        <v>1.7656994520000002</v>
      </c>
      <c r="CN41" s="680">
        <f t="shared" si="312"/>
        <v>1.427531068</v>
      </c>
      <c r="CO41" s="680">
        <f t="shared" si="312"/>
        <v>1.0973843879999998</v>
      </c>
      <c r="CP41" s="680">
        <f t="shared" si="312"/>
        <v>0.86545978199999984</v>
      </c>
      <c r="CQ41" s="680">
        <f t="shared" si="312"/>
        <v>0.85424283599999973</v>
      </c>
      <c r="CR41" s="680">
        <f t="shared" si="312"/>
        <v>1.0630727180000004</v>
      </c>
      <c r="CS41" s="680">
        <f t="shared" si="312"/>
        <v>1.3573142359999999</v>
      </c>
      <c r="CT41" s="680">
        <f t="shared" si="312"/>
        <v>1.9481173519999995</v>
      </c>
      <c r="CV41" s="680">
        <f t="shared" ref="CV41" si="313">(($AQ$7*A21)+($AQ$8*A22)+($AQ$9*A23)+($AQ$10*B21)+($AQ$11*B22)+($AQ$12*B23)+($AQ$13*C21)+($AQ$14*C22)+($AQ$15*C23)+($AQ$16*A24)+($AQ$17*A25)+($AQ$18*A26)+($AQ$19*B24)+($AQ$20*B25)+($AQ$21*B26)+($AQ$22*C24)+($AQ$23*C25)+($AQ$24*C26)+($AQ$25*A27)+($AQ$26*A28)+($AQ$27*A29)+($AQ$28*B27)+($AQ$29*B28)+($AQ$30*B29)+($AQ$31*C27)+($AQ$32*C28)+($AQ$33*C29))+$AQ$5</f>
        <v>0.50299119000000014</v>
      </c>
      <c r="CW41" s="680">
        <f t="shared" ref="CW41" si="314">(($AQ$7*B21)+($AQ$8*B22)+($AQ$9*B23)+($AQ$10*C21)+($AQ$11*C22)+($AQ$12*C23)+($AQ$13*D21)+($AQ$14*D22)+($AQ$15*D23)+($AQ$16*B24)+($AQ$17*B25)+($AQ$18*B26)+($AQ$19*C24)+($AQ$20*C25)+($AQ$21*C26)+($AQ$22*D24)+($AQ$23*D25)+($AQ$24*D26)+($AQ$25*B27)+($AQ$26*B28)+($AQ$27*B29)+($AQ$28*C27)+($AQ$29*C28)+($AQ$30*C29)+($AQ$31*D27)+($AQ$32*D28)+($AQ$33*D29))+$AQ$5</f>
        <v>0.35564635</v>
      </c>
      <c r="CX41" s="680">
        <f t="shared" ref="CX41" si="315">(($AQ$7*C21)+($AQ$8*C22)+($AQ$9*C23)+($AQ$10*D21)+($AQ$11*D22)+($AQ$12*D23)+($AQ$13*E21)+($AQ$14*E22)+($AQ$15*E23)+($AQ$16*C24)+($AQ$17*C25)+($AQ$18*C26)+($AQ$19*D24)+($AQ$20*D25)+($AQ$21*D26)+($AQ$22*E24)+($AQ$23*E25)+($AQ$24*E26)+($AQ$25*C27)+($AQ$26*C28)+($AQ$27*C29)+($AQ$28*D27)+($AQ$29*D28)+($AQ$30*D29)+($AQ$31*E27)+($AQ$32*E28)+($AQ$33*E29))+$AQ$5</f>
        <v>0.43937003000000008</v>
      </c>
      <c r="CY41" s="680">
        <f t="shared" ref="CY41" si="316">(($AQ$7*D21)+($AQ$8*D22)+($AQ$9*D23)+($AQ$10*E21)+($AQ$11*E22)+($AQ$12*E23)+($AQ$13*F21)+($AQ$14*F22)+($AQ$15*F23)+($AQ$16*D24)+($AQ$17*D25)+($AQ$18*D26)+($AQ$19*E24)+($AQ$20*E25)+($AQ$21*E26)+($AQ$22*F24)+($AQ$23*F25)+($AQ$24*F26)+($AQ$25*D27)+($AQ$26*D28)+($AQ$27*D29)+($AQ$28*E27)+($AQ$29*E28)+($AQ$30*E29)+($AQ$31*F27)+($AQ$32*F28)+($AQ$33*F29))+$AQ$5</f>
        <v>0.71247180000000021</v>
      </c>
      <c r="CZ41" s="680">
        <f t="shared" ref="CZ41" si="317">(($AQ$7*E21)+($AQ$8*E22)+($AQ$9*E23)+($AQ$10*F21)+($AQ$11*F22)+($AQ$12*F23)+($AQ$13*G21)+($AQ$14*G22)+($AQ$15*G23)+($AQ$16*E24)+($AQ$17*E25)+($AQ$18*E26)+($AQ$19*F24)+($AQ$20*F25)+($AQ$21*F26)+($AQ$22*G24)+($AQ$23*G25)+($AQ$24*G26)+($AQ$25*E27)+($AQ$26*E28)+($AQ$27*E29)+($AQ$28*F27)+($AQ$29*F28)+($AQ$30*F29)+($AQ$31*G27)+($AQ$32*G28)+($AQ$33*G29))+$AQ$5</f>
        <v>0.98034382000000009</v>
      </c>
      <c r="DA41" s="680">
        <f t="shared" ref="DA41" si="318">(($AQ$7*F21)+($AQ$8*F22)+($AQ$9*F23)+($AQ$10*G21)+($AQ$11*G22)+($AQ$12*G23)+($AQ$13*H21)+($AQ$14*H22)+($AQ$15*H23)+($AQ$16*F24)+($AQ$17*F25)+($AQ$18*F26)+($AQ$19*G24)+($AQ$20*G25)+($AQ$21*G26)+($AQ$22*H24)+($AQ$23*H25)+($AQ$24*H26)+($AQ$25*F27)+($AQ$26*F28)+($AQ$27*F29)+($AQ$28*G27)+($AQ$29*G28)+($AQ$30*G29)+($AQ$31*H27)+($AQ$32*H28)+($AQ$33*H29))+$AQ$5</f>
        <v>1.0074243899999999</v>
      </c>
      <c r="DB41" s="680">
        <f t="shared" ref="DB41" si="319">(($AQ$7*G21)+($AQ$8*G22)+($AQ$9*G23)+($AQ$10*H21)+($AQ$11*H22)+($AQ$12*H23)+($AQ$13*I21)+($AQ$14*I22)+($AQ$15*I23)+($AQ$16*G24)+($AQ$17*G25)+($AQ$18*G26)+($AQ$19*H24)+($AQ$20*H25)+($AQ$21*H26)+($AQ$22*I24)+($AQ$23*I25)+($AQ$24*I26)+($AQ$25*G27)+($AQ$26*G28)+($AQ$27*G29)+($AQ$28*H27)+($AQ$29*H28)+($AQ$30*H29)+($AQ$31*I27)+($AQ$32*I28)+($AQ$33*I29))+$AQ$5</f>
        <v>0.89382022000000005</v>
      </c>
      <c r="DC41" s="680">
        <f t="shared" ref="DC41" si="320">(($AQ$7*H21)+($AQ$8*H22)+($AQ$9*H23)+($AQ$10*I21)+($AQ$11*I22)+($AQ$12*I23)+($AQ$13*J21)+($AQ$14*J22)+($AQ$15*J23)+($AQ$16*H24)+($AQ$17*H25)+($AQ$18*H26)+($AQ$19*I24)+($AQ$20*I25)+($AQ$21*I26)+($AQ$22*J24)+($AQ$23*J25)+($AQ$24*J26)+($AQ$25*H27)+($AQ$26*H28)+($AQ$27*H29)+($AQ$28*I27)+($AQ$29*I28)+($AQ$30*I29)+($AQ$31*J27)+($AQ$32*J28)+($AQ$33*J29))+$AQ$5</f>
        <v>0.89078863000000019</v>
      </c>
      <c r="DD41" s="680">
        <f t="shared" ref="DD41" si="321">(($AQ$7*I21)+($AQ$8*I22)+($AQ$9*I23)+($AQ$10*J21)+($AQ$11*J22)+($AQ$12*J23)+($AQ$13*K21)+($AQ$14*K22)+($AQ$15*K23)+($AQ$16*I24)+($AQ$17*I25)+($AQ$18*I26)+($AQ$19*J24)+($AQ$20*J25)+($AQ$21*J26)+($AQ$22*K24)+($AQ$23*K25)+($AQ$24*K26)+($AQ$25*I27)+($AQ$26*I28)+($AQ$27*I29)+($AQ$28*J27)+($AQ$29*J28)+($AQ$30*J29)+($AQ$31*K27)+($AQ$32*K28)+($AQ$33*K29))+$AQ$5</f>
        <v>1.1278015400000003</v>
      </c>
      <c r="DE41" s="680">
        <f t="shared" ref="DE41" si="322">(($AQ$7*J21)+($AQ$8*J22)+($AQ$9*J23)+($AQ$10*K21)+($AQ$11*K22)+($AQ$12*K23)+($AQ$13*L21)+($AQ$14*L22)+($AQ$15*L23)+($AQ$16*J24)+($AQ$17*J25)+($AQ$18*J26)+($AQ$19*K24)+($AQ$20*K25)+($AQ$21*K26)+($AQ$22*L24)+($AQ$23*L25)+($AQ$24*L26)+($AQ$25*J27)+($AQ$26*J28)+($AQ$27*J29)+($AQ$28*K27)+($AQ$29*K28)+($AQ$30*K29)+($AQ$31*L27)+($AQ$32*L28)+($AQ$33*L29))+$AQ$5</f>
        <v>1.2026347200000003</v>
      </c>
      <c r="DF41" s="680">
        <f t="shared" ref="DF41" si="323">(($AQ$7*K21)+($AQ$8*K22)+($AQ$9*K23)+($AQ$10*L21)+($AQ$11*L22)+($AQ$12*L23)+($AQ$13*M21)+($AQ$14*M22)+($AQ$15*M23)+($AQ$16*K24)+($AQ$17*K25)+($AQ$18*K26)+($AQ$19*L24)+($AQ$20*L25)+($AQ$21*L26)+($AQ$22*M24)+($AQ$23*M25)+($AQ$24*M26)+($AQ$25*K27)+($AQ$26*K28)+($AQ$27*K29)+($AQ$28*L27)+($AQ$29*L28)+($AQ$30*L29)+($AQ$31*M27)+($AQ$32*M28)+($AQ$33*M29))+$AQ$5</f>
        <v>0.9558792599999999</v>
      </c>
      <c r="DG41" s="680">
        <f t="shared" ref="DG41" si="324">(($AQ$7*L21)+($AQ$8*L22)+($AQ$9*L23)+($AQ$10*M21)+($AQ$11*M22)+($AQ$12*M23)+($AQ$13*N21)+($AQ$14*N22)+($AQ$15*N23)+($AQ$16*L24)+($AQ$17*L25)+($AQ$18*L26)+($AQ$19*M24)+($AQ$20*M25)+($AQ$21*M26)+($AQ$22*N24)+($AQ$23*N25)+($AQ$24*N26)+($AQ$25*L27)+($AQ$26*L28)+($AQ$27*L29)+($AQ$28*M27)+($AQ$29*M28)+($AQ$30*M29)+($AQ$31*N27)+($AQ$32*N28)+($AQ$33*N29))+$AQ$5</f>
        <v>0.90416562999999994</v>
      </c>
      <c r="DH41" s="680">
        <f t="shared" ref="DH41" si="325">(($AQ$7*M21)+($AQ$8*M22)+($AQ$9*M23)+($AQ$10*N21)+($AQ$11*N22)+($AQ$12*N23)+($AQ$13*O21)+($AQ$14*O22)+($AQ$15*O23)+($AQ$16*M24)+($AQ$17*M25)+($AQ$18*M26)+($AQ$19*N24)+($AQ$20*N25)+($AQ$21*N26)+($AQ$22*O24)+($AQ$23*O25)+($AQ$24*O26)+($AQ$25*M27)+($AQ$26*M28)+($AQ$27*M29)+($AQ$28*N27)+($AQ$29*N28)+($AQ$30*N29)+($AQ$31*O27)+($AQ$32*O28)+($AQ$33*O29))+$AQ$5</f>
        <v>0.92380940000000011</v>
      </c>
      <c r="DI41" s="680">
        <f t="shared" ref="DI41" si="326">(($AQ$7*N21)+($AQ$8*N22)+($AQ$9*N23)+($AQ$10*O21)+($AQ$11*O22)+($AQ$12*O23)+($AQ$13*P21)+($AQ$14*P22)+($AQ$15*P23)+($AQ$16*N24)+($AQ$17*N25)+($AQ$18*N26)+($AQ$19*O24)+($AQ$20*O25)+($AQ$21*O26)+($AQ$22*P24)+($AQ$23*P25)+($AQ$24*P26)+($AQ$25*N27)+($AQ$26*N28)+($AQ$27*N29)+($AQ$28*O27)+($AQ$29*O28)+($AQ$30*O29)+($AQ$31*P27)+($AQ$32*P28)+($AQ$33*P29))+$AQ$5</f>
        <v>0.75750934000000014</v>
      </c>
      <c r="DJ41" s="680">
        <f t="shared" ref="DJ41" si="327">(($AQ$7*O21)+($AQ$8*O22)+($AQ$9*O23)+($AQ$10*P21)+($AQ$11*P22)+($AQ$12*P23)+($AQ$13*Q21)+($AQ$14*Q22)+($AQ$15*Q23)+($AQ$16*O24)+($AQ$17*O25)+($AQ$18*O26)+($AQ$19*P24)+($AQ$20*P25)+($AQ$21*P26)+($AQ$22*Q24)+($AQ$23*Q25)+($AQ$24*Q26)+($AQ$25*O27)+($AQ$26*O28)+($AQ$27*O29)+($AQ$28*P27)+($AQ$29*P28)+($AQ$30*P29)+($AQ$31*Q27)+($AQ$32*Q28)+($AQ$33*Q29))+$AQ$5</f>
        <v>0.67384994999999992</v>
      </c>
      <c r="DK41" s="680">
        <f t="shared" ref="DK41" si="328">(($AQ$7*P21)+($AQ$8*P22)+($AQ$9*P23)+($AQ$10*Q21)+($AQ$11*Q22)+($AQ$12*Q23)+($AQ$13*R21)+($AQ$14*R22)+($AQ$15*R23)+($AQ$16*P24)+($AQ$17*P25)+($AQ$18*P26)+($AQ$19*Q24)+($AQ$20*Q25)+($AQ$21*Q26)+($AQ$22*R24)+($AQ$23*R25)+($AQ$24*R26)+($AQ$25*P27)+($AQ$26*P28)+($AQ$27*P29)+($AQ$28*Q27)+($AQ$29*Q28)+($AQ$30*Q29)+($AQ$31*R27)+($AQ$32*R28)+($AQ$33*R29))+$AQ$5</f>
        <v>0.5085468099999999</v>
      </c>
      <c r="DL41" s="680">
        <f t="shared" ref="DL41" si="329">(($AQ$7*Q21)+($AQ$8*Q22)+($AQ$9*Q23)+($AQ$10*R21)+($AQ$11*R22)+($AQ$12*R23)+($AQ$13*S21)+($AQ$14*S22)+($AQ$15*S23)+($AQ$16*Q24)+($AQ$17*Q25)+($AQ$18*Q26)+($AQ$19*R24)+($AQ$20*R25)+($AQ$21*R26)+($AQ$22*S24)+($AQ$23*S25)+($AQ$24*S26)+($AQ$25*Q27)+($AQ$26*Q28)+($AQ$27*Q29)+($AQ$28*R27)+($AQ$29*R28)+($AQ$30*R29)+($AQ$31*S27)+($AQ$32*S28)+($AQ$33*S29))+$AQ$5</f>
        <v>0.30322013999999997</v>
      </c>
      <c r="DM41" s="680">
        <f t="shared" ref="DM41" si="330">(($AQ$7*R21)+($AQ$8*R22)+($AQ$9*R23)+($AQ$10*S21)+($AQ$11*S22)+($AQ$12*S23)+($AQ$13*T21)+($AQ$14*T22)+($AQ$15*T23)+($AQ$16*R24)+($AQ$17*R25)+($AQ$18*R26)+($AQ$19*S24)+($AQ$20*S25)+($AQ$21*S26)+($AQ$22*T24)+($AQ$23*T25)+($AQ$24*T26)+($AQ$25*R27)+($AQ$26*R28)+($AQ$27*R29)+($AQ$28*S27)+($AQ$29*S28)+($AQ$30*S29)+($AQ$31*T27)+($AQ$32*T28)+($AQ$33*T29))+$AQ$5</f>
        <v>0.28505734000000005</v>
      </c>
      <c r="DN41" s="680">
        <f t="shared" ref="DN41" si="331">(($AQ$7*S21)+($AQ$8*S22)+($AQ$9*S23)+($AQ$10*T21)+($AQ$11*T22)+($AQ$12*T23)+($AQ$13*U21)+($AQ$14*U22)+($AQ$15*U23)+($AQ$16*S24)+($AQ$17*S25)+($AQ$18*S26)+($AQ$19*T24)+($AQ$20*T25)+($AQ$21*T26)+($AQ$22*U24)+($AQ$23*U25)+($AQ$24*U26)+($AQ$25*S27)+($AQ$26*S28)+($AQ$27*S29)+($AQ$28*T27)+($AQ$29*T28)+($AQ$30*T29)+($AQ$31*U27)+($AQ$32*U28)+($AQ$33*U29))+$AQ$5</f>
        <v>0.35652431000000007</v>
      </c>
      <c r="DO41" s="680">
        <f t="shared" ref="DO41" si="332">(($AQ$7*T21)+($AQ$8*T22)+($AQ$9*T23)+($AQ$10*U21)+($AQ$11*U22)+($AQ$12*U23)+($AQ$13*V21)+($AQ$14*V22)+($AQ$15*V23)+($AQ$16*T24)+($AQ$17*T25)+($AQ$18*T26)+($AQ$19*U24)+($AQ$20*U25)+($AQ$21*U26)+($AQ$22*V24)+($AQ$23*V25)+($AQ$24*V26)+($AQ$25*T27)+($AQ$26*T28)+($AQ$27*T29)+($AQ$28*U27)+($AQ$29*U28)+($AQ$30*U29)+($AQ$31*V27)+($AQ$32*V28)+($AQ$33*V29))+$AQ$5</f>
        <v>0.43778119000000004</v>
      </c>
      <c r="DP41" s="680">
        <f t="shared" ref="DP41" si="333">(($AQ$7*U21)+($AQ$8*U22)+($AQ$9*U23)+($AQ$10*V21)+($AQ$11*V22)+($AQ$12*V23)+($AQ$13*W21)+($AQ$14*W22)+($AQ$15*W23)+($AQ$16*U24)+($AQ$17*U25)+($AQ$18*U26)+($AQ$19*V24)+($AQ$20*V25)+($AQ$21*V26)+($AQ$22*W24)+($AQ$23*W25)+($AQ$24*W26)+($AQ$25*U27)+($AQ$26*U28)+($AQ$27*U29)+($AQ$28*V27)+($AQ$29*V28)+($AQ$30*V29)+($AQ$31*W27)+($AQ$32*W28)+($AQ$33*W29))+$AQ$5</f>
        <v>0.67216679999999995</v>
      </c>
      <c r="DQ41" s="680">
        <f t="shared" ref="DQ41" si="334">(($AQ$7*V21)+($AQ$8*V22)+($AQ$9*V23)+($AQ$10*W21)+($AQ$11*W22)+($AQ$12*W23)+($AQ$13*X21)+($AQ$14*X22)+($AQ$15*X23)+($AQ$16*V24)+($AQ$17*V25)+($AQ$18*V26)+($AQ$19*W24)+($AQ$20*W25)+($AQ$21*W26)+($AQ$22*X24)+($AQ$23*X25)+($AQ$24*X26)+($AQ$25*V27)+($AQ$26*V28)+($AQ$27*V29)+($AQ$28*W27)+($AQ$29*W28)+($AQ$30*W29)+($AQ$31*X27)+($AQ$32*X28)+($AQ$33*X29))+$AQ$5</f>
        <v>0.98547799000000003</v>
      </c>
      <c r="DR41" s="680">
        <f t="shared" ref="DR41" si="335">(($AQ$7*W21)+($AQ$8*W22)+($AQ$9*W23)+($AQ$10*X21)+($AQ$11*X22)+($AQ$12*X23)+($AQ$13*Y21)+($AQ$14*Y22)+($AQ$15*Y23)+($AQ$16*W24)+($AQ$17*W25)+($AQ$18*W26)+($AQ$19*X24)+($AQ$20*X25)+($AQ$21*X26)+($AQ$22*Y24)+($AQ$23*Y25)+($AQ$24*Y26)+($AQ$25*W27)+($AQ$26*W28)+($AQ$27*W29)+($AQ$28*X27)+($AQ$29*X28)+($AQ$30*X29)+($AQ$31*Y27)+($AQ$32*Y28)+($AQ$33*Y29))+$AQ$5</f>
        <v>1.0439537799999998</v>
      </c>
    </row>
    <row r="42" spans="1:122" x14ac:dyDescent="0.25">
      <c r="A42" s="715">
        <f>'DETEKSI MATA IKAN'!A40</f>
        <v>0.33329999999999999</v>
      </c>
      <c r="B42" s="716">
        <f>'DETEKSI MATA IKAN'!B40</f>
        <v>0.35289999999999999</v>
      </c>
      <c r="C42" s="716">
        <f>'DETEKSI MATA IKAN'!C40</f>
        <v>0.58040000000000003</v>
      </c>
      <c r="D42" s="716">
        <f>'DETEKSI MATA IKAN'!D40</f>
        <v>0.80389999999999995</v>
      </c>
      <c r="E42" s="716">
        <f>'DETEKSI MATA IKAN'!E40</f>
        <v>0.75290000000000001</v>
      </c>
      <c r="F42" s="716">
        <f>'DETEKSI MATA IKAN'!F40</f>
        <v>0.6</v>
      </c>
      <c r="G42" s="716">
        <f>'DETEKSI MATA IKAN'!G40</f>
        <v>0.15690000000000001</v>
      </c>
      <c r="H42" s="716">
        <f>'DETEKSI MATA IKAN'!H40</f>
        <v>0.1608</v>
      </c>
      <c r="I42" s="716">
        <f>'DETEKSI MATA IKAN'!I40</f>
        <v>0.18429999999999999</v>
      </c>
      <c r="J42" s="716">
        <f>'DETEKSI MATA IKAN'!J40</f>
        <v>0.38040000000000002</v>
      </c>
      <c r="K42" s="716">
        <f>'DETEKSI MATA IKAN'!K40</f>
        <v>0.28239999999999998</v>
      </c>
      <c r="L42" s="716">
        <f>'DETEKSI MATA IKAN'!L40</f>
        <v>0.16470000000000001</v>
      </c>
      <c r="M42" s="716">
        <f>'DETEKSI MATA IKAN'!M40</f>
        <v>0.25879999999999997</v>
      </c>
      <c r="N42" s="716">
        <f>'DETEKSI MATA IKAN'!N40</f>
        <v>0.4471</v>
      </c>
      <c r="O42" s="716">
        <f>'DETEKSI MATA IKAN'!O40</f>
        <v>0.67449999999999999</v>
      </c>
      <c r="P42" s="716">
        <f>'DETEKSI MATA IKAN'!P40</f>
        <v>0.69410000000000005</v>
      </c>
      <c r="Q42" s="716">
        <f>'DETEKSI MATA IKAN'!Q40</f>
        <v>0.749</v>
      </c>
      <c r="R42" s="716">
        <f>'DETEKSI MATA IKAN'!R40</f>
        <v>0.74119999999999997</v>
      </c>
      <c r="S42" s="716">
        <f>'DETEKSI MATA IKAN'!S40</f>
        <v>0.79220000000000002</v>
      </c>
      <c r="T42" s="716">
        <f>'DETEKSI MATA IKAN'!T40</f>
        <v>0.4824</v>
      </c>
      <c r="U42" s="716">
        <f>'DETEKSI MATA IKAN'!U40</f>
        <v>0.4078</v>
      </c>
      <c r="V42" s="716">
        <f>'DETEKSI MATA IKAN'!V40</f>
        <v>0.25490000000000002</v>
      </c>
      <c r="W42" s="716">
        <f>'DETEKSI MATA IKAN'!W40</f>
        <v>0.39610000000000001</v>
      </c>
      <c r="X42" s="716">
        <f>'DETEKSI MATA IKAN'!X40</f>
        <v>0.3569</v>
      </c>
      <c r="Y42" s="717">
        <f>'DETEKSI MATA IKAN'!Y40</f>
        <v>0.3725</v>
      </c>
      <c r="AA42" s="711">
        <v>8</v>
      </c>
      <c r="AB42" s="680">
        <f t="shared" ref="AB42:AX42" si="336">(($AN$7*A24)+($AN$8*A25)+($AN$9*A26)+($AN$10*B24)+($AN$11*B25)+($AN$12*B26)+($AN$13*C24)+($AN$14*C25)+($AN$15*C26)+($AN$16*A27)+($AN$17*A28)+($AN$18*A29)+($AN$19*B27)+($AN$20*B28)+($AN$21*B29)+($AN$22*C27)+($AN$23*C28)+($AN$24*C29)+($AN$25*A30)+($AN$26*A31)+($AN$27*A32)+($AN$28*B30)+($AN$29*B31)+($AN$30*B32)+($AN$31*C30)+($AN$32*C31)+($AN$33*C32))+$AN$5</f>
        <v>-1.0093564999999998</v>
      </c>
      <c r="AC42" s="680">
        <f t="shared" si="336"/>
        <v>-0.30129543999999975</v>
      </c>
      <c r="AD42" s="680">
        <f t="shared" si="336"/>
        <v>0.29911235999999974</v>
      </c>
      <c r="AE42" s="680">
        <f t="shared" si="336"/>
        <v>0.33842588000000007</v>
      </c>
      <c r="AF42" s="680">
        <f t="shared" si="336"/>
        <v>-0.18952493999999953</v>
      </c>
      <c r="AG42" s="680">
        <f t="shared" si="336"/>
        <v>-0.75496057999999944</v>
      </c>
      <c r="AH42" s="680">
        <f t="shared" si="336"/>
        <v>-1.0896086500000002</v>
      </c>
      <c r="AI42" s="680">
        <f t="shared" si="336"/>
        <v>-1.1858545899999997</v>
      </c>
      <c r="AJ42" s="680">
        <f t="shared" si="336"/>
        <v>-1.3777400800000001</v>
      </c>
      <c r="AK42" s="680">
        <f t="shared" si="336"/>
        <v>-1.3800980899999993</v>
      </c>
      <c r="AL42" s="680">
        <f t="shared" si="336"/>
        <v>-1.3718452600000002</v>
      </c>
      <c r="AM42" s="680">
        <f t="shared" si="336"/>
        <v>-1.1029579800000009</v>
      </c>
      <c r="AN42" s="680">
        <f t="shared" si="336"/>
        <v>-0.94057588999999964</v>
      </c>
      <c r="AO42" s="680">
        <f t="shared" si="336"/>
        <v>-0.72574461999999929</v>
      </c>
      <c r="AP42" s="680">
        <f t="shared" si="336"/>
        <v>-0.55464006000000032</v>
      </c>
      <c r="AQ42" s="680">
        <f t="shared" si="336"/>
        <v>-0.25978630999999996</v>
      </c>
      <c r="AR42" s="680">
        <f t="shared" si="336"/>
        <v>-3.798796999999976E-2</v>
      </c>
      <c r="AS42" s="680">
        <f t="shared" si="336"/>
        <v>0.13918412000000013</v>
      </c>
      <c r="AT42" s="680">
        <f t="shared" si="336"/>
        <v>8.4334989999999943E-2</v>
      </c>
      <c r="AU42" s="680">
        <f t="shared" si="336"/>
        <v>-2.6814319999999781E-2</v>
      </c>
      <c r="AV42" s="680">
        <f t="shared" si="336"/>
        <v>-0.13184732999999993</v>
      </c>
      <c r="AW42" s="680">
        <f t="shared" si="336"/>
        <v>-0.36317477000000009</v>
      </c>
      <c r="AX42" s="680">
        <f t="shared" si="336"/>
        <v>-0.7629338699999999</v>
      </c>
      <c r="AZ42" s="680">
        <f t="shared" ref="AZ42" si="337">(($AO$7*A24)+($AO$8*A25)+($AO$9*A26)+($AO$10*B24)+($AO$11*B25)+($AO$12*B26)+($AO$13*C24)+($AO$14*C25)+($AO$15*C26)+($AO$16*A27)+($AO$17*A28)+($AO$18*A29)+($AO$19*B27)+($AO$20*B28)+($AO$21*B29)+($AO$22*C27)+($AO$23*C28)+($AO$24*C29)+($AO$25*A30)+($AO$26*A31)+($AO$27*A32)+($AO$28*B30)+($AO$29*B31)+($AO$30*B32)+($AO$31*C30)+($AO$32*C31)+($AO$33*C32))+$AO$5</f>
        <v>1.11396418</v>
      </c>
      <c r="BA42" s="680">
        <f t="shared" ref="BA42" si="338">(($AO$7*B24)+($AO$8*B25)+($AO$9*B26)+($AO$10*C24)+($AO$11*C25)+($AO$12*C26)+($AO$13*D24)+($AO$14*D25)+($AO$15*D26)+($AO$16*B27)+($AO$17*B28)+($AO$18*B29)+($AO$19*C27)+($AO$20*C28)+($AO$21*C29)+($AO$22*D27)+($AO$23*D28)+($AO$24*D29)+($AO$25*B30)+($AO$26*B31)+($AO$27*B32)+($AO$28*C30)+($AO$29*C31)+($AO$30*C32)+($AO$31*D30)+($AO$32*D31)+($AO$33*D32))+$AO$5</f>
        <v>0.77145358000000008</v>
      </c>
      <c r="BB42" s="680">
        <f t="shared" ref="BB42" si="339">(($AO$7*C24)+($AO$8*C25)+($AO$9*C26)+($AO$10*D24)+($AO$11*D25)+($AO$12*D26)+($AO$13*E24)+($AO$14*E25)+($AO$15*E26)+($AO$16*C27)+($AO$17*C28)+($AO$18*C29)+($AO$19*D27)+($AO$20*D28)+($AO$21*D29)+($AO$22*E27)+($AO$23*E28)+($AO$24*E29)+($AO$25*C30)+($AO$26*C31)+($AO$27*C32)+($AO$28*D30)+($AO$29*D31)+($AO$30*D32)+($AO$31*E30)+($AO$32*E31)+($AO$33*E32))+$AO$5</f>
        <v>1.0959133300000001</v>
      </c>
      <c r="BC42" s="680">
        <f t="shared" ref="BC42" si="340">(($AO$7*D24)+($AO$8*D25)+($AO$9*D26)+($AO$10*E24)+($AO$11*E25)+($AO$12*E26)+($AO$13*F24)+($AO$14*F25)+($AO$15*F26)+($AO$16*D27)+($AO$17*D28)+($AO$18*D29)+($AO$19*E27)+($AO$20*E28)+($AO$21*E29)+($AO$22*F27)+($AO$23*F28)+($AO$24*F29)+($AO$25*D30)+($AO$26*D31)+($AO$27*D32)+($AO$28*E30)+($AO$29*E31)+($AO$30*E32)+($AO$31*F30)+($AO$32*F31)+($AO$33*F32))+$AO$5</f>
        <v>1.81690817</v>
      </c>
      <c r="BD42" s="680">
        <f t="shared" ref="BD42" si="341">(($AO$7*E24)+($AO$8*E25)+($AO$9*E26)+($AO$10*F24)+($AO$11*F25)+($AO$12*F26)+($AO$13*G24)+($AO$14*G25)+($AO$15*G26)+($AO$16*E27)+($AO$17*E28)+($AO$18*E29)+($AO$19*F27)+($AO$20*F28)+($AO$21*F29)+($AO$22*G27)+($AO$23*G28)+($AO$24*G29)+($AO$25*E30)+($AO$26*E31)+($AO$27*E32)+($AO$28*F30)+($AO$29*F31)+($AO$30*F32)+($AO$31*G30)+($AO$32*G31)+($AO$33*G32))+$AO$5</f>
        <v>2.4689931299999994</v>
      </c>
      <c r="BE42" s="680">
        <f t="shared" ref="BE42" si="342">(($AO$7*F24)+($AO$8*F25)+($AO$9*F26)+($AO$10*G24)+($AO$11*G25)+($AO$12*G26)+($AO$13*H24)+($AO$14*H25)+($AO$15*H26)+($AO$16*F27)+($AO$17*F28)+($AO$18*F29)+($AO$19*G27)+($AO$20*G28)+($AO$21*G29)+($AO$22*H27)+($AO$23*H28)+($AO$24*H29)+($AO$25*F30)+($AO$26*F31)+($AO$27*F32)+($AO$28*G30)+($AO$29*G31)+($AO$30*G32)+($AO$31*H30)+($AO$32*H31)+($AO$33*H32))+$AO$5</f>
        <v>2.47971443</v>
      </c>
      <c r="BF42" s="680">
        <f t="shared" ref="BF42" si="343">(($AO$7*G24)+($AO$8*G25)+($AO$9*G26)+($AO$10*H24)+($AO$11*H25)+($AO$12*H26)+($AO$13*I24)+($AO$14*I25)+($AO$15*I26)+($AO$16*G27)+($AO$17*G28)+($AO$18*G29)+($AO$19*H27)+($AO$20*H28)+($AO$21*H29)+($AO$22*I27)+($AO$23*I28)+($AO$24*I29)+($AO$25*G30)+($AO$26*G31)+($AO$27*G32)+($AO$28*H30)+($AO$29*H31)+($AO$30*H32)+($AO$31*I30)+($AO$32*I31)+($AO$33*I32))+$AO$5</f>
        <v>2.0351995599999992</v>
      </c>
      <c r="BG42" s="680">
        <f t="shared" ref="BG42" si="344">(($AO$7*H24)+($AO$8*H25)+($AO$9*H26)+($AO$10*I24)+($AO$11*I25)+($AO$12*I26)+($AO$13*J24)+($AO$14*J25)+($AO$15*J26)+($AO$16*H27)+($AO$17*H28)+($AO$18*H29)+($AO$19*I27)+($AO$20*I28)+($AO$21*I29)+($AO$22*J27)+($AO$23*J28)+($AO$24*J29)+($AO$25*H30)+($AO$26*H31)+($AO$27*H32)+($AO$28*I30)+($AO$29*I31)+($AO$30*I32)+($AO$31*J30)+($AO$32*J31)+($AO$33*J32))+$AO$5</f>
        <v>1.8592554700000004</v>
      </c>
      <c r="BH42" s="680">
        <f t="shared" ref="BH42" si="345">(($AO$7*I24)+($AO$8*I25)+($AO$9*I26)+($AO$10*J24)+($AO$11*J25)+($AO$12*J26)+($AO$13*K24)+($AO$14*K25)+($AO$15*K26)+($AO$16*I27)+($AO$17*I28)+($AO$18*I29)+($AO$19*J27)+($AO$20*J28)+($AO$21*J29)+($AO$22*K27)+($AO$23*K28)+($AO$24*K29)+($AO$25*I30)+($AO$26*I31)+($AO$27*I32)+($AO$28*J30)+($AO$29*J31)+($AO$30*J32)+($AO$31*K30)+($AO$32*K31)+($AO$33*K32))+$AO$5</f>
        <v>2.1458368000000005</v>
      </c>
      <c r="BI42" s="680">
        <f t="shared" ref="BI42" si="346">(($AO$7*J24)+($AO$8*J25)+($AO$9*J26)+($AO$10*K24)+($AO$11*K25)+($AO$12*K26)+($AO$13*L24)+($AO$14*L25)+($AO$15*L26)+($AO$16*J27)+($AO$17*J28)+($AO$18*J29)+($AO$19*K27)+($AO$20*K28)+($AO$21*K29)+($AO$22*L27)+($AO$23*L28)+($AO$24*L29)+($AO$25*J30)+($AO$26*J31)+($AO$27*J32)+($AO$28*K30)+($AO$29*K31)+($AO$30*K32)+($AO$31*L30)+($AO$32*L31)+($AO$33*L32))+$AO$5</f>
        <v>2.4540919099999998</v>
      </c>
      <c r="BJ42" s="680">
        <f t="shared" ref="BJ42" si="347">(($AO$7*K24)+($AO$8*K25)+($AO$9*K26)+($AO$10*L24)+($AO$11*L25)+($AO$12*L26)+($AO$13*M24)+($AO$14*M25)+($AO$15*M26)+($AO$16*K27)+($AO$17*K28)+($AO$18*K29)+($AO$19*L27)+($AO$20*L28)+($AO$21*L29)+($AO$22*M27)+($AO$23*M28)+($AO$24*M29)+($AO$25*K30)+($AO$26*K31)+($AO$27*K32)+($AO$28*L30)+($AO$29*L31)+($AO$30*L32)+($AO$31*M30)+($AO$32*M31)+($AO$33*M32))+$AO$5</f>
        <v>2.3376266799999996</v>
      </c>
      <c r="BK42" s="680">
        <f t="shared" ref="BK42" si="348">(($AO$7*L24)+($AO$8*L25)+($AO$9*L26)+($AO$10*M24)+($AO$11*M25)+($AO$12*M26)+($AO$13*N24)+($AO$14*N25)+($AO$15*N26)+($AO$16*L27)+($AO$17*L28)+($AO$18*L29)+($AO$19*M27)+($AO$20*M28)+($AO$21*M29)+($AO$22*N27)+($AO$23*N28)+($AO$24*N29)+($AO$25*L30)+($AO$26*L31)+($AO$27*L32)+($AO$28*M30)+($AO$29*M31)+($AO$30*M32)+($AO$31*N30)+($AO$32*N31)+($AO$33*N32))+$AO$5</f>
        <v>2.0748413099999996</v>
      </c>
      <c r="BL42" s="680">
        <f t="shared" ref="BL42" si="349">(($AO$7*M24)+($AO$8*M25)+($AO$9*M26)+($AO$10*N24)+($AO$11*N25)+($AO$12*N26)+($AO$13*O24)+($AO$14*O25)+($AO$15*O26)+($AO$16*M27)+($AO$17*M28)+($AO$18*M29)+($AO$19*N27)+($AO$20*N28)+($AO$21*N29)+($AO$22*O27)+($AO$23*O28)+($AO$24*O29)+($AO$25*M30)+($AO$26*M31)+($AO$27*M32)+($AO$28*N30)+($AO$29*N31)+($AO$30*N32)+($AO$31*O30)+($AO$32*O31)+($AO$33*O32))+$AO$5</f>
        <v>2.1598028999999999</v>
      </c>
      <c r="BM42" s="680">
        <f t="shared" ref="BM42" si="350">(($AO$7*N24)+($AO$8*N25)+($AO$9*N26)+($AO$10*O24)+($AO$11*O25)+($AO$12*O26)+($AO$13*P24)+($AO$14*P25)+($AO$15*P26)+($AO$16*N27)+($AO$17*N28)+($AO$18*N29)+($AO$19*O27)+($AO$20*O28)+($AO$21*O29)+($AO$22*P27)+($AO$23*P28)+($AO$24*P29)+($AO$25*N30)+($AO$26*N31)+($AO$27*N32)+($AO$28*O30)+($AO$29*O31)+($AO$30*O32)+($AO$31*P30)+($AO$32*P31)+($AO$33*P32))+$AO$5</f>
        <v>2.0088533699999997</v>
      </c>
      <c r="BN42" s="680">
        <f t="shared" ref="BN42" si="351">(($AO$7*O24)+($AO$8*O25)+($AO$9*O26)+($AO$10*P24)+($AO$11*P25)+($AO$12*P26)+($AO$13*Q24)+($AO$14*Q25)+($AO$15*Q26)+($AO$16*O27)+($AO$17*O28)+($AO$18*O29)+($AO$19*P27)+($AO$20*P28)+($AO$21*P29)+($AO$22*Q27)+($AO$23*Q28)+($AO$24*Q29)+($AO$25*O30)+($AO$26*O31)+($AO$27*O32)+($AO$28*P30)+($AO$29*P31)+($AO$30*P32)+($AO$31*Q30)+($AO$32*Q31)+($AO$33*Q32))+$AO$5</f>
        <v>1.8612375500000002</v>
      </c>
      <c r="BO42" s="680">
        <f t="shared" ref="BO42" si="352">(($AO$7*P24)+($AO$8*P25)+($AO$9*P26)+($AO$10*Q24)+($AO$11*Q25)+($AO$12*Q26)+($AO$13*R24)+($AO$14*R25)+($AO$15*R26)+($AO$16*P27)+($AO$17*P28)+($AO$18*P29)+($AO$19*Q27)+($AO$20*Q28)+($AO$21*Q29)+($AO$22*R27)+($AO$23*R28)+($AO$24*R29)+($AO$25*P30)+($AO$26*P31)+($AO$27*P32)+($AO$28*Q30)+($AO$29*Q31)+($AO$30*Q32)+($AO$31*R30)+($AO$32*R31)+($AO$33*R32))+$AO$5</f>
        <v>1.6085566500000004</v>
      </c>
      <c r="BP42" s="680">
        <f t="shared" ref="BP42" si="353">(($AO$7*Q24)+($AO$8*Q25)+($AO$9*Q26)+($AO$10*R24)+($AO$11*R25)+($AO$12*R26)+($AO$13*S24)+($AO$14*S25)+($AO$15*S26)+($AO$16*Q27)+($AO$17*Q28)+($AO$18*Q29)+($AO$19*R27)+($AO$20*R28)+($AO$21*R29)+($AO$22*S27)+($AO$23*S28)+($AO$24*S29)+($AO$25*Q30)+($AO$26*Q31)+($AO$27*Q32)+($AO$28*R30)+($AO$29*R31)+($AO$30*R32)+($AO$31*S30)+($AO$32*S31)+($AO$33*S32))+$AO$5</f>
        <v>1.29587842</v>
      </c>
      <c r="BQ42" s="680">
        <f t="shared" ref="BQ42" si="354">(($AO$7*R24)+($AO$8*R25)+($AO$9*R26)+($AO$10*S24)+($AO$11*S25)+($AO$12*S26)+($AO$13*T24)+($AO$14*T25)+($AO$15*T26)+($AO$16*R27)+($AO$17*R28)+($AO$18*R29)+($AO$19*S27)+($AO$20*S28)+($AO$21*S29)+($AO$22*T27)+($AO$23*T28)+($AO$24*T29)+($AO$25*R30)+($AO$26*R31)+($AO$27*R32)+($AO$28*S30)+($AO$29*S31)+($AO$30*S32)+($AO$31*T30)+($AO$32*T31)+($AO$33*T32))+$AO$5</f>
        <v>0.95386159999999998</v>
      </c>
      <c r="BR42" s="680">
        <f t="shared" ref="BR42" si="355">(($AO$7*S24)+($AO$8*S25)+($AO$9*S26)+($AO$10*T24)+($AO$11*T25)+($AO$12*T26)+($AO$13*U24)+($AO$14*U25)+($AO$15*U26)+($AO$16*S27)+($AO$17*S28)+($AO$18*S29)+($AO$19*T27)+($AO$20*T28)+($AO$21*T29)+($AO$22*U27)+($AO$23*U28)+($AO$24*U29)+($AO$25*S30)+($AO$26*S31)+($AO$27*S32)+($AO$28*T30)+($AO$29*T31)+($AO$30*T32)+($AO$31*U30)+($AO$32*U31)+($AO$33*U32))+$AO$5</f>
        <v>0.70651700000000006</v>
      </c>
      <c r="BS42" s="680">
        <f t="shared" ref="BS42" si="356">(($AO$7*T24)+($AO$8*T25)+($AO$9*T26)+($AO$10*U24)+($AO$11*U25)+($AO$12*U26)+($AO$13*V24)+($AO$14*V25)+($AO$15*V26)+($AO$16*T27)+($AO$17*T28)+($AO$18*T29)+($AO$19*U27)+($AO$20*U28)+($AO$21*U29)+($AO$22*V27)+($AO$23*V28)+($AO$24*V29)+($AO$25*T30)+($AO$26*T31)+($AO$27*T32)+($AO$28*U30)+($AO$29*U31)+($AO$30*U32)+($AO$31*V30)+($AO$32*V31)+($AO$33*V32))+$AO$5</f>
        <v>0.71085191000000003</v>
      </c>
      <c r="BT42" s="680">
        <f t="shared" ref="BT42" si="357">(($AO$7*U24)+($AO$8*U25)+($AO$9*U26)+($AO$10*V24)+($AO$11*V25)+($AO$12*V26)+($AO$13*W24)+($AO$14*W25)+($AO$15*W26)+($AO$16*U27)+($AO$17*U28)+($AO$18*U29)+($AO$19*V27)+($AO$20*V28)+($AO$21*V29)+($AO$22*W27)+($AO$23*W28)+($AO$24*W29)+($AO$25*U30)+($AO$26*U31)+($AO$27*U32)+($AO$28*V30)+($AO$29*V31)+($AO$30*V32)+($AO$31*W30)+($AO$32*W31)+($AO$33*W32))+$AO$5</f>
        <v>0.96878193999999995</v>
      </c>
      <c r="BU42" s="680">
        <f t="shared" ref="BU42" si="358">(($AO$7*V24)+($AO$8*V25)+($AO$9*V26)+($AO$10*W24)+($AO$11*W25)+($AO$12*W26)+($AO$13*X24)+($AO$14*X25)+($AO$15*X26)+($AO$16*V27)+($AO$17*V28)+($AO$18*V29)+($AO$19*W27)+($AO$20*W28)+($AO$21*W29)+($AO$22*X27)+($AO$23*X28)+($AO$24*X29)+($AO$25*V30)+($AO$26*V31)+($AO$27*V32)+($AO$28*W30)+($AO$29*W31)+($AO$30*W32)+($AO$31*X30)+($AO$32*X31)+($AO$33*X32))+$AO$5</f>
        <v>1.6780590300000002</v>
      </c>
      <c r="BV42" s="680">
        <f t="shared" ref="BV42" si="359">(($AO$7*W24)+($AO$8*W25)+($AO$9*W26)+($AO$10*X24)+($AO$11*X25)+($AO$12*X26)+($AO$13*Y24)+($AO$14*Y25)+($AO$15*Y26)+($AO$16*W27)+($AO$17*W28)+($AO$18*W29)+($AO$19*X27)+($AO$20*X28)+($AO$21*X29)+($AO$22*Y27)+($AO$23*Y28)+($AO$24*Y29)+($AO$25*W30)+($AO$26*W31)+($AO$27*W32)+($AO$28*X30)+($AO$29*X31)+($AO$30*X32)+($AO$31*Y30)+($AO$32*Y31)+($AO$33*Y32))+$AO$5</f>
        <v>2.1540219699999996</v>
      </c>
      <c r="BX42" s="680">
        <f t="shared" ref="BX42:CT42" si="360">(($AP$7*A24)+($AP$8*A25)+($AP$9*A26)+($AP$10*B24)+($AP$11*B25)+($AP$12*B26)+($AP$13*C24)+($AP$14*C25)+($AP$15*C26)+($AP$16*A27)+($AP$17*A28)+($AP$18*A29)+($AP$19*B27)+($AP$20*B28)+($AP$21*B29)+($AP$22*C27)+($AP$23*C28)+($AP$24*C29)+($AP$25*A30)+($AP$26*A31)+($AP$27*A32)+($AP$28*B30)+($AP$29*B31)+($AP$30*B32)+($AP$31*C30)+($AP$32*C31)+($AP$33*C32))+$AP$5</f>
        <v>1.8345608840000001</v>
      </c>
      <c r="BY42" s="680">
        <f t="shared" si="360"/>
        <v>1.0821422119999997</v>
      </c>
      <c r="BZ42" s="680">
        <f t="shared" si="360"/>
        <v>0.88730201399999997</v>
      </c>
      <c r="CA42" s="680">
        <f t="shared" si="360"/>
        <v>1.3812298220000001</v>
      </c>
      <c r="CB42" s="680">
        <f t="shared" si="360"/>
        <v>2.1616310359999997</v>
      </c>
      <c r="CC42" s="680">
        <f t="shared" si="360"/>
        <v>2.5819945980000001</v>
      </c>
      <c r="CD42" s="680">
        <f t="shared" si="360"/>
        <v>2.4056347539999998</v>
      </c>
      <c r="CE42" s="680">
        <f t="shared" si="360"/>
        <v>2.0828345320000006</v>
      </c>
      <c r="CF42" s="680">
        <f t="shared" si="360"/>
        <v>1.9114761499999993</v>
      </c>
      <c r="CG42" s="680">
        <f t="shared" si="360"/>
        <v>2.0802508699999995</v>
      </c>
      <c r="CH42" s="680">
        <f t="shared" si="360"/>
        <v>2.3277262060000008</v>
      </c>
      <c r="CI42" s="680">
        <f t="shared" si="360"/>
        <v>2.2931283500000013</v>
      </c>
      <c r="CJ42" s="680">
        <f t="shared" si="360"/>
        <v>2.0404581020000006</v>
      </c>
      <c r="CK42" s="680">
        <f t="shared" si="360"/>
        <v>2.0629233180000006</v>
      </c>
      <c r="CL42" s="680">
        <f t="shared" si="360"/>
        <v>2.0062929200000004</v>
      </c>
      <c r="CM42" s="680">
        <f t="shared" si="360"/>
        <v>1.859848296</v>
      </c>
      <c r="CN42" s="680">
        <f t="shared" si="360"/>
        <v>1.7783692579999999</v>
      </c>
      <c r="CO42" s="680">
        <f t="shared" si="360"/>
        <v>1.4337319399999999</v>
      </c>
      <c r="CP42" s="680">
        <f t="shared" si="360"/>
        <v>1.150760666</v>
      </c>
      <c r="CQ42" s="680">
        <f t="shared" si="360"/>
        <v>0.8890469940000002</v>
      </c>
      <c r="CR42" s="680">
        <f t="shared" si="360"/>
        <v>0.9178232580000002</v>
      </c>
      <c r="CS42" s="680">
        <f t="shared" si="360"/>
        <v>1.2100058959999997</v>
      </c>
      <c r="CT42" s="680">
        <f t="shared" si="360"/>
        <v>1.6845809499999997</v>
      </c>
      <c r="CV42" s="680">
        <f t="shared" ref="CV42" si="361">(($AQ$7*A24)+($AQ$8*A25)+($AQ$9*A26)+($AQ$10*B24)+($AQ$11*B25)+($AQ$12*B26)+($AQ$13*C24)+($AQ$14*C25)+($AQ$15*C26)+($AQ$16*A27)+($AQ$17*A28)+($AQ$18*A29)+($AQ$19*B27)+($AQ$20*B28)+($AQ$21*B29)+($AQ$22*C27)+($AQ$23*C28)+($AQ$24*C29)+($AQ$25*A30)+($AQ$26*A31)+($AQ$27*A32)+($AQ$28*B30)+($AQ$29*B31)+($AQ$30*B32)+($AQ$31*C30)+($AQ$32*C31)+($AQ$33*C32))+$AQ$5</f>
        <v>0.31274243999999995</v>
      </c>
      <c r="CW42" s="680">
        <f t="shared" ref="CW42" si="362">(($AQ$7*B24)+($AQ$8*B25)+($AQ$9*B26)+($AQ$10*C24)+($AQ$11*C25)+($AQ$12*C26)+($AQ$13*D24)+($AQ$14*D25)+($AQ$15*D26)+($AQ$16*B27)+($AQ$17*B28)+($AQ$18*B29)+($AQ$19*C27)+($AQ$20*C28)+($AQ$21*C29)+($AQ$22*D27)+($AQ$23*D28)+($AQ$24*D29)+($AQ$25*B30)+($AQ$26*B31)+($AQ$27*B32)+($AQ$28*C30)+($AQ$29*C31)+($AQ$30*C32)+($AQ$31*D30)+($AQ$32*D31)+($AQ$33*D32))+$AQ$5</f>
        <v>0.42557788000000008</v>
      </c>
      <c r="CX42" s="680">
        <f t="shared" ref="CX42" si="363">(($AQ$7*C24)+($AQ$8*C25)+($AQ$9*C26)+($AQ$10*D24)+($AQ$11*D25)+($AQ$12*D26)+($AQ$13*E24)+($AQ$14*E25)+($AQ$15*E26)+($AQ$16*C27)+($AQ$17*C28)+($AQ$18*C29)+($AQ$19*D27)+($AQ$20*D28)+($AQ$21*D29)+($AQ$22*E27)+($AQ$23*E28)+($AQ$24*E29)+($AQ$25*C30)+($AQ$26*C31)+($AQ$27*C32)+($AQ$28*D30)+($AQ$29*D31)+($AQ$30*D32)+($AQ$31*E30)+($AQ$32*E31)+($AQ$33*E32))+$AQ$5</f>
        <v>0.70852154000000012</v>
      </c>
      <c r="CY42" s="680">
        <f t="shared" ref="CY42" si="364">(($AQ$7*D24)+($AQ$8*D25)+($AQ$9*D26)+($AQ$10*E24)+($AQ$11*E25)+($AQ$12*E26)+($AQ$13*F24)+($AQ$14*F25)+($AQ$15*F26)+($AQ$16*D27)+($AQ$17*D28)+($AQ$18*D29)+($AQ$19*E27)+($AQ$20*E28)+($AQ$21*E29)+($AQ$22*F27)+($AQ$23*F28)+($AQ$24*F29)+($AQ$25*D30)+($AQ$26*D31)+($AQ$27*D32)+($AQ$28*E30)+($AQ$29*E31)+($AQ$30*E32)+($AQ$31*F30)+($AQ$32*F31)+($AQ$33*F32))+$AQ$5</f>
        <v>0.98132316000000019</v>
      </c>
      <c r="CZ42" s="680">
        <f t="shared" ref="CZ42" si="365">(($AQ$7*E24)+($AQ$8*E25)+($AQ$9*E26)+($AQ$10*F24)+($AQ$11*F25)+($AQ$12*F26)+($AQ$13*G24)+($AQ$14*G25)+($AQ$15*G26)+($AQ$16*E27)+($AQ$17*E28)+($AQ$18*E29)+($AQ$19*F27)+($AQ$20*F28)+($AQ$21*F29)+($AQ$22*G27)+($AQ$23*G28)+($AQ$24*G29)+($AQ$25*E30)+($AQ$26*E31)+($AQ$27*E32)+($AQ$28*F30)+($AQ$29*F31)+($AQ$30*F32)+($AQ$31*G30)+($AQ$32*G31)+($AQ$33*G32))+$AQ$5</f>
        <v>1.0524152</v>
      </c>
      <c r="DA42" s="680">
        <f t="shared" ref="DA42" si="366">(($AQ$7*F24)+($AQ$8*F25)+($AQ$9*F26)+($AQ$10*G24)+($AQ$11*G25)+($AQ$12*G26)+($AQ$13*H24)+($AQ$14*H25)+($AQ$15*H26)+($AQ$16*F27)+($AQ$17*F28)+($AQ$18*F29)+($AQ$19*G27)+($AQ$20*G28)+($AQ$21*G29)+($AQ$22*H27)+($AQ$23*H28)+($AQ$24*H29)+($AQ$25*F30)+($AQ$26*F31)+($AQ$27*F32)+($AQ$28*G30)+($AQ$29*G31)+($AQ$30*G32)+($AQ$31*H30)+($AQ$32*H31)+($AQ$33*H32))+$AQ$5</f>
        <v>0.8680545500000002</v>
      </c>
      <c r="DB42" s="680">
        <f t="shared" ref="DB42" si="367">(($AQ$7*G24)+($AQ$8*G25)+($AQ$9*G26)+($AQ$10*H24)+($AQ$11*H25)+($AQ$12*H26)+($AQ$13*I24)+($AQ$14*I25)+($AQ$15*I26)+($AQ$16*G27)+($AQ$17*G28)+($AQ$18*G29)+($AQ$19*H27)+($AQ$20*H28)+($AQ$21*H29)+($AQ$22*I27)+($AQ$23*I28)+($AQ$24*I29)+($AQ$25*G30)+($AQ$26*G31)+($AQ$27*G32)+($AQ$28*H30)+($AQ$29*H31)+($AQ$30*H32)+($AQ$31*I30)+($AQ$32*I31)+($AQ$33*I32))+$AQ$5</f>
        <v>0.6742831600000001</v>
      </c>
      <c r="DC42" s="680">
        <f t="shared" ref="DC42" si="368">(($AQ$7*H24)+($AQ$8*H25)+($AQ$9*H26)+($AQ$10*I24)+($AQ$11*I25)+($AQ$12*I26)+($AQ$13*J24)+($AQ$14*J25)+($AQ$15*J26)+($AQ$16*H27)+($AQ$17*H28)+($AQ$18*H29)+($AQ$19*I27)+($AQ$20*I28)+($AQ$21*I29)+($AQ$22*J27)+($AQ$23*J28)+($AQ$24*J29)+($AQ$25*H30)+($AQ$26*H31)+($AQ$27*H32)+($AQ$28*I30)+($AQ$29*I31)+($AQ$30*I32)+($AQ$31*J30)+($AQ$32*J31)+($AQ$33*J32))+$AQ$5</f>
        <v>0.75228302000000025</v>
      </c>
      <c r="DD42" s="680">
        <f t="shared" ref="DD42" si="369">(($AQ$7*I24)+($AQ$8*I25)+($AQ$9*I26)+($AQ$10*J24)+($AQ$11*J25)+($AQ$12*J26)+($AQ$13*K24)+($AQ$14*K25)+($AQ$15*K26)+($AQ$16*I27)+($AQ$17*I28)+($AQ$18*I29)+($AQ$19*J27)+($AQ$20*J28)+($AQ$21*J29)+($AQ$22*K27)+($AQ$23*K28)+($AQ$24*K29)+($AQ$25*I30)+($AQ$26*I31)+($AQ$27*I32)+($AQ$28*J30)+($AQ$29*J31)+($AQ$30*J32)+($AQ$31*K30)+($AQ$32*K31)+($AQ$33*K32))+$AQ$5</f>
        <v>1.0163606700000001</v>
      </c>
      <c r="DE42" s="680">
        <f t="shared" ref="DE42" si="370">(($AQ$7*J24)+($AQ$8*J25)+($AQ$9*J26)+($AQ$10*K24)+($AQ$11*K25)+($AQ$12*K26)+($AQ$13*L24)+($AQ$14*L25)+($AQ$15*L26)+($AQ$16*J27)+($AQ$17*J28)+($AQ$18*J29)+($AQ$19*K27)+($AQ$20*K28)+($AQ$21*K29)+($AQ$22*L27)+($AQ$23*L28)+($AQ$24*L29)+($AQ$25*J30)+($AQ$26*J31)+($AQ$27*J32)+($AQ$28*K30)+($AQ$29*K31)+($AQ$30*K32)+($AQ$31*L30)+($AQ$32*L31)+($AQ$33*L32))+$AQ$5</f>
        <v>1.16665957</v>
      </c>
      <c r="DF42" s="680">
        <f t="shared" ref="DF42" si="371">(($AQ$7*K24)+($AQ$8*K25)+($AQ$9*K26)+($AQ$10*L24)+($AQ$11*L25)+($AQ$12*L26)+($AQ$13*M24)+($AQ$14*M25)+($AQ$15*M26)+($AQ$16*K27)+($AQ$17*K28)+($AQ$18*K29)+($AQ$19*L27)+($AQ$20*L28)+($AQ$21*L29)+($AQ$22*M27)+($AQ$23*M28)+($AQ$24*M29)+($AQ$25*K30)+($AQ$26*K31)+($AQ$27*K32)+($AQ$28*L30)+($AQ$29*L31)+($AQ$30*L32)+($AQ$31*M30)+($AQ$32*M31)+($AQ$33*M32))+$AQ$5</f>
        <v>0.94193892000000001</v>
      </c>
      <c r="DG42" s="680">
        <f t="shared" ref="DG42" si="372">(($AQ$7*L24)+($AQ$8*L25)+($AQ$9*L26)+($AQ$10*M24)+($AQ$11*M25)+($AQ$12*M26)+($AQ$13*N24)+($AQ$14*N25)+($AQ$15*N26)+($AQ$16*L27)+($AQ$17*L28)+($AQ$18*L29)+($AQ$19*M27)+($AQ$20*M28)+($AQ$21*M29)+($AQ$22*N27)+($AQ$23*N28)+($AQ$24*N29)+($AQ$25*L30)+($AQ$26*L31)+($AQ$27*L32)+($AQ$28*M30)+($AQ$29*M31)+($AQ$30*M32)+($AQ$31*N30)+($AQ$32*N31)+($AQ$33*N32))+$AQ$5</f>
        <v>0.77783911999999999</v>
      </c>
      <c r="DH42" s="680">
        <f t="shared" ref="DH42" si="373">(($AQ$7*M24)+($AQ$8*M25)+($AQ$9*M26)+($AQ$10*N24)+($AQ$11*N25)+($AQ$12*N26)+($AQ$13*O24)+($AQ$14*O25)+($AQ$15*O26)+($AQ$16*M27)+($AQ$17*M28)+($AQ$18*M29)+($AQ$19*N27)+($AQ$20*N28)+($AQ$21*N29)+($AQ$22*O27)+($AQ$23*O28)+($AQ$24*O29)+($AQ$25*M30)+($AQ$26*M31)+($AQ$27*M32)+($AQ$28*N30)+($AQ$29*N31)+($AQ$30*N32)+($AQ$31*O30)+($AQ$32*O31)+($AQ$33*O32))+$AQ$5</f>
        <v>0.78390739000000009</v>
      </c>
      <c r="DI42" s="680">
        <f t="shared" ref="DI42" si="374">(($AQ$7*N24)+($AQ$8*N25)+($AQ$9*N26)+($AQ$10*O24)+($AQ$11*O25)+($AQ$12*O26)+($AQ$13*P24)+($AQ$14*P25)+($AQ$15*P26)+($AQ$16*N27)+($AQ$17*N28)+($AQ$18*N29)+($AQ$19*O27)+($AQ$20*O28)+($AQ$21*O29)+($AQ$22*P27)+($AQ$23*P28)+($AQ$24*P29)+($AQ$25*N30)+($AQ$26*N31)+($AQ$27*N32)+($AQ$28*O30)+($AQ$29*O31)+($AQ$30*O32)+($AQ$31*P30)+($AQ$32*P31)+($AQ$33*P32))+$AQ$5</f>
        <v>0.70388245000000016</v>
      </c>
      <c r="DJ42" s="680">
        <f t="shared" ref="DJ42" si="375">(($AQ$7*O24)+($AQ$8*O25)+($AQ$9*O26)+($AQ$10*P24)+($AQ$11*P25)+($AQ$12*P26)+($AQ$13*Q24)+($AQ$14*Q25)+($AQ$15*Q26)+($AQ$16*O27)+($AQ$17*O28)+($AQ$18*O29)+($AQ$19*P27)+($AQ$20*P28)+($AQ$21*P29)+($AQ$22*Q27)+($AQ$23*Q28)+($AQ$24*Q29)+($AQ$25*O30)+($AQ$26*O31)+($AQ$27*O32)+($AQ$28*P30)+($AQ$29*P31)+($AQ$30*P32)+($AQ$31*Q30)+($AQ$32*Q31)+($AQ$33*Q32))+$AQ$5</f>
        <v>0.68883769000000017</v>
      </c>
      <c r="DK42" s="680">
        <f t="shared" ref="DK42" si="376">(($AQ$7*P24)+($AQ$8*P25)+($AQ$9*P26)+($AQ$10*Q24)+($AQ$11*Q25)+($AQ$12*Q26)+($AQ$13*R24)+($AQ$14*R25)+($AQ$15*R26)+($AQ$16*P27)+($AQ$17*P28)+($AQ$18*P29)+($AQ$19*Q27)+($AQ$20*Q28)+($AQ$21*Q29)+($AQ$22*R27)+($AQ$23*R28)+($AQ$24*R29)+($AQ$25*P30)+($AQ$26*P31)+($AQ$27*P32)+($AQ$28*Q30)+($AQ$29*Q31)+($AQ$30*Q32)+($AQ$31*R30)+($AQ$32*R31)+($AQ$33*R32))+$AQ$5</f>
        <v>0.61517713000000007</v>
      </c>
      <c r="DL42" s="680">
        <f t="shared" ref="DL42" si="377">(($AQ$7*Q24)+($AQ$8*Q25)+($AQ$9*Q26)+($AQ$10*R24)+($AQ$11*R25)+($AQ$12*R26)+($AQ$13*S24)+($AQ$14*S25)+($AQ$15*S26)+($AQ$16*Q27)+($AQ$17*Q28)+($AQ$18*Q29)+($AQ$19*R27)+($AQ$20*R28)+($AQ$21*R29)+($AQ$22*S27)+($AQ$23*S28)+($AQ$24*S29)+($AQ$25*Q30)+($AQ$26*Q31)+($AQ$27*Q32)+($AQ$28*R30)+($AQ$29*R31)+($AQ$30*R32)+($AQ$31*S30)+($AQ$32*S31)+($AQ$33*S32))+$AQ$5</f>
        <v>0.50877067000000009</v>
      </c>
      <c r="DM42" s="680">
        <f t="shared" ref="DM42" si="378">(($AQ$7*R24)+($AQ$8*R25)+($AQ$9*R26)+($AQ$10*S24)+($AQ$11*S25)+($AQ$12*S26)+($AQ$13*T24)+($AQ$14*T25)+($AQ$15*T26)+($AQ$16*R27)+($AQ$17*R28)+($AQ$18*R29)+($AQ$19*S27)+($AQ$20*S28)+($AQ$21*S29)+($AQ$22*T27)+($AQ$23*T28)+($AQ$24*T29)+($AQ$25*R30)+($AQ$26*R31)+($AQ$27*R32)+($AQ$28*S30)+($AQ$29*S31)+($AQ$30*S32)+($AQ$31*T30)+($AQ$32*T31)+($AQ$33*T32))+$AQ$5</f>
        <v>0.30763516000000007</v>
      </c>
      <c r="DN42" s="680">
        <f t="shared" ref="DN42" si="379">(($AQ$7*S24)+($AQ$8*S25)+($AQ$9*S26)+($AQ$10*T24)+($AQ$11*T25)+($AQ$12*T26)+($AQ$13*U24)+($AQ$14*U25)+($AQ$15*U26)+($AQ$16*S27)+($AQ$17*S28)+($AQ$18*S29)+($AQ$19*T27)+($AQ$20*T28)+($AQ$21*T29)+($AQ$22*U27)+($AQ$23*U28)+($AQ$24*U29)+($AQ$25*S30)+($AQ$26*S31)+($AQ$27*S32)+($AQ$28*T30)+($AQ$29*T31)+($AQ$30*T32)+($AQ$31*U30)+($AQ$32*U31)+($AQ$33*U32))+$AQ$5</f>
        <v>0.2609341200000001</v>
      </c>
      <c r="DO42" s="680">
        <f t="shared" ref="DO42" si="380">(($AQ$7*T24)+($AQ$8*T25)+($AQ$9*T26)+($AQ$10*U24)+($AQ$11*U25)+($AQ$12*U26)+($AQ$13*V24)+($AQ$14*V25)+($AQ$15*V26)+($AQ$16*T27)+($AQ$17*T28)+($AQ$18*T29)+($AQ$19*U27)+($AQ$20*U28)+($AQ$21*U29)+($AQ$22*V27)+($AQ$23*V28)+($AQ$24*V29)+($AQ$25*T30)+($AQ$26*T31)+($AQ$27*T32)+($AQ$28*U30)+($AQ$29*U31)+($AQ$30*U32)+($AQ$31*V30)+($AQ$32*V31)+($AQ$33*V32))+$AQ$5</f>
        <v>0.37798782999999991</v>
      </c>
      <c r="DP42" s="680">
        <f t="shared" ref="DP42" si="381">(($AQ$7*U24)+($AQ$8*U25)+($AQ$9*U26)+($AQ$10*V24)+($AQ$11*V25)+($AQ$12*V26)+($AQ$13*W24)+($AQ$14*W25)+($AQ$15*W26)+($AQ$16*U27)+($AQ$17*U28)+($AQ$18*U29)+($AQ$19*V27)+($AQ$20*V28)+($AQ$21*V29)+($AQ$22*W27)+($AQ$23*W28)+($AQ$24*W29)+($AQ$25*U30)+($AQ$26*U31)+($AQ$27*U32)+($AQ$28*V30)+($AQ$29*V31)+($AQ$30*V32)+($AQ$31*W30)+($AQ$32*W31)+($AQ$33*W32))+$AQ$5</f>
        <v>0.57720831000000006</v>
      </c>
      <c r="DQ42" s="680">
        <f t="shared" ref="DQ42" si="382">(($AQ$7*V24)+($AQ$8*V25)+($AQ$9*V26)+($AQ$10*W24)+($AQ$11*W25)+($AQ$12*W26)+($AQ$13*X24)+($AQ$14*X25)+($AQ$15*X26)+($AQ$16*V27)+($AQ$17*V28)+($AQ$18*V29)+($AQ$19*W27)+($AQ$20*W28)+($AQ$21*W29)+($AQ$22*X27)+($AQ$23*X28)+($AQ$24*X29)+($AQ$25*V30)+($AQ$26*V31)+($AQ$27*V32)+($AQ$28*W30)+($AQ$29*W31)+($AQ$30*W32)+($AQ$31*X30)+($AQ$32*X31)+($AQ$33*X32))+$AQ$5</f>
        <v>0.86801775000000025</v>
      </c>
      <c r="DR42" s="680">
        <f t="shared" ref="DR42" si="383">(($AQ$7*W24)+($AQ$8*W25)+($AQ$9*W26)+($AQ$10*X24)+($AQ$11*X25)+($AQ$12*X26)+($AQ$13*Y24)+($AQ$14*Y25)+($AQ$15*Y26)+($AQ$16*W27)+($AQ$17*W28)+($AQ$18*W29)+($AQ$19*X27)+($AQ$20*X28)+($AQ$21*X29)+($AQ$22*Y27)+($AQ$23*Y28)+($AQ$24*Y29)+($AQ$25*W30)+($AQ$26*W31)+($AQ$27*W32)+($AQ$28*X30)+($AQ$29*X31)+($AQ$30*X32)+($AQ$31*Y30)+($AQ$32*Y31)+($AQ$33*Y32))+$AQ$5</f>
        <v>0.85716457999999995</v>
      </c>
    </row>
    <row r="43" spans="1:122" x14ac:dyDescent="0.25">
      <c r="A43" s="715">
        <f>'DETEKSI MATA IKAN'!A41</f>
        <v>0.34899999999999998</v>
      </c>
      <c r="B43" s="716">
        <f>'DETEKSI MATA IKAN'!B41</f>
        <v>0.38040000000000002</v>
      </c>
      <c r="C43" s="716">
        <f>'DETEKSI MATA IKAN'!C41</f>
        <v>0.60389999999999999</v>
      </c>
      <c r="D43" s="716">
        <f>'DETEKSI MATA IKAN'!D41</f>
        <v>0.84309999999999996</v>
      </c>
      <c r="E43" s="716">
        <f>'DETEKSI MATA IKAN'!E41</f>
        <v>0.79610000000000003</v>
      </c>
      <c r="F43" s="716">
        <f>'DETEKSI MATA IKAN'!F41</f>
        <v>0.6431</v>
      </c>
      <c r="G43" s="716">
        <f>'DETEKSI MATA IKAN'!G41</f>
        <v>0.2</v>
      </c>
      <c r="H43" s="716">
        <f>'DETEKSI MATA IKAN'!H41</f>
        <v>0.2</v>
      </c>
      <c r="I43" s="716">
        <f>'DETEKSI MATA IKAN'!I41</f>
        <v>0.2235</v>
      </c>
      <c r="J43" s="716">
        <f>'DETEKSI MATA IKAN'!J41</f>
        <v>0.41570000000000001</v>
      </c>
      <c r="K43" s="716">
        <f>'DETEKSI MATA IKAN'!K41</f>
        <v>0.30980000000000002</v>
      </c>
      <c r="L43" s="716">
        <f>'DETEKSI MATA IKAN'!L41</f>
        <v>0.17649999999999999</v>
      </c>
      <c r="M43" s="716">
        <f>'DETEKSI MATA IKAN'!M41</f>
        <v>0.26269999999999999</v>
      </c>
      <c r="N43" s="716">
        <f>'DETEKSI MATA IKAN'!N41</f>
        <v>0.44309999999999999</v>
      </c>
      <c r="O43" s="716">
        <f>'DETEKSI MATA IKAN'!O41</f>
        <v>0.65880000000000005</v>
      </c>
      <c r="P43" s="716">
        <f>'DETEKSI MATA IKAN'!P41</f>
        <v>0.67449999999999999</v>
      </c>
      <c r="Q43" s="716">
        <f>'DETEKSI MATA IKAN'!Q41</f>
        <v>0.76859999999999995</v>
      </c>
      <c r="R43" s="716">
        <f>'DETEKSI MATA IKAN'!R41</f>
        <v>0.76080000000000003</v>
      </c>
      <c r="S43" s="716">
        <f>'DETEKSI MATA IKAN'!S41</f>
        <v>0.80779999999999996</v>
      </c>
      <c r="T43" s="716">
        <f>'DETEKSI MATA IKAN'!T41</f>
        <v>0.50590000000000002</v>
      </c>
      <c r="U43" s="716">
        <f>'DETEKSI MATA IKAN'!U41</f>
        <v>0.43140000000000001</v>
      </c>
      <c r="V43" s="716">
        <f>'DETEKSI MATA IKAN'!V41</f>
        <v>0.27839999999999998</v>
      </c>
      <c r="W43" s="716">
        <f>'DETEKSI MATA IKAN'!W41</f>
        <v>0.41959999999999997</v>
      </c>
      <c r="X43" s="716">
        <f>'DETEKSI MATA IKAN'!X41</f>
        <v>0.39219999999999999</v>
      </c>
      <c r="Y43" s="717">
        <f>'DETEKSI MATA IKAN'!Y41</f>
        <v>0.4078</v>
      </c>
      <c r="AA43" s="711">
        <v>9</v>
      </c>
      <c r="AB43" s="680">
        <f t="shared" ref="AB43:AX43" si="384">(($AN$7*A27)+($AN$8*A28)+($AN$9*A29)+($AN$10*B27)+($AN$11*B28)+($AN$12*B29)+($AN$13*C27)+($AN$14*C28)+($AN$15*C29)+($AN$16*A30)+($AN$17*A31)+($AN$18*A32)+($AN$19*B30)+($AN$20*B31)+($AN$21*B32)+($AN$22*C30)+($AN$23*C31)+($AN$24*C32)+($AN$25*A33)+($AN$26*A34)+($AN$27*A35)+($AN$28*B33)+($AN$29*B34)+($AN$30*B35)+($AN$31*C33)+($AN$32*C34)+($AN$33*C35))+$AN$5</f>
        <v>-0.44697562000000013</v>
      </c>
      <c r="AC43" s="680">
        <f t="shared" si="384"/>
        <v>0.15342654000000008</v>
      </c>
      <c r="AD43" s="680">
        <f t="shared" si="384"/>
        <v>0.30200470999999995</v>
      </c>
      <c r="AE43" s="680">
        <f t="shared" si="384"/>
        <v>-8.3803520000000353E-2</v>
      </c>
      <c r="AF43" s="680">
        <f t="shared" si="384"/>
        <v>-0.73158167000000007</v>
      </c>
      <c r="AG43" s="680">
        <f t="shared" si="384"/>
        <v>-1.1122983299999998</v>
      </c>
      <c r="AH43" s="680">
        <f t="shared" si="384"/>
        <v>-1.0803091100000004</v>
      </c>
      <c r="AI43" s="680">
        <f t="shared" si="384"/>
        <v>-0.90266442000000002</v>
      </c>
      <c r="AJ43" s="680">
        <f t="shared" si="384"/>
        <v>-0.93979672000000014</v>
      </c>
      <c r="AK43" s="680">
        <f t="shared" si="384"/>
        <v>-0.98849008999999999</v>
      </c>
      <c r="AL43" s="680">
        <f t="shared" si="384"/>
        <v>-0.94243430999999966</v>
      </c>
      <c r="AM43" s="680">
        <f t="shared" si="384"/>
        <v>-0.73974871999999947</v>
      </c>
      <c r="AN43" s="680">
        <f t="shared" si="384"/>
        <v>-0.49981284999999964</v>
      </c>
      <c r="AO43" s="680">
        <f t="shared" si="384"/>
        <v>-0.36596436000000021</v>
      </c>
      <c r="AP43" s="680">
        <f t="shared" si="384"/>
        <v>-0.32975317999999998</v>
      </c>
      <c r="AQ43" s="680">
        <f t="shared" si="384"/>
        <v>-0.30687213999999996</v>
      </c>
      <c r="AR43" s="680">
        <f t="shared" si="384"/>
        <v>-0.14637506000000011</v>
      </c>
      <c r="AS43" s="680">
        <f t="shared" si="384"/>
        <v>-4.1648509999999916E-2</v>
      </c>
      <c r="AT43" s="680">
        <f t="shared" si="384"/>
        <v>8.4922429999999938E-2</v>
      </c>
      <c r="AU43" s="680">
        <f t="shared" si="384"/>
        <v>4.6566349999999812E-2</v>
      </c>
      <c r="AV43" s="680">
        <f t="shared" si="384"/>
        <v>5.3584689999999963E-2</v>
      </c>
      <c r="AW43" s="680">
        <f t="shared" si="384"/>
        <v>-0.16616889000000035</v>
      </c>
      <c r="AX43" s="680">
        <f t="shared" si="384"/>
        <v>-0.45621031000000012</v>
      </c>
      <c r="AZ43" s="680">
        <f t="shared" ref="AZ43" si="385">(($AO$7*A27)+($AO$8*A28)+($AO$9*A29)+($AO$10*B27)+($AO$11*B28)+($AO$12*B29)+($AO$13*C27)+($AO$14*C28)+($AO$15*C29)+($AO$16*A30)+($AO$17*A31)+($AO$18*A32)+($AO$19*B30)+($AO$20*B31)+($AO$21*B32)+($AO$22*C30)+($AO$23*C31)+($AO$24*C32)+($AO$25*A33)+($AO$26*A34)+($AO$27*A35)+($AO$28*B33)+($AO$29*B34)+($AO$30*B35)+($AO$31*C33)+($AO$32*C34)+($AO$33*C35))+$AO$5</f>
        <v>0.71232898</v>
      </c>
      <c r="BA43" s="680">
        <f t="shared" ref="BA43" si="386">(($AO$7*B27)+($AO$8*B28)+($AO$9*B29)+($AO$10*C27)+($AO$11*C28)+($AO$12*C29)+($AO$13*D27)+($AO$14*D28)+($AO$15*D29)+($AO$16*B30)+($AO$17*B31)+($AO$18*B32)+($AO$19*C30)+($AO$20*C31)+($AO$21*C32)+($AO$22*D30)+($AO$23*D31)+($AO$24*D32)+($AO$25*B33)+($AO$26*B34)+($AO$27*B35)+($AO$28*C33)+($AO$29*C34)+($AO$30*C35)+($AO$31*D33)+($AO$32*D34)+($AO$33*D35))+$AO$5</f>
        <v>0.90859635000000005</v>
      </c>
      <c r="BB43" s="680">
        <f t="shared" ref="BB43" si="387">(($AO$7*C27)+($AO$8*C28)+($AO$9*C29)+($AO$10*D27)+($AO$11*D28)+($AO$12*D29)+($AO$13*E27)+($AO$14*E28)+($AO$15*E29)+($AO$16*C30)+($AO$17*C31)+($AO$18*C32)+($AO$19*D30)+($AO$20*D31)+($AO$21*D32)+($AO$22*E30)+($AO$23*E31)+($AO$24*E32)+($AO$25*C33)+($AO$26*C34)+($AO$27*C35)+($AO$28*D33)+($AO$29*D34)+($AO$30*D35)+($AO$31*E33)+($AO$32*E34)+($AO$33*E35))+$AO$5</f>
        <v>1.62140934</v>
      </c>
      <c r="BC43" s="680">
        <f t="shared" ref="BC43" si="388">(($AO$7*D27)+($AO$8*D28)+($AO$9*D29)+($AO$10*E27)+($AO$11*E28)+($AO$12*E29)+($AO$13*F27)+($AO$14*F28)+($AO$15*F29)+($AO$16*D30)+($AO$17*D31)+($AO$18*D32)+($AO$19*E30)+($AO$20*E31)+($AO$21*E32)+($AO$22*F30)+($AO$23*F31)+($AO$24*F32)+($AO$25*D33)+($AO$26*D34)+($AO$27*D35)+($AO$28*E33)+($AO$29*E34)+($AO$30*E35)+($AO$31*F33)+($AO$32*F34)+($AO$33*F35))+$AO$5</f>
        <v>2.2783939999999996</v>
      </c>
      <c r="BD43" s="680">
        <f t="shared" ref="BD43" si="389">(($AO$7*E27)+($AO$8*E28)+($AO$9*E29)+($AO$10*F27)+($AO$11*F28)+($AO$12*F29)+($AO$13*G27)+($AO$14*G28)+($AO$15*G29)+($AO$16*E30)+($AO$17*E31)+($AO$18*E32)+($AO$19*F30)+($AO$20*F31)+($AO$21*F32)+($AO$22*G30)+($AO$23*G31)+($AO$24*G32)+($AO$25*E33)+($AO$26*E34)+($AO$27*E35)+($AO$28*F33)+($AO$29*F34)+($AO$30*F35)+($AO$31*G33)+($AO$32*G34)+($AO$33*G35))+$AO$5</f>
        <v>2.3628876000000001</v>
      </c>
      <c r="BE43" s="680">
        <f t="shared" ref="BE43" si="390">(($AO$7*F27)+($AO$8*F28)+($AO$9*F29)+($AO$10*G27)+($AO$11*G28)+($AO$12*G29)+($AO$13*H27)+($AO$14*H28)+($AO$15*H29)+($AO$16*F30)+($AO$17*F31)+($AO$18*F32)+($AO$19*G30)+($AO$20*G31)+($AO$21*G32)+($AO$22*H30)+($AO$23*H31)+($AO$24*H32)+($AO$25*F33)+($AO$26*F34)+($AO$27*F35)+($AO$28*G33)+($AO$29*G34)+($AO$30*G35)+($AO$31*H33)+($AO$32*H34)+($AO$33*H35))+$AO$5</f>
        <v>1.9055758299999996</v>
      </c>
      <c r="BF43" s="680">
        <f t="shared" ref="BF43" si="391">(($AO$7*G27)+($AO$8*G28)+($AO$9*G29)+($AO$10*H27)+($AO$11*H28)+($AO$12*H29)+($AO$13*I27)+($AO$14*I28)+($AO$15*I29)+($AO$16*G30)+($AO$17*G31)+($AO$18*G32)+($AO$19*H30)+($AO$20*H31)+($AO$21*H32)+($AO$22*I30)+($AO$23*I31)+($AO$24*I32)+($AO$25*G33)+($AO$26*G34)+($AO$27*G35)+($AO$28*H33)+($AO$29*H34)+($AO$30*H35)+($AO$31*I33)+($AO$32*I34)+($AO$33*I35))+$AO$5</f>
        <v>1.5482892899999998</v>
      </c>
      <c r="BG43" s="680">
        <f t="shared" ref="BG43" si="392">(($AO$7*H27)+($AO$8*H28)+($AO$9*H29)+($AO$10*I27)+($AO$11*I28)+($AO$12*I29)+($AO$13*J27)+($AO$14*J28)+($AO$15*J29)+($AO$16*H30)+($AO$17*H31)+($AO$18*H32)+($AO$19*I30)+($AO$20*I31)+($AO$21*I32)+($AO$22*J30)+($AO$23*J31)+($AO$24*J32)+($AO$25*H33)+($AO$26*H34)+($AO$27*H35)+($AO$28*I33)+($AO$29*I34)+($AO$30*I35)+($AO$31*J33)+($AO$32*J34)+($AO$33*J35))+$AO$5</f>
        <v>1.3606030099999999</v>
      </c>
      <c r="BH43" s="680">
        <f t="shared" ref="BH43" si="393">(($AO$7*I27)+($AO$8*I28)+($AO$9*I29)+($AO$10*J27)+($AO$11*J28)+($AO$12*J29)+($AO$13*K27)+($AO$14*K28)+($AO$15*K29)+($AO$16*I30)+($AO$17*I31)+($AO$18*I32)+($AO$19*J30)+($AO$20*J31)+($AO$21*J32)+($AO$22*K30)+($AO$23*K31)+($AO$24*K32)+($AO$25*I33)+($AO$26*I34)+($AO$27*I35)+($AO$28*J33)+($AO$29*J34)+($AO$30*J35)+($AO$31*K33)+($AO$32*K34)+($AO$33*K35))+$AO$5</f>
        <v>1.4097517099999992</v>
      </c>
      <c r="BI43" s="680">
        <f t="shared" ref="BI43" si="394">(($AO$7*J27)+($AO$8*J28)+($AO$9*J29)+($AO$10*K27)+($AO$11*K28)+($AO$12*K29)+($AO$13*L27)+($AO$14*L28)+($AO$15*L29)+($AO$16*J30)+($AO$17*J31)+($AO$18*J32)+($AO$19*K30)+($AO$20*K31)+($AO$21*K32)+($AO$22*L30)+($AO$23*L31)+($AO$24*L32)+($AO$25*J33)+($AO$26*J34)+($AO$27*J35)+($AO$28*K33)+($AO$29*K34)+($AO$30*K35)+($AO$31*L33)+($AO$32*L34)+($AO$33*L35))+$AO$5</f>
        <v>1.6885368499999998</v>
      </c>
      <c r="BJ43" s="680">
        <f t="shared" ref="BJ43" si="395">(($AO$7*K27)+($AO$8*K28)+($AO$9*K29)+($AO$10*L27)+($AO$11*L28)+($AO$12*L29)+($AO$13*M27)+($AO$14*M28)+($AO$15*M29)+($AO$16*K30)+($AO$17*K31)+($AO$18*K32)+($AO$19*L30)+($AO$20*L31)+($AO$21*L32)+($AO$22*M30)+($AO$23*M31)+($AO$24*M32)+($AO$25*K33)+($AO$26*K34)+($AO$27*K35)+($AO$28*L33)+($AO$29*L34)+($AO$30*L35)+($AO$31*M33)+($AO$32*M34)+($AO$33*M35))+$AO$5</f>
        <v>1.7696171100000002</v>
      </c>
      <c r="BK43" s="680">
        <f t="shared" ref="BK43" si="396">(($AO$7*L27)+($AO$8*L28)+($AO$9*L29)+($AO$10*M27)+($AO$11*M28)+($AO$12*M29)+($AO$13*N27)+($AO$14*N28)+($AO$15*N29)+($AO$16*L30)+($AO$17*L31)+($AO$18*L32)+($AO$19*M30)+($AO$20*M31)+($AO$21*M32)+($AO$22*N30)+($AO$23*N31)+($AO$24*N32)+($AO$25*L33)+($AO$26*L34)+($AO$27*L35)+($AO$28*M33)+($AO$29*M34)+($AO$30*M35)+($AO$31*N33)+($AO$32*N34)+($AO$33*N35))+$AO$5</f>
        <v>1.5026991699999996</v>
      </c>
      <c r="BL43" s="680">
        <f t="shared" ref="BL43" si="397">(($AO$7*M27)+($AO$8*M28)+($AO$9*M29)+($AO$10*N27)+($AO$11*N28)+($AO$12*N29)+($AO$13*O27)+($AO$14*O28)+($AO$15*O29)+($AO$16*M30)+($AO$17*M31)+($AO$18*M32)+($AO$19*N30)+($AO$20*N31)+($AO$21*N32)+($AO$22*O30)+($AO$23*O31)+($AO$24*O32)+($AO$25*M33)+($AO$26*M34)+($AO$27*M35)+($AO$28*N33)+($AO$29*N34)+($AO$30*N35)+($AO$31*O33)+($AO$32*O34)+($AO$33*O35))+$AO$5</f>
        <v>1.6964518699999998</v>
      </c>
      <c r="BM43" s="680">
        <f t="shared" ref="BM43" si="398">(($AO$7*N27)+($AO$8*N28)+($AO$9*N29)+($AO$10*O27)+($AO$11*O28)+($AO$12*O29)+($AO$13*P27)+($AO$14*P28)+($AO$15*P29)+($AO$16*N30)+($AO$17*N31)+($AO$18*N32)+($AO$19*O30)+($AO$20*O31)+($AO$21*O32)+($AO$22*P30)+($AO$23*P31)+($AO$24*P32)+($AO$25*N33)+($AO$26*N34)+($AO$27*N35)+($AO$28*O33)+($AO$29*O34)+($AO$30*O35)+($AO$31*P33)+($AO$32*P34)+($AO$33*P35))+$AO$5</f>
        <v>1.8825992500000002</v>
      </c>
      <c r="BN43" s="680">
        <f t="shared" ref="BN43" si="399">(($AO$7*O27)+($AO$8*O28)+($AO$9*O29)+($AO$10*P27)+($AO$11*P28)+($AO$12*P29)+($AO$13*Q27)+($AO$14*Q28)+($AO$15*Q29)+($AO$16*O30)+($AO$17*O31)+($AO$18*O32)+($AO$19*P30)+($AO$20*P31)+($AO$21*P32)+($AO$22*Q30)+($AO$23*Q31)+($AO$24*Q32)+($AO$25*O33)+($AO$26*O34)+($AO$27*O35)+($AO$28*P33)+($AO$29*P34)+($AO$30*P35)+($AO$31*Q33)+($AO$32*Q34)+($AO$33*Q35))+$AO$5</f>
        <v>1.9138807999999998</v>
      </c>
      <c r="BO43" s="680">
        <f t="shared" ref="BO43" si="400">(($AO$7*P27)+($AO$8*P28)+($AO$9*P29)+($AO$10*Q27)+($AO$11*Q28)+($AO$12*Q29)+($AO$13*R27)+($AO$14*R28)+($AO$15*R29)+($AO$16*P30)+($AO$17*P31)+($AO$18*P32)+($AO$19*Q30)+($AO$20*Q31)+($AO$21*Q32)+($AO$22*R30)+($AO$23*R31)+($AO$24*R32)+($AO$25*P33)+($AO$26*P34)+($AO$27*P35)+($AO$28*Q33)+($AO$29*Q34)+($AO$30*Q35)+($AO$31*R33)+($AO$32*R34)+($AO$33*R35))+$AO$5</f>
        <v>1.7861359099999998</v>
      </c>
      <c r="BP43" s="680">
        <f t="shared" ref="BP43" si="401">(($AO$7*Q27)+($AO$8*Q28)+($AO$9*Q29)+($AO$10*R27)+($AO$11*R28)+($AO$12*R29)+($AO$13*S27)+($AO$14*S28)+($AO$15*S29)+($AO$16*Q30)+($AO$17*Q31)+($AO$18*Q32)+($AO$19*R30)+($AO$20*R31)+($AO$21*R32)+($AO$22*S30)+($AO$23*S31)+($AO$24*S32)+($AO$25*Q33)+($AO$26*Q34)+($AO$27*Q35)+($AO$28*R33)+($AO$29*R34)+($AO$30*R35)+($AO$31*S33)+($AO$32*S34)+($AO$33*S35))+$AO$5</f>
        <v>1.5922883899999998</v>
      </c>
      <c r="BQ43" s="680">
        <f t="shared" ref="BQ43" si="402">(($AO$7*R27)+($AO$8*R28)+($AO$9*R29)+($AO$10*S27)+($AO$11*S28)+($AO$12*S29)+($AO$13*T27)+($AO$14*T28)+($AO$15*T29)+($AO$16*R30)+($AO$17*R31)+($AO$18*R32)+($AO$19*S30)+($AO$20*S31)+($AO$21*S32)+($AO$22*T30)+($AO$23*T31)+($AO$24*T32)+($AO$25*R33)+($AO$26*R34)+($AO$27*R35)+($AO$28*S33)+($AO$29*S34)+($AO$30*S35)+($AO$31*T33)+($AO$32*T34)+($AO$33*T35))+$AO$5</f>
        <v>1.2422195799999995</v>
      </c>
      <c r="BR43" s="680">
        <f t="shared" ref="BR43" si="403">(($AO$7*S27)+($AO$8*S28)+($AO$9*S29)+($AO$10*T27)+($AO$11*T28)+($AO$12*T29)+($AO$13*U27)+($AO$14*U28)+($AO$15*U29)+($AO$16*S30)+($AO$17*S31)+($AO$18*S32)+($AO$19*T30)+($AO$20*T31)+($AO$21*T32)+($AO$22*U30)+($AO$23*U31)+($AO$24*U32)+($AO$25*S33)+($AO$26*S34)+($AO$27*S35)+($AO$28*T33)+($AO$29*T34)+($AO$30*T35)+($AO$31*U33)+($AO$32*U34)+($AO$33*U35))+$AO$5</f>
        <v>0.87786410000000004</v>
      </c>
      <c r="BS43" s="680">
        <f t="shared" ref="BS43" si="404">(($AO$7*T27)+($AO$8*T28)+($AO$9*T29)+($AO$10*U27)+($AO$11*U28)+($AO$12*U29)+($AO$13*V27)+($AO$14*V28)+($AO$15*V29)+($AO$16*T30)+($AO$17*T31)+($AO$18*T32)+($AO$19*U30)+($AO$20*U31)+($AO$21*U32)+($AO$22*V30)+($AO$23*V31)+($AO$24*V32)+($AO$25*T33)+($AO$26*T34)+($AO$27*T35)+($AO$28*U33)+($AO$29*U34)+($AO$30*U35)+($AO$31*V33)+($AO$32*V34)+($AO$33*V35))+$AO$5</f>
        <v>0.75126587</v>
      </c>
      <c r="BT43" s="680">
        <f t="shared" ref="BT43" si="405">(($AO$7*U27)+($AO$8*U28)+($AO$9*U29)+($AO$10*V27)+($AO$11*V28)+($AO$12*V29)+($AO$13*W27)+($AO$14*W28)+($AO$15*W29)+($AO$16*U30)+($AO$17*U31)+($AO$18*U32)+($AO$19*V30)+($AO$20*V31)+($AO$21*V32)+($AO$22*W30)+($AO$23*W31)+($AO$24*W32)+($AO$25*U33)+($AO$26*U34)+($AO$27*U35)+($AO$28*V33)+($AO$29*V34)+($AO$30*V35)+($AO$31*W33)+($AO$32*W34)+($AO$33*W35))+$AO$5</f>
        <v>0.88428456</v>
      </c>
      <c r="BU43" s="680">
        <f t="shared" ref="BU43" si="406">(($AO$7*V27)+($AO$8*V28)+($AO$9*V29)+($AO$10*W27)+($AO$11*W28)+($AO$12*W29)+($AO$13*X27)+($AO$14*X28)+($AO$15*X29)+($AO$16*V30)+($AO$17*V31)+($AO$18*V32)+($AO$19*W30)+($AO$20*W31)+($AO$21*W32)+($AO$22*X30)+($AO$23*X31)+($AO$24*X32)+($AO$25*V33)+($AO$26*V34)+($AO$27*V35)+($AO$28*W33)+($AO$29*W34)+($AO$30*W35)+($AO$31*X33)+($AO$32*X34)+($AO$33*X35))+$AO$5</f>
        <v>1.3546384300000001</v>
      </c>
      <c r="BV43" s="680">
        <f t="shared" ref="BV43" si="407">(($AO$7*W27)+($AO$8*W28)+($AO$9*W29)+($AO$10*X27)+($AO$11*X28)+($AO$12*X29)+($AO$13*Y27)+($AO$14*Y28)+($AO$15*Y29)+($AO$16*W30)+($AO$17*W31)+($AO$18*W32)+($AO$19*X30)+($AO$20*X31)+($AO$21*X32)+($AO$22*Y30)+($AO$23*Y31)+($AO$24*Y32)+($AO$25*W33)+($AO$26*W34)+($AO$27*W35)+($AO$28*X33)+($AO$29*X34)+($AO$30*X35)+($AO$31*Y33)+($AO$32*Y34)+($AO$33*Y35))+$AO$5</f>
        <v>1.6640083299999999</v>
      </c>
      <c r="BX43" s="680">
        <f t="shared" ref="BX43:CT43" si="408">(($AP$7*A27)+($AP$8*A28)+($AP$9*A29)+($AP$10*B27)+($AP$11*B28)+($AP$12*B29)+($AP$13*C27)+($AP$14*C28)+($AP$15*C29)+($AP$16*A30)+($AP$17*A31)+($AP$18*A32)+($AP$19*B30)+($AP$20*B31)+($AP$21*B32)+($AP$22*C30)+($AP$23*C31)+($AP$24*C32)+($AP$25*A33)+($AP$26*A34)+($AP$27*A35)+($AP$28*B33)+($AP$29*B34)+($AP$30*B35)+($AP$31*C33)+($AP$32*C34)+($AP$33*C35))+$AP$5</f>
        <v>1.2176313219999997</v>
      </c>
      <c r="BY43" s="680">
        <f t="shared" si="408"/>
        <v>0.82467693000000009</v>
      </c>
      <c r="BZ43" s="680">
        <f t="shared" si="408"/>
        <v>1.1691338839999998</v>
      </c>
      <c r="CA43" s="680">
        <f t="shared" si="408"/>
        <v>1.8988059379999995</v>
      </c>
      <c r="CB43" s="680">
        <f t="shared" si="408"/>
        <v>2.3836064979999994</v>
      </c>
      <c r="CC43" s="680">
        <f t="shared" si="408"/>
        <v>2.3089052860000003</v>
      </c>
      <c r="CD43" s="680">
        <f t="shared" si="408"/>
        <v>1.9856320280000002</v>
      </c>
      <c r="CE43" s="680">
        <f t="shared" si="408"/>
        <v>1.5674609480000001</v>
      </c>
      <c r="CF43" s="680">
        <f t="shared" si="408"/>
        <v>1.4107312779999996</v>
      </c>
      <c r="CG43" s="680">
        <f t="shared" si="408"/>
        <v>1.3187618699999999</v>
      </c>
      <c r="CH43" s="680">
        <f t="shared" si="408"/>
        <v>1.5130165439999999</v>
      </c>
      <c r="CI43" s="680">
        <f t="shared" si="408"/>
        <v>1.6365159619999998</v>
      </c>
      <c r="CJ43" s="680">
        <f t="shared" si="408"/>
        <v>1.6099777320000002</v>
      </c>
      <c r="CK43" s="680">
        <f t="shared" si="408"/>
        <v>1.7439951180000002</v>
      </c>
      <c r="CL43" s="680">
        <f t="shared" si="408"/>
        <v>1.9549403820000004</v>
      </c>
      <c r="CM43" s="680">
        <f t="shared" si="408"/>
        <v>1.9764499059999998</v>
      </c>
      <c r="CN43" s="680">
        <f t="shared" si="408"/>
        <v>1.7928625779999998</v>
      </c>
      <c r="CO43" s="680">
        <f t="shared" si="408"/>
        <v>1.7524392199999999</v>
      </c>
      <c r="CP43" s="680">
        <f t="shared" si="408"/>
        <v>1.4385702580000002</v>
      </c>
      <c r="CQ43" s="680">
        <f t="shared" si="408"/>
        <v>1.087166928</v>
      </c>
      <c r="CR43" s="680">
        <f t="shared" si="408"/>
        <v>0.90329029200000022</v>
      </c>
      <c r="CS43" s="680">
        <f t="shared" si="408"/>
        <v>1.0796013480000002</v>
      </c>
      <c r="CT43" s="680">
        <f t="shared" si="408"/>
        <v>1.505343162</v>
      </c>
      <c r="CV43" s="680">
        <f t="shared" ref="CV43" si="409">(($AQ$7*A27)+($AQ$8*A28)+($AQ$9*A29)+($AQ$10*B27)+($AQ$11*B28)+($AQ$12*B29)+($AQ$13*C27)+($AQ$14*C28)+($AQ$15*C29)+($AQ$16*A30)+($AQ$17*A31)+($AQ$18*A32)+($AQ$19*B30)+($AQ$20*B31)+($AQ$21*B32)+($AQ$22*C30)+($AQ$23*C31)+($AQ$24*C32)+($AQ$25*A33)+($AQ$26*A34)+($AQ$27*A35)+($AQ$28*B33)+($AQ$29*B34)+($AQ$30*B35)+($AQ$31*C33)+($AQ$32*C34)+($AQ$33*C35))+$AQ$5</f>
        <v>0.28054735000000003</v>
      </c>
      <c r="CW43" s="680">
        <f t="shared" ref="CW43" si="410">(($AQ$7*B27)+($AQ$8*B28)+($AQ$9*B29)+($AQ$10*C27)+($AQ$11*C28)+($AQ$12*C29)+($AQ$13*D27)+($AQ$14*D28)+($AQ$15*D29)+($AQ$16*B30)+($AQ$17*B31)+($AQ$18*B32)+($AQ$19*C30)+($AQ$20*C31)+($AQ$21*C32)+($AQ$22*D30)+($AQ$23*D31)+($AQ$24*D32)+($AQ$25*B33)+($AQ$26*B34)+($AQ$27*B35)+($AQ$28*C33)+($AQ$29*C34)+($AQ$30*C35)+($AQ$31*D33)+($AQ$32*D34)+($AQ$33*D35))+$AQ$5</f>
        <v>0.57880379000000004</v>
      </c>
      <c r="CX43" s="680">
        <f t="shared" ref="CX43" si="411">(($AQ$7*C27)+($AQ$8*C28)+($AQ$9*C29)+($AQ$10*D27)+($AQ$11*D28)+($AQ$12*D29)+($AQ$13*E27)+($AQ$14*E28)+($AQ$15*E29)+($AQ$16*C30)+($AQ$17*C31)+($AQ$18*C32)+($AQ$19*D30)+($AQ$20*D31)+($AQ$21*D32)+($AQ$22*E30)+($AQ$23*E31)+($AQ$24*E32)+($AQ$25*C33)+($AQ$26*C34)+($AQ$27*C35)+($AQ$28*D33)+($AQ$29*D34)+($AQ$30*D35)+($AQ$31*E33)+($AQ$32*E34)+($AQ$33*E35))+$AQ$5</f>
        <v>0.86927542999999996</v>
      </c>
      <c r="CY43" s="680">
        <f t="shared" ref="CY43" si="412">(($AQ$7*D27)+($AQ$8*D28)+($AQ$9*D29)+($AQ$10*E27)+($AQ$11*E28)+($AQ$12*E29)+($AQ$13*F27)+($AQ$14*F28)+($AQ$15*F29)+($AQ$16*D30)+($AQ$17*D31)+($AQ$18*D32)+($AQ$19*E30)+($AQ$20*E31)+($AQ$21*E32)+($AQ$22*F30)+($AQ$23*F31)+($AQ$24*F32)+($AQ$25*D33)+($AQ$26*D34)+($AQ$27*D35)+($AQ$28*E33)+($AQ$29*E34)+($AQ$30*E35)+($AQ$31*F33)+($AQ$32*F34)+($AQ$33*F35))+$AQ$5</f>
        <v>0.95184686000000007</v>
      </c>
      <c r="CZ43" s="680">
        <f t="shared" ref="CZ43" si="413">(($AQ$7*E27)+($AQ$8*E28)+($AQ$9*E29)+($AQ$10*F27)+($AQ$11*F28)+($AQ$12*F29)+($AQ$13*G27)+($AQ$14*G28)+($AQ$15*G29)+($AQ$16*E30)+($AQ$17*E31)+($AQ$18*E32)+($AQ$19*F30)+($AQ$20*F31)+($AQ$21*F32)+($AQ$22*G30)+($AQ$23*G31)+($AQ$24*G32)+($AQ$25*E33)+($AQ$26*E34)+($AQ$27*E35)+($AQ$28*F33)+($AQ$29*F34)+($AQ$30*F35)+($AQ$31*G33)+($AQ$32*G34)+($AQ$33*G35))+$AQ$5</f>
        <v>0.78823216000000007</v>
      </c>
      <c r="DA43" s="680">
        <f t="shared" ref="DA43" si="414">(($AQ$7*F27)+($AQ$8*F28)+($AQ$9*F29)+($AQ$10*G27)+($AQ$11*G28)+($AQ$12*G29)+($AQ$13*H27)+($AQ$14*H28)+($AQ$15*H29)+($AQ$16*F30)+($AQ$17*F31)+($AQ$18*F32)+($AQ$19*G30)+($AQ$20*G31)+($AQ$21*G32)+($AQ$22*H30)+($AQ$23*H31)+($AQ$24*H32)+($AQ$25*F33)+($AQ$26*F34)+($AQ$27*F35)+($AQ$28*G33)+($AQ$29*G34)+($AQ$30*G35)+($AQ$31*H33)+($AQ$32*H34)+($AQ$33*H35))+$AQ$5</f>
        <v>0.62828532000000004</v>
      </c>
      <c r="DB43" s="680">
        <f t="shared" ref="DB43" si="415">(($AQ$7*G27)+($AQ$8*G28)+($AQ$9*G29)+($AQ$10*H27)+($AQ$11*H28)+($AQ$12*H29)+($AQ$13*I27)+($AQ$14*I28)+($AQ$15*I29)+($AQ$16*G30)+($AQ$17*G31)+($AQ$18*G32)+($AQ$19*H30)+($AQ$20*H31)+($AQ$21*H32)+($AQ$22*I30)+($AQ$23*I31)+($AQ$24*I32)+($AQ$25*G33)+($AQ$26*G34)+($AQ$27*G35)+($AQ$28*H33)+($AQ$29*H34)+($AQ$30*H35)+($AQ$31*I33)+($AQ$32*I34)+($AQ$33*I35))+$AQ$5</f>
        <v>0.57565666000000004</v>
      </c>
      <c r="DC43" s="680">
        <f t="shared" ref="DC43" si="416">(($AQ$7*H27)+($AQ$8*H28)+($AQ$9*H29)+($AQ$10*I27)+($AQ$11*I28)+($AQ$12*I29)+($AQ$13*J27)+($AQ$14*J28)+($AQ$15*J29)+($AQ$16*H30)+($AQ$17*H31)+($AQ$18*H32)+($AQ$19*I30)+($AQ$20*I31)+($AQ$21*I32)+($AQ$22*J30)+($AQ$23*J31)+($AQ$24*J32)+($AQ$25*H33)+($AQ$26*H34)+($AQ$27*H35)+($AQ$28*I33)+($AQ$29*I34)+($AQ$30*I35)+($AQ$31*J33)+($AQ$32*J34)+($AQ$33*J35))+$AQ$5</f>
        <v>0.47091939000000005</v>
      </c>
      <c r="DD43" s="680">
        <f t="shared" ref="DD43" si="417">(($AQ$7*I27)+($AQ$8*I28)+($AQ$9*I29)+($AQ$10*J27)+($AQ$11*J28)+($AQ$12*J29)+($AQ$13*K27)+($AQ$14*K28)+($AQ$15*K29)+($AQ$16*I30)+($AQ$17*I31)+($AQ$18*I32)+($AQ$19*J30)+($AQ$20*J31)+($AQ$21*J32)+($AQ$22*K30)+($AQ$23*K31)+($AQ$24*K32)+($AQ$25*I33)+($AQ$26*I34)+($AQ$27*I35)+($AQ$28*J33)+($AQ$29*J34)+($AQ$30*J35)+($AQ$31*K33)+($AQ$32*K34)+($AQ$33*K35))+$AQ$5</f>
        <v>0.41378294999999998</v>
      </c>
      <c r="DE43" s="680">
        <f t="shared" ref="DE43" si="418">(($AQ$7*J27)+($AQ$8*J28)+($AQ$9*J29)+($AQ$10*K27)+($AQ$11*K28)+($AQ$12*K29)+($AQ$13*L27)+($AQ$14*L28)+($AQ$15*L29)+($AQ$16*J30)+($AQ$17*J31)+($AQ$18*J32)+($AQ$19*K30)+($AQ$20*K31)+($AQ$21*K32)+($AQ$22*L30)+($AQ$23*L31)+($AQ$24*L32)+($AQ$25*J33)+($AQ$26*J34)+($AQ$27*J35)+($AQ$28*K33)+($AQ$29*K34)+($AQ$30*K35)+($AQ$31*L33)+($AQ$32*L34)+($AQ$33*L35))+$AQ$5</f>
        <v>0.63544200999999989</v>
      </c>
      <c r="DF43" s="680">
        <f t="shared" ref="DF43" si="419">(($AQ$7*K27)+($AQ$8*K28)+($AQ$9*K29)+($AQ$10*L27)+($AQ$11*L28)+($AQ$12*L29)+($AQ$13*M27)+($AQ$14*M28)+($AQ$15*M29)+($AQ$16*K30)+($AQ$17*K31)+($AQ$18*K32)+($AQ$19*L30)+($AQ$20*L31)+($AQ$21*L32)+($AQ$22*M30)+($AQ$23*M31)+($AQ$24*M32)+($AQ$25*K33)+($AQ$26*K34)+($AQ$27*K35)+($AQ$28*L33)+($AQ$29*L34)+($AQ$30*L35)+($AQ$31*M33)+($AQ$32*M34)+($AQ$33*M35))+$AQ$5</f>
        <v>0.62996942000000011</v>
      </c>
      <c r="DG43" s="680">
        <f t="shared" ref="DG43" si="420">(($AQ$7*L27)+($AQ$8*L28)+($AQ$9*L29)+($AQ$10*M27)+($AQ$11*M28)+($AQ$12*M29)+($AQ$13*N27)+($AQ$14*N28)+($AQ$15*N29)+($AQ$16*L30)+($AQ$17*L31)+($AQ$18*L32)+($AQ$19*M30)+($AQ$20*M31)+($AQ$21*M32)+($AQ$22*N30)+($AQ$23*N31)+($AQ$24*N32)+($AQ$25*L33)+($AQ$26*L34)+($AQ$27*L35)+($AQ$28*M33)+($AQ$29*M34)+($AQ$30*M35)+($AQ$31*N33)+($AQ$32*N34)+($AQ$33*N35))+$AQ$5</f>
        <v>0.5854802899999999</v>
      </c>
      <c r="DH43" s="680">
        <f t="shared" ref="DH43" si="421">(($AQ$7*M27)+($AQ$8*M28)+($AQ$9*M29)+($AQ$10*N27)+($AQ$11*N28)+($AQ$12*N29)+($AQ$13*O27)+($AQ$14*O28)+($AQ$15*O29)+($AQ$16*M30)+($AQ$17*M31)+($AQ$18*M32)+($AQ$19*N30)+($AQ$20*N31)+($AQ$21*N32)+($AQ$22*O30)+($AQ$23*O31)+($AQ$24*O32)+($AQ$25*M33)+($AQ$26*M34)+($AQ$27*M35)+($AQ$28*N33)+($AQ$29*N34)+($AQ$30*N35)+($AQ$31*O33)+($AQ$32*O34)+($AQ$33*O35))+$AQ$5</f>
        <v>0.71749169000000002</v>
      </c>
      <c r="DI43" s="680">
        <f t="shared" ref="DI43" si="422">(($AQ$7*N27)+($AQ$8*N28)+($AQ$9*N29)+($AQ$10*O27)+($AQ$11*O28)+($AQ$12*O29)+($AQ$13*P27)+($AQ$14*P28)+($AQ$15*P29)+($AQ$16*N30)+($AQ$17*N31)+($AQ$18*N32)+($AQ$19*O30)+($AQ$20*O31)+($AQ$21*O32)+($AQ$22*P30)+($AQ$23*P31)+($AQ$24*P32)+($AQ$25*N33)+($AQ$26*N34)+($AQ$27*N35)+($AQ$28*O33)+($AQ$29*O34)+($AQ$30*O35)+($AQ$31*P33)+($AQ$32*P34)+($AQ$33*P35))+$AQ$5</f>
        <v>0.79894858000000002</v>
      </c>
      <c r="DJ43" s="680">
        <f t="shared" ref="DJ43" si="423">(($AQ$7*O27)+($AQ$8*O28)+($AQ$9*O29)+($AQ$10*P27)+($AQ$11*P28)+($AQ$12*P29)+($AQ$13*Q27)+($AQ$14*Q28)+($AQ$15*Q29)+($AQ$16*O30)+($AQ$17*O31)+($AQ$18*O32)+($AQ$19*P30)+($AQ$20*P31)+($AQ$21*P32)+($AQ$22*Q30)+($AQ$23*Q31)+($AQ$24*Q32)+($AQ$25*O33)+($AQ$26*O34)+($AQ$27*O35)+($AQ$28*P33)+($AQ$29*P34)+($AQ$30*P35)+($AQ$31*Q33)+($AQ$32*Q34)+($AQ$33*Q35))+$AQ$5</f>
        <v>0.68458951999999995</v>
      </c>
      <c r="DK43" s="680">
        <f t="shared" ref="DK43" si="424">(($AQ$7*P27)+($AQ$8*P28)+($AQ$9*P29)+($AQ$10*Q27)+($AQ$11*Q28)+($AQ$12*Q29)+($AQ$13*R27)+($AQ$14*R28)+($AQ$15*R29)+($AQ$16*P30)+($AQ$17*P31)+($AQ$18*P32)+($AQ$19*Q30)+($AQ$20*Q31)+($AQ$21*Q32)+($AQ$22*R30)+($AQ$23*R31)+($AQ$24*R32)+($AQ$25*P33)+($AQ$26*P34)+($AQ$27*P35)+($AQ$28*Q33)+($AQ$29*Q34)+($AQ$30*Q35)+($AQ$31*R33)+($AQ$32*R34)+($AQ$33*R35))+$AQ$5</f>
        <v>0.62079343999999992</v>
      </c>
      <c r="DL43" s="680">
        <f t="shared" ref="DL43" si="425">(($AQ$7*Q27)+($AQ$8*Q28)+($AQ$9*Q29)+($AQ$10*R27)+($AQ$11*R28)+($AQ$12*R29)+($AQ$13*S27)+($AQ$14*S28)+($AQ$15*S29)+($AQ$16*Q30)+($AQ$17*Q31)+($AQ$18*Q32)+($AQ$19*R30)+($AQ$20*R31)+($AQ$21*R32)+($AQ$22*S30)+($AQ$23*S31)+($AQ$24*S32)+($AQ$25*Q33)+($AQ$26*Q34)+($AQ$27*Q35)+($AQ$28*R33)+($AQ$29*R34)+($AQ$30*R35)+($AQ$31*S33)+($AQ$32*S34)+($AQ$33*S35))+$AQ$5</f>
        <v>0.62185574999999982</v>
      </c>
      <c r="DM43" s="680">
        <f t="shared" ref="DM43" si="426">(($AQ$7*R27)+($AQ$8*R28)+($AQ$9*R29)+($AQ$10*S27)+($AQ$11*S28)+($AQ$12*S29)+($AQ$13*T27)+($AQ$14*T28)+($AQ$15*T29)+($AQ$16*R30)+($AQ$17*R31)+($AQ$18*R32)+($AQ$19*S30)+($AQ$20*S31)+($AQ$21*S32)+($AQ$22*T30)+($AQ$23*T31)+($AQ$24*T32)+($AQ$25*R33)+($AQ$26*R34)+($AQ$27*R35)+($AQ$28*S33)+($AQ$29*S34)+($AQ$30*S35)+($AQ$31*T33)+($AQ$32*T34)+($AQ$33*T35))+$AQ$5</f>
        <v>0.45010135000000007</v>
      </c>
      <c r="DN43" s="680">
        <f t="shared" ref="DN43" si="427">(($AQ$7*S27)+($AQ$8*S28)+($AQ$9*S29)+($AQ$10*T27)+($AQ$11*T28)+($AQ$12*T29)+($AQ$13*U27)+($AQ$14*U28)+($AQ$15*U29)+($AQ$16*S30)+($AQ$17*S31)+($AQ$18*S32)+($AQ$19*T30)+($AQ$20*T31)+($AQ$21*T32)+($AQ$22*U30)+($AQ$23*U31)+($AQ$24*U32)+($AQ$25*S33)+($AQ$26*S34)+($AQ$27*S35)+($AQ$28*T33)+($AQ$29*T34)+($AQ$30*T35)+($AQ$31*U33)+($AQ$32*U34)+($AQ$33*U35))+$AQ$5</f>
        <v>0.30462535000000002</v>
      </c>
      <c r="DO43" s="680">
        <f t="shared" ref="DO43" si="428">(($AQ$7*T27)+($AQ$8*T28)+($AQ$9*T29)+($AQ$10*U27)+($AQ$11*U28)+($AQ$12*U29)+($AQ$13*V27)+($AQ$14*V28)+($AQ$15*V29)+($AQ$16*T30)+($AQ$17*T31)+($AQ$18*T32)+($AQ$19*U30)+($AQ$20*U31)+($AQ$21*U32)+($AQ$22*V30)+($AQ$23*V31)+($AQ$24*V32)+($AQ$25*T33)+($AQ$26*T34)+($AQ$27*T35)+($AQ$28*U33)+($AQ$29*U34)+($AQ$30*U35)+($AQ$31*V33)+($AQ$32*V34)+($AQ$33*V35))+$AQ$5</f>
        <v>0.28966456000000007</v>
      </c>
      <c r="DP43" s="680">
        <f t="shared" ref="DP43" si="429">(($AQ$7*U27)+($AQ$8*U28)+($AQ$9*U29)+($AQ$10*V27)+($AQ$11*V28)+($AQ$12*V29)+($AQ$13*W27)+($AQ$14*W28)+($AQ$15*W29)+($AQ$16*U30)+($AQ$17*U31)+($AQ$18*U32)+($AQ$19*V30)+($AQ$20*V31)+($AQ$21*V32)+($AQ$22*W30)+($AQ$23*W31)+($AQ$24*W32)+($AQ$25*U33)+($AQ$26*U34)+($AQ$27*U35)+($AQ$28*V33)+($AQ$29*V34)+($AQ$30*V35)+($AQ$31*W33)+($AQ$32*W34)+($AQ$33*W35))+$AQ$5</f>
        <v>0.44737542000000008</v>
      </c>
      <c r="DQ43" s="680">
        <f t="shared" ref="DQ43" si="430">(($AQ$7*V27)+($AQ$8*V28)+($AQ$9*V29)+($AQ$10*W27)+($AQ$11*W28)+($AQ$12*W29)+($AQ$13*X27)+($AQ$14*X28)+($AQ$15*X29)+($AQ$16*V30)+($AQ$17*V31)+($AQ$18*V32)+($AQ$19*W30)+($AQ$20*W31)+($AQ$21*W32)+($AQ$22*X30)+($AQ$23*X31)+($AQ$24*X32)+($AQ$25*V33)+($AQ$26*V34)+($AQ$27*V35)+($AQ$28*W33)+($AQ$29*W34)+($AQ$30*W35)+($AQ$31*X33)+($AQ$32*X34)+($AQ$33*X35))+$AQ$5</f>
        <v>0.66306238000000006</v>
      </c>
      <c r="DR43" s="680">
        <f t="shared" ref="DR43" si="431">(($AQ$7*W27)+($AQ$8*W28)+($AQ$9*W29)+($AQ$10*X27)+($AQ$11*X28)+($AQ$12*X29)+($AQ$13*Y27)+($AQ$14*Y28)+($AQ$15*Y29)+($AQ$16*W30)+($AQ$17*W31)+($AQ$18*W32)+($AQ$19*X30)+($AQ$20*X31)+($AQ$21*X32)+($AQ$22*Y30)+($AQ$23*Y31)+($AQ$24*Y32)+($AQ$25*W33)+($AQ$26*W34)+($AQ$27*W35)+($AQ$28*X33)+($AQ$29*X34)+($AQ$30*X35)+($AQ$31*Y33)+($AQ$32*Y34)+($AQ$33*Y35))+$AQ$5</f>
        <v>0.65319920000000009</v>
      </c>
    </row>
    <row r="44" spans="1:122" x14ac:dyDescent="0.25">
      <c r="A44" s="715">
        <f>'DETEKSI MATA IKAN'!A42</f>
        <v>0.28239999999999998</v>
      </c>
      <c r="B44" s="716">
        <f>'DETEKSI MATA IKAN'!B42</f>
        <v>0.31759999999999999</v>
      </c>
      <c r="C44" s="716">
        <f>'DETEKSI MATA IKAN'!C42</f>
        <v>0.55689999999999995</v>
      </c>
      <c r="D44" s="716">
        <f>'DETEKSI MATA IKAN'!D42</f>
        <v>0.80779999999999996</v>
      </c>
      <c r="E44" s="716">
        <f>'DETEKSI MATA IKAN'!E42</f>
        <v>0.78039999999999998</v>
      </c>
      <c r="F44" s="716">
        <f>'DETEKSI MATA IKAN'!F42</f>
        <v>0.65100000000000002</v>
      </c>
      <c r="G44" s="716">
        <f>'DETEKSI MATA IKAN'!G42</f>
        <v>0.2235</v>
      </c>
      <c r="H44" s="716">
        <f>'DETEKSI MATA IKAN'!H42</f>
        <v>0.23530000000000001</v>
      </c>
      <c r="I44" s="716">
        <f>'DETEKSI MATA IKAN'!I42</f>
        <v>0.26269999999999999</v>
      </c>
      <c r="J44" s="716">
        <f>'DETEKSI MATA IKAN'!J42</f>
        <v>0.45100000000000001</v>
      </c>
      <c r="K44" s="716">
        <f>'DETEKSI MATA IKAN'!K42</f>
        <v>0.3412</v>
      </c>
      <c r="L44" s="716">
        <f>'DETEKSI MATA IKAN'!L42</f>
        <v>0.1961</v>
      </c>
      <c r="M44" s="716">
        <f>'DETEKSI MATA IKAN'!M42</f>
        <v>0.27060000000000001</v>
      </c>
      <c r="N44" s="716">
        <f>'DETEKSI MATA IKAN'!N42</f>
        <v>0.43530000000000002</v>
      </c>
      <c r="O44" s="716">
        <f>'DETEKSI MATA IKAN'!O42</f>
        <v>0.64710000000000001</v>
      </c>
      <c r="P44" s="716">
        <f>'DETEKSI MATA IKAN'!P42</f>
        <v>0.65880000000000005</v>
      </c>
      <c r="Q44" s="716">
        <f>'DETEKSI MATA IKAN'!Q42</f>
        <v>0.75290000000000001</v>
      </c>
      <c r="R44" s="716">
        <f>'DETEKSI MATA IKAN'!R42</f>
        <v>0.74509999999999998</v>
      </c>
      <c r="S44" s="716">
        <f>'DETEKSI MATA IKAN'!S42</f>
        <v>0.80389999999999995</v>
      </c>
      <c r="T44" s="716">
        <f>'DETEKSI MATA IKAN'!T42</f>
        <v>0.498</v>
      </c>
      <c r="U44" s="716">
        <f>'DETEKSI MATA IKAN'!U42</f>
        <v>0.42349999999999999</v>
      </c>
      <c r="V44" s="716">
        <f>'DETEKSI MATA IKAN'!V42</f>
        <v>0.27060000000000001</v>
      </c>
      <c r="W44" s="716">
        <f>'DETEKSI MATA IKAN'!W42</f>
        <v>0.41959999999999997</v>
      </c>
      <c r="X44" s="716">
        <f>'DETEKSI MATA IKAN'!X42</f>
        <v>0.38819999999999999</v>
      </c>
      <c r="Y44" s="717">
        <f>'DETEKSI MATA IKAN'!Y42</f>
        <v>0.40389999999999998</v>
      </c>
      <c r="AA44" s="711">
        <v>10</v>
      </c>
      <c r="AB44" s="680">
        <f t="shared" ref="AB44:AX44" si="432">(($AN$7*A30)+($AN$8*A31)+($AN$9*A32)+($AN$10*B30)+($AN$11*B31)+($AN$12*B32)+($AN$13*C30)+($AN$14*C31)+($AN$15*C32)+($AN$16*A33)+($AN$17*A34)+($AN$18*A35)+($AN$19*B33)+($AN$20*B34)+($AN$21*B35)+($AN$22*C33)+($AN$23*C34)+($AN$24*C35)+($AN$25*A36)+($AN$26*A37)+($AN$27*A38)+($AN$28*B36)+($AN$29*B37)+($AN$30*B38)+($AN$31*C36)+($AN$32*C37)+($AN$33*C38))+$AN$5</f>
        <v>-3.3748409999999895E-2</v>
      </c>
      <c r="AC44" s="680">
        <f t="shared" si="432"/>
        <v>0.26303190000000004</v>
      </c>
      <c r="AD44" s="680">
        <f t="shared" si="432"/>
        <v>0.11705211999999987</v>
      </c>
      <c r="AE44" s="680">
        <f t="shared" si="432"/>
        <v>-0.25939287999999994</v>
      </c>
      <c r="AF44" s="680">
        <f t="shared" si="432"/>
        <v>-0.70944304999999974</v>
      </c>
      <c r="AG44" s="680">
        <f t="shared" si="432"/>
        <v>-0.9442393400000002</v>
      </c>
      <c r="AH44" s="680">
        <f t="shared" si="432"/>
        <v>-0.62128518000000021</v>
      </c>
      <c r="AI44" s="680">
        <f t="shared" si="432"/>
        <v>-0.23277422000000003</v>
      </c>
      <c r="AJ44" s="680">
        <f t="shared" si="432"/>
        <v>-5.0050000000001482E-4</v>
      </c>
      <c r="AK44" s="680">
        <f t="shared" si="432"/>
        <v>-0.18185959999999995</v>
      </c>
      <c r="AL44" s="680">
        <f t="shared" si="432"/>
        <v>-0.32211057999999981</v>
      </c>
      <c r="AM44" s="680">
        <f t="shared" si="432"/>
        <v>-0.57476472999999939</v>
      </c>
      <c r="AN44" s="680">
        <f t="shared" si="432"/>
        <v>-0.43619582999999928</v>
      </c>
      <c r="AO44" s="680">
        <f t="shared" si="432"/>
        <v>-0.44461929999999938</v>
      </c>
      <c r="AP44" s="680">
        <f t="shared" si="432"/>
        <v>-0.33923324000000032</v>
      </c>
      <c r="AQ44" s="680">
        <f t="shared" si="432"/>
        <v>-0.35755058000000006</v>
      </c>
      <c r="AR44" s="680">
        <f t="shared" si="432"/>
        <v>-0.29243938000000025</v>
      </c>
      <c r="AS44" s="680">
        <f t="shared" si="432"/>
        <v>-0.15865263999999979</v>
      </c>
      <c r="AT44" s="680">
        <f t="shared" si="432"/>
        <v>7.9713420000000285E-2</v>
      </c>
      <c r="AU44" s="680">
        <f t="shared" si="432"/>
        <v>0.31916141999999992</v>
      </c>
      <c r="AV44" s="680">
        <f t="shared" si="432"/>
        <v>0.25358022000000002</v>
      </c>
      <c r="AW44" s="680">
        <f t="shared" si="432"/>
        <v>-1.0113099999999875E-3</v>
      </c>
      <c r="AX44" s="680">
        <f t="shared" si="432"/>
        <v>-0.21038158999999967</v>
      </c>
      <c r="AZ44" s="680">
        <f t="shared" ref="AZ44" si="433">(($AO$7*A30)+($AO$8*A31)+($AO$9*A32)+($AO$10*B30)+($AO$11*B31)+($AO$12*B32)+($AO$13*C30)+($AO$14*C31)+($AO$15*C32)+($AO$16*A33)+($AO$17*A34)+($AO$18*A35)+($AO$19*B33)+($AO$20*B34)+($AO$21*B35)+($AO$22*C33)+($AO$23*C34)+($AO$24*C35)+($AO$25*A36)+($AO$26*A37)+($AO$27*A38)+($AO$28*B36)+($AO$29*B37)+($AO$30*B38)+($AO$31*C36)+($AO$32*C37)+($AO$33*C38))+$AO$5</f>
        <v>0.65697192000000015</v>
      </c>
      <c r="BA44" s="680">
        <f t="shared" ref="BA44" si="434">(($AO$7*B30)+($AO$8*B31)+($AO$9*B32)+($AO$10*C30)+($AO$11*C31)+($AO$12*C32)+($AO$13*D30)+($AO$14*D31)+($AO$15*D32)+($AO$16*B33)+($AO$17*B34)+($AO$18*B35)+($AO$19*C33)+($AO$20*C34)+($AO$21*C35)+($AO$22*D33)+($AO$23*D34)+($AO$24*D35)+($AO$25*B36)+($AO$26*B37)+($AO$27*B38)+($AO$28*C36)+($AO$29*C37)+($AO$30*C38)+($AO$31*D36)+($AO$32*D37)+($AO$33*D38))+$AO$5</f>
        <v>1.2325318899999997</v>
      </c>
      <c r="BB44" s="680">
        <f t="shared" ref="BB44" si="435">(($AO$7*C30)+($AO$8*C31)+($AO$9*C32)+($AO$10*D30)+($AO$11*D31)+($AO$12*D32)+($AO$13*E30)+($AO$14*E31)+($AO$15*E32)+($AO$16*C33)+($AO$17*C34)+($AO$18*C35)+($AO$19*D33)+($AO$20*D34)+($AO$21*D35)+($AO$22*E33)+($AO$23*E34)+($AO$24*E35)+($AO$25*C36)+($AO$26*C37)+($AO$27*C38)+($AO$28*D36)+($AO$29*D37)+($AO$30*D38)+($AO$31*E36)+($AO$32*E37)+($AO$33*E38))+$AO$5</f>
        <v>2.00805553</v>
      </c>
      <c r="BC44" s="680">
        <f t="shared" ref="BC44" si="436">(($AO$7*D30)+($AO$8*D31)+($AO$9*D32)+($AO$10*E30)+($AO$11*E31)+($AO$12*E32)+($AO$13*F30)+($AO$14*F31)+($AO$15*F32)+($AO$16*D33)+($AO$17*D34)+($AO$18*D35)+($AO$19*E33)+($AO$20*E34)+($AO$21*E35)+($AO$22*F33)+($AO$23*F34)+($AO$24*F35)+($AO$25*D36)+($AO$26*D37)+($AO$27*D38)+($AO$28*E36)+($AO$29*E37)+($AO$30*E38)+($AO$31*F36)+($AO$32*F37)+($AO$33*F38))+$AO$5</f>
        <v>2.3647328200000004</v>
      </c>
      <c r="BD44" s="680">
        <f t="shared" ref="BD44" si="437">(($AO$7*E30)+($AO$8*E31)+($AO$9*E32)+($AO$10*F30)+($AO$11*F31)+($AO$12*F32)+($AO$13*G30)+($AO$14*G31)+($AO$15*G32)+($AO$16*E33)+($AO$17*E34)+($AO$18*E35)+($AO$19*F33)+($AO$20*F34)+($AO$21*F35)+($AO$22*G33)+($AO$23*G34)+($AO$24*G35)+($AO$25*E36)+($AO$26*E37)+($AO$27*E38)+($AO$28*F36)+($AO$29*F37)+($AO$30*F38)+($AO$31*G36)+($AO$32*G37)+($AO$33*G38))+$AO$5</f>
        <v>2.0376864000000001</v>
      </c>
      <c r="BE44" s="680">
        <f t="shared" ref="BE44" si="438">(($AO$7*F30)+($AO$8*F31)+($AO$9*F32)+($AO$10*G30)+($AO$11*G31)+($AO$12*G32)+($AO$13*H30)+($AO$14*H31)+($AO$15*H32)+($AO$16*F33)+($AO$17*F34)+($AO$18*F35)+($AO$19*G33)+($AO$20*G34)+($AO$21*G35)+($AO$22*H33)+($AO$23*H34)+($AO$24*H35)+($AO$25*F36)+($AO$26*F37)+($AO$27*F38)+($AO$28*G36)+($AO$29*G37)+($AO$30*G38)+($AO$31*H36)+($AO$32*H37)+($AO$33*H38))+$AO$5</f>
        <v>1.3171531000000001</v>
      </c>
      <c r="BF44" s="680">
        <f t="shared" ref="BF44" si="439">(($AO$7*G30)+($AO$8*G31)+($AO$9*G32)+($AO$10*H30)+($AO$11*H31)+($AO$12*H32)+($AO$13*I30)+($AO$14*I31)+($AO$15*I32)+($AO$16*G33)+($AO$17*G34)+($AO$18*G35)+($AO$19*H33)+($AO$20*H34)+($AO$21*H35)+($AO$22*I33)+($AO$23*I34)+($AO$24*I35)+($AO$25*G36)+($AO$26*G37)+($AO$27*G38)+($AO$28*H36)+($AO$29*H37)+($AO$30*H38)+($AO$31*I36)+($AO$32*I37)+($AO$33*I38))+$AO$5</f>
        <v>0.91320891000000004</v>
      </c>
      <c r="BG44" s="680">
        <f t="shared" ref="BG44" si="440">(($AO$7*H30)+($AO$8*H31)+($AO$9*H32)+($AO$10*I30)+($AO$11*I31)+($AO$12*I32)+($AO$13*J30)+($AO$14*J31)+($AO$15*J32)+($AO$16*H33)+($AO$17*H34)+($AO$18*H35)+($AO$19*I33)+($AO$20*I34)+($AO$21*I35)+($AO$22*J33)+($AO$23*J34)+($AO$24*J35)+($AO$25*H36)+($AO$26*H37)+($AO$27*H38)+($AO$28*I36)+($AO$29*I37)+($AO$30*I38)+($AO$31*J36)+($AO$32*J37)+($AO$33*J38))+$AO$5</f>
        <v>0.83256849000000033</v>
      </c>
      <c r="BH44" s="680">
        <f t="shared" ref="BH44" si="441">(($AO$7*I30)+($AO$8*I31)+($AO$9*I32)+($AO$10*J30)+($AO$11*J31)+($AO$12*J32)+($AO$13*K30)+($AO$14*K31)+($AO$15*K32)+($AO$16*I33)+($AO$17*I34)+($AO$18*I35)+($AO$19*J33)+($AO$20*J34)+($AO$21*J35)+($AO$22*K33)+($AO$23*K34)+($AO$24*K35)+($AO$25*I36)+($AO$26*I37)+($AO$27*I38)+($AO$28*J36)+($AO$29*J37)+($AO$30*J38)+($AO$31*K36)+($AO$32*K37)+($AO$33*K38))+$AO$5</f>
        <v>0.6991962100000001</v>
      </c>
      <c r="BI44" s="680">
        <f t="shared" ref="BI44" si="442">(($AO$7*J30)+($AO$8*J31)+($AO$9*J32)+($AO$10*K30)+($AO$11*K31)+($AO$12*K32)+($AO$13*L30)+($AO$14*L31)+($AO$15*L32)+($AO$16*J33)+($AO$17*J34)+($AO$18*J35)+($AO$19*K33)+($AO$20*K34)+($AO$21*K35)+($AO$22*L33)+($AO$23*L34)+($AO$24*L35)+($AO$25*J36)+($AO$26*J37)+($AO$27*J38)+($AO$28*K36)+($AO$29*K37)+($AO$30*K38)+($AO$31*L36)+($AO$32*L37)+($AO$33*L38))+$AO$5</f>
        <v>0.87572601999999988</v>
      </c>
      <c r="BJ44" s="680">
        <f t="shared" ref="BJ44" si="443">(($AO$7*K30)+($AO$8*K31)+($AO$9*K32)+($AO$10*L30)+($AO$11*L31)+($AO$12*L32)+($AO$13*M30)+($AO$14*M31)+($AO$15*M32)+($AO$16*K33)+($AO$17*K34)+($AO$18*K35)+($AO$19*L33)+($AO$20*L34)+($AO$21*L35)+($AO$22*M33)+($AO$23*M34)+($AO$24*M35)+($AO$25*K36)+($AO$26*K37)+($AO$27*K38)+($AO$28*L36)+($AO$29*L37)+($AO$30*L38)+($AO$31*M36)+($AO$32*M37)+($AO$33*M38))+$AO$5</f>
        <v>1.2328348399999995</v>
      </c>
      <c r="BK44" s="680">
        <f t="shared" ref="BK44" si="444">(($AO$7*L30)+($AO$8*L31)+($AO$9*L32)+($AO$10*M30)+($AO$11*M31)+($AO$12*M32)+($AO$13*N30)+($AO$14*N31)+($AO$15*N32)+($AO$16*L33)+($AO$17*L34)+($AO$18*L35)+($AO$19*M33)+($AO$20*M34)+($AO$21*M35)+($AO$22*N33)+($AO$23*N34)+($AO$24*N35)+($AO$25*L36)+($AO$26*L37)+($AO$27*L38)+($AO$28*M36)+($AO$29*M37)+($AO$30*M38)+($AO$31*N36)+($AO$32*N37)+($AO$33*N38))+$AO$5</f>
        <v>1.2395883000000001</v>
      </c>
      <c r="BL44" s="680">
        <f t="shared" ref="BL44" si="445">(($AO$7*M30)+($AO$8*M31)+($AO$9*M32)+($AO$10*N30)+($AO$11*N31)+($AO$12*N32)+($AO$13*O30)+($AO$14*O31)+($AO$15*O32)+($AO$16*M33)+($AO$17*M34)+($AO$18*M35)+($AO$19*N33)+($AO$20*N34)+($AO$21*N35)+($AO$22*O33)+($AO$23*O34)+($AO$24*O35)+($AO$25*M36)+($AO$26*M37)+($AO$27*M38)+($AO$28*N36)+($AO$29*N37)+($AO$30*N38)+($AO$31*O36)+($AO$32*O37)+($AO$33*O38))+$AO$5</f>
        <v>1.4509256100000001</v>
      </c>
      <c r="BM44" s="680">
        <f t="shared" ref="BM44" si="446">(($AO$7*N30)+($AO$8*N31)+($AO$9*N32)+($AO$10*O30)+($AO$11*O31)+($AO$12*O32)+($AO$13*P30)+($AO$14*P31)+($AO$15*P32)+($AO$16*N33)+($AO$17*N34)+($AO$18*N35)+($AO$19*O33)+($AO$20*O34)+($AO$21*O35)+($AO$22*P33)+($AO$23*P34)+($AO$24*P35)+($AO$25*N36)+($AO$26*N37)+($AO$27*N38)+($AO$28*O36)+($AO$29*O37)+($AO$30*O38)+($AO$31*P36)+($AO$32*P37)+($AO$33*P38))+$AO$5</f>
        <v>1.8292084499999999</v>
      </c>
      <c r="BN44" s="680">
        <f t="shared" ref="BN44" si="447">(($AO$7*O30)+($AO$8*O31)+($AO$9*O32)+($AO$10*P30)+($AO$11*P31)+($AO$12*P32)+($AO$13*Q30)+($AO$14*Q31)+($AO$15*Q32)+($AO$16*O33)+($AO$17*O34)+($AO$18*O35)+($AO$19*P33)+($AO$20*P34)+($AO$21*P35)+($AO$22*Q33)+($AO$23*Q34)+($AO$24*Q35)+($AO$25*O36)+($AO$26*O37)+($AO$27*O38)+($AO$28*P36)+($AO$29*P37)+($AO$30*P38)+($AO$31*Q36)+($AO$32*Q37)+($AO$33*Q38))+$AO$5</f>
        <v>1.9484734100000001</v>
      </c>
      <c r="BO44" s="680">
        <f t="shared" ref="BO44" si="448">(($AO$7*P30)+($AO$8*P31)+($AO$9*P32)+($AO$10*Q30)+($AO$11*Q31)+($AO$12*Q32)+($AO$13*R30)+($AO$14*R31)+($AO$15*R32)+($AO$16*P33)+($AO$17*P34)+($AO$18*P35)+($AO$19*Q33)+($AO$20*Q34)+($AO$21*Q35)+($AO$22*R33)+($AO$23*R34)+($AO$24*R35)+($AO$25*P36)+($AO$26*P37)+($AO$27*P38)+($AO$28*Q36)+($AO$29*Q37)+($AO$30*Q38)+($AO$31*R36)+($AO$32*R37)+($AO$33*R38))+$AO$5</f>
        <v>1.8391364799999996</v>
      </c>
      <c r="BP44" s="680">
        <f t="shared" ref="BP44" si="449">(($AO$7*Q30)+($AO$8*Q31)+($AO$9*Q32)+($AO$10*R30)+($AO$11*R31)+($AO$12*R32)+($AO$13*S30)+($AO$14*S31)+($AO$15*S32)+($AO$16*Q33)+($AO$17*Q34)+($AO$18*Q35)+($AO$19*R33)+($AO$20*R34)+($AO$21*R35)+($AO$22*S33)+($AO$23*S34)+($AO$24*S35)+($AO$25*Q36)+($AO$26*Q37)+($AO$27*Q38)+($AO$28*R36)+($AO$29*R37)+($AO$30*R38)+($AO$31*S36)+($AO$32*S37)+($AO$33*S38))+$AO$5</f>
        <v>1.8288777300000003</v>
      </c>
      <c r="BQ44" s="680">
        <f t="shared" ref="BQ44" si="450">(($AO$7*R30)+($AO$8*R31)+($AO$9*R32)+($AO$10*S30)+($AO$11*S31)+($AO$12*S32)+($AO$13*T30)+($AO$14*T31)+($AO$15*T32)+($AO$16*R33)+($AO$17*R34)+($AO$18*R35)+($AO$19*S33)+($AO$20*S34)+($AO$21*S35)+($AO$22*T33)+($AO$23*T34)+($AO$24*T35)+($AO$25*R36)+($AO$26*R37)+($AO$27*R38)+($AO$28*S36)+($AO$29*S37)+($AO$30*S38)+($AO$31*T36)+($AO$32*T37)+($AO$33*T38))+$AO$5</f>
        <v>1.6075138100000002</v>
      </c>
      <c r="BR44" s="680">
        <f t="shared" ref="BR44" si="451">(($AO$7*S30)+($AO$8*S31)+($AO$9*S32)+($AO$10*T30)+($AO$11*T31)+($AO$12*T32)+($AO$13*U30)+($AO$14*U31)+($AO$15*U32)+($AO$16*S33)+($AO$17*S34)+($AO$18*S35)+($AO$19*T33)+($AO$20*T34)+($AO$21*T35)+($AO$22*U33)+($AO$23*U34)+($AO$24*U35)+($AO$25*S36)+($AO$26*S37)+($AO$27*S38)+($AO$28*T36)+($AO$29*T37)+($AO$30*T38)+($AO$31*U36)+($AO$32*U37)+($AO$33*U38))+$AO$5</f>
        <v>1.1373688499999999</v>
      </c>
      <c r="BS44" s="680">
        <f t="shared" ref="BS44" si="452">(($AO$7*T30)+($AO$8*T31)+($AO$9*T32)+($AO$10*U30)+($AO$11*U31)+($AO$12*U32)+($AO$13*V30)+($AO$14*V31)+($AO$15*V32)+($AO$16*T33)+($AO$17*T34)+($AO$18*T35)+($AO$19*U33)+($AO$20*U34)+($AO$21*U35)+($AO$22*V33)+($AO$23*V34)+($AO$24*V35)+($AO$25*T36)+($AO$26*T37)+($AO$27*T38)+($AO$28*U36)+($AO$29*U37)+($AO$30*U38)+($AO$31*V36)+($AO$32*V37)+($AO$33*V38))+$AO$5</f>
        <v>0.87030048999999998</v>
      </c>
      <c r="BT44" s="680">
        <f t="shared" ref="BT44" si="453">(($AO$7*U30)+($AO$8*U31)+($AO$9*U32)+($AO$10*V30)+($AO$11*V31)+($AO$12*V32)+($AO$13*W30)+($AO$14*W31)+($AO$15*W32)+($AO$16*U33)+($AO$17*U34)+($AO$18*U35)+($AO$19*V33)+($AO$20*V34)+($AO$21*V35)+($AO$22*W33)+($AO$23*W34)+($AO$24*W35)+($AO$25*U36)+($AO$26*U37)+($AO$27*U38)+($AO$28*V36)+($AO$29*V37)+($AO$30*V38)+($AO$31*W36)+($AO$32*W37)+($AO$33*W38))+$AO$5</f>
        <v>0.91459077</v>
      </c>
      <c r="BU44" s="680">
        <f t="shared" ref="BU44" si="454">(($AO$7*V30)+($AO$8*V31)+($AO$9*V32)+($AO$10*W30)+($AO$11*W31)+($AO$12*W32)+($AO$13*X30)+($AO$14*X31)+($AO$15*X32)+($AO$16*V33)+($AO$17*V34)+($AO$18*V35)+($AO$19*W33)+($AO$20*W34)+($AO$21*W35)+($AO$22*X33)+($AO$23*X34)+($AO$24*X35)+($AO$25*V36)+($AO$26*V37)+($AO$27*V38)+($AO$28*W36)+($AO$29*W37)+($AO$30*W38)+($AO$31*X36)+($AO$32*X37)+($AO$33*X38))+$AO$5</f>
        <v>1.2559807799999996</v>
      </c>
      <c r="BV44" s="680">
        <f t="shared" ref="BV44" si="455">(($AO$7*W30)+($AO$8*W31)+($AO$9*W32)+($AO$10*X30)+($AO$11*X31)+($AO$12*X32)+($AO$13*Y30)+($AO$14*Y31)+($AO$15*Y32)+($AO$16*W33)+($AO$17*W34)+($AO$18*W35)+($AO$19*X33)+($AO$20*X34)+($AO$21*X35)+($AO$22*Y33)+($AO$23*Y34)+($AO$24*Y35)+($AO$25*W36)+($AO$26*W37)+($AO$27*W38)+($AO$28*X36)+($AO$29*X37)+($AO$30*X38)+($AO$31*Y36)+($AO$32*Y37)+($AO$33*Y38))+$AO$5</f>
        <v>1.2843212800000006</v>
      </c>
      <c r="BX44" s="680">
        <f t="shared" ref="BX44:CT44" si="456">(($AP$7*A30)+($AP$8*A31)+($AP$9*A32)+($AP$10*B30)+($AP$11*B31)+($AP$12*B32)+($AP$13*C30)+($AP$14*C31)+($AP$15*C32)+($AP$16*A33)+($AP$17*A34)+($AP$18*A35)+($AP$19*B33)+($AP$20*B34)+($AP$21*B35)+($AP$22*C33)+($AP$23*C34)+($AP$24*C35)+($AP$25*A36)+($AP$26*A37)+($AP$27*A38)+($AP$28*B36)+($AP$29*B37)+($AP$30*B38)+($AP$31*C36)+($AP$32*C37)+($AP$33*C38))+$AP$5</f>
        <v>0.88006613800000011</v>
      </c>
      <c r="BY44" s="680">
        <f t="shared" si="456"/>
        <v>0.88191859599999989</v>
      </c>
      <c r="BZ44" s="680">
        <f t="shared" si="456"/>
        <v>1.4930403139999997</v>
      </c>
      <c r="CA44" s="680">
        <f t="shared" si="456"/>
        <v>2.1837051700000005</v>
      </c>
      <c r="CB44" s="680">
        <f t="shared" si="456"/>
        <v>2.4279638460000008</v>
      </c>
      <c r="CC44" s="680">
        <f t="shared" si="456"/>
        <v>2.0406657900000007</v>
      </c>
      <c r="CD44" s="680">
        <f t="shared" si="456"/>
        <v>1.2173773719999996</v>
      </c>
      <c r="CE44" s="680">
        <f t="shared" si="456"/>
        <v>0.94739709200000022</v>
      </c>
      <c r="CF44" s="680">
        <f t="shared" si="456"/>
        <v>0.96307755800000028</v>
      </c>
      <c r="CG44" s="680">
        <f t="shared" si="456"/>
        <v>0.92316047000000034</v>
      </c>
      <c r="CH44" s="680">
        <f t="shared" si="456"/>
        <v>0.94825196000000023</v>
      </c>
      <c r="CI44" s="680">
        <f t="shared" si="456"/>
        <v>1.279837106</v>
      </c>
      <c r="CJ44" s="680">
        <f t="shared" si="456"/>
        <v>1.2980327819999997</v>
      </c>
      <c r="CK44" s="680">
        <f t="shared" si="456"/>
        <v>1.4848730619999997</v>
      </c>
      <c r="CL44" s="680">
        <f t="shared" si="456"/>
        <v>1.8795167159999997</v>
      </c>
      <c r="CM44" s="680">
        <f t="shared" si="456"/>
        <v>2.0291867440000004</v>
      </c>
      <c r="CN44" s="680">
        <f t="shared" si="456"/>
        <v>1.9511584560000002</v>
      </c>
      <c r="CO44" s="680">
        <f t="shared" si="456"/>
        <v>1.87809618</v>
      </c>
      <c r="CP44" s="680">
        <f t="shared" si="456"/>
        <v>1.6682575299999995</v>
      </c>
      <c r="CQ44" s="680">
        <f t="shared" si="456"/>
        <v>1.3321895639999999</v>
      </c>
      <c r="CR44" s="680">
        <f t="shared" si="456"/>
        <v>1.1389347460000001</v>
      </c>
      <c r="CS44" s="680">
        <f t="shared" si="456"/>
        <v>1.2016447639999996</v>
      </c>
      <c r="CT44" s="680">
        <f t="shared" si="456"/>
        <v>1.3100226579999996</v>
      </c>
      <c r="CV44" s="680">
        <f t="shared" ref="CV44" si="457">(($AQ$7*A30)+($AQ$8*A31)+($AQ$9*A32)+($AQ$10*B30)+($AQ$11*B31)+($AQ$12*B32)+($AQ$13*C30)+($AQ$14*C31)+($AQ$15*C32)+($AQ$16*A33)+($AQ$17*A34)+($AQ$18*A35)+($AQ$19*B33)+($AQ$20*B34)+($AQ$21*B35)+($AQ$22*C33)+($AQ$23*C34)+($AQ$24*C35)+($AQ$25*A36)+($AQ$26*A37)+($AQ$27*A38)+($AQ$28*B36)+($AQ$29*B37)+($AQ$30*B38)+($AQ$31*C36)+($AQ$32*C37)+($AQ$33*C38))+$AQ$5</f>
        <v>0.43849970000000005</v>
      </c>
      <c r="CW44" s="680">
        <f t="shared" ref="CW44" si="458">(($AQ$7*B30)+($AQ$8*B31)+($AQ$9*B32)+($AQ$10*C30)+($AQ$11*C31)+($AQ$12*C32)+($AQ$13*D30)+($AQ$14*D31)+($AQ$15*D32)+($AQ$16*B33)+($AQ$17*B34)+($AQ$18*B35)+($AQ$19*C33)+($AQ$20*C34)+($AQ$21*C35)+($AQ$22*D33)+($AQ$23*D34)+($AQ$24*D35)+($AQ$25*B36)+($AQ$26*B37)+($AQ$27*B38)+($AQ$28*C36)+($AQ$29*C37)+($AQ$30*C38)+($AQ$31*D36)+($AQ$32*D37)+($AQ$33*D38))+$AQ$5</f>
        <v>0.78387286</v>
      </c>
      <c r="CX44" s="680">
        <f t="shared" ref="CX44" si="459">(($AQ$7*C30)+($AQ$8*C31)+($AQ$9*C32)+($AQ$10*D30)+($AQ$11*D31)+($AQ$12*D32)+($AQ$13*E30)+($AQ$14*E31)+($AQ$15*E32)+($AQ$16*C33)+($AQ$17*C34)+($AQ$18*C35)+($AQ$19*D33)+($AQ$20*D34)+($AQ$21*D35)+($AQ$22*E33)+($AQ$23*E34)+($AQ$24*E35)+($AQ$25*C36)+($AQ$26*C37)+($AQ$27*C38)+($AQ$28*D36)+($AQ$29*D37)+($AQ$30*D38)+($AQ$31*E36)+($AQ$32*E37)+($AQ$33*E38))+$AQ$5</f>
        <v>0.99119160000000017</v>
      </c>
      <c r="CY44" s="680">
        <f t="shared" ref="CY44" si="460">(($AQ$7*D30)+($AQ$8*D31)+($AQ$9*D32)+($AQ$10*E30)+($AQ$11*E31)+($AQ$12*E32)+($AQ$13*F30)+($AQ$14*F31)+($AQ$15*F32)+($AQ$16*D33)+($AQ$17*D34)+($AQ$18*D35)+($AQ$19*E33)+($AQ$20*E34)+($AQ$21*E35)+($AQ$22*F33)+($AQ$23*F34)+($AQ$24*F35)+($AQ$25*D36)+($AQ$26*D37)+($AQ$27*D38)+($AQ$28*E36)+($AQ$29*E37)+($AQ$30*E38)+($AQ$31*F36)+($AQ$32*F37)+($AQ$33*F38))+$AQ$5</f>
        <v>0.90832485000000018</v>
      </c>
      <c r="CZ44" s="680">
        <f t="shared" ref="CZ44" si="461">(($AQ$7*E30)+($AQ$8*E31)+($AQ$9*E32)+($AQ$10*F30)+($AQ$11*F31)+($AQ$12*F32)+($AQ$13*G30)+($AQ$14*G31)+($AQ$15*G32)+($AQ$16*E33)+($AQ$17*E34)+($AQ$18*E35)+($AQ$19*F33)+($AQ$20*F34)+($AQ$21*F35)+($AQ$22*G33)+($AQ$23*G34)+($AQ$24*G35)+($AQ$25*E36)+($AQ$26*E37)+($AQ$27*E38)+($AQ$28*F36)+($AQ$29*F37)+($AQ$30*F38)+($AQ$31*G36)+($AQ$32*G37)+($AQ$33*G38))+$AQ$5</f>
        <v>0.50909203000000003</v>
      </c>
      <c r="DA44" s="680">
        <f t="shared" ref="DA44" si="462">(($AQ$7*F30)+($AQ$8*F31)+($AQ$9*F32)+($AQ$10*G30)+($AQ$11*G31)+($AQ$12*G32)+($AQ$13*H30)+($AQ$14*H31)+($AQ$15*H32)+($AQ$16*F33)+($AQ$17*F34)+($AQ$18*F35)+($AQ$19*G33)+($AQ$20*G34)+($AQ$21*G35)+($AQ$22*H33)+($AQ$23*H34)+($AQ$24*H35)+($AQ$25*F36)+($AQ$26*F37)+($AQ$27*F38)+($AQ$28*G36)+($AQ$29*G37)+($AQ$30*G38)+($AQ$31*H36)+($AQ$32*H37)+($AQ$33*H38))+$AQ$5</f>
        <v>0.22768752999999994</v>
      </c>
      <c r="DB44" s="680">
        <f t="shared" ref="DB44" si="463">(($AQ$7*G30)+($AQ$8*G31)+($AQ$9*G32)+($AQ$10*H30)+($AQ$11*H31)+($AQ$12*H32)+($AQ$13*I30)+($AQ$14*I31)+($AQ$15*I32)+($AQ$16*G33)+($AQ$17*G34)+($AQ$18*G35)+($AQ$19*H33)+($AQ$20*H34)+($AQ$21*H35)+($AQ$22*I33)+($AQ$23*I34)+($AQ$24*I35)+($AQ$25*G36)+($AQ$26*G37)+($AQ$27*G38)+($AQ$28*H36)+($AQ$29*H37)+($AQ$30*H38)+($AQ$31*I36)+($AQ$32*I37)+($AQ$33*I38))+$AQ$5</f>
        <v>0.37899895000000006</v>
      </c>
      <c r="DC44" s="680">
        <f t="shared" ref="DC44" si="464">(($AQ$7*H30)+($AQ$8*H31)+($AQ$9*H32)+($AQ$10*I30)+($AQ$11*I31)+($AQ$12*I32)+($AQ$13*J30)+($AQ$14*J31)+($AQ$15*J32)+($AQ$16*H33)+($AQ$17*H34)+($AQ$18*H35)+($AQ$19*I33)+($AQ$20*I34)+($AQ$21*I35)+($AQ$22*J33)+($AQ$23*J34)+($AQ$24*J35)+($AQ$25*H36)+($AQ$26*H37)+($AQ$27*H38)+($AQ$28*I36)+($AQ$29*I37)+($AQ$30*I38)+($AQ$31*J36)+($AQ$32*J37)+($AQ$33*J38))+$AQ$5</f>
        <v>0.45198744000000002</v>
      </c>
      <c r="DD44" s="680">
        <f t="shared" ref="DD44" si="465">(($AQ$7*I30)+($AQ$8*I31)+($AQ$9*I32)+($AQ$10*J30)+($AQ$11*J31)+($AQ$12*J32)+($AQ$13*K30)+($AQ$14*K31)+($AQ$15*K32)+($AQ$16*I33)+($AQ$17*I34)+($AQ$18*I35)+($AQ$19*J33)+($AQ$20*J34)+($AQ$21*J35)+($AQ$22*K33)+($AQ$23*K34)+($AQ$24*K35)+($AQ$25*I36)+($AQ$26*I37)+($AQ$27*I38)+($AQ$28*J36)+($AQ$29*J37)+($AQ$30*J38)+($AQ$31*K36)+($AQ$32*K37)+($AQ$33*K38))+$AQ$5</f>
        <v>0.30410532000000001</v>
      </c>
      <c r="DE44" s="680">
        <f t="shared" ref="DE44" si="466">(($AQ$7*J30)+($AQ$8*J31)+($AQ$9*J32)+($AQ$10*K30)+($AQ$11*K31)+($AQ$12*K32)+($AQ$13*L30)+($AQ$14*L31)+($AQ$15*L32)+($AQ$16*J33)+($AQ$17*J34)+($AQ$18*J35)+($AQ$19*K33)+($AQ$20*K34)+($AQ$21*K35)+($AQ$22*L33)+($AQ$23*L34)+($AQ$24*L35)+($AQ$25*J36)+($AQ$26*J37)+($AQ$27*J38)+($AQ$28*K36)+($AQ$29*K37)+($AQ$30*K38)+($AQ$31*L36)+($AQ$32*L37)+($AQ$33*L38))+$AQ$5</f>
        <v>0.45455411999999995</v>
      </c>
      <c r="DF44" s="680">
        <f t="shared" ref="DF44" si="467">(($AQ$7*K30)+($AQ$8*K31)+($AQ$9*K32)+($AQ$10*L30)+($AQ$11*L31)+($AQ$12*L32)+($AQ$13*M30)+($AQ$14*M31)+($AQ$15*M32)+($AQ$16*K33)+($AQ$17*K34)+($AQ$18*K35)+($AQ$19*L33)+($AQ$20*L34)+($AQ$21*L35)+($AQ$22*M33)+($AQ$23*M34)+($AQ$24*M35)+($AQ$25*K36)+($AQ$26*K37)+($AQ$27*K38)+($AQ$28*L36)+($AQ$29*L37)+($AQ$30*L38)+($AQ$31*M36)+($AQ$32*M37)+($AQ$33*M38))+$AQ$5</f>
        <v>0.60400799000000005</v>
      </c>
      <c r="DG44" s="680">
        <f t="shared" ref="DG44" si="468">(($AQ$7*L30)+($AQ$8*L31)+($AQ$9*L32)+($AQ$10*M30)+($AQ$11*M31)+($AQ$12*M32)+($AQ$13*N30)+($AQ$14*N31)+($AQ$15*N32)+($AQ$16*L33)+($AQ$17*L34)+($AQ$18*L35)+($AQ$19*M33)+($AQ$20*M34)+($AQ$21*M35)+($AQ$22*N33)+($AQ$23*N34)+($AQ$24*N35)+($AQ$25*L36)+($AQ$26*L37)+($AQ$27*L38)+($AQ$28*M36)+($AQ$29*M37)+($AQ$30*M38)+($AQ$31*N36)+($AQ$32*N37)+($AQ$33*N38))+$AQ$5</f>
        <v>0.58167926999999997</v>
      </c>
      <c r="DH44" s="680">
        <f t="shared" ref="DH44" si="469">(($AQ$7*M30)+($AQ$8*M31)+($AQ$9*M32)+($AQ$10*N30)+($AQ$11*N31)+($AQ$12*N32)+($AQ$13*O30)+($AQ$14*O31)+($AQ$15*O32)+($AQ$16*M33)+($AQ$17*M34)+($AQ$18*M35)+($AQ$19*N33)+($AQ$20*N34)+($AQ$21*N35)+($AQ$22*O33)+($AQ$23*O34)+($AQ$24*O35)+($AQ$25*M36)+($AQ$26*M37)+($AQ$27*M38)+($AQ$28*N36)+($AQ$29*N37)+($AQ$30*N38)+($AQ$31*O36)+($AQ$32*O37)+($AQ$33*O38))+$AQ$5</f>
        <v>0.72782333000000021</v>
      </c>
      <c r="DI44" s="680">
        <f t="shared" ref="DI44" si="470">(($AQ$7*N30)+($AQ$8*N31)+($AQ$9*N32)+($AQ$10*O30)+($AQ$11*O31)+($AQ$12*O32)+($AQ$13*P30)+($AQ$14*P31)+($AQ$15*P32)+($AQ$16*N33)+($AQ$17*N34)+($AQ$18*N35)+($AQ$19*O33)+($AQ$20*O34)+($AQ$21*O35)+($AQ$22*P33)+($AQ$23*P34)+($AQ$24*P35)+($AQ$25*N36)+($AQ$26*N37)+($AQ$27*N38)+($AQ$28*O36)+($AQ$29*O37)+($AQ$30*O38)+($AQ$31*P36)+($AQ$32*P37)+($AQ$33*P38))+$AQ$5</f>
        <v>0.89966339000000006</v>
      </c>
      <c r="DJ44" s="680">
        <f t="shared" ref="DJ44" si="471">(($AQ$7*O30)+($AQ$8*O31)+($AQ$9*O32)+($AQ$10*P30)+($AQ$11*P31)+($AQ$12*P32)+($AQ$13*Q30)+($AQ$14*Q31)+($AQ$15*Q32)+($AQ$16*O33)+($AQ$17*O34)+($AQ$18*O35)+($AQ$19*P33)+($AQ$20*P34)+($AQ$21*P35)+($AQ$22*Q33)+($AQ$23*Q34)+($AQ$24*Q35)+($AQ$25*O36)+($AQ$26*O37)+($AQ$27*O38)+($AQ$28*P36)+($AQ$29*P37)+($AQ$30*P38)+($AQ$31*Q36)+($AQ$32*Q37)+($AQ$33*Q38))+$AQ$5</f>
        <v>0.82190500000000022</v>
      </c>
      <c r="DK44" s="680">
        <f t="shared" ref="DK44" si="472">(($AQ$7*P30)+($AQ$8*P31)+($AQ$9*P32)+($AQ$10*Q30)+($AQ$11*Q31)+($AQ$12*Q32)+($AQ$13*R30)+($AQ$14*R31)+($AQ$15*R32)+($AQ$16*P33)+($AQ$17*P34)+($AQ$18*P35)+($AQ$19*Q33)+($AQ$20*Q34)+($AQ$21*Q35)+($AQ$22*R33)+($AQ$23*R34)+($AQ$24*R35)+($AQ$25*P36)+($AQ$26*P37)+($AQ$27*P38)+($AQ$28*Q36)+($AQ$29*Q37)+($AQ$30*Q38)+($AQ$31*R36)+($AQ$32*R37)+($AQ$33*R38))+$AQ$5</f>
        <v>0.71907817000000007</v>
      </c>
      <c r="DL44" s="680">
        <f t="shared" ref="DL44" si="473">(($AQ$7*Q30)+($AQ$8*Q31)+($AQ$9*Q32)+($AQ$10*R30)+($AQ$11*R31)+($AQ$12*R32)+($AQ$13*S30)+($AQ$14*S31)+($AQ$15*S32)+($AQ$16*Q33)+($AQ$17*Q34)+($AQ$18*Q35)+($AQ$19*R33)+($AQ$20*R34)+($AQ$21*R35)+($AQ$22*S33)+($AQ$23*S34)+($AQ$24*S35)+($AQ$25*Q36)+($AQ$26*Q37)+($AQ$27*Q38)+($AQ$28*R36)+($AQ$29*R37)+($AQ$30*R38)+($AQ$31*S36)+($AQ$32*S37)+($AQ$33*S38))+$AQ$5</f>
        <v>0.70947862000000017</v>
      </c>
      <c r="DM44" s="680">
        <f t="shared" ref="DM44" si="474">(($AQ$7*R30)+($AQ$8*R31)+($AQ$9*R32)+($AQ$10*S30)+($AQ$11*S31)+($AQ$12*S32)+($AQ$13*T30)+($AQ$14*T31)+($AQ$15*T32)+($AQ$16*R33)+($AQ$17*R34)+($AQ$18*R35)+($AQ$19*S33)+($AQ$20*S34)+($AQ$21*S35)+($AQ$22*T33)+($AQ$23*T34)+($AQ$24*T35)+($AQ$25*R36)+($AQ$26*R37)+($AQ$27*R38)+($AQ$28*S36)+($AQ$29*S37)+($AQ$30*S38)+($AQ$31*T36)+($AQ$32*T37)+($AQ$33*T38))+$AQ$5</f>
        <v>0.59083881999999999</v>
      </c>
      <c r="DN44" s="680">
        <f t="shared" ref="DN44" si="475">(($AQ$7*S30)+($AQ$8*S31)+($AQ$9*S32)+($AQ$10*T30)+($AQ$11*T31)+($AQ$12*T32)+($AQ$13*U30)+($AQ$14*U31)+($AQ$15*U32)+($AQ$16*S33)+($AQ$17*S34)+($AQ$18*S35)+($AQ$19*T33)+($AQ$20*T34)+($AQ$21*T35)+($AQ$22*U33)+($AQ$23*U34)+($AQ$24*U35)+($AQ$25*S36)+($AQ$26*S37)+($AQ$27*S38)+($AQ$28*T36)+($AQ$29*T37)+($AQ$30*T38)+($AQ$31*U36)+($AQ$32*U37)+($AQ$33*U38))+$AQ$5</f>
        <v>0.39620330999999998</v>
      </c>
      <c r="DO44" s="680">
        <f t="shared" ref="DO44" si="476">(($AQ$7*T30)+($AQ$8*T31)+($AQ$9*T32)+($AQ$10*U30)+($AQ$11*U31)+($AQ$12*U32)+($AQ$13*V30)+($AQ$14*V31)+($AQ$15*V32)+($AQ$16*T33)+($AQ$17*T34)+($AQ$18*T35)+($AQ$19*U33)+($AQ$20*U34)+($AQ$21*U35)+($AQ$22*V33)+($AQ$23*V34)+($AQ$24*V35)+($AQ$25*T36)+($AQ$26*T37)+($AQ$27*T38)+($AQ$28*U36)+($AQ$29*U37)+($AQ$30*U38)+($AQ$31*V36)+($AQ$32*V37)+($AQ$33*V38))+$AQ$5</f>
        <v>0.30079592000000011</v>
      </c>
      <c r="DP44" s="680">
        <f t="shared" ref="DP44" si="477">(($AQ$7*U30)+($AQ$8*U31)+($AQ$9*U32)+($AQ$10*V30)+($AQ$11*V31)+($AQ$12*V32)+($AQ$13*W30)+($AQ$14*W31)+($AQ$15*W32)+($AQ$16*U33)+($AQ$17*U34)+($AQ$18*U35)+($AQ$19*V33)+($AQ$20*V34)+($AQ$21*V35)+($AQ$22*W33)+($AQ$23*W34)+($AQ$24*W35)+($AQ$25*U36)+($AQ$26*U37)+($AQ$27*U38)+($AQ$28*V36)+($AQ$29*V37)+($AQ$30*V38)+($AQ$31*W36)+($AQ$32*W37)+($AQ$33*W38))+$AQ$5</f>
        <v>0.4267100800000001</v>
      </c>
      <c r="DQ44" s="680">
        <f t="shared" ref="DQ44" si="478">(($AQ$7*V30)+($AQ$8*V31)+($AQ$9*V32)+($AQ$10*W30)+($AQ$11*W31)+($AQ$12*W32)+($AQ$13*X30)+($AQ$14*X31)+($AQ$15*X32)+($AQ$16*V33)+($AQ$17*V34)+($AQ$18*V35)+($AQ$19*W33)+($AQ$20*W34)+($AQ$21*W35)+($AQ$22*X33)+($AQ$23*X34)+($AQ$24*X35)+($AQ$25*V36)+($AQ$26*V37)+($AQ$27*V38)+($AQ$28*W36)+($AQ$29*W37)+($AQ$30*W38)+($AQ$31*X36)+($AQ$32*X37)+($AQ$33*X38))+$AQ$5</f>
        <v>0.54922025000000008</v>
      </c>
      <c r="DR44" s="680">
        <f t="shared" ref="DR44" si="479">(($AQ$7*W30)+($AQ$8*W31)+($AQ$9*W32)+($AQ$10*X30)+($AQ$11*X31)+($AQ$12*X32)+($AQ$13*Y30)+($AQ$14*Y31)+($AQ$15*Y32)+($AQ$16*W33)+($AQ$17*W34)+($AQ$18*W35)+($AQ$19*X33)+($AQ$20*X34)+($AQ$21*X35)+($AQ$22*Y33)+($AQ$23*Y34)+($AQ$24*Y35)+($AQ$25*W36)+($AQ$26*W37)+($AQ$27*W38)+($AQ$28*X36)+($AQ$29*X37)+($AQ$30*X38)+($AQ$31*Y36)+($AQ$32*Y37)+($AQ$33*Y38))+$AQ$5</f>
        <v>0.54790446000000004</v>
      </c>
    </row>
    <row r="45" spans="1:122" x14ac:dyDescent="0.25">
      <c r="A45" s="715">
        <f>'DETEKSI MATA IKAN'!A43</f>
        <v>0.32940000000000003</v>
      </c>
      <c r="B45" s="716">
        <f>'DETEKSI MATA IKAN'!B43</f>
        <v>0.35289999999999999</v>
      </c>
      <c r="C45" s="716">
        <f>'DETEKSI MATA IKAN'!C43</f>
        <v>0.57250000000000001</v>
      </c>
      <c r="D45" s="716">
        <f>'DETEKSI MATA IKAN'!D43</f>
        <v>0.8196</v>
      </c>
      <c r="E45" s="716">
        <f>'DETEKSI MATA IKAN'!E43</f>
        <v>0.78820000000000001</v>
      </c>
      <c r="F45" s="716">
        <f>'DETEKSI MATA IKAN'!F43</f>
        <v>0.66269999999999996</v>
      </c>
      <c r="G45" s="716">
        <f>'DETEKSI MATA IKAN'!G43</f>
        <v>0.18820000000000001</v>
      </c>
      <c r="H45" s="716">
        <f>'DETEKSI MATA IKAN'!H43</f>
        <v>0.2235</v>
      </c>
      <c r="I45" s="716">
        <f>'DETEKSI MATA IKAN'!I43</f>
        <v>0.24709999999999999</v>
      </c>
      <c r="J45" s="716">
        <f>'DETEKSI MATA IKAN'!J43</f>
        <v>0.36470000000000002</v>
      </c>
      <c r="K45" s="716">
        <f>'DETEKSI MATA IKAN'!K43</f>
        <v>0.4471</v>
      </c>
      <c r="L45" s="716">
        <f>'DETEKSI MATA IKAN'!L43</f>
        <v>0.2</v>
      </c>
      <c r="M45" s="716">
        <f>'DETEKSI MATA IKAN'!M43</f>
        <v>0.32550000000000001</v>
      </c>
      <c r="N45" s="716">
        <f>'DETEKSI MATA IKAN'!N43</f>
        <v>0.36859999999999998</v>
      </c>
      <c r="O45" s="716">
        <f>'DETEKSI MATA IKAN'!O43</f>
        <v>0.66669999999999996</v>
      </c>
      <c r="P45" s="716">
        <f>'DETEKSI MATA IKAN'!P43</f>
        <v>0.71760000000000002</v>
      </c>
      <c r="Q45" s="716">
        <f>'DETEKSI MATA IKAN'!Q43</f>
        <v>0.74119999999999997</v>
      </c>
      <c r="R45" s="716">
        <f>'DETEKSI MATA IKAN'!R43</f>
        <v>0.63919999999999999</v>
      </c>
      <c r="S45" s="716">
        <f>'DETEKSI MATA IKAN'!S43</f>
        <v>0.55689999999999995</v>
      </c>
      <c r="T45" s="716">
        <f>'DETEKSI MATA IKAN'!T43</f>
        <v>0.2039</v>
      </c>
      <c r="U45" s="716">
        <f>'DETEKSI MATA IKAN'!U43</f>
        <v>0.27060000000000001</v>
      </c>
      <c r="V45" s="716">
        <f>'DETEKSI MATA IKAN'!V43</f>
        <v>0.18820000000000001</v>
      </c>
      <c r="W45" s="716">
        <f>'DETEKSI MATA IKAN'!W43</f>
        <v>0.3569</v>
      </c>
      <c r="X45" s="716">
        <f>'DETEKSI MATA IKAN'!X43</f>
        <v>0.33729999999999999</v>
      </c>
      <c r="Y45" s="717">
        <f>'DETEKSI MATA IKAN'!Y43</f>
        <v>0.31369999999999998</v>
      </c>
      <c r="AA45" s="711">
        <v>11</v>
      </c>
      <c r="AB45" s="680">
        <f t="shared" ref="AB45:AX45" si="480">(($AN$7*A33)+($AN$8*A34)+($AN$9*A35)+($AN$10*B33)+($AN$11*B34)+($AN$12*B35)+($AN$13*C33)+($AN$14*C34)+($AN$15*C35)+($AN$16*A36)+($AN$17*A37)+($AN$18*A38)+($AN$19*B36)+($AN$20*B37)+($AN$21*B38)+($AN$22*C36)+($AN$23*C37)+($AN$24*C38)+($AN$25*A39)+($AN$26*A40)+($AN$27*A41)+($AN$28*B39)+($AN$29*B40)+($AN$30*B41)+($AN$31*C39)+($AN$32*C40)+($AN$33*C41))+$AN$5</f>
        <v>7.4678090000000114E-2</v>
      </c>
      <c r="AC45" s="680">
        <f t="shared" si="480"/>
        <v>0.13581706000000016</v>
      </c>
      <c r="AD45" s="680">
        <f t="shared" si="480"/>
        <v>-0.11545553000000086</v>
      </c>
      <c r="AE45" s="680">
        <f t="shared" si="480"/>
        <v>-0.3951307300000001</v>
      </c>
      <c r="AF45" s="680">
        <f t="shared" si="480"/>
        <v>-0.60146348999999988</v>
      </c>
      <c r="AG45" s="680">
        <f t="shared" si="480"/>
        <v>-0.50104327999999998</v>
      </c>
      <c r="AH45" s="680">
        <f t="shared" si="480"/>
        <v>-0.20780876999999986</v>
      </c>
      <c r="AI45" s="680">
        <f t="shared" si="480"/>
        <v>2.3783900000000219E-2</v>
      </c>
      <c r="AJ45" s="680">
        <f t="shared" si="480"/>
        <v>-3.9109679999999702E-2</v>
      </c>
      <c r="AK45" s="680">
        <f t="shared" si="480"/>
        <v>-0.10248712999999993</v>
      </c>
      <c r="AL45" s="680">
        <f t="shared" si="480"/>
        <v>-0.23931803000000007</v>
      </c>
      <c r="AM45" s="680">
        <f t="shared" si="480"/>
        <v>-0.24710894000000017</v>
      </c>
      <c r="AN45" s="680">
        <f t="shared" si="480"/>
        <v>-0.12734743000000021</v>
      </c>
      <c r="AO45" s="680">
        <f t="shared" si="480"/>
        <v>-0.1697853399999999</v>
      </c>
      <c r="AP45" s="680">
        <f t="shared" si="480"/>
        <v>-0.32846340999999979</v>
      </c>
      <c r="AQ45" s="680">
        <f t="shared" si="480"/>
        <v>-0.37521310000000019</v>
      </c>
      <c r="AR45" s="680">
        <f t="shared" si="480"/>
        <v>-0.25373497999999994</v>
      </c>
      <c r="AS45" s="680">
        <f t="shared" si="480"/>
        <v>-7.3787270000000516E-2</v>
      </c>
      <c r="AT45" s="680">
        <f t="shared" si="480"/>
        <v>-8.4425000000065697E-4</v>
      </c>
      <c r="AU45" s="680">
        <f t="shared" si="480"/>
        <v>4.3988690000000052E-2</v>
      </c>
      <c r="AV45" s="680">
        <f t="shared" si="480"/>
        <v>-3.9323130000000039E-2</v>
      </c>
      <c r="AW45" s="680">
        <f t="shared" si="480"/>
        <v>-0.12676056000000002</v>
      </c>
      <c r="AX45" s="680">
        <f t="shared" si="480"/>
        <v>-0.23676635000000001</v>
      </c>
      <c r="AZ45" s="680">
        <f t="shared" ref="AZ45" si="481">(($AO$7*A33)+($AO$8*A34)+($AO$9*A35)+($AO$10*B33)+($AO$11*B34)+($AO$12*B35)+($AO$13*C33)+($AO$14*C34)+($AO$15*C35)+($AO$16*A36)+($AO$17*A37)+($AO$18*A38)+($AO$19*B36)+($AO$20*B37)+($AO$21*B38)+($AO$22*C36)+($AO$23*C37)+($AO$24*C38)+($AO$25*A39)+($AO$26*A40)+($AO$27*A41)+($AO$28*B39)+($AO$29*B40)+($AO$30*B41)+($AO$31*C39)+($AO$32*C40)+($AO$33*C41))+$AO$5</f>
        <v>0.84503339000000022</v>
      </c>
      <c r="BA45" s="680">
        <f t="shared" ref="BA45" si="482">(($AO$7*B33)+($AO$8*B34)+($AO$9*B35)+($AO$10*C33)+($AO$11*C34)+($AO$12*C35)+($AO$13*D33)+($AO$14*D34)+($AO$15*D35)+($AO$16*B36)+($AO$17*B37)+($AO$18*B38)+($AO$19*C36)+($AO$20*C37)+($AO$21*C38)+($AO$22*D36)+($AO$23*D37)+($AO$24*D38)+($AO$25*B39)+($AO$26*B40)+($AO$27*B41)+($AO$28*C39)+($AO$29*C40)+($AO$30*C41)+($AO$31*D39)+($AO$32*D40)+($AO$33*D41))+$AO$5</f>
        <v>1.58106952</v>
      </c>
      <c r="BB45" s="680">
        <f t="shared" ref="BB45" si="483">(($AO$7*C33)+($AO$8*C34)+($AO$9*C35)+($AO$10*D33)+($AO$11*D34)+($AO$12*D35)+($AO$13*E33)+($AO$14*E34)+($AO$15*E35)+($AO$16*C36)+($AO$17*C37)+($AO$18*C38)+($AO$19*D36)+($AO$20*D37)+($AO$21*D38)+($AO$22*E36)+($AO$23*E37)+($AO$24*E38)+($AO$25*C39)+($AO$26*C40)+($AO$27*C41)+($AO$28*D39)+($AO$29*D40)+($AO$30*D41)+($AO$31*E39)+($AO$32*E40)+($AO$33*E41))+$AO$5</f>
        <v>2.2350792500000005</v>
      </c>
      <c r="BC45" s="680">
        <f t="shared" ref="BC45" si="484">(($AO$7*D33)+($AO$8*D34)+($AO$9*D35)+($AO$10*E33)+($AO$11*E34)+($AO$12*E35)+($AO$13*F33)+($AO$14*F34)+($AO$15*F35)+($AO$16*D36)+($AO$17*D37)+($AO$18*D38)+($AO$19*E36)+($AO$20*E37)+($AO$21*E38)+($AO$22*F36)+($AO$23*F37)+($AO$24*F38)+($AO$25*D39)+($AO$26*D40)+($AO$27*D41)+($AO$28*E39)+($AO$29*E40)+($AO$30*E41)+($AO$31*F39)+($AO$32*F40)+($AO$33*F41))+$AO$5</f>
        <v>2.33487475</v>
      </c>
      <c r="BD45" s="680">
        <f t="shared" ref="BD45" si="485">(($AO$7*E33)+($AO$8*E34)+($AO$9*E35)+($AO$10*F33)+($AO$11*F34)+($AO$12*F35)+($AO$13*G33)+($AO$14*G34)+($AO$15*G35)+($AO$16*E36)+($AO$17*E37)+($AO$18*E38)+($AO$19*F36)+($AO$20*F37)+($AO$21*F38)+($AO$22*G36)+($AO$23*G37)+($AO$24*G38)+($AO$25*E39)+($AO$26*E40)+($AO$27*E41)+($AO$28*F39)+($AO$29*F40)+($AO$30*F41)+($AO$31*G39)+($AO$32*G40)+($AO$33*G41))+$AO$5</f>
        <v>1.71305924</v>
      </c>
      <c r="BE45" s="680">
        <f t="shared" ref="BE45" si="486">(($AO$7*F33)+($AO$8*F34)+($AO$9*F35)+($AO$10*G33)+($AO$11*G34)+($AO$12*G35)+($AO$13*H33)+($AO$14*H34)+($AO$15*H35)+($AO$16*F36)+($AO$17*F37)+($AO$18*F38)+($AO$19*G36)+($AO$20*G37)+($AO$21*G38)+($AO$22*H36)+($AO$23*H37)+($AO$24*H38)+($AO$25*F39)+($AO$26*F40)+($AO$27*F41)+($AO$28*G39)+($AO$29*G40)+($AO$30*G41)+($AO$31*H39)+($AO$32*H40)+($AO$33*H41))+$AO$5</f>
        <v>0.71745317999999991</v>
      </c>
      <c r="BF45" s="680">
        <f t="shared" ref="BF45" si="487">(($AO$7*G33)+($AO$8*G34)+($AO$9*G35)+($AO$10*H33)+($AO$11*H34)+($AO$12*H35)+($AO$13*I33)+($AO$14*I34)+($AO$15*I35)+($AO$16*G36)+($AO$17*G37)+($AO$18*G38)+($AO$19*H36)+($AO$20*H37)+($AO$21*H38)+($AO$22*I36)+($AO$23*I37)+($AO$24*I38)+($AO$25*G39)+($AO$26*G40)+($AO$27*G41)+($AO$28*H39)+($AO$29*H40)+($AO$30*H41)+($AO$31*I39)+($AO$32*I40)+($AO$33*I41))+$AO$5</f>
        <v>0.60574147000000012</v>
      </c>
      <c r="BG45" s="680">
        <f t="shared" ref="BG45" si="488">(($AO$7*H33)+($AO$8*H34)+($AO$9*H35)+($AO$10*I33)+($AO$11*I34)+($AO$12*I35)+($AO$13*J33)+($AO$14*J34)+($AO$15*J35)+($AO$16*H36)+($AO$17*H37)+($AO$18*H38)+($AO$19*I36)+($AO$20*I37)+($AO$21*I38)+($AO$22*J36)+($AO$23*J37)+($AO$24*J38)+($AO$25*H39)+($AO$26*H40)+($AO$27*H41)+($AO$28*I39)+($AO$29*I40)+($AO$30*I41)+($AO$31*J39)+($AO$32*J40)+($AO$33*J41))+$AO$5</f>
        <v>0.95692026999999991</v>
      </c>
      <c r="BH45" s="680">
        <f t="shared" ref="BH45" si="489">(($AO$7*I33)+($AO$8*I34)+($AO$9*I35)+($AO$10*J33)+($AO$11*J34)+($AO$12*J35)+($AO$13*K33)+($AO$14*K34)+($AO$15*K35)+($AO$16*I36)+($AO$17*I37)+($AO$18*I38)+($AO$19*J36)+($AO$20*J37)+($AO$21*J38)+($AO$22*K36)+($AO$23*K37)+($AO$24*K38)+($AO$25*I39)+($AO$26*I40)+($AO$27*I41)+($AO$28*J39)+($AO$29*J40)+($AO$30*J41)+($AO$31*K39)+($AO$32*K40)+($AO$33*K41))+$AO$5</f>
        <v>0.77087078999999981</v>
      </c>
      <c r="BI45" s="680">
        <f t="shared" ref="BI45" si="490">(($AO$7*J33)+($AO$8*J34)+($AO$9*J35)+($AO$10*K33)+($AO$11*K34)+($AO$12*K35)+($AO$13*L33)+($AO$14*L34)+($AO$15*L35)+($AO$16*J36)+($AO$17*J37)+($AO$18*J38)+($AO$19*K36)+($AO$20*K37)+($AO$21*K38)+($AO$22*L36)+($AO$23*L37)+($AO$24*L38)+($AO$25*J39)+($AO$26*J40)+($AO$27*J41)+($AO$28*K39)+($AO$29*K40)+($AO$30*K41)+($AO$31*L39)+($AO$32*L40)+($AO$33*L41))+$AO$5</f>
        <v>0.65227625000000011</v>
      </c>
      <c r="BJ45" s="680">
        <f t="shared" ref="BJ45" si="491">(($AO$7*K33)+($AO$8*K34)+($AO$9*K35)+($AO$10*L33)+($AO$11*L34)+($AO$12*L35)+($AO$13*M33)+($AO$14*M34)+($AO$15*M35)+($AO$16*K36)+($AO$17*K37)+($AO$18*K38)+($AO$19*L36)+($AO$20*L37)+($AO$21*L38)+($AO$22*M36)+($AO$23*M37)+($AO$24*M38)+($AO$25*K39)+($AO$26*K40)+($AO$27*K41)+($AO$28*L39)+($AO$29*L40)+($AO$30*L41)+($AO$31*M39)+($AO$32*M40)+($AO$33*M41))+$AO$5</f>
        <v>0.95900055000000028</v>
      </c>
      <c r="BK45" s="680">
        <f t="shared" ref="BK45" si="492">(($AO$7*L33)+($AO$8*L34)+($AO$9*L35)+($AO$10*M33)+($AO$11*M34)+($AO$12*M35)+($AO$13*N33)+($AO$14*N34)+($AO$15*N35)+($AO$16*L36)+($AO$17*L37)+($AO$18*L38)+($AO$19*M36)+($AO$20*M37)+($AO$21*M38)+($AO$22*N36)+($AO$23*N37)+($AO$24*N38)+($AO$25*L39)+($AO$26*L40)+($AO$27*L41)+($AO$28*M39)+($AO$29*M40)+($AO$30*M41)+($AO$31*N39)+($AO$32*N40)+($AO$33*N41))+$AO$5</f>
        <v>1.08315604</v>
      </c>
      <c r="BL45" s="680">
        <f t="shared" ref="BL45" si="493">(($AO$7*M33)+($AO$8*M34)+($AO$9*M35)+($AO$10*N33)+($AO$11*N34)+($AO$12*N35)+($AO$13*O33)+($AO$14*O34)+($AO$15*O35)+($AO$16*M36)+($AO$17*M37)+($AO$18*M38)+($AO$19*N36)+($AO$20*N37)+($AO$21*N38)+($AO$22*O36)+($AO$23*O37)+($AO$24*O38)+($AO$25*M39)+($AO$26*M40)+($AO$27*M41)+($AO$28*N39)+($AO$29*N40)+($AO$30*N41)+($AO$31*O39)+($AO$32*O40)+($AO$33*O41))+$AO$5</f>
        <v>1.3231415799999997</v>
      </c>
      <c r="BM45" s="680">
        <f t="shared" ref="BM45" si="494">(($AO$7*N33)+($AO$8*N34)+($AO$9*N35)+($AO$10*O33)+($AO$11*O34)+($AO$12*O35)+($AO$13*P33)+($AO$14*P34)+($AO$15*P35)+($AO$16*N36)+($AO$17*N37)+($AO$18*N38)+($AO$19*O36)+($AO$20*O37)+($AO$21*O38)+($AO$22*P36)+($AO$23*P37)+($AO$24*P38)+($AO$25*N39)+($AO$26*N40)+($AO$27*N41)+($AO$28*O39)+($AO$29*O40)+($AO$30*O41)+($AO$31*P39)+($AO$32*P40)+($AO$33*P41))+$AO$5</f>
        <v>1.86223743</v>
      </c>
      <c r="BN45" s="680">
        <f t="shared" ref="BN45" si="495">(($AO$7*O33)+($AO$8*O34)+($AO$9*O35)+($AO$10*P33)+($AO$11*P34)+($AO$12*P35)+($AO$13*Q33)+($AO$14*Q34)+($AO$15*Q35)+($AO$16*O36)+($AO$17*O37)+($AO$18*O38)+($AO$19*P36)+($AO$20*P37)+($AO$21*P38)+($AO$22*Q36)+($AO$23*Q37)+($AO$24*Q38)+($AO$25*O39)+($AO$26*O40)+($AO$27*O41)+($AO$28*P39)+($AO$29*P40)+($AO$30*P41)+($AO$31*Q39)+($AO$32*Q40)+($AO$33*Q41))+$AO$5</f>
        <v>1.9761508399999999</v>
      </c>
      <c r="BO45" s="680">
        <f t="shared" ref="BO45" si="496">(($AO$7*P33)+($AO$8*P34)+($AO$9*P35)+($AO$10*Q33)+($AO$11*Q34)+($AO$12*Q35)+($AO$13*R33)+($AO$14*R34)+($AO$15*R35)+($AO$16*P36)+($AO$17*P37)+($AO$18*P38)+($AO$19*Q36)+($AO$20*Q37)+($AO$21*Q38)+($AO$22*R36)+($AO$23*R37)+($AO$24*R38)+($AO$25*P39)+($AO$26*P40)+($AO$27*P41)+($AO$28*Q39)+($AO$29*Q40)+($AO$30*Q41)+($AO$31*R39)+($AO$32*R40)+($AO$33*R41))+$AO$5</f>
        <v>1.9188465099999998</v>
      </c>
      <c r="BP45" s="680">
        <f t="shared" ref="BP45" si="497">(($AO$7*Q33)+($AO$8*Q34)+($AO$9*Q35)+($AO$10*R33)+($AO$11*R34)+($AO$12*R35)+($AO$13*S33)+($AO$14*S34)+($AO$15*S35)+($AO$16*Q36)+($AO$17*Q37)+($AO$18*Q38)+($AO$19*R36)+($AO$20*R37)+($AO$21*R38)+($AO$22*S36)+($AO$23*S37)+($AO$24*S38)+($AO$25*Q39)+($AO$26*Q40)+($AO$27*Q41)+($AO$28*R39)+($AO$29*R40)+($AO$30*R41)+($AO$31*S39)+($AO$32*S40)+($AO$33*S41))+$AO$5</f>
        <v>1.9344104199999999</v>
      </c>
      <c r="BQ45" s="680">
        <f t="shared" ref="BQ45" si="498">(($AO$7*R33)+($AO$8*R34)+($AO$9*R35)+($AO$10*S33)+($AO$11*S34)+($AO$12*S35)+($AO$13*T33)+($AO$14*T34)+($AO$15*T35)+($AO$16*R36)+($AO$17*R37)+($AO$18*R38)+($AO$19*S36)+($AO$20*S37)+($AO$21*S38)+($AO$22*T36)+($AO$23*T37)+($AO$24*T38)+($AO$25*R39)+($AO$26*R40)+($AO$27*R41)+($AO$28*S39)+($AO$29*S40)+($AO$30*S41)+($AO$31*T39)+($AO$32*T40)+($AO$33*T41))+$AO$5</f>
        <v>1.8490796099999995</v>
      </c>
      <c r="BR45" s="680">
        <f t="shared" ref="BR45" si="499">(($AO$7*S33)+($AO$8*S34)+($AO$9*S35)+($AO$10*T33)+($AO$11*T34)+($AO$12*T35)+($AO$13*U33)+($AO$14*U34)+($AO$15*U35)+($AO$16*S36)+($AO$17*S37)+($AO$18*S38)+($AO$19*T36)+($AO$20*T37)+($AO$21*T38)+($AO$22*U36)+($AO$23*U37)+($AO$24*U38)+($AO$25*S39)+($AO$26*S40)+($AO$27*S41)+($AO$28*T39)+($AO$29*T40)+($AO$30*T41)+($AO$31*U39)+($AO$32*U40)+($AO$33*U41))+$AO$5</f>
        <v>1.52670214</v>
      </c>
      <c r="BS45" s="680">
        <f t="shared" ref="BS45" si="500">(($AO$7*T33)+($AO$8*T34)+($AO$9*T35)+($AO$10*U33)+($AO$11*U34)+($AO$12*U35)+($AO$13*V33)+($AO$14*V34)+($AO$15*V35)+($AO$16*T36)+($AO$17*T37)+($AO$18*T38)+($AO$19*U36)+($AO$20*U37)+($AO$21*U38)+($AO$22*V36)+($AO$23*V37)+($AO$24*V38)+($AO$25*T39)+($AO$26*T40)+($AO$27*T41)+($AO$28*U39)+($AO$29*U40)+($AO$30*U41)+($AO$31*V39)+($AO$32*V40)+($AO$33*V41))+$AO$5</f>
        <v>1.1866778499999999</v>
      </c>
      <c r="BT45" s="680">
        <f t="shared" ref="BT45" si="501">(($AO$7*U33)+($AO$8*U34)+($AO$9*U35)+($AO$10*V33)+($AO$11*V34)+($AO$12*V35)+($AO$13*W33)+($AO$14*W34)+($AO$15*W35)+($AO$16*U36)+($AO$17*U37)+($AO$18*U38)+($AO$19*V36)+($AO$20*V37)+($AO$21*V38)+($AO$22*W36)+($AO$23*W37)+($AO$24*W38)+($AO$25*U39)+($AO$26*U40)+($AO$27*U41)+($AO$28*V39)+($AO$29*V40)+($AO$30*V41)+($AO$31*W39)+($AO$32*W40)+($AO$33*W41))+$AO$5</f>
        <v>1.1184210400000003</v>
      </c>
      <c r="BU45" s="680">
        <f t="shared" ref="BU45" si="502">(($AO$7*V33)+($AO$8*V34)+($AO$9*V35)+($AO$10*W33)+($AO$11*W34)+($AO$12*W35)+($AO$13*X33)+($AO$14*X34)+($AO$15*X35)+($AO$16*V36)+($AO$17*V37)+($AO$18*V38)+($AO$19*W36)+($AO$20*W37)+($AO$21*W38)+($AO$22*X36)+($AO$23*X37)+($AO$24*X38)+($AO$25*V39)+($AO$26*V40)+($AO$27*V41)+($AO$28*W39)+($AO$29*W40)+($AO$30*W41)+($AO$31*X39)+($AO$32*X40)+($AO$33*X41))+$AO$5</f>
        <v>1.2100270100000001</v>
      </c>
      <c r="BV45" s="680">
        <f t="shared" ref="BV45" si="503">(($AO$7*W33)+($AO$8*W34)+($AO$9*W35)+($AO$10*X33)+($AO$11*X34)+($AO$12*X35)+($AO$13*Y33)+($AO$14*Y34)+($AO$15*Y35)+($AO$16*W36)+($AO$17*W37)+($AO$18*W38)+($AO$19*X36)+($AO$20*X37)+($AO$21*X38)+($AO$22*Y36)+($AO$23*Y37)+($AO$24*Y38)+($AO$25*W39)+($AO$26*W40)+($AO$27*W41)+($AO$28*X39)+($AO$29*X40)+($AO$30*X41)+($AO$31*Y39)+($AO$32*Y40)+($AO$33*Y41))+$AO$5</f>
        <v>1.1697703199999998</v>
      </c>
      <c r="BX45" s="680">
        <f t="shared" ref="BX45:CT45" si="504">(($AP$7*A33)+($AP$8*A34)+($AP$9*A35)+($AP$10*B33)+($AP$11*B34)+($AP$12*B35)+($AP$13*C33)+($AP$14*C34)+($AP$15*C35)+($AP$16*A36)+($AP$17*A37)+($AP$18*A38)+($AP$19*B36)+($AP$20*B37)+($AP$21*B38)+($AP$22*C36)+($AP$23*C37)+($AP$24*C38)+($AP$25*A39)+($AP$26*A40)+($AP$27*A41)+($AP$28*B39)+($AP$29*B40)+($AP$30*B41)+($AP$31*C39)+($AP$32*C40)+($AP$33*C41))+$AP$5</f>
        <v>0.81371430800000011</v>
      </c>
      <c r="BY45" s="680">
        <f t="shared" si="504"/>
        <v>1.0910242860000003</v>
      </c>
      <c r="BZ45" s="680">
        <f t="shared" si="504"/>
        <v>1.7408047360000001</v>
      </c>
      <c r="CA45" s="680">
        <f t="shared" si="504"/>
        <v>2.2625102300000006</v>
      </c>
      <c r="CB45" s="680">
        <f t="shared" si="504"/>
        <v>2.32345391</v>
      </c>
      <c r="CC45" s="680">
        <f t="shared" si="504"/>
        <v>1.7622302359999997</v>
      </c>
      <c r="CD45" s="680">
        <f t="shared" si="504"/>
        <v>0.87265422000000004</v>
      </c>
      <c r="CE45" s="680">
        <f t="shared" si="504"/>
        <v>0.73252330399999999</v>
      </c>
      <c r="CF45" s="680">
        <f t="shared" si="504"/>
        <v>1.0156548460000001</v>
      </c>
      <c r="CG45" s="680">
        <f t="shared" si="504"/>
        <v>1.0026780479999995</v>
      </c>
      <c r="CH45" s="680">
        <f t="shared" si="504"/>
        <v>0.81563207399999993</v>
      </c>
      <c r="CI45" s="680">
        <f t="shared" si="504"/>
        <v>1.0087185560000003</v>
      </c>
      <c r="CJ45" s="680">
        <f t="shared" si="504"/>
        <v>1.1478699760000002</v>
      </c>
      <c r="CK45" s="680">
        <f t="shared" si="504"/>
        <v>1.4591060180000002</v>
      </c>
      <c r="CL45" s="680">
        <f t="shared" si="504"/>
        <v>1.8537991159999998</v>
      </c>
      <c r="CM45" s="680">
        <f t="shared" si="504"/>
        <v>2.0462087980000003</v>
      </c>
      <c r="CN45" s="680">
        <f t="shared" si="504"/>
        <v>2.0616026800000005</v>
      </c>
      <c r="CO45" s="680">
        <f t="shared" si="504"/>
        <v>1.9345580459999996</v>
      </c>
      <c r="CP45" s="680">
        <f t="shared" si="504"/>
        <v>1.9418082319999999</v>
      </c>
      <c r="CQ45" s="680">
        <f t="shared" si="504"/>
        <v>1.7181430520000001</v>
      </c>
      <c r="CR45" s="680">
        <f t="shared" si="504"/>
        <v>1.4653342480000002</v>
      </c>
      <c r="CS45" s="680">
        <f t="shared" si="504"/>
        <v>1.320047636</v>
      </c>
      <c r="CT45" s="680">
        <f t="shared" si="504"/>
        <v>1.289078256</v>
      </c>
      <c r="CV45" s="680">
        <f t="shared" ref="CV45" si="505">(($AQ$7*A33)+($AQ$8*A34)+($AQ$9*A35)+($AQ$10*B33)+($AQ$11*B34)+($AQ$12*B35)+($AQ$13*C33)+($AQ$14*C34)+($AQ$15*C35)+($AQ$16*A36)+($AQ$17*A37)+($AQ$18*A38)+($AQ$19*B36)+($AQ$20*B37)+($AQ$21*B38)+($AQ$22*C36)+($AQ$23*C37)+($AQ$24*C38)+($AQ$25*A39)+($AQ$26*A40)+($AQ$27*A41)+($AQ$28*B39)+($AQ$29*B40)+($AQ$30*B41)+($AQ$31*C39)+($AQ$32*C40)+($AQ$33*C41))+$AQ$5</f>
        <v>0.56042848000000001</v>
      </c>
      <c r="CW45" s="680">
        <f t="shared" ref="CW45" si="506">(($AQ$7*B33)+($AQ$8*B34)+($AQ$9*B35)+($AQ$10*C33)+($AQ$11*C34)+($AQ$12*C35)+($AQ$13*D33)+($AQ$14*D34)+($AQ$15*D35)+($AQ$16*B36)+($AQ$17*B37)+($AQ$18*B38)+($AQ$19*C36)+($AQ$20*C37)+($AQ$21*C38)+($AQ$22*D36)+($AQ$23*D37)+($AQ$24*D38)+($AQ$25*B39)+($AQ$26*B40)+($AQ$27*B41)+($AQ$28*C39)+($AQ$29*C40)+($AQ$30*C41)+($AQ$31*D39)+($AQ$32*D40)+($AQ$33*D41))+$AQ$5</f>
        <v>0.87793925999999989</v>
      </c>
      <c r="CX45" s="680">
        <f t="shared" ref="CX45" si="507">(($AQ$7*C33)+($AQ$8*C34)+($AQ$9*C35)+($AQ$10*D33)+($AQ$11*D34)+($AQ$12*D35)+($AQ$13*E33)+($AQ$14*E34)+($AQ$15*E35)+($AQ$16*C36)+($AQ$17*C37)+($AQ$18*C38)+($AQ$19*D36)+($AQ$20*D37)+($AQ$21*D38)+($AQ$22*E36)+($AQ$23*E37)+($AQ$24*E38)+($AQ$25*C39)+($AQ$26*C40)+($AQ$27*C41)+($AQ$28*D39)+($AQ$29*D40)+($AQ$30*D41)+($AQ$31*E39)+($AQ$32*E40)+($AQ$33*E41))+$AQ$5</f>
        <v>0.97945410999999993</v>
      </c>
      <c r="CY45" s="680">
        <f t="shared" ref="CY45" si="508">(($AQ$7*D33)+($AQ$8*D34)+($AQ$9*D35)+($AQ$10*E33)+($AQ$11*E34)+($AQ$12*E35)+($AQ$13*F33)+($AQ$14*F34)+($AQ$15*F35)+($AQ$16*D36)+($AQ$17*D37)+($AQ$18*D38)+($AQ$19*E36)+($AQ$20*E37)+($AQ$21*E38)+($AQ$22*F36)+($AQ$23*F37)+($AQ$24*F38)+($AQ$25*D39)+($AQ$26*D40)+($AQ$27*D41)+($AQ$28*E39)+($AQ$29*E40)+($AQ$30*E41)+($AQ$31*F39)+($AQ$32*F40)+($AQ$33*F41))+$AQ$5</f>
        <v>0.86672956000000012</v>
      </c>
      <c r="CZ45" s="680">
        <f t="shared" ref="CZ45" si="509">(($AQ$7*E33)+($AQ$8*E34)+($AQ$9*E35)+($AQ$10*F33)+($AQ$11*F34)+($AQ$12*F35)+($AQ$13*G33)+($AQ$14*G34)+($AQ$15*G35)+($AQ$16*E36)+($AQ$17*E37)+($AQ$18*E38)+($AQ$19*F36)+($AQ$20*F37)+($AQ$21*F38)+($AQ$22*G36)+($AQ$23*G37)+($AQ$24*G38)+($AQ$25*E39)+($AQ$26*E40)+($AQ$27*E41)+($AQ$28*F39)+($AQ$29*F40)+($AQ$30*F41)+($AQ$31*G39)+($AQ$32*G40)+($AQ$33*G41))+$AQ$5</f>
        <v>0.40426818999999992</v>
      </c>
      <c r="DA45" s="680">
        <f t="shared" ref="DA45" si="510">(($AQ$7*F33)+($AQ$8*F34)+($AQ$9*F35)+($AQ$10*G33)+($AQ$11*G34)+($AQ$12*G35)+($AQ$13*H33)+($AQ$14*H34)+($AQ$15*H35)+($AQ$16*F36)+($AQ$17*F37)+($AQ$18*F38)+($AQ$19*G36)+($AQ$20*G37)+($AQ$21*G38)+($AQ$22*H36)+($AQ$23*H37)+($AQ$24*H38)+($AQ$25*F39)+($AQ$26*F40)+($AQ$27*F41)+($AQ$28*G39)+($AQ$29*G40)+($AQ$30*G41)+($AQ$31*H39)+($AQ$32*H40)+($AQ$33*H41))+$AQ$5</f>
        <v>9.1809220000000052E-2</v>
      </c>
      <c r="DB45" s="680">
        <f t="shared" ref="DB45" si="511">(($AQ$7*G33)+($AQ$8*G34)+($AQ$9*G35)+($AQ$10*H33)+($AQ$11*H34)+($AQ$12*H35)+($AQ$13*I33)+($AQ$14*I34)+($AQ$15*I35)+($AQ$16*G36)+($AQ$17*G37)+($AQ$18*G38)+($AQ$19*H36)+($AQ$20*H37)+($AQ$21*H38)+($AQ$22*I36)+($AQ$23*I37)+($AQ$24*I38)+($AQ$25*G39)+($AQ$26*G40)+($AQ$27*G41)+($AQ$28*H39)+($AQ$29*H40)+($AQ$30*H41)+($AQ$31*I39)+($AQ$32*I40)+($AQ$33*I41))+$AQ$5</f>
        <v>0.37101395999999998</v>
      </c>
      <c r="DC45" s="680">
        <f t="shared" ref="DC45" si="512">(($AQ$7*H33)+($AQ$8*H34)+($AQ$9*H35)+($AQ$10*I33)+($AQ$11*I34)+($AQ$12*I35)+($AQ$13*J33)+($AQ$14*J34)+($AQ$15*J35)+($AQ$16*H36)+($AQ$17*H37)+($AQ$18*H38)+($AQ$19*I36)+($AQ$20*I37)+($AQ$21*I38)+($AQ$22*J36)+($AQ$23*J37)+($AQ$24*J38)+($AQ$25*H39)+($AQ$26*H40)+($AQ$27*H41)+($AQ$28*I39)+($AQ$29*I40)+($AQ$30*I41)+($AQ$31*J39)+($AQ$32*J40)+($AQ$33*J41))+$AQ$5</f>
        <v>0.55509242999999986</v>
      </c>
      <c r="DD45" s="680">
        <f t="shared" ref="DD45" si="513">(($AQ$7*I33)+($AQ$8*I34)+($AQ$9*I35)+($AQ$10*J33)+($AQ$11*J34)+($AQ$12*J35)+($AQ$13*K33)+($AQ$14*K34)+($AQ$15*K35)+($AQ$16*I36)+($AQ$17*I37)+($AQ$18*I38)+($AQ$19*J36)+($AQ$20*J37)+($AQ$21*J38)+($AQ$22*K36)+($AQ$23*K37)+($AQ$24*K38)+($AQ$25*I39)+($AQ$26*I40)+($AQ$27*I41)+($AQ$28*J39)+($AQ$29*J40)+($AQ$30*J41)+($AQ$31*K39)+($AQ$32*K40)+($AQ$33*K41))+$AQ$5</f>
        <v>0.33450703000000004</v>
      </c>
      <c r="DE45" s="680">
        <f t="shared" ref="DE45" si="514">(($AQ$7*J33)+($AQ$8*J34)+($AQ$9*J35)+($AQ$10*K33)+($AQ$11*K34)+($AQ$12*K35)+($AQ$13*L33)+($AQ$14*L34)+($AQ$15*L35)+($AQ$16*J36)+($AQ$17*J37)+($AQ$18*J38)+($AQ$19*K36)+($AQ$20*K37)+($AQ$21*K38)+($AQ$22*L36)+($AQ$23*L37)+($AQ$24*L38)+($AQ$25*J39)+($AQ$26*J40)+($AQ$27*J41)+($AQ$28*K39)+($AQ$29*K40)+($AQ$30*K41)+($AQ$31*L39)+($AQ$32*L40)+($AQ$33*L41))+$AQ$5</f>
        <v>0.30756808000000002</v>
      </c>
      <c r="DF45" s="680">
        <f t="shared" ref="DF45" si="515">(($AQ$7*K33)+($AQ$8*K34)+($AQ$9*K35)+($AQ$10*L33)+($AQ$11*L34)+($AQ$12*L35)+($AQ$13*M33)+($AQ$14*M34)+($AQ$15*M35)+($AQ$16*K36)+($AQ$17*K37)+($AQ$18*K38)+($AQ$19*L36)+($AQ$20*L37)+($AQ$21*L38)+($AQ$22*M36)+($AQ$23*M37)+($AQ$24*M38)+($AQ$25*K39)+($AQ$26*K40)+($AQ$27*K41)+($AQ$28*L39)+($AQ$29*L40)+($AQ$30*L41)+($AQ$31*M39)+($AQ$32*M40)+($AQ$33*M41))+$AQ$5</f>
        <v>0.48131420000000003</v>
      </c>
      <c r="DG45" s="680">
        <f t="shared" ref="DG45" si="516">(($AQ$7*L33)+($AQ$8*L34)+($AQ$9*L35)+($AQ$10*M33)+($AQ$11*M34)+($AQ$12*M35)+($AQ$13*N33)+($AQ$14*N34)+($AQ$15*N35)+($AQ$16*L36)+($AQ$17*L37)+($AQ$18*L38)+($AQ$19*M36)+($AQ$20*M37)+($AQ$21*M38)+($AQ$22*N36)+($AQ$23*N37)+($AQ$24*N38)+($AQ$25*L39)+($AQ$26*L40)+($AQ$27*L41)+($AQ$28*M39)+($AQ$29*M40)+($AQ$30*M41)+($AQ$31*N39)+($AQ$32*N40)+($AQ$33*N41))+$AQ$5</f>
        <v>0.47993149000000002</v>
      </c>
      <c r="DH45" s="680">
        <f t="shared" ref="DH45" si="517">(($AQ$7*M33)+($AQ$8*M34)+($AQ$9*M35)+($AQ$10*N33)+($AQ$11*N34)+($AQ$12*N35)+($AQ$13*O33)+($AQ$14*O34)+($AQ$15*O35)+($AQ$16*M36)+($AQ$17*M37)+($AQ$18*M38)+($AQ$19*N36)+($AQ$20*N37)+($AQ$21*N38)+($AQ$22*O36)+($AQ$23*O37)+($AQ$24*O38)+($AQ$25*M39)+($AQ$26*M40)+($AQ$27*M41)+($AQ$28*N39)+($AQ$29*N40)+($AQ$30*N41)+($AQ$31*O39)+($AQ$32*O40)+($AQ$33*O41))+$AQ$5</f>
        <v>0.61237009000000009</v>
      </c>
      <c r="DI45" s="680">
        <f t="shared" ref="DI45" si="518">(($AQ$7*N33)+($AQ$8*N34)+($AQ$9*N35)+($AQ$10*O33)+($AQ$11*O34)+($AQ$12*O35)+($AQ$13*P33)+($AQ$14*P34)+($AQ$15*P35)+($AQ$16*N36)+($AQ$17*N37)+($AQ$18*N38)+($AQ$19*O36)+($AQ$20*O37)+($AQ$21*O38)+($AQ$22*P36)+($AQ$23*P37)+($AQ$24*P38)+($AQ$25*N39)+($AQ$26*N40)+($AQ$27*N41)+($AQ$28*O39)+($AQ$29*O40)+($AQ$30*O41)+($AQ$31*P39)+($AQ$32*P40)+($AQ$33*P41))+$AQ$5</f>
        <v>0.72108874999999995</v>
      </c>
      <c r="DJ45" s="680">
        <f t="shared" ref="DJ45" si="519">(($AQ$7*O33)+($AQ$8*O34)+($AQ$9*O35)+($AQ$10*P33)+($AQ$11*P34)+($AQ$12*P35)+($AQ$13*Q33)+($AQ$14*Q34)+($AQ$15*Q35)+($AQ$16*O36)+($AQ$17*O37)+($AQ$18*O38)+($AQ$19*P36)+($AQ$20*P37)+($AQ$21*P38)+($AQ$22*Q36)+($AQ$23*Q37)+($AQ$24*Q38)+($AQ$25*O39)+($AQ$26*O40)+($AQ$27*O41)+($AQ$28*P39)+($AQ$29*P40)+($AQ$30*P41)+($AQ$31*Q39)+($AQ$32*Q40)+($AQ$33*Q41))+$AQ$5</f>
        <v>0.72027812000000013</v>
      </c>
      <c r="DK45" s="680">
        <f t="shared" ref="DK45" si="520">(($AQ$7*P33)+($AQ$8*P34)+($AQ$9*P35)+($AQ$10*Q33)+($AQ$11*Q34)+($AQ$12*Q35)+($AQ$13*R33)+($AQ$14*R34)+($AQ$15*R35)+($AQ$16*P36)+($AQ$17*P37)+($AQ$18*P38)+($AQ$19*Q36)+($AQ$20*Q37)+($AQ$21*Q38)+($AQ$22*R36)+($AQ$23*R37)+($AQ$24*R38)+($AQ$25*P39)+($AQ$26*P40)+($AQ$27*P41)+($AQ$28*Q39)+($AQ$29*Q40)+($AQ$30*Q41)+($AQ$31*R39)+($AQ$32*R40)+($AQ$33*R41))+$AQ$5</f>
        <v>0.7029679000000002</v>
      </c>
      <c r="DL45" s="680">
        <f t="shared" ref="DL45" si="521">(($AQ$7*Q33)+($AQ$8*Q34)+($AQ$9*Q35)+($AQ$10*R33)+($AQ$11*R34)+($AQ$12*R35)+($AQ$13*S33)+($AQ$14*S34)+($AQ$15*S35)+($AQ$16*Q36)+($AQ$17*Q37)+($AQ$18*Q38)+($AQ$19*R36)+($AQ$20*R37)+($AQ$21*R38)+($AQ$22*S36)+($AQ$23*S37)+($AQ$24*S38)+($AQ$25*Q39)+($AQ$26*Q40)+($AQ$27*Q41)+($AQ$28*R39)+($AQ$29*R40)+($AQ$30*R41)+($AQ$31*S39)+($AQ$32*S40)+($AQ$33*S41))+$AQ$5</f>
        <v>0.73105347000000021</v>
      </c>
      <c r="DM45" s="680">
        <f t="shared" ref="DM45" si="522">(($AQ$7*R33)+($AQ$8*R34)+($AQ$9*R35)+($AQ$10*S33)+($AQ$11*S34)+($AQ$12*S35)+($AQ$13*T33)+($AQ$14*T34)+($AQ$15*T35)+($AQ$16*R36)+($AQ$17*R37)+($AQ$18*R38)+($AQ$19*S36)+($AQ$20*S37)+($AQ$21*S38)+($AQ$22*T36)+($AQ$23*T37)+($AQ$24*T38)+($AQ$25*R39)+($AQ$26*R40)+($AQ$27*R41)+($AQ$28*S39)+($AQ$29*S40)+($AQ$30*S41)+($AQ$31*T39)+($AQ$32*T40)+($AQ$33*T41))+$AQ$5</f>
        <v>0.68409222000000003</v>
      </c>
      <c r="DN45" s="680">
        <f t="shared" ref="DN45" si="523">(($AQ$7*S33)+($AQ$8*S34)+($AQ$9*S35)+($AQ$10*T33)+($AQ$11*T34)+($AQ$12*T35)+($AQ$13*U33)+($AQ$14*U34)+($AQ$15*U35)+($AQ$16*S36)+($AQ$17*S37)+($AQ$18*S38)+($AQ$19*T36)+($AQ$20*T37)+($AQ$21*T38)+($AQ$22*U36)+($AQ$23*U37)+($AQ$24*U38)+($AQ$25*S39)+($AQ$26*S40)+($AQ$27*S41)+($AQ$28*T39)+($AQ$29*T40)+($AQ$30*T41)+($AQ$31*U39)+($AQ$32*U40)+($AQ$33*U41))+$AQ$5</f>
        <v>0.53486327000000011</v>
      </c>
      <c r="DO45" s="680">
        <f t="shared" ref="DO45" si="524">(($AQ$7*T33)+($AQ$8*T34)+($AQ$9*T35)+($AQ$10*U33)+($AQ$11*U34)+($AQ$12*U35)+($AQ$13*V33)+($AQ$14*V34)+($AQ$15*V35)+($AQ$16*T36)+($AQ$17*T37)+($AQ$18*T38)+($AQ$19*U36)+($AQ$20*U37)+($AQ$21*U38)+($AQ$22*V36)+($AQ$23*V37)+($AQ$24*V38)+($AQ$25*T39)+($AQ$26*T40)+($AQ$27*T41)+($AQ$28*U39)+($AQ$29*U40)+($AQ$30*U41)+($AQ$31*V39)+($AQ$32*V40)+($AQ$33*V41))+$AQ$5</f>
        <v>0.45469868000000013</v>
      </c>
      <c r="DP45" s="680">
        <f t="shared" ref="DP45" si="525">(($AQ$7*U33)+($AQ$8*U34)+($AQ$9*U35)+($AQ$10*V33)+($AQ$11*V34)+($AQ$12*V35)+($AQ$13*W33)+($AQ$14*W34)+($AQ$15*W35)+($AQ$16*U36)+($AQ$17*U37)+($AQ$18*U38)+($AQ$19*V36)+($AQ$20*V37)+($AQ$21*V38)+($AQ$22*W36)+($AQ$23*W37)+($AQ$24*W38)+($AQ$25*U39)+($AQ$26*U40)+($AQ$27*U41)+($AQ$28*V39)+($AQ$29*V40)+($AQ$30*V41)+($AQ$31*W39)+($AQ$32*W40)+($AQ$33*W41))+$AQ$5</f>
        <v>0.52781089000000003</v>
      </c>
      <c r="DQ45" s="680">
        <f t="shared" ref="DQ45" si="526">(($AQ$7*V33)+($AQ$8*V34)+($AQ$9*V35)+($AQ$10*W33)+($AQ$11*W34)+($AQ$12*W35)+($AQ$13*X33)+($AQ$14*X34)+($AQ$15*X35)+($AQ$16*V36)+($AQ$17*V37)+($AQ$18*V38)+($AQ$19*W36)+($AQ$20*W37)+($AQ$21*W38)+($AQ$22*X36)+($AQ$23*X37)+($AQ$24*X38)+($AQ$25*V39)+($AQ$26*V40)+($AQ$27*V41)+($AQ$28*W39)+($AQ$29*W40)+($AQ$30*W41)+($AQ$31*X39)+($AQ$32*X40)+($AQ$33*X41))+$AQ$5</f>
        <v>0.55898827000000006</v>
      </c>
      <c r="DR45" s="680">
        <f t="shared" ref="DR45" si="527">(($AQ$7*W33)+($AQ$8*W34)+($AQ$9*W35)+($AQ$10*X33)+($AQ$11*X34)+($AQ$12*X35)+($AQ$13*Y33)+($AQ$14*Y34)+($AQ$15*Y35)+($AQ$16*W36)+($AQ$17*W37)+($AQ$18*W38)+($AQ$19*X36)+($AQ$20*X37)+($AQ$21*X38)+($AQ$22*Y36)+($AQ$23*Y37)+($AQ$24*Y38)+($AQ$25*W39)+($AQ$26*W40)+($AQ$27*W41)+($AQ$28*X39)+($AQ$29*X40)+($AQ$30*X41)+($AQ$31*Y39)+($AQ$32*Y40)+($AQ$33*Y41))+$AQ$5</f>
        <v>0.52996665999999992</v>
      </c>
    </row>
    <row r="46" spans="1:122" x14ac:dyDescent="0.25">
      <c r="A46" s="715">
        <f>'DETEKSI MATA IKAN'!A44</f>
        <v>0.34510000000000002</v>
      </c>
      <c r="B46" s="716">
        <f>'DETEKSI MATA IKAN'!B44</f>
        <v>0.3725</v>
      </c>
      <c r="C46" s="716">
        <f>'DETEKSI MATA IKAN'!C44</f>
        <v>0.6</v>
      </c>
      <c r="D46" s="716">
        <f>'DETEKSI MATA IKAN'!D44</f>
        <v>0.85099999999999998</v>
      </c>
      <c r="E46" s="716">
        <f>'DETEKSI MATA IKAN'!E44</f>
        <v>0.82350000000000001</v>
      </c>
      <c r="F46" s="716">
        <f>'DETEKSI MATA IKAN'!F44</f>
        <v>0.70199999999999996</v>
      </c>
      <c r="G46" s="716">
        <f>'DETEKSI MATA IKAN'!G44</f>
        <v>0.2235</v>
      </c>
      <c r="H46" s="716">
        <f>'DETEKSI MATA IKAN'!H44</f>
        <v>0.25490000000000002</v>
      </c>
      <c r="I46" s="716">
        <f>'DETEKSI MATA IKAN'!I44</f>
        <v>0.27839999999999998</v>
      </c>
      <c r="J46" s="716">
        <f>'DETEKSI MATA IKAN'!J44</f>
        <v>0.3765</v>
      </c>
      <c r="K46" s="716">
        <f>'DETEKSI MATA IKAN'!K44</f>
        <v>0.45490000000000003</v>
      </c>
      <c r="L46" s="716">
        <f>'DETEKSI MATA IKAN'!L44</f>
        <v>0.1961</v>
      </c>
      <c r="M46" s="716">
        <f>'DETEKSI MATA IKAN'!M44</f>
        <v>0.30590000000000001</v>
      </c>
      <c r="N46" s="716">
        <f>'DETEKSI MATA IKAN'!N44</f>
        <v>0.33329999999999999</v>
      </c>
      <c r="O46" s="716">
        <f>'DETEKSI MATA IKAN'!O44</f>
        <v>0.62350000000000005</v>
      </c>
      <c r="P46" s="716">
        <f>'DETEKSI MATA IKAN'!P44</f>
        <v>0.67449999999999999</v>
      </c>
      <c r="Q46" s="716">
        <f>'DETEKSI MATA IKAN'!Q44</f>
        <v>0.749</v>
      </c>
      <c r="R46" s="716">
        <f>'DETEKSI MATA IKAN'!R44</f>
        <v>0.65880000000000005</v>
      </c>
      <c r="S46" s="716">
        <f>'DETEKSI MATA IKAN'!S44</f>
        <v>0.57650000000000001</v>
      </c>
      <c r="T46" s="716">
        <f>'DETEKSI MATA IKAN'!T44</f>
        <v>0.21959999999999999</v>
      </c>
      <c r="U46" s="716">
        <f>'DETEKSI MATA IKAN'!U44</f>
        <v>0.2863</v>
      </c>
      <c r="V46" s="716">
        <f>'DETEKSI MATA IKAN'!V44</f>
        <v>0.21179999999999999</v>
      </c>
      <c r="W46" s="716">
        <f>'DETEKSI MATA IKAN'!W44</f>
        <v>0.38040000000000002</v>
      </c>
      <c r="X46" s="716">
        <f>'DETEKSI MATA IKAN'!X44</f>
        <v>0.3725</v>
      </c>
      <c r="Y46" s="717">
        <f>'DETEKSI MATA IKAN'!Y44</f>
        <v>0.34510000000000002</v>
      </c>
      <c r="AA46" s="711">
        <v>12</v>
      </c>
      <c r="AB46" s="680">
        <f t="shared" ref="AB46:AX46" si="528">(($AN$7*A36)+($AN$8*A37)+($AN$9*A38)+($AN$10*B36)+($AN$11*B37)+($AN$12*B38)+($AN$13*C36)+($AN$14*C37)+($AN$15*C38)+($AN$16*A39)+($AN$17*A40)+($AN$18*A41)+($AN$19*B39)+($AN$20*B40)+($AN$21*B41)+($AN$22*C39)+($AN$23*C40)+($AN$24*C41)+($AN$25*A42)+($AN$26*A43)+($AN$27*A44)+($AN$28*B42)+($AN$29*B43)+($AN$30*B44)+($AN$31*C42)+($AN$32*C43)+($AN$33*C44))+$AN$5</f>
        <v>0.1708231999999997</v>
      </c>
      <c r="AC46" s="680">
        <f t="shared" si="528"/>
        <v>0.13768065000000004</v>
      </c>
      <c r="AD46" s="680">
        <f t="shared" si="528"/>
        <v>-0.15885720999999986</v>
      </c>
      <c r="AE46" s="680">
        <f t="shared" si="528"/>
        <v>-0.50937119000000042</v>
      </c>
      <c r="AF46" s="680">
        <f t="shared" si="528"/>
        <v>-0.75080908000000002</v>
      </c>
      <c r="AG46" s="680">
        <f t="shared" si="528"/>
        <v>-0.4716888699999997</v>
      </c>
      <c r="AH46" s="680">
        <f t="shared" si="528"/>
        <v>-0.15951405000000013</v>
      </c>
      <c r="AI46" s="680">
        <f t="shared" si="528"/>
        <v>-1.2843500000000008E-2</v>
      </c>
      <c r="AJ46" s="680">
        <f t="shared" si="528"/>
        <v>-0.13387795000000002</v>
      </c>
      <c r="AK46" s="680">
        <f t="shared" si="528"/>
        <v>-8.8228010000000134E-2</v>
      </c>
      <c r="AL46" s="680">
        <f t="shared" si="528"/>
        <v>-5.5386009999999875E-2</v>
      </c>
      <c r="AM46" s="680">
        <f t="shared" si="528"/>
        <v>3.5523800000000133E-2</v>
      </c>
      <c r="AN46" s="680">
        <f t="shared" si="528"/>
        <v>0.10489794999999988</v>
      </c>
      <c r="AO46" s="680">
        <f t="shared" si="528"/>
        <v>2.897397000000021E-2</v>
      </c>
      <c r="AP46" s="680">
        <f t="shared" si="528"/>
        <v>-0.17031204</v>
      </c>
      <c r="AQ46" s="680">
        <f t="shared" si="528"/>
        <v>-0.2259596100000002</v>
      </c>
      <c r="AR46" s="680">
        <f t="shared" si="528"/>
        <v>-0.17028289999999979</v>
      </c>
      <c r="AS46" s="680">
        <f t="shared" si="528"/>
        <v>-0.36891063999999996</v>
      </c>
      <c r="AT46" s="680">
        <f t="shared" si="528"/>
        <v>-0.57224740000000007</v>
      </c>
      <c r="AU46" s="680">
        <f t="shared" si="528"/>
        <v>-0.70134628999999982</v>
      </c>
      <c r="AV46" s="680">
        <f t="shared" si="528"/>
        <v>-0.47143839000000021</v>
      </c>
      <c r="AW46" s="680">
        <f t="shared" si="528"/>
        <v>-0.32853842999999983</v>
      </c>
      <c r="AX46" s="680">
        <f t="shared" si="528"/>
        <v>-0.22616365000000005</v>
      </c>
      <c r="AZ46" s="680">
        <f t="shared" ref="AZ46" si="529">(($AO$7*A36)+($AO$8*A37)+($AO$9*A38)+($AO$10*B36)+($AO$11*B37)+($AO$12*B38)+($AO$13*C36)+($AO$14*C37)+($AO$15*C38)+($AO$16*A39)+($AO$17*A40)+($AO$18*A41)+($AO$19*B39)+($AO$20*B40)+($AO$21*B41)+($AO$22*C39)+($AO$23*C40)+($AO$24*C41)+($AO$25*A42)+($AO$26*A43)+($AO$27*A44)+($AO$28*B42)+($AO$29*B43)+($AO$30*B44)+($AO$31*C42)+($AO$32*C43)+($AO$33*C44))+$AO$5</f>
        <v>1.0356614899999999</v>
      </c>
      <c r="BA46" s="680">
        <f t="shared" ref="BA46" si="530">(($AO$7*B36)+($AO$8*B37)+($AO$9*B38)+($AO$10*C36)+($AO$11*C37)+($AO$12*C38)+($AO$13*D36)+($AO$14*D37)+($AO$15*D38)+($AO$16*B39)+($AO$17*B40)+($AO$18*B41)+($AO$19*C39)+($AO$20*C40)+($AO$21*C41)+($AO$22*D39)+($AO$23*D40)+($AO$24*D41)+($AO$25*B42)+($AO$26*B43)+($AO$27*B44)+($AO$28*C42)+($AO$29*C43)+($AO$30*C44)+($AO$31*D42)+($AO$32*D43)+($AO$33*D44))+$AO$5</f>
        <v>1.8008054600000003</v>
      </c>
      <c r="BB46" s="680">
        <f t="shared" ref="BB46" si="531">(($AO$7*C36)+($AO$8*C37)+($AO$9*C38)+($AO$10*D36)+($AO$11*D37)+($AO$12*D38)+($AO$13*E36)+($AO$14*E37)+($AO$15*E38)+($AO$16*C39)+($AO$17*C40)+($AO$18*C41)+($AO$19*D39)+($AO$20*D40)+($AO$21*D41)+($AO$22*E39)+($AO$23*E40)+($AO$24*E41)+($AO$25*C42)+($AO$26*C43)+($AO$27*C44)+($AO$28*D42)+($AO$29*D43)+($AO$30*D44)+($AO$31*E42)+($AO$32*E43)+($AO$33*E44))+$AO$5</f>
        <v>2.3309210899999999</v>
      </c>
      <c r="BC46" s="680">
        <f t="shared" ref="BC46" si="532">(($AO$7*D36)+($AO$8*D37)+($AO$9*D38)+($AO$10*E36)+($AO$11*E37)+($AO$12*E38)+($AO$13*F36)+($AO$14*F37)+($AO$15*F38)+($AO$16*D39)+($AO$17*D40)+($AO$18*D41)+($AO$19*E39)+($AO$20*E40)+($AO$21*E41)+($AO$22*F39)+($AO$23*F40)+($AO$24*F41)+($AO$25*D42)+($AO$26*D43)+($AO$27*D44)+($AO$28*E42)+($AO$29*E43)+($AO$30*E44)+($AO$31*F42)+($AO$32*F43)+($AO$33*F44))+$AO$5</f>
        <v>2.2975572499999992</v>
      </c>
      <c r="BD46" s="680">
        <f t="shared" ref="BD46" si="533">(($AO$7*E36)+($AO$8*E37)+($AO$9*E38)+($AO$10*F36)+($AO$11*F37)+($AO$12*F38)+($AO$13*G36)+($AO$14*G37)+($AO$15*G38)+($AO$16*E39)+($AO$17*E40)+($AO$18*E41)+($AO$19*F39)+($AO$20*F40)+($AO$21*F41)+($AO$22*G39)+($AO$23*G40)+($AO$24*G41)+($AO$25*E42)+($AO$26*E43)+($AO$27*E44)+($AO$28*F42)+($AO$29*F43)+($AO$30*F44)+($AO$31*G42)+($AO$32*G43)+($AO$33*G44))+$AO$5</f>
        <v>1.56396734</v>
      </c>
      <c r="BE46" s="680">
        <f t="shared" ref="BE46" si="534">(($AO$7*F36)+($AO$8*F37)+($AO$9*F38)+($AO$10*G36)+($AO$11*G37)+($AO$12*G38)+($AO$13*H36)+($AO$14*H37)+($AO$15*H38)+($AO$16*F39)+($AO$17*F40)+($AO$18*F41)+($AO$19*G39)+($AO$20*G40)+($AO$21*G41)+($AO$22*H39)+($AO$23*H40)+($AO$24*H41)+($AO$25*F42)+($AO$26*F43)+($AO$27*F44)+($AO$28*G42)+($AO$29*G43)+($AO$30*G44)+($AO$31*H42)+($AO$32*H43)+($AO$33*H44))+$AO$5</f>
        <v>0.47502892000000008</v>
      </c>
      <c r="BF46" s="680">
        <f t="shared" ref="BF46" si="535">(($AO$7*G36)+($AO$8*G37)+($AO$9*G38)+($AO$10*H36)+($AO$11*H37)+($AO$12*H38)+($AO$13*I36)+($AO$14*I37)+($AO$15*I38)+($AO$16*G39)+($AO$17*G40)+($AO$18*G41)+($AO$19*H39)+($AO$20*H40)+($AO$21*H41)+($AO$22*I39)+($AO$23*I40)+($AO$24*I41)+($AO$25*G42)+($AO$26*G43)+($AO$27*G44)+($AO$28*H42)+($AO$29*H43)+($AO$30*H44)+($AO$31*I42)+($AO$32*I43)+($AO$33*I44))+$AO$5</f>
        <v>0.51902105000000009</v>
      </c>
      <c r="BG46" s="680">
        <f t="shared" ref="BG46" si="536">(($AO$7*H36)+($AO$8*H37)+($AO$9*H38)+($AO$10*I36)+($AO$11*I37)+($AO$12*I38)+($AO$13*J36)+($AO$14*J37)+($AO$15*J38)+($AO$16*H39)+($AO$17*H40)+($AO$18*H41)+($AO$19*I39)+($AO$20*I40)+($AO$21*I41)+($AO$22*J39)+($AO$23*J40)+($AO$24*J41)+($AO$25*H42)+($AO$26*H43)+($AO$27*H44)+($AO$28*I42)+($AO$29*I43)+($AO$30*I44)+($AO$31*J42)+($AO$32*J43)+($AO$33*J44))+$AO$5</f>
        <v>0.99279851000000008</v>
      </c>
      <c r="BH46" s="680">
        <f t="shared" ref="BH46" si="537">(($AO$7*I36)+($AO$8*I37)+($AO$9*I38)+($AO$10*J36)+($AO$11*J37)+($AO$12*J38)+($AO$13*K36)+($AO$14*K37)+($AO$15*K38)+($AO$16*I39)+($AO$17*I40)+($AO$18*I41)+($AO$19*J39)+($AO$20*J40)+($AO$21*J41)+($AO$22*K39)+($AO$23*K40)+($AO$24*K41)+($AO$25*I42)+($AO$26*I43)+($AO$27*I44)+($AO$28*J42)+($AO$29*J43)+($AO$30*J44)+($AO$31*K42)+($AO$32*K43)+($AO$33*K44))+$AO$5</f>
        <v>0.94828699000000016</v>
      </c>
      <c r="BI46" s="680">
        <f t="shared" ref="BI46" si="538">(($AO$7*J36)+($AO$8*J37)+($AO$9*J38)+($AO$10*K36)+($AO$11*K37)+($AO$12*K38)+($AO$13*L36)+($AO$14*L37)+($AO$15*L38)+($AO$16*J39)+($AO$17*J40)+($AO$18*J41)+($AO$19*K39)+($AO$20*K40)+($AO$21*K41)+($AO$22*L39)+($AO$23*L40)+($AO$24*L41)+($AO$25*J42)+($AO$26*J43)+($AO$27*J44)+($AO$28*K42)+($AO$29*K43)+($AO$30*K44)+($AO$31*L42)+($AO$32*L43)+($AO$33*L44))+$AO$5</f>
        <v>0.52010355000000008</v>
      </c>
      <c r="BJ46" s="680">
        <f t="shared" ref="BJ46" si="539">(($AO$7*K36)+($AO$8*K37)+($AO$9*K38)+($AO$10*L36)+($AO$11*L37)+($AO$12*L38)+($AO$13*M36)+($AO$14*M37)+($AO$15*M38)+($AO$16*K39)+($AO$17*K40)+($AO$18*K41)+($AO$19*L39)+($AO$20*L40)+($AO$21*L41)+($AO$22*M39)+($AO$23*M40)+($AO$24*M41)+($AO$25*K42)+($AO$26*K43)+($AO$27*K44)+($AO$28*L42)+($AO$29*L43)+($AO$30*L44)+($AO$31*M42)+($AO$32*M43)+($AO$33*M44))+$AO$5</f>
        <v>0.6360779000000002</v>
      </c>
      <c r="BK46" s="680">
        <f t="shared" ref="BK46" si="540">(($AO$7*L36)+($AO$8*L37)+($AO$9*L38)+($AO$10*M36)+($AO$11*M37)+($AO$12*M38)+($AO$13*N36)+($AO$14*N37)+($AO$15*N38)+($AO$16*L39)+($AO$17*L40)+($AO$18*L41)+($AO$19*M39)+($AO$20*M40)+($AO$21*M41)+($AO$22*N39)+($AO$23*N40)+($AO$24*N41)+($AO$25*L42)+($AO$26*L43)+($AO$27*L44)+($AO$28*M42)+($AO$29*M43)+($AO$30*M44)+($AO$31*N42)+($AO$32*N43)+($AO$33*N44))+$AO$5</f>
        <v>0.8841253400000002</v>
      </c>
      <c r="BL46" s="680">
        <f t="shared" ref="BL46" si="541">(($AO$7*M36)+($AO$8*M37)+($AO$9*M38)+($AO$10*N36)+($AO$11*N37)+($AO$12*N38)+($AO$13*O36)+($AO$14*O37)+($AO$15*O38)+($AO$16*M39)+($AO$17*M40)+($AO$18*M41)+($AO$19*N39)+($AO$20*N40)+($AO$21*N41)+($AO$22*O39)+($AO$23*O40)+($AO$24*O41)+($AO$25*M42)+($AO$26*M43)+($AO$27*M44)+($AO$28*N42)+($AO$29*N43)+($AO$30*N44)+($AO$31*O42)+($AO$32*O43)+($AO$33*O44))+$AO$5</f>
        <v>1.3153964299999996</v>
      </c>
      <c r="BM46" s="680">
        <f t="shared" ref="BM46" si="542">(($AO$7*N36)+($AO$8*N37)+($AO$9*N38)+($AO$10*O36)+($AO$11*O37)+($AO$12*O38)+($AO$13*P36)+($AO$14*P37)+($AO$15*P38)+($AO$16*N39)+($AO$17*N40)+($AO$18*N41)+($AO$19*O39)+($AO$20*O40)+($AO$21*O41)+($AO$22*P39)+($AO$23*P40)+($AO$24*P41)+($AO$25*N42)+($AO$26*N43)+($AO$27*N44)+($AO$28*O42)+($AO$29*O43)+($AO$30*O44)+($AO$31*P42)+($AO$32*P43)+($AO$33*P44))+$AO$5</f>
        <v>1.8559976600000003</v>
      </c>
      <c r="BN46" s="680">
        <f t="shared" ref="BN46" si="543">(($AO$7*O36)+($AO$8*O37)+($AO$9*O38)+($AO$10*P36)+($AO$11*P37)+($AO$12*P38)+($AO$13*Q36)+($AO$14*Q37)+($AO$15*Q38)+($AO$16*O39)+($AO$17*O40)+($AO$18*O41)+($AO$19*P39)+($AO$20*P40)+($AO$21*P41)+($AO$22*Q39)+($AO$23*Q40)+($AO$24*Q41)+($AO$25*O42)+($AO$26*O43)+($AO$27*O44)+($AO$28*P42)+($AO$29*P43)+($AO$30*P44)+($AO$31*Q42)+($AO$32*Q43)+($AO$33*Q44))+$AO$5</f>
        <v>1.98871975</v>
      </c>
      <c r="BO46" s="680">
        <f t="shared" ref="BO46" si="544">(($AO$7*P36)+($AO$8*P37)+($AO$9*P38)+($AO$10*Q36)+($AO$11*Q37)+($AO$12*Q38)+($AO$13*R36)+($AO$14*R37)+($AO$15*R38)+($AO$16*P39)+($AO$17*P40)+($AO$18*P41)+($AO$19*Q39)+($AO$20*Q40)+($AO$21*Q41)+($AO$22*R39)+($AO$23*R40)+($AO$24*R41)+($AO$25*P42)+($AO$26*P43)+($AO$27*P44)+($AO$28*Q42)+($AO$29*Q43)+($AO$30*Q44)+($AO$31*R42)+($AO$32*R43)+($AO$33*R44))+$AO$5</f>
        <v>2.0407078899999993</v>
      </c>
      <c r="BP46" s="680">
        <f t="shared" ref="BP46" si="545">(($AO$7*Q36)+($AO$8*Q37)+($AO$9*Q38)+($AO$10*R36)+($AO$11*R37)+($AO$12*R38)+($AO$13*S36)+($AO$14*S37)+($AO$15*S38)+($AO$16*Q39)+($AO$17*Q40)+($AO$18*Q41)+($AO$19*R39)+($AO$20*R40)+($AO$21*R41)+($AO$22*S39)+($AO$23*S40)+($AO$24*S41)+($AO$25*Q42)+($AO$26*Q43)+($AO$27*Q44)+($AO$28*R42)+($AO$29*R43)+($AO$30*R44)+($AO$31*S42)+($AO$32*S43)+($AO$33*S44))+$AO$5</f>
        <v>2.0019490499999999</v>
      </c>
      <c r="BQ46" s="680">
        <f t="shared" ref="BQ46" si="546">(($AO$7*R36)+($AO$8*R37)+($AO$9*R38)+($AO$10*S36)+($AO$11*S37)+($AO$12*S38)+($AO$13*T36)+($AO$14*T37)+($AO$15*T38)+($AO$16*R39)+($AO$17*R40)+($AO$18*R41)+($AO$19*S39)+($AO$20*S40)+($AO$21*S41)+($AO$22*T39)+($AO$23*T40)+($AO$24*T41)+($AO$25*R42)+($AO$26*R43)+($AO$27*R44)+($AO$28*S42)+($AO$29*S43)+($AO$30*S44)+($AO$31*T42)+($AO$32*T43)+($AO$33*T44))+$AO$5</f>
        <v>2.0484667299999999</v>
      </c>
      <c r="BR46" s="680">
        <f t="shared" ref="BR46" si="547">(($AO$7*S36)+($AO$8*S37)+($AO$9*S38)+($AO$10*T36)+($AO$11*T37)+($AO$12*T38)+($AO$13*U36)+($AO$14*U37)+($AO$15*U38)+($AO$16*S39)+($AO$17*S40)+($AO$18*S41)+($AO$19*T39)+($AO$20*T40)+($AO$21*T41)+($AO$22*U39)+($AO$23*U40)+($AO$24*U41)+($AO$25*S42)+($AO$26*S43)+($AO$27*S44)+($AO$28*T42)+($AO$29*T43)+($AO$30*T44)+($AO$31*U42)+($AO$32*U43)+($AO$33*U44))+$AO$5</f>
        <v>1.7631670100000005</v>
      </c>
      <c r="BS46" s="680">
        <f t="shared" ref="BS46" si="548">(($AO$7*T36)+($AO$8*T37)+($AO$9*T38)+($AO$10*U36)+($AO$11*U37)+($AO$12*U38)+($AO$13*V36)+($AO$14*V37)+($AO$15*V38)+($AO$16*T39)+($AO$17*T40)+($AO$18*T41)+($AO$19*U39)+($AO$20*U40)+($AO$21*U41)+($AO$22*V39)+($AO$23*V40)+($AO$24*V41)+($AO$25*T42)+($AO$26*T43)+($AO$27*T44)+($AO$28*U42)+($AO$29*U43)+($AO$30*U44)+($AO$31*V42)+($AO$32*V43)+($AO$33*V44))+$AO$5</f>
        <v>1.38095078</v>
      </c>
      <c r="BT46" s="680">
        <f t="shared" ref="BT46" si="549">(($AO$7*U36)+($AO$8*U37)+($AO$9*U38)+($AO$10*V36)+($AO$11*V37)+($AO$12*V38)+($AO$13*W36)+($AO$14*W37)+($AO$15*W38)+($AO$16*U39)+($AO$17*U40)+($AO$18*U41)+($AO$19*V39)+($AO$20*V40)+($AO$21*V41)+($AO$22*W39)+($AO$23*W40)+($AO$24*W41)+($AO$25*U42)+($AO$26*U43)+($AO$27*U44)+($AO$28*V42)+($AO$29*V43)+($AO$30*V44)+($AO$31*W42)+($AO$32*W43)+($AO$33*W44))+$AO$5</f>
        <v>1.1763098699999996</v>
      </c>
      <c r="BU46" s="680">
        <f t="shared" ref="BU46" si="550">(($AO$7*V36)+($AO$8*V37)+($AO$9*V38)+($AO$10*W36)+($AO$11*W37)+($AO$12*W38)+($AO$13*X36)+($AO$14*X37)+($AO$15*X38)+($AO$16*V39)+($AO$17*V40)+($AO$18*V41)+($AO$19*W39)+($AO$20*W40)+($AO$21*W41)+($AO$22*X39)+($AO$23*X40)+($AO$24*X41)+($AO$25*V42)+($AO$26*V43)+($AO$27*V44)+($AO$28*W42)+($AO$29*W43)+($AO$30*W44)+($AO$31*X42)+($AO$32*X43)+($AO$33*X44))+$AO$5</f>
        <v>1.1782936799999999</v>
      </c>
      <c r="BV46" s="680">
        <f t="shared" ref="BV46" si="551">(($AO$7*W36)+($AO$8*W37)+($AO$9*W38)+($AO$10*X36)+($AO$11*X37)+($AO$12*X38)+($AO$13*Y36)+($AO$14*Y37)+($AO$15*Y38)+($AO$16*W39)+($AO$17*W40)+($AO$18*W41)+($AO$19*X39)+($AO$20*X40)+($AO$21*X41)+($AO$22*Y39)+($AO$23*Y40)+($AO$24*Y41)+($AO$25*W42)+($AO$26*W43)+($AO$27*W44)+($AO$28*X42)+($AO$29*X43)+($AO$30*X44)+($AO$31*Y42)+($AO$32*Y43)+($AO$33*Y44))+$AO$5</f>
        <v>1.1095423499999999</v>
      </c>
      <c r="BX46" s="680">
        <f t="shared" ref="BX46:CT46" si="552">(($AP$7*A36)+($AP$8*A37)+($AP$9*A38)+($AP$10*B36)+($AP$11*B37)+($AP$12*B38)+($AP$13*C36)+($AP$14*C37)+($AP$15*C38)+($AP$16*A39)+($AP$17*A40)+($AP$18*A41)+($AP$19*B39)+($AP$20*B40)+($AP$21*B41)+($AP$22*C39)+($AP$23*C40)+($AP$24*C41)+($AP$25*A42)+($AP$26*A43)+($AP$27*A44)+($AP$28*B42)+($AP$29*B43)+($AP$30*B44)+($AP$31*C42)+($AP$32*C43)+($AP$33*C44))+$AP$5</f>
        <v>0.86649991000000004</v>
      </c>
      <c r="BY46" s="680">
        <f t="shared" si="552"/>
        <v>1.2575022799999998</v>
      </c>
      <c r="BZ46" s="680">
        <f t="shared" si="552"/>
        <v>1.9326142859999991</v>
      </c>
      <c r="CA46" s="680">
        <f t="shared" si="552"/>
        <v>2.3667581320000006</v>
      </c>
      <c r="CB46" s="680">
        <f t="shared" si="552"/>
        <v>2.2443343019999995</v>
      </c>
      <c r="CC46" s="680">
        <f t="shared" si="552"/>
        <v>1.5318183539999997</v>
      </c>
      <c r="CD46" s="680">
        <f t="shared" si="552"/>
        <v>0.74537486200000014</v>
      </c>
      <c r="CE46" s="680">
        <f t="shared" si="552"/>
        <v>0.68729209200000008</v>
      </c>
      <c r="CF46" s="680">
        <f t="shared" si="552"/>
        <v>1.0444700499999999</v>
      </c>
      <c r="CG46" s="680">
        <f t="shared" si="552"/>
        <v>0.99883642399999972</v>
      </c>
      <c r="CH46" s="680">
        <f t="shared" si="552"/>
        <v>0.72617624199999997</v>
      </c>
      <c r="CI46" s="680">
        <f t="shared" si="552"/>
        <v>0.68141504600000002</v>
      </c>
      <c r="CJ46" s="680">
        <f t="shared" si="552"/>
        <v>1.0553855939999996</v>
      </c>
      <c r="CK46" s="680">
        <f t="shared" si="552"/>
        <v>1.536214298</v>
      </c>
      <c r="CL46" s="680">
        <f t="shared" si="552"/>
        <v>1.9722646800000001</v>
      </c>
      <c r="CM46" s="680">
        <f t="shared" si="552"/>
        <v>2.06000345</v>
      </c>
      <c r="CN46" s="680">
        <f t="shared" si="552"/>
        <v>2.1056677219999997</v>
      </c>
      <c r="CO46" s="680">
        <f t="shared" si="552"/>
        <v>2.1602975700000004</v>
      </c>
      <c r="CP46" s="680">
        <f t="shared" si="552"/>
        <v>2.1754476999999999</v>
      </c>
      <c r="CQ46" s="680">
        <f t="shared" si="552"/>
        <v>1.8496250000000001</v>
      </c>
      <c r="CR46" s="680">
        <f t="shared" si="552"/>
        <v>1.4584945000000002</v>
      </c>
      <c r="CS46" s="680">
        <f t="shared" si="552"/>
        <v>1.2362570979999998</v>
      </c>
      <c r="CT46" s="680">
        <f t="shared" si="552"/>
        <v>1.2677592500000003</v>
      </c>
      <c r="CV46" s="680">
        <f t="shared" ref="CV46" si="553">(($AQ$7*A36)+($AQ$8*A37)+($AQ$9*A38)+($AQ$10*B36)+($AQ$11*B37)+($AQ$12*B38)+($AQ$13*C36)+($AQ$14*C37)+($AQ$15*C38)+($AQ$16*A39)+($AQ$17*A40)+($AQ$18*A41)+($AQ$19*B39)+($AQ$20*B40)+($AQ$21*B41)+($AQ$22*C39)+($AQ$23*C40)+($AQ$24*C41)+($AQ$25*A42)+($AQ$26*A43)+($AQ$27*A44)+($AQ$28*B42)+($AQ$29*B43)+($AQ$30*B44)+($AQ$31*C42)+($AQ$32*C43)+($AQ$33*C44))+$AQ$5</f>
        <v>0.64752751000000008</v>
      </c>
      <c r="CW46" s="680">
        <f t="shared" ref="CW46" si="554">(($AQ$7*B36)+($AQ$8*B37)+($AQ$9*B38)+($AQ$10*C36)+($AQ$11*C37)+($AQ$12*C38)+($AQ$13*D36)+($AQ$14*D37)+($AQ$15*D38)+($AQ$16*B39)+($AQ$17*B40)+($AQ$18*B41)+($AQ$19*C39)+($AQ$20*C40)+($AQ$21*C41)+($AQ$22*D39)+($AQ$23*D40)+($AQ$24*D41)+($AQ$25*B42)+($AQ$26*B43)+($AQ$27*B44)+($AQ$28*C42)+($AQ$29*C43)+($AQ$30*C44)+($AQ$31*D42)+($AQ$32*D43)+($AQ$33*D44))+$AQ$5</f>
        <v>0.94409140000000014</v>
      </c>
      <c r="CX46" s="680">
        <f t="shared" ref="CX46" si="555">(($AQ$7*C36)+($AQ$8*C37)+($AQ$9*C38)+($AQ$10*D36)+($AQ$11*D37)+($AQ$12*D38)+($AQ$13*E36)+($AQ$14*E37)+($AQ$15*E38)+($AQ$16*C39)+($AQ$17*C40)+($AQ$18*C41)+($AQ$19*D39)+($AQ$20*D40)+($AQ$21*D41)+($AQ$22*E39)+($AQ$23*E40)+($AQ$24*E41)+($AQ$25*C42)+($AQ$26*C43)+($AQ$27*C44)+($AQ$28*D42)+($AQ$29*D43)+($AQ$30*D44)+($AQ$31*E42)+($AQ$32*E43)+($AQ$33*E44))+$AQ$5</f>
        <v>0.94198029999999999</v>
      </c>
      <c r="CY46" s="680">
        <f t="shared" ref="CY46" si="556">(($AQ$7*D36)+($AQ$8*D37)+($AQ$9*D38)+($AQ$10*E36)+($AQ$11*E37)+($AQ$12*E38)+($AQ$13*F36)+($AQ$14*F37)+($AQ$15*F38)+($AQ$16*D39)+($AQ$17*D40)+($AQ$18*D41)+($AQ$19*E39)+($AQ$20*E40)+($AQ$21*E41)+($AQ$22*F39)+($AQ$23*F40)+($AQ$24*F41)+($AQ$25*D42)+($AQ$26*D43)+($AQ$27*D44)+($AQ$28*E42)+($AQ$29*E43)+($AQ$30*E44)+($AQ$31*F42)+($AQ$32*F43)+($AQ$33*F44))+$AQ$5</f>
        <v>0.77350087000000023</v>
      </c>
      <c r="CZ46" s="680">
        <f t="shared" ref="CZ46" si="557">(($AQ$7*E36)+($AQ$8*E37)+($AQ$9*E38)+($AQ$10*F36)+($AQ$11*F37)+($AQ$12*F38)+($AQ$13*G36)+($AQ$14*G37)+($AQ$15*G38)+($AQ$16*E39)+($AQ$17*E40)+($AQ$18*E41)+($AQ$19*F39)+($AQ$20*F40)+($AQ$21*F41)+($AQ$22*G39)+($AQ$23*G40)+($AQ$24*G41)+($AQ$25*E42)+($AQ$26*E43)+($AQ$27*E44)+($AQ$28*F42)+($AQ$29*F43)+($AQ$30*F44)+($AQ$31*G42)+($AQ$32*G43)+($AQ$33*G44))+$AQ$5</f>
        <v>0.31653268999999995</v>
      </c>
      <c r="DA46" s="680">
        <f t="shared" ref="DA46" si="558">(($AQ$7*F36)+($AQ$8*F37)+($AQ$9*F38)+($AQ$10*G36)+($AQ$11*G37)+($AQ$12*G38)+($AQ$13*H36)+($AQ$14*H37)+($AQ$15*H38)+($AQ$16*F39)+($AQ$17*F40)+($AQ$18*F41)+($AQ$19*G39)+($AQ$20*G40)+($AQ$21*G41)+($AQ$22*H39)+($AQ$23*H40)+($AQ$24*H41)+($AQ$25*F42)+($AQ$26*F43)+($AQ$27*F44)+($AQ$28*G42)+($AQ$29*G43)+($AQ$30*G44)+($AQ$31*H42)+($AQ$32*H43)+($AQ$33*H44))+$AQ$5</f>
        <v>0.10543385000000002</v>
      </c>
      <c r="DB46" s="680">
        <f t="shared" ref="DB46" si="559">(($AQ$7*G36)+($AQ$8*G37)+($AQ$9*G38)+($AQ$10*H36)+($AQ$11*H37)+($AQ$12*H38)+($AQ$13*I36)+($AQ$14*I37)+($AQ$15*I38)+($AQ$16*G39)+($AQ$17*G40)+($AQ$18*G41)+($AQ$19*H39)+($AQ$20*H40)+($AQ$21*H41)+($AQ$22*I39)+($AQ$23*I40)+($AQ$24*I41)+($AQ$25*G42)+($AQ$26*G43)+($AQ$27*G44)+($AQ$28*H42)+($AQ$29*H43)+($AQ$30*H44)+($AQ$31*I42)+($AQ$32*I43)+($AQ$33*I44))+$AQ$5</f>
        <v>0.38119565</v>
      </c>
      <c r="DC46" s="680">
        <f t="shared" ref="DC46" si="560">(($AQ$7*H36)+($AQ$8*H37)+($AQ$9*H38)+($AQ$10*I36)+($AQ$11*I37)+($AQ$12*I38)+($AQ$13*J36)+($AQ$14*J37)+($AQ$15*J38)+($AQ$16*H39)+($AQ$17*H40)+($AQ$18*H41)+($AQ$19*I39)+($AQ$20*I40)+($AQ$21*I41)+($AQ$22*J39)+($AQ$23*J40)+($AQ$24*J41)+($AQ$25*H42)+($AQ$26*H43)+($AQ$27*H44)+($AQ$28*I42)+($AQ$29*I43)+($AQ$30*I44)+($AQ$31*J42)+($AQ$32*J43)+($AQ$33*J44))+$AQ$5</f>
        <v>0.59891944000000008</v>
      </c>
      <c r="DD46" s="680">
        <f t="shared" ref="DD46" si="561">(($AQ$7*I36)+($AQ$8*I37)+($AQ$9*I38)+($AQ$10*J36)+($AQ$11*J37)+($AQ$12*J38)+($AQ$13*K36)+($AQ$14*K37)+($AQ$15*K38)+($AQ$16*I39)+($AQ$17*I40)+($AQ$18*I41)+($AQ$19*J39)+($AQ$20*J40)+($AQ$21*J41)+($AQ$22*K39)+($AQ$23*K40)+($AQ$24*K41)+($AQ$25*I42)+($AQ$26*I43)+($AQ$27*I44)+($AQ$28*J42)+($AQ$29*J43)+($AQ$30*J44)+($AQ$31*K42)+($AQ$32*K43)+($AQ$33*K44))+$AQ$5</f>
        <v>0.40899403000000001</v>
      </c>
      <c r="DE46" s="680">
        <f t="shared" ref="DE46" si="562">(($AQ$7*J36)+($AQ$8*J37)+($AQ$9*J38)+($AQ$10*K36)+($AQ$11*K37)+($AQ$12*K38)+($AQ$13*L36)+($AQ$14*L37)+($AQ$15*L38)+($AQ$16*J39)+($AQ$17*J40)+($AQ$18*J41)+($AQ$19*K39)+($AQ$20*K40)+($AQ$21*K41)+($AQ$22*L39)+($AQ$23*L40)+($AQ$24*L41)+($AQ$25*J42)+($AQ$26*J43)+($AQ$27*J44)+($AQ$28*K42)+($AQ$29*K43)+($AQ$30*K44)+($AQ$31*L42)+($AQ$32*L43)+($AQ$33*L44))+$AQ$5</f>
        <v>0.21106560000000002</v>
      </c>
      <c r="DF46" s="680">
        <f t="shared" ref="DF46" si="563">(($AQ$7*K36)+($AQ$8*K37)+($AQ$9*K38)+($AQ$10*L36)+($AQ$11*L37)+($AQ$12*L38)+($AQ$13*M36)+($AQ$14*M37)+($AQ$15*M38)+($AQ$16*K39)+($AQ$17*K40)+($AQ$18*K41)+($AQ$19*L39)+($AQ$20*L40)+($AQ$21*L41)+($AQ$22*M39)+($AQ$23*M40)+($AQ$24*M41)+($AQ$25*K42)+($AQ$26*K43)+($AQ$27*K44)+($AQ$28*L42)+($AQ$29*L43)+($AQ$30*L44)+($AQ$31*M42)+($AQ$32*M43)+($AQ$33*M44))+$AQ$5</f>
        <v>0.36836932999999994</v>
      </c>
      <c r="DG46" s="680">
        <f t="shared" ref="DG46" si="564">(($AQ$7*L36)+($AQ$8*L37)+($AQ$9*L38)+($AQ$10*M36)+($AQ$11*M37)+($AQ$12*M38)+($AQ$13*N36)+($AQ$14*N37)+($AQ$15*N38)+($AQ$16*L39)+($AQ$17*L40)+($AQ$18*L41)+($AQ$19*M39)+($AQ$20*M40)+($AQ$21*M41)+($AQ$22*N39)+($AQ$23*N40)+($AQ$24*N41)+($AQ$25*L42)+($AQ$26*L43)+($AQ$27*L44)+($AQ$28*M42)+($AQ$29*M43)+($AQ$30*M44)+($AQ$31*N42)+($AQ$32*N43)+($AQ$33*N44))+$AQ$5</f>
        <v>0.58108958000000011</v>
      </c>
      <c r="DH46" s="680">
        <f t="shared" ref="DH46" si="565">(($AQ$7*M36)+($AQ$8*M37)+($AQ$9*M38)+($AQ$10*N36)+($AQ$11*N37)+($AQ$12*N38)+($AQ$13*O36)+($AQ$14*O37)+($AQ$15*O38)+($AQ$16*M39)+($AQ$17*M40)+($AQ$18*M41)+($AQ$19*N39)+($AQ$20*N40)+($AQ$21*N41)+($AQ$22*O39)+($AQ$23*O40)+($AQ$24*O41)+($AQ$25*M42)+($AQ$26*M43)+($AQ$27*M44)+($AQ$28*N42)+($AQ$29*N43)+($AQ$30*N44)+($AQ$31*O42)+($AQ$32*O43)+($AQ$33*O44))+$AQ$5</f>
        <v>0.81301331999999993</v>
      </c>
      <c r="DI46" s="680">
        <f t="shared" ref="DI46" si="566">(($AQ$7*N36)+($AQ$8*N37)+($AQ$9*N38)+($AQ$10*O36)+($AQ$11*O37)+($AQ$12*O38)+($AQ$13*P36)+($AQ$14*P37)+($AQ$15*P38)+($AQ$16*N39)+($AQ$17*N40)+($AQ$18*N41)+($AQ$19*O39)+($AQ$20*O40)+($AQ$21*O41)+($AQ$22*P39)+($AQ$23*P40)+($AQ$24*P41)+($AQ$25*N42)+($AQ$26*N43)+($AQ$27*N44)+($AQ$28*O42)+($AQ$29*O43)+($AQ$30*O44)+($AQ$31*P42)+($AQ$32*P43)+($AQ$33*P44))+$AQ$5</f>
        <v>0.86505453999999993</v>
      </c>
      <c r="DJ46" s="680">
        <f t="shared" ref="DJ46" si="567">(($AQ$7*O36)+($AQ$8*O37)+($AQ$9*O38)+($AQ$10*P36)+($AQ$11*P37)+($AQ$12*P38)+($AQ$13*Q36)+($AQ$14*Q37)+($AQ$15*Q38)+($AQ$16*O39)+($AQ$17*O40)+($AQ$18*O41)+($AQ$19*P39)+($AQ$20*P40)+($AQ$21*P41)+($AQ$22*Q39)+($AQ$23*Q40)+($AQ$24*Q41)+($AQ$25*O42)+($AQ$26*O43)+($AQ$27*O44)+($AQ$28*P42)+($AQ$29*P43)+($AQ$30*P44)+($AQ$31*Q42)+($AQ$32*Q43)+($AQ$33*Q44))+$AQ$5</f>
        <v>0.80150923000000007</v>
      </c>
      <c r="DK46" s="680">
        <f t="shared" ref="DK46" si="568">(($AQ$7*P36)+($AQ$8*P37)+($AQ$9*P38)+($AQ$10*Q36)+($AQ$11*Q37)+($AQ$12*Q38)+($AQ$13*R36)+($AQ$14*R37)+($AQ$15*R38)+($AQ$16*P39)+($AQ$17*P40)+($AQ$18*P41)+($AQ$19*Q39)+($AQ$20*Q40)+($AQ$21*Q41)+($AQ$22*R39)+($AQ$23*R40)+($AQ$24*R41)+($AQ$25*P42)+($AQ$26*P43)+($AQ$27*P44)+($AQ$28*Q42)+($AQ$29*Q43)+($AQ$30*Q44)+($AQ$31*R42)+($AQ$32*R43)+($AQ$33*R44))+$AQ$5</f>
        <v>0.76670577000000006</v>
      </c>
      <c r="DL46" s="680">
        <f t="shared" ref="DL46" si="569">(($AQ$7*Q36)+($AQ$8*Q37)+($AQ$9*Q38)+($AQ$10*R36)+($AQ$11*R37)+($AQ$12*R38)+($AQ$13*S36)+($AQ$14*S37)+($AQ$15*S38)+($AQ$16*Q39)+($AQ$17*Q40)+($AQ$18*Q41)+($AQ$19*R39)+($AQ$20*R40)+($AQ$21*R41)+($AQ$22*S39)+($AQ$23*S40)+($AQ$24*S41)+($AQ$25*Q42)+($AQ$26*Q43)+($AQ$27*Q44)+($AQ$28*R42)+($AQ$29*R43)+($AQ$30*R44)+($AQ$31*S42)+($AQ$32*S43)+($AQ$33*S44))+$AQ$5</f>
        <v>0.79238767000000032</v>
      </c>
      <c r="DM46" s="680">
        <f t="shared" ref="DM46" si="570">(($AQ$7*R36)+($AQ$8*R37)+($AQ$9*R38)+($AQ$10*S36)+($AQ$11*S37)+($AQ$12*S38)+($AQ$13*T36)+($AQ$14*T37)+($AQ$15*T38)+($AQ$16*R39)+($AQ$17*R40)+($AQ$18*R41)+($AQ$19*S39)+($AQ$20*S40)+($AQ$21*S41)+($AQ$22*T39)+($AQ$23*T40)+($AQ$24*T41)+($AQ$25*R42)+($AQ$26*R43)+($AQ$27*R44)+($AQ$28*S42)+($AQ$29*S43)+($AQ$30*S44)+($AQ$31*T42)+($AQ$32*T43)+($AQ$33*T44))+$AQ$5</f>
        <v>0.76695852000000009</v>
      </c>
      <c r="DN46" s="680">
        <f t="shared" ref="DN46" si="571">(($AQ$7*S36)+($AQ$8*S37)+($AQ$9*S38)+($AQ$10*T36)+($AQ$11*T37)+($AQ$12*T38)+($AQ$13*U36)+($AQ$14*U37)+($AQ$15*U38)+($AQ$16*S39)+($AQ$17*S40)+($AQ$18*S41)+($AQ$19*T39)+($AQ$20*T40)+($AQ$21*T41)+($AQ$22*U39)+($AQ$23*U40)+($AQ$24*U41)+($AQ$25*S42)+($AQ$26*S43)+($AQ$27*S44)+($AQ$28*T42)+($AQ$29*T43)+($AQ$30*T44)+($AQ$31*U42)+($AQ$32*U43)+($AQ$33*U44))+$AQ$5</f>
        <v>0.65185384000000002</v>
      </c>
      <c r="DO46" s="680">
        <f t="shared" ref="DO46" si="572">(($AQ$7*T36)+($AQ$8*T37)+($AQ$9*T38)+($AQ$10*U36)+($AQ$11*U37)+($AQ$12*U38)+($AQ$13*V36)+($AQ$14*V37)+($AQ$15*V38)+($AQ$16*T39)+($AQ$17*T40)+($AQ$18*T41)+($AQ$19*U39)+($AQ$20*U40)+($AQ$21*U41)+($AQ$22*V39)+($AQ$23*V40)+($AQ$24*V41)+($AQ$25*T42)+($AQ$26*T43)+($AQ$27*T44)+($AQ$28*U42)+($AQ$29*U43)+($AQ$30*U44)+($AQ$31*V42)+($AQ$32*V43)+($AQ$33*V44))+$AQ$5</f>
        <v>0.56203101</v>
      </c>
      <c r="DP46" s="680">
        <f t="shared" ref="DP46" si="573">(($AQ$7*U36)+($AQ$8*U37)+($AQ$9*U38)+($AQ$10*V36)+($AQ$11*V37)+($AQ$12*V38)+($AQ$13*W36)+($AQ$14*W37)+($AQ$15*W38)+($AQ$16*U39)+($AQ$17*U40)+($AQ$18*U41)+($AQ$19*V39)+($AQ$20*V40)+($AQ$21*V41)+($AQ$22*W39)+($AQ$23*W40)+($AQ$24*W41)+($AQ$25*U42)+($AQ$26*U43)+($AQ$27*U44)+($AQ$28*V42)+($AQ$29*V43)+($AQ$30*V44)+($AQ$31*W42)+($AQ$32*W43)+($AQ$33*W44))+$AQ$5</f>
        <v>0.56366855000000027</v>
      </c>
      <c r="DQ46" s="680">
        <f t="shared" ref="DQ46" si="574">(($AQ$7*V36)+($AQ$8*V37)+($AQ$9*V38)+($AQ$10*W36)+($AQ$11*W37)+($AQ$12*W38)+($AQ$13*X36)+($AQ$14*X37)+($AQ$15*X38)+($AQ$16*V39)+($AQ$17*V40)+($AQ$18*V41)+($AQ$19*W39)+($AQ$20*W40)+($AQ$21*W41)+($AQ$22*X39)+($AQ$23*X40)+($AQ$24*X41)+($AQ$25*V42)+($AQ$26*V43)+($AQ$27*V44)+($AQ$28*W42)+($AQ$29*W43)+($AQ$30*W44)+($AQ$31*X42)+($AQ$32*X43)+($AQ$33*X44))+$AQ$5</f>
        <v>0.5646672399999999</v>
      </c>
      <c r="DR46" s="680">
        <f t="shared" ref="DR46" si="575">(($AQ$7*W36)+($AQ$8*W37)+($AQ$9*W38)+($AQ$10*X36)+($AQ$11*X37)+($AQ$12*X38)+($AQ$13*Y36)+($AQ$14*Y37)+($AQ$15*Y38)+($AQ$16*W39)+($AQ$17*W40)+($AQ$18*W41)+($AQ$19*X39)+($AQ$20*X40)+($AQ$21*X41)+($AQ$22*Y39)+($AQ$23*Y40)+($AQ$24*Y41)+($AQ$25*W42)+($AQ$26*W43)+($AQ$27*W44)+($AQ$28*X42)+($AQ$29*X43)+($AQ$30*X44)+($AQ$31*Y42)+($AQ$32*Y43)+($AQ$33*Y44))+$AQ$5</f>
        <v>0.49045222999999993</v>
      </c>
    </row>
    <row r="47" spans="1:122" x14ac:dyDescent="0.25">
      <c r="A47" s="715">
        <f>'DETEKSI MATA IKAN'!A45</f>
        <v>0.25490000000000002</v>
      </c>
      <c r="B47" s="716">
        <f>'DETEKSI MATA IKAN'!B45</f>
        <v>0.2863</v>
      </c>
      <c r="C47" s="716">
        <f>'DETEKSI MATA IKAN'!C45</f>
        <v>0.5373</v>
      </c>
      <c r="D47" s="716">
        <f>'DETEKSI MATA IKAN'!D45</f>
        <v>0.80779999999999996</v>
      </c>
      <c r="E47" s="716">
        <f>'DETEKSI MATA IKAN'!E45</f>
        <v>0.81179999999999997</v>
      </c>
      <c r="F47" s="716">
        <f>'DETEKSI MATA IKAN'!F45</f>
        <v>0.70979999999999999</v>
      </c>
      <c r="G47" s="716">
        <f>'DETEKSI MATA IKAN'!G45</f>
        <v>0.25879999999999997</v>
      </c>
      <c r="H47" s="716">
        <f>'DETEKSI MATA IKAN'!H45</f>
        <v>0.30590000000000001</v>
      </c>
      <c r="I47" s="716">
        <f>'DETEKSI MATA IKAN'!I45</f>
        <v>0.32940000000000003</v>
      </c>
      <c r="J47" s="716">
        <f>'DETEKSI MATA IKAN'!J45</f>
        <v>0.43530000000000002</v>
      </c>
      <c r="K47" s="716">
        <f>'DETEKSI MATA IKAN'!K45</f>
        <v>0.502</v>
      </c>
      <c r="L47" s="716">
        <f>'DETEKSI MATA IKAN'!L45</f>
        <v>0.22750000000000001</v>
      </c>
      <c r="M47" s="716">
        <f>'DETEKSI MATA IKAN'!M45</f>
        <v>0.3216</v>
      </c>
      <c r="N47" s="716">
        <f>'DETEKSI MATA IKAN'!N45</f>
        <v>0.33729999999999999</v>
      </c>
      <c r="O47" s="716">
        <f>'DETEKSI MATA IKAN'!O45</f>
        <v>0.61570000000000003</v>
      </c>
      <c r="P47" s="716">
        <f>'DETEKSI MATA IKAN'!P45</f>
        <v>0.65880000000000005</v>
      </c>
      <c r="Q47" s="716">
        <f>'DETEKSI MATA IKAN'!Q45</f>
        <v>0.73729999999999996</v>
      </c>
      <c r="R47" s="716">
        <f>'DETEKSI MATA IKAN'!R45</f>
        <v>0.6431</v>
      </c>
      <c r="S47" s="716">
        <f>'DETEKSI MATA IKAN'!S45</f>
        <v>0.56079999999999997</v>
      </c>
      <c r="T47" s="716">
        <f>'DETEKSI MATA IKAN'!T45</f>
        <v>0.2157</v>
      </c>
      <c r="U47" s="716">
        <f>'DETEKSI MATA IKAN'!U45</f>
        <v>0.28239999999999998</v>
      </c>
      <c r="V47" s="716">
        <f>'DETEKSI MATA IKAN'!V45</f>
        <v>0.2039</v>
      </c>
      <c r="W47" s="716">
        <f>'DETEKSI MATA IKAN'!W45</f>
        <v>0.38040000000000002</v>
      </c>
      <c r="X47" s="716">
        <f>'DETEKSI MATA IKAN'!X45</f>
        <v>0.36859999999999998</v>
      </c>
      <c r="Y47" s="717">
        <f>'DETEKSI MATA IKAN'!Y45</f>
        <v>0.35289999999999999</v>
      </c>
      <c r="AA47" s="711">
        <v>13</v>
      </c>
      <c r="AB47" s="680">
        <f t="shared" ref="AB47:AX47" si="576">(($AN$7*A39)+($AN$8*A40)+($AN$9*A41)+($AN$10*B39)+($AN$11*B40)+($AN$12*B41)+($AN$13*C39)+($AN$14*C40)+($AN$15*C41)+($AN$16*A42)+($AN$17*A43)+($AN$18*A44)+($AN$19*B42)+($AN$20*B43)+($AN$21*B44)+($AN$22*C42)+($AN$23*C43)+($AN$24*C44)+($AN$25*A45)+($AN$26*A46)+($AN$27*A47)+($AN$28*B45)+($AN$29*B46)+($AN$30*B47)+($AN$31*C45)+($AN$32*C46)+($AN$33*C47))+$AN$5</f>
        <v>7.0425939999999965E-2</v>
      </c>
      <c r="AC47" s="680">
        <f t="shared" si="576"/>
        <v>1.054689999999775E-3</v>
      </c>
      <c r="AD47" s="680">
        <f t="shared" si="576"/>
        <v>-0.24942353999999967</v>
      </c>
      <c r="AE47" s="680">
        <f t="shared" si="576"/>
        <v>-0.47928413000000047</v>
      </c>
      <c r="AF47" s="680">
        <f t="shared" si="576"/>
        <v>-0.58762312999999988</v>
      </c>
      <c r="AG47" s="680">
        <f t="shared" si="576"/>
        <v>-0.27322858999999999</v>
      </c>
      <c r="AH47" s="680">
        <f t="shared" si="576"/>
        <v>1.5125390000000016E-2</v>
      </c>
      <c r="AI47" s="680">
        <f t="shared" si="576"/>
        <v>1.9329160000000095E-2</v>
      </c>
      <c r="AJ47" s="680">
        <f t="shared" si="576"/>
        <v>2.8329389999999927E-2</v>
      </c>
      <c r="AK47" s="680">
        <f t="shared" si="576"/>
        <v>-1.5751390000000143E-2</v>
      </c>
      <c r="AL47" s="680">
        <f t="shared" si="576"/>
        <v>0.1230382599999999</v>
      </c>
      <c r="AM47" s="680">
        <f t="shared" si="576"/>
        <v>-4.4119799999999931E-2</v>
      </c>
      <c r="AN47" s="680">
        <f t="shared" si="576"/>
        <v>-0.12466101999999968</v>
      </c>
      <c r="AO47" s="680">
        <f t="shared" si="576"/>
        <v>-0.28465680999999998</v>
      </c>
      <c r="AP47" s="680">
        <f t="shared" si="576"/>
        <v>-0.30532151000000018</v>
      </c>
      <c r="AQ47" s="680">
        <f t="shared" si="576"/>
        <v>-0.38128286999999994</v>
      </c>
      <c r="AR47" s="680">
        <f t="shared" si="576"/>
        <v>-0.56489439000000008</v>
      </c>
      <c r="AS47" s="680">
        <f t="shared" si="576"/>
        <v>-0.99327260999999933</v>
      </c>
      <c r="AT47" s="680">
        <f t="shared" si="576"/>
        <v>-1.0728838500000002</v>
      </c>
      <c r="AU47" s="680">
        <f t="shared" si="576"/>
        <v>-0.89410732999999998</v>
      </c>
      <c r="AV47" s="680">
        <f t="shared" si="576"/>
        <v>-0.46957219999999966</v>
      </c>
      <c r="AW47" s="680">
        <f t="shared" si="576"/>
        <v>-0.27794794999999972</v>
      </c>
      <c r="AX47" s="680">
        <f t="shared" si="576"/>
        <v>-0.20907463000000015</v>
      </c>
      <c r="AZ47" s="680">
        <f t="shared" ref="AZ47" si="577">(($AO$7*A39)+($AO$8*A40)+($AO$9*A41)+($AO$10*B39)+($AO$11*B40)+($AO$12*B41)+($AO$13*C39)+($AO$14*C40)+($AO$15*C41)+($AO$16*A42)+($AO$17*A43)+($AO$18*A44)+($AO$19*B42)+($AO$20*B43)+($AO$21*B44)+($AO$22*C42)+($AO$23*C43)+($AO$24*C44)+($AO$25*A45)+($AO$26*A46)+($AO$27*A47)+($AO$28*B45)+($AO$29*B46)+($AO$30*B47)+($AO$31*C45)+($AO$32*C46)+($AO$33*C47))+$AO$5</f>
        <v>1.1855633499999998</v>
      </c>
      <c r="BA47" s="680">
        <f t="shared" ref="BA47" si="578">(($AO$7*B39)+($AO$8*B40)+($AO$9*B41)+($AO$10*C39)+($AO$11*C40)+($AO$12*C41)+($AO$13*D39)+($AO$14*D40)+($AO$15*D41)+($AO$16*B42)+($AO$17*B43)+($AO$18*B44)+($AO$19*C42)+($AO$20*C43)+($AO$21*C44)+($AO$22*D42)+($AO$23*D43)+($AO$24*D44)+($AO$25*B45)+($AO$26*B46)+($AO$27*B47)+($AO$28*C45)+($AO$29*C46)+($AO$30*C47)+($AO$31*D45)+($AO$32*D46)+($AO$33*D47))+$AO$5</f>
        <v>1.9838586900000004</v>
      </c>
      <c r="BB47" s="680">
        <f t="shared" ref="BB47" si="579">(($AO$7*C39)+($AO$8*C40)+($AO$9*C41)+($AO$10*D39)+($AO$11*D40)+($AO$12*D41)+($AO$13*E39)+($AO$14*E40)+($AO$15*E41)+($AO$16*C42)+($AO$17*C43)+($AO$18*C44)+($AO$19*D42)+($AO$20*D43)+($AO$21*D44)+($AO$22*E42)+($AO$23*E43)+($AO$24*E44)+($AO$25*C45)+($AO$26*C46)+($AO$27*C47)+($AO$28*D45)+($AO$29*D46)+($AO$30*D47)+($AO$31*E45)+($AO$32*E46)+($AO$33*E47))+$AO$5</f>
        <v>2.4371160299999999</v>
      </c>
      <c r="BC47" s="680">
        <f t="shared" ref="BC47" si="580">(($AO$7*D39)+($AO$8*D40)+($AO$9*D41)+($AO$10*E39)+($AO$11*E40)+($AO$12*E41)+($AO$13*F39)+($AO$14*F40)+($AO$15*F41)+($AO$16*D42)+($AO$17*D43)+($AO$18*D44)+($AO$19*E42)+($AO$20*E43)+($AO$21*E44)+($AO$22*F42)+($AO$23*F43)+($AO$24*F44)+($AO$25*D45)+($AO$26*D46)+($AO$27*D47)+($AO$28*E45)+($AO$29*E46)+($AO$30*E47)+($AO$31*F45)+($AO$32*F46)+($AO$33*F47))+$AO$5</f>
        <v>2.2576574899999997</v>
      </c>
      <c r="BD47" s="680">
        <f t="shared" ref="BD47" si="581">(($AO$7*E39)+($AO$8*E40)+($AO$9*E41)+($AO$10*F39)+($AO$11*F40)+($AO$12*F41)+($AO$13*G39)+($AO$14*G40)+($AO$15*G41)+($AO$16*E42)+($AO$17*E43)+($AO$18*E44)+($AO$19*F42)+($AO$20*F43)+($AO$21*F44)+($AO$22*G42)+($AO$23*G43)+($AO$24*G44)+($AO$25*E45)+($AO$26*E46)+($AO$27*E47)+($AO$28*F45)+($AO$29*F46)+($AO$30*F47)+($AO$31*G45)+($AO$32*G46)+($AO$33*G47))+$AO$5</f>
        <v>1.40151431</v>
      </c>
      <c r="BE47" s="680">
        <f t="shared" ref="BE47" si="582">(($AO$7*F39)+($AO$8*F40)+($AO$9*F41)+($AO$10*G39)+($AO$11*G40)+($AO$12*G41)+($AO$13*H39)+($AO$14*H40)+($AO$15*H41)+($AO$16*F42)+($AO$17*F43)+($AO$18*F44)+($AO$19*G42)+($AO$20*G43)+($AO$21*G44)+($AO$22*H42)+($AO$23*H43)+($AO$24*H44)+($AO$25*F45)+($AO$26*F46)+($AO$27*F47)+($AO$28*G45)+($AO$29*G46)+($AO$30*G47)+($AO$31*H45)+($AO$32*H46)+($AO$33*H47))+$AO$5</f>
        <v>0.37423471000000008</v>
      </c>
      <c r="BF47" s="680">
        <f t="shared" ref="BF47" si="583">(($AO$7*G39)+($AO$8*G40)+($AO$9*G41)+($AO$10*H39)+($AO$11*H40)+($AO$12*H41)+($AO$13*I39)+($AO$14*I40)+($AO$15*I41)+($AO$16*G42)+($AO$17*G43)+($AO$18*G44)+($AO$19*H42)+($AO$20*H43)+($AO$21*H44)+($AO$22*I42)+($AO$23*I43)+($AO$24*I44)+($AO$25*G45)+($AO$26*G46)+($AO$27*G47)+($AO$28*H45)+($AO$29*H46)+($AO$30*H47)+($AO$31*I45)+($AO$32*I46)+($AO$33*I47))+$AO$5</f>
        <v>0.53801288999999997</v>
      </c>
      <c r="BG47" s="680">
        <f t="shared" ref="BG47" si="584">(($AO$7*H39)+($AO$8*H40)+($AO$9*H41)+($AO$10*I39)+($AO$11*I40)+($AO$12*I41)+($AO$13*J39)+($AO$14*J40)+($AO$15*J41)+($AO$16*H42)+($AO$17*H43)+($AO$18*H44)+($AO$19*I42)+($AO$20*I43)+($AO$21*I44)+($AO$22*J42)+($AO$23*J43)+($AO$24*J44)+($AO$25*H45)+($AO$26*H46)+($AO$27*H47)+($AO$28*I45)+($AO$29*I46)+($AO$30*I47)+($AO$31*J45)+($AO$32*J46)+($AO$33*J47))+$AO$5</f>
        <v>0.93154154999999994</v>
      </c>
      <c r="BH47" s="680">
        <f t="shared" ref="BH47" si="585">(($AO$7*I39)+($AO$8*I40)+($AO$9*I41)+($AO$10*J39)+($AO$11*J40)+($AO$12*J41)+($AO$13*K39)+($AO$14*K40)+($AO$15*K41)+($AO$16*I42)+($AO$17*I43)+($AO$18*I44)+($AO$19*J42)+($AO$20*J43)+($AO$21*J44)+($AO$22*K42)+($AO$23*K43)+($AO$24*K44)+($AO$25*I45)+($AO$26*I46)+($AO$27*I47)+($AO$28*J45)+($AO$29*J46)+($AO$30*J47)+($AO$31*K45)+($AO$32*K46)+($AO$33*K47))+$AO$5</f>
        <v>1.0184064199999998</v>
      </c>
      <c r="BI47" s="680">
        <f t="shared" ref="BI47" si="586">(($AO$7*J39)+($AO$8*J40)+($AO$9*J41)+($AO$10*K39)+($AO$11*K40)+($AO$12*K41)+($AO$13*L39)+($AO$14*L40)+($AO$15*L41)+($AO$16*J42)+($AO$17*J43)+($AO$18*J44)+($AO$19*K42)+($AO$20*K43)+($AO$21*K44)+($AO$22*L42)+($AO$23*L43)+($AO$24*L44)+($AO$25*J45)+($AO$26*J46)+($AO$27*J47)+($AO$28*K45)+($AO$29*K46)+($AO$30*K47)+($AO$31*L45)+($AO$32*L46)+($AO$33*L47))+$AO$5</f>
        <v>0.59527138000000024</v>
      </c>
      <c r="BJ47" s="680">
        <f t="shared" ref="BJ47" si="587">(($AO$7*K39)+($AO$8*K40)+($AO$9*K41)+($AO$10*L39)+($AO$11*L40)+($AO$12*L41)+($AO$13*M39)+($AO$14*M40)+($AO$15*M41)+($AO$16*K42)+($AO$17*K43)+($AO$18*K44)+($AO$19*L42)+($AO$20*L43)+($AO$21*L44)+($AO$22*M42)+($AO$23*M43)+($AO$24*M44)+($AO$25*K45)+($AO$26*K46)+($AO$27*K47)+($AO$28*L45)+($AO$29*L46)+($AO$30*L47)+($AO$31*M45)+($AO$32*M46)+($AO$33*M47))+$AO$5</f>
        <v>0.53593524000000003</v>
      </c>
      <c r="BK47" s="680">
        <f t="shared" ref="BK47" si="588">(($AO$7*L39)+($AO$8*L40)+($AO$9*L41)+($AO$10*M39)+($AO$11*M40)+($AO$12*M41)+($AO$13*N39)+($AO$14*N40)+($AO$15*N41)+($AO$16*L42)+($AO$17*L43)+($AO$18*L44)+($AO$19*M42)+($AO$20*M43)+($AO$21*M44)+($AO$22*N42)+($AO$23*N43)+($AO$24*N44)+($AO$25*L45)+($AO$26*L46)+($AO$27*L47)+($AO$28*M45)+($AO$29*M46)+($AO$30*M47)+($AO$31*N45)+($AO$32*N46)+($AO$33*N47))+$AO$5</f>
        <v>0.95914532999999991</v>
      </c>
      <c r="BL47" s="680">
        <f t="shared" ref="BL47" si="589">(($AO$7*M39)+($AO$8*M40)+($AO$9*M41)+($AO$10*N39)+($AO$11*N40)+($AO$12*N41)+($AO$13*O39)+($AO$14*O40)+($AO$15*O41)+($AO$16*M42)+($AO$17*M43)+($AO$18*M44)+($AO$19*N42)+($AO$20*N43)+($AO$21*N44)+($AO$22*O42)+($AO$23*O43)+($AO$24*O44)+($AO$25*M45)+($AO$26*M46)+($AO$27*M47)+($AO$28*N45)+($AO$29*N46)+($AO$30*N47)+($AO$31*O45)+($AO$32*O46)+($AO$33*O47))+$AO$5</f>
        <v>1.5438483499999998</v>
      </c>
      <c r="BM47" s="680">
        <f t="shared" ref="BM47" si="590">(($AO$7*N39)+($AO$8*N40)+($AO$9*N41)+($AO$10*O39)+($AO$11*O40)+($AO$12*O41)+($AO$13*P39)+($AO$14*P40)+($AO$15*P41)+($AO$16*N42)+($AO$17*N43)+($AO$18*N44)+($AO$19*O42)+($AO$20*O43)+($AO$21*O44)+($AO$22*P42)+($AO$23*P43)+($AO$24*P44)+($AO$25*N45)+($AO$26*N46)+($AO$27*N47)+($AO$28*O45)+($AO$29*O46)+($AO$30*O47)+($AO$31*P45)+($AO$32*P46)+($AO$33*P47))+$AO$5</f>
        <v>2.0149474600000001</v>
      </c>
      <c r="BN47" s="680">
        <f t="shared" ref="BN47" si="591">(($AO$7*O39)+($AO$8*O40)+($AO$9*O41)+($AO$10*P39)+($AO$11*P40)+($AO$12*P41)+($AO$13*Q39)+($AO$14*Q40)+($AO$15*Q41)+($AO$16*O42)+($AO$17*O43)+($AO$18*O44)+($AO$19*P42)+($AO$20*P43)+($AO$21*P44)+($AO$22*Q42)+($AO$23*Q43)+($AO$24*Q44)+($AO$25*O45)+($AO$26*O46)+($AO$27*O47)+($AO$28*P45)+($AO$29*P46)+($AO$30*P47)+($AO$31*Q45)+($AO$32*Q46)+($AO$33*Q47))+$AO$5</f>
        <v>2.0482537000000005</v>
      </c>
      <c r="BO47" s="680">
        <f t="shared" ref="BO47" si="592">(($AO$7*P39)+($AO$8*P40)+($AO$9*P41)+($AO$10*Q39)+($AO$11*Q40)+($AO$12*Q41)+($AO$13*R39)+($AO$14*R40)+($AO$15*R41)+($AO$16*P42)+($AO$17*P43)+($AO$18*P44)+($AO$19*Q42)+($AO$20*Q43)+($AO$21*Q44)+($AO$22*R42)+($AO$23*R43)+($AO$24*R44)+($AO$25*P45)+($AO$26*P46)+($AO$27*P47)+($AO$28*Q45)+($AO$29*Q46)+($AO$30*Q47)+($AO$31*R45)+($AO$32*R46)+($AO$33*R47))+$AO$5</f>
        <v>2.1114147499999998</v>
      </c>
      <c r="BP47" s="680">
        <f t="shared" ref="BP47" si="593">(($AO$7*Q39)+($AO$8*Q40)+($AO$9*Q41)+($AO$10*R39)+($AO$11*R40)+($AO$12*R41)+($AO$13*S39)+($AO$14*S40)+($AO$15*S41)+($AO$16*Q42)+($AO$17*Q43)+($AO$18*Q44)+($AO$19*R42)+($AO$20*R43)+($AO$21*R44)+($AO$22*S42)+($AO$23*S43)+($AO$24*S44)+($AO$25*Q45)+($AO$26*Q46)+($AO$27*Q47)+($AO$28*R45)+($AO$29*R46)+($AO$30*R47)+($AO$31*S45)+($AO$32*S46)+($AO$33*S47))+$AO$5</f>
        <v>2.1233623400000003</v>
      </c>
      <c r="BQ47" s="680">
        <f t="shared" ref="BQ47" si="594">(($AO$7*R39)+($AO$8*R40)+($AO$9*R41)+($AO$10*S39)+($AO$11*S40)+($AO$12*S41)+($AO$13*T39)+($AO$14*T40)+($AO$15*T41)+($AO$16*R42)+($AO$17*R43)+($AO$18*R44)+($AO$19*S42)+($AO$20*S43)+($AO$21*S44)+($AO$22*T42)+($AO$23*T43)+($AO$24*T44)+($AO$25*R45)+($AO$26*R46)+($AO$27*R47)+($AO$28*S45)+($AO$29*S46)+($AO$30*S47)+($AO$31*T45)+($AO$32*T46)+($AO$33*T47))+$AO$5</f>
        <v>2.0163811900000002</v>
      </c>
      <c r="BR47" s="680">
        <f t="shared" ref="BR47" si="595">(($AO$7*S39)+($AO$8*S40)+($AO$9*S41)+($AO$10*T39)+($AO$11*T40)+($AO$12*T41)+($AO$13*U39)+($AO$14*U40)+($AO$15*U41)+($AO$16*S42)+($AO$17*S43)+($AO$18*S44)+($AO$19*T42)+($AO$20*T43)+($AO$21*T44)+($AO$22*U42)+($AO$23*U43)+($AO$24*U44)+($AO$25*S45)+($AO$26*S46)+($AO$27*S47)+($AO$28*T45)+($AO$29*T46)+($AO$30*T47)+($AO$31*U45)+($AO$32*U46)+($AO$33*U47))+$AO$5</f>
        <v>1.4725032899999999</v>
      </c>
      <c r="BS47" s="680">
        <f t="shared" ref="BS47" si="596">(($AO$7*T39)+($AO$8*T40)+($AO$9*T41)+($AO$10*U39)+($AO$11*U40)+($AO$12*U41)+($AO$13*V39)+($AO$14*V40)+($AO$15*V41)+($AO$16*T42)+($AO$17*T43)+($AO$18*T44)+($AO$19*U42)+($AO$20*U43)+($AO$21*U44)+($AO$22*V42)+($AO$23*V43)+($AO$24*V44)+($AO$25*T45)+($AO$26*T46)+($AO$27*T47)+($AO$28*U45)+($AO$29*U46)+($AO$30*U47)+($AO$31*V45)+($AO$32*V46)+($AO$33*V47))+$AO$5</f>
        <v>1.1382899100000001</v>
      </c>
      <c r="BT47" s="680">
        <f t="shared" ref="BT47" si="597">(($AO$7*U39)+($AO$8*U40)+($AO$9*U41)+($AO$10*V39)+($AO$11*V40)+($AO$12*V41)+($AO$13*W39)+($AO$14*W40)+($AO$15*W41)+($AO$16*U42)+($AO$17*U43)+($AO$18*U44)+($AO$19*V42)+($AO$20*V43)+($AO$21*V44)+($AO$22*W42)+($AO$23*W43)+($AO$24*W44)+($AO$25*U45)+($AO$26*U46)+($AO$27*U47)+($AO$28*V45)+($AO$29*V46)+($AO$30*V47)+($AO$31*W45)+($AO$32*W46)+($AO$33*W47))+$AO$5</f>
        <v>0.95037112000000024</v>
      </c>
      <c r="BU47" s="680">
        <f t="shared" ref="BU47" si="598">(($AO$7*V39)+($AO$8*V40)+($AO$9*V41)+($AO$10*W39)+($AO$11*W40)+($AO$12*W41)+($AO$13*X39)+($AO$14*X40)+($AO$15*X41)+($AO$16*V42)+($AO$17*V43)+($AO$18*V44)+($AO$19*W42)+($AO$20*W43)+($AO$21*W44)+($AO$22*X42)+($AO$23*X43)+($AO$24*X44)+($AO$25*V45)+($AO$26*V46)+($AO$27*V47)+($AO$28*W45)+($AO$29*W46)+($AO$30*W47)+($AO$31*X45)+($AO$32*X46)+($AO$33*X47))+$AO$5</f>
        <v>1.1224921199999998</v>
      </c>
      <c r="BV47" s="680">
        <f t="shared" ref="BV47" si="599">(($AO$7*W39)+($AO$8*W40)+($AO$9*W41)+($AO$10*X39)+($AO$11*X40)+($AO$12*X41)+($AO$13*Y39)+($AO$14*Y40)+($AO$15*Y41)+($AO$16*W42)+($AO$17*W43)+($AO$18*W44)+($AO$19*X42)+($AO$20*X43)+($AO$21*X44)+($AO$22*Y42)+($AO$23*Y43)+($AO$24*Y44)+($AO$25*W45)+($AO$26*W46)+($AO$27*W47)+($AO$28*X45)+($AO$29*X46)+($AO$30*X47)+($AO$31*Y45)+($AO$32*Y46)+($AO$33*Y47))+$AO$5</f>
        <v>1.01677003</v>
      </c>
      <c r="BX47" s="680">
        <f t="shared" ref="BX47:CT47" si="600">(($AP$7*A39)+($AP$8*A40)+($AP$9*A41)+($AP$10*B39)+($AP$11*B40)+($AP$12*B41)+($AP$13*C39)+($AP$14*C40)+($AP$15*C41)+($AP$16*A42)+($AP$17*A43)+($AP$18*A44)+($AP$19*B42)+($AP$20*B43)+($AP$21*B44)+($AP$22*C42)+($AP$23*C43)+($AP$24*C44)+($AP$25*A45)+($AP$26*A46)+($AP$27*A47)+($AP$28*B45)+($AP$29*B46)+($AP$30*B47)+($AP$31*C45)+($AP$32*C46)+($AP$33*C47))+$AP$5</f>
        <v>0.95302118599999985</v>
      </c>
      <c r="BY47" s="680">
        <f t="shared" si="600"/>
        <v>1.3650553100000002</v>
      </c>
      <c r="BZ47" s="680">
        <f t="shared" si="600"/>
        <v>2.090184802</v>
      </c>
      <c r="CA47" s="680">
        <f t="shared" si="600"/>
        <v>2.4920087800000004</v>
      </c>
      <c r="CB47" s="680">
        <f t="shared" si="600"/>
        <v>2.191982468</v>
      </c>
      <c r="CC47" s="680">
        <f t="shared" si="600"/>
        <v>1.3735898019999999</v>
      </c>
      <c r="CD47" s="680">
        <f t="shared" si="600"/>
        <v>0.67885391200000011</v>
      </c>
      <c r="CE47" s="680">
        <f t="shared" si="600"/>
        <v>0.74539546000000023</v>
      </c>
      <c r="CF47" s="680">
        <f t="shared" si="600"/>
        <v>0.93950329600000015</v>
      </c>
      <c r="CG47" s="680">
        <f t="shared" si="600"/>
        <v>1.0962909999999999</v>
      </c>
      <c r="CH47" s="680">
        <f t="shared" si="600"/>
        <v>0.81639461599999996</v>
      </c>
      <c r="CI47" s="680">
        <f t="shared" si="600"/>
        <v>0.73560491000000006</v>
      </c>
      <c r="CJ47" s="680">
        <f t="shared" si="600"/>
        <v>1.1088574299999996</v>
      </c>
      <c r="CK47" s="680">
        <f t="shared" si="600"/>
        <v>1.6291783639999997</v>
      </c>
      <c r="CL47" s="680">
        <f t="shared" si="600"/>
        <v>2.0257771900000008</v>
      </c>
      <c r="CM47" s="680">
        <f t="shared" si="600"/>
        <v>2.1459426979999998</v>
      </c>
      <c r="CN47" s="680">
        <f t="shared" si="600"/>
        <v>2.2390973800000005</v>
      </c>
      <c r="CO47" s="680">
        <f t="shared" si="600"/>
        <v>2.2871467720000007</v>
      </c>
      <c r="CP47" s="680">
        <f t="shared" si="600"/>
        <v>1.953334584</v>
      </c>
      <c r="CQ47" s="680">
        <f t="shared" si="600"/>
        <v>1.4032167959999995</v>
      </c>
      <c r="CR47" s="680">
        <f t="shared" si="600"/>
        <v>1.0994672699999999</v>
      </c>
      <c r="CS47" s="680">
        <f t="shared" si="600"/>
        <v>1.0204334239999997</v>
      </c>
      <c r="CT47" s="680">
        <f t="shared" si="600"/>
        <v>1.1545788799999994</v>
      </c>
      <c r="CV47" s="680">
        <f t="shared" ref="CV47" si="601">(($AQ$7*A39)+($AQ$8*A40)+($AQ$9*A41)+($AQ$10*B39)+($AQ$11*B40)+($AQ$12*B41)+($AQ$13*C39)+($AQ$14*C40)+($AQ$15*C41)+($AQ$16*A42)+($AQ$17*A43)+($AQ$18*A44)+($AQ$19*B42)+($AQ$20*B43)+($AQ$21*B44)+($AQ$22*C42)+($AQ$23*C43)+($AQ$24*C44)+($AQ$25*A45)+($AQ$26*A46)+($AQ$27*A47)+($AQ$28*B45)+($AQ$29*B46)+($AQ$30*B47)+($AQ$31*C45)+($AQ$32*C46)+($AQ$33*C47))+$AQ$5</f>
        <v>0.76290831999999986</v>
      </c>
      <c r="CW47" s="680">
        <f t="shared" ref="CW47" si="602">(($AQ$7*B39)+($AQ$8*B40)+($AQ$9*B41)+($AQ$10*C39)+($AQ$11*C40)+($AQ$12*C41)+($AQ$13*D39)+($AQ$14*D40)+($AQ$15*D41)+($AQ$16*B42)+($AQ$17*B43)+($AQ$18*B44)+($AQ$19*C42)+($AQ$20*C43)+($AQ$21*C44)+($AQ$22*D42)+($AQ$23*D43)+($AQ$24*D44)+($AQ$25*B45)+($AQ$26*B46)+($AQ$27*B47)+($AQ$28*C45)+($AQ$29*C46)+($AQ$30*C47)+($AQ$31*D45)+($AQ$32*D46)+($AQ$33*D47))+$AQ$5</f>
        <v>1.0705755799999996</v>
      </c>
      <c r="CX47" s="680">
        <f t="shared" ref="CX47" si="603">(($AQ$7*C39)+($AQ$8*C40)+($AQ$9*C41)+($AQ$10*D39)+($AQ$11*D40)+($AQ$12*D41)+($AQ$13*E39)+($AQ$14*E40)+($AQ$15*E41)+($AQ$16*C42)+($AQ$17*C43)+($AQ$18*C44)+($AQ$19*D42)+($AQ$20*D43)+($AQ$21*D44)+($AQ$22*E42)+($AQ$23*E43)+($AQ$24*E44)+($AQ$25*C45)+($AQ$26*C46)+($AQ$27*C47)+($AQ$28*D45)+($AQ$29*D46)+($AQ$30*D47)+($AQ$31*E45)+($AQ$32*E46)+($AQ$33*E47))+$AQ$5</f>
        <v>0.99962209000000013</v>
      </c>
      <c r="CY47" s="680">
        <f t="shared" ref="CY47" si="604">(($AQ$7*D39)+($AQ$8*D40)+($AQ$9*D41)+($AQ$10*E39)+($AQ$11*E40)+($AQ$12*E41)+($AQ$13*F39)+($AQ$14*F40)+($AQ$15*F41)+($AQ$16*D42)+($AQ$17*D43)+($AQ$18*D44)+($AQ$19*E42)+($AQ$20*E43)+($AQ$21*E44)+($AQ$22*F42)+($AQ$23*F43)+($AQ$24*F44)+($AQ$25*D45)+($AQ$26*D46)+($AQ$27*D47)+($AQ$28*E45)+($AQ$29*E46)+($AQ$30*E47)+($AQ$31*F45)+($AQ$32*F46)+($AQ$33*F47))+$AQ$5</f>
        <v>0.71415809999999991</v>
      </c>
      <c r="CZ47" s="680">
        <f t="shared" ref="CZ47" si="605">(($AQ$7*E39)+($AQ$8*E40)+($AQ$9*E41)+($AQ$10*F39)+($AQ$11*F40)+($AQ$12*F41)+($AQ$13*G39)+($AQ$14*G40)+($AQ$15*G41)+($AQ$16*E42)+($AQ$17*E43)+($AQ$18*E44)+($AQ$19*F42)+($AQ$20*F43)+($AQ$21*F44)+($AQ$22*G42)+($AQ$23*G43)+($AQ$24*G44)+($AQ$25*E45)+($AQ$26*E46)+($AQ$27*E47)+($AQ$28*F45)+($AQ$29*F46)+($AQ$30*F47)+($AQ$31*G45)+($AQ$32*G46)+($AQ$33*G47))+$AQ$5</f>
        <v>0.1477393000000001</v>
      </c>
      <c r="DA47" s="680">
        <f t="shared" ref="DA47" si="606">(($AQ$7*F39)+($AQ$8*F40)+($AQ$9*F41)+($AQ$10*G39)+($AQ$11*G40)+($AQ$12*G41)+($AQ$13*H39)+($AQ$14*H40)+($AQ$15*H41)+($AQ$16*F42)+($AQ$17*F43)+($AQ$18*F44)+($AQ$19*G42)+($AQ$20*G43)+($AQ$21*G44)+($AQ$22*H42)+($AQ$23*H43)+($AQ$24*H44)+($AQ$25*F45)+($AQ$26*F46)+($AQ$27*F47)+($AQ$28*G45)+($AQ$29*G46)+($AQ$30*G47)+($AQ$31*H45)+($AQ$32*H46)+($AQ$33*H47))+$AQ$5</f>
        <v>2.5788180000000022E-2</v>
      </c>
      <c r="DB47" s="680">
        <f t="shared" ref="DB47" si="607">(($AQ$7*G39)+($AQ$8*G40)+($AQ$9*G41)+($AQ$10*H39)+($AQ$11*H40)+($AQ$12*H41)+($AQ$13*I39)+($AQ$14*I40)+($AQ$15*I41)+($AQ$16*G42)+($AQ$17*G43)+($AQ$18*G44)+($AQ$19*H42)+($AQ$20*H43)+($AQ$21*H44)+($AQ$22*I42)+($AQ$23*I43)+($AQ$24*I44)+($AQ$25*G45)+($AQ$26*G46)+($AQ$27*G47)+($AQ$28*H45)+($AQ$29*H46)+($AQ$30*H47)+($AQ$31*I45)+($AQ$32*I46)+($AQ$33*I47))+$AQ$5</f>
        <v>0.30534572999999998</v>
      </c>
      <c r="DC47" s="680">
        <f t="shared" ref="DC47" si="608">(($AQ$7*H39)+($AQ$8*H40)+($AQ$9*H41)+($AQ$10*I39)+($AQ$11*I40)+($AQ$12*I41)+($AQ$13*J39)+($AQ$14*J40)+($AQ$15*J41)+($AQ$16*H42)+($AQ$17*H43)+($AQ$18*H44)+($AQ$19*I42)+($AQ$20*I43)+($AQ$21*I44)+($AQ$22*J42)+($AQ$23*J43)+($AQ$24*J44)+($AQ$25*H45)+($AQ$26*H46)+($AQ$27*H47)+($AQ$28*I45)+($AQ$29*I46)+($AQ$30*I47)+($AQ$31*J45)+($AQ$32*J46)+($AQ$33*J47))+$AQ$5</f>
        <v>0.49480698000000001</v>
      </c>
      <c r="DD47" s="680">
        <f t="shared" ref="DD47" si="609">(($AQ$7*I39)+($AQ$8*I40)+($AQ$9*I41)+($AQ$10*J39)+($AQ$11*J40)+($AQ$12*J41)+($AQ$13*K39)+($AQ$14*K40)+($AQ$15*K41)+($AQ$16*I42)+($AQ$17*I43)+($AQ$18*I44)+($AQ$19*J42)+($AQ$20*J43)+($AQ$21*J44)+($AQ$22*K42)+($AQ$23*K43)+($AQ$24*K44)+($AQ$25*I45)+($AQ$26*I46)+($AQ$27*I47)+($AQ$28*J45)+($AQ$29*J46)+($AQ$30*J47)+($AQ$31*K45)+($AQ$32*K46)+($AQ$33*K47))+$AQ$5</f>
        <v>0.44066872000000012</v>
      </c>
      <c r="DE47" s="680">
        <f t="shared" ref="DE47" si="610">(($AQ$7*J39)+($AQ$8*J40)+($AQ$9*J41)+($AQ$10*K39)+($AQ$11*K40)+($AQ$12*K41)+($AQ$13*L39)+($AQ$14*L40)+($AQ$15*L41)+($AQ$16*J42)+($AQ$17*J43)+($AQ$18*J44)+($AQ$19*K42)+($AQ$20*K43)+($AQ$21*K44)+($AQ$22*L42)+($AQ$23*L43)+($AQ$24*L44)+($AQ$25*J45)+($AQ$26*J46)+($AQ$27*J47)+($AQ$28*K45)+($AQ$29*K46)+($AQ$30*K47)+($AQ$31*L45)+($AQ$32*L46)+($AQ$33*L47))+$AQ$5</f>
        <v>0.19542285999999998</v>
      </c>
      <c r="DF47" s="680">
        <f t="shared" ref="DF47" si="611">(($AQ$7*K39)+($AQ$8*K40)+($AQ$9*K41)+($AQ$10*L39)+($AQ$11*L40)+($AQ$12*L41)+($AQ$13*M39)+($AQ$14*M40)+($AQ$15*M41)+($AQ$16*K42)+($AQ$17*K43)+($AQ$18*K44)+($AQ$19*L42)+($AQ$20*L43)+($AQ$21*L44)+($AQ$22*M42)+($AQ$23*M43)+($AQ$24*M44)+($AQ$25*K45)+($AQ$26*K46)+($AQ$27*K47)+($AQ$28*L45)+($AQ$29*L46)+($AQ$30*L47)+($AQ$31*M45)+($AQ$32*M46)+($AQ$33*M47))+$AQ$5</f>
        <v>0.27406262999999997</v>
      </c>
      <c r="DG47" s="680">
        <f t="shared" ref="DG47" si="612">(($AQ$7*L39)+($AQ$8*L40)+($AQ$9*L41)+($AQ$10*M39)+($AQ$11*M40)+($AQ$12*M41)+($AQ$13*N39)+($AQ$14*N40)+($AQ$15*N41)+($AQ$16*L42)+($AQ$17*L43)+($AQ$18*L44)+($AQ$19*M42)+($AQ$20*M43)+($AQ$21*M44)+($AQ$22*N42)+($AQ$23*N43)+($AQ$24*N44)+($AQ$25*L45)+($AQ$26*L46)+($AQ$27*L47)+($AQ$28*M45)+($AQ$29*M46)+($AQ$30*M47)+($AQ$31*N45)+($AQ$32*N46)+($AQ$33*N47))+$AQ$5</f>
        <v>0.55638049000000001</v>
      </c>
      <c r="DH47" s="680">
        <f t="shared" ref="DH47" si="613">(($AQ$7*M39)+($AQ$8*M40)+($AQ$9*M41)+($AQ$10*N39)+($AQ$11*N40)+($AQ$12*N41)+($AQ$13*O39)+($AQ$14*O40)+($AQ$15*O41)+($AQ$16*M42)+($AQ$17*M43)+($AQ$18*M44)+($AQ$19*N42)+($AQ$20*N43)+($AQ$21*N44)+($AQ$22*O42)+($AQ$23*O43)+($AQ$24*O44)+($AQ$25*M45)+($AQ$26*M46)+($AQ$27*M47)+($AQ$28*N45)+($AQ$29*N46)+($AQ$30*N47)+($AQ$31*O45)+($AQ$32*O46)+($AQ$33*O47))+$AQ$5</f>
        <v>0.84838889000000017</v>
      </c>
      <c r="DI47" s="680">
        <f t="shared" ref="DI47" si="614">(($AQ$7*N39)+($AQ$8*N40)+($AQ$9*N41)+($AQ$10*O39)+($AQ$11*O40)+($AQ$12*O41)+($AQ$13*P39)+($AQ$14*P40)+($AQ$15*P41)+($AQ$16*N42)+($AQ$17*N43)+($AQ$18*N44)+($AQ$19*O42)+($AQ$20*O43)+($AQ$21*O44)+($AQ$22*P42)+($AQ$23*P43)+($AQ$24*P44)+($AQ$25*N45)+($AQ$26*N46)+($AQ$27*N47)+($AQ$28*O45)+($AQ$29*O46)+($AQ$30*O47)+($AQ$31*P45)+($AQ$32*P46)+($AQ$33*P47))+$AQ$5</f>
        <v>0.9237936400000003</v>
      </c>
      <c r="DJ47" s="680">
        <f t="shared" ref="DJ47" si="615">(($AQ$7*O39)+($AQ$8*O40)+($AQ$9*O41)+($AQ$10*P39)+($AQ$11*P40)+($AQ$12*P41)+($AQ$13*Q39)+($AQ$14*Q40)+($AQ$15*Q41)+($AQ$16*O42)+($AQ$17*O43)+($AQ$18*O44)+($AQ$19*P42)+($AQ$20*P43)+($AQ$21*P44)+($AQ$22*Q42)+($AQ$23*Q43)+($AQ$24*Q44)+($AQ$25*O45)+($AQ$26*O46)+($AQ$27*O47)+($AQ$28*P45)+($AQ$29*P46)+($AQ$30*P47)+($AQ$31*Q45)+($AQ$32*Q46)+($AQ$33*Q47))+$AQ$5</f>
        <v>0.85228575000000006</v>
      </c>
      <c r="DK47" s="680">
        <f t="shared" ref="DK47" si="616">(($AQ$7*P39)+($AQ$8*P40)+($AQ$9*P41)+($AQ$10*Q39)+($AQ$11*Q40)+($AQ$12*Q41)+($AQ$13*R39)+($AQ$14*R40)+($AQ$15*R41)+($AQ$16*P42)+($AQ$17*P43)+($AQ$18*P44)+($AQ$19*Q42)+($AQ$20*Q43)+($AQ$21*Q44)+($AQ$22*R42)+($AQ$23*R43)+($AQ$24*R44)+($AQ$25*P45)+($AQ$26*P46)+($AQ$27*P47)+($AQ$28*Q45)+($AQ$29*Q46)+($AQ$30*Q47)+($AQ$31*R45)+($AQ$32*R46)+($AQ$33*R47))+$AQ$5</f>
        <v>0.83314811999999994</v>
      </c>
      <c r="DL47" s="680">
        <f t="shared" ref="DL47" si="617">(($AQ$7*Q39)+($AQ$8*Q40)+($AQ$9*Q41)+($AQ$10*R39)+($AQ$11*R40)+($AQ$12*R41)+($AQ$13*S39)+($AQ$14*S40)+($AQ$15*S41)+($AQ$16*Q42)+($AQ$17*Q43)+($AQ$18*Q44)+($AQ$19*R42)+($AQ$20*R43)+($AQ$21*R44)+($AQ$22*S42)+($AQ$23*S43)+($AQ$24*S44)+($AQ$25*Q45)+($AQ$26*Q46)+($AQ$27*Q47)+($AQ$28*R45)+($AQ$29*R46)+($AQ$30*R47)+($AQ$31*S45)+($AQ$32*S46)+($AQ$33*S47))+$AQ$5</f>
        <v>0.85197100000000014</v>
      </c>
      <c r="DM47" s="680">
        <f t="shared" ref="DM47" si="618">(($AQ$7*R39)+($AQ$8*R40)+($AQ$9*R41)+($AQ$10*S39)+($AQ$11*S40)+($AQ$12*S41)+($AQ$13*T39)+($AQ$14*T40)+($AQ$15*T41)+($AQ$16*R42)+($AQ$17*R43)+($AQ$18*R44)+($AQ$19*S42)+($AQ$20*S43)+($AQ$21*S44)+($AQ$22*T42)+($AQ$23*T43)+($AQ$24*T44)+($AQ$25*R45)+($AQ$26*R46)+($AQ$27*R47)+($AQ$28*S45)+($AQ$29*S46)+($AQ$30*S47)+($AQ$31*T45)+($AQ$32*T46)+($AQ$33*T47))+$AQ$5</f>
        <v>0.65641294999999988</v>
      </c>
      <c r="DN47" s="680">
        <f t="shared" ref="DN47" si="619">(($AQ$7*S39)+($AQ$8*S40)+($AQ$9*S41)+($AQ$10*T39)+($AQ$11*T40)+($AQ$12*T41)+($AQ$13*U39)+($AQ$14*U40)+($AQ$15*U41)+($AQ$16*S42)+($AQ$17*S43)+($AQ$18*S44)+($AQ$19*T42)+($AQ$20*T43)+($AQ$21*T44)+($AQ$22*U42)+($AQ$23*U43)+($AQ$24*U44)+($AQ$25*S45)+($AQ$26*S46)+($AQ$27*S47)+($AQ$28*T45)+($AQ$29*T46)+($AQ$30*T47)+($AQ$31*U45)+($AQ$32*U46)+($AQ$33*U47))+$AQ$5</f>
        <v>0.51984201000000008</v>
      </c>
      <c r="DO47" s="680">
        <f t="shared" ref="DO47" si="620">(($AQ$7*T39)+($AQ$8*T40)+($AQ$9*T41)+($AQ$10*U39)+($AQ$11*U40)+($AQ$12*U41)+($AQ$13*V39)+($AQ$14*V40)+($AQ$15*V41)+($AQ$16*T42)+($AQ$17*T43)+($AQ$18*T44)+($AQ$19*U42)+($AQ$20*U43)+($AQ$21*U44)+($AQ$22*V42)+($AQ$23*V43)+($AQ$24*V44)+($AQ$25*T45)+($AQ$26*T46)+($AQ$27*T47)+($AQ$28*U45)+($AQ$29*U46)+($AQ$30*U47)+($AQ$31*V45)+($AQ$32*V46)+($AQ$33*V47))+$AQ$5</f>
        <v>0.44504051</v>
      </c>
      <c r="DP47" s="680">
        <f t="shared" ref="DP47" si="621">(($AQ$7*U39)+($AQ$8*U40)+($AQ$9*U41)+($AQ$10*V39)+($AQ$11*V40)+($AQ$12*V41)+($AQ$13*W39)+($AQ$14*W40)+($AQ$15*W41)+($AQ$16*U42)+($AQ$17*U43)+($AQ$18*U44)+($AQ$19*V42)+($AQ$20*V43)+($AQ$21*V44)+($AQ$22*W42)+($AQ$23*W43)+($AQ$24*W44)+($AQ$25*U45)+($AQ$26*U46)+($AQ$27*U47)+($AQ$28*V45)+($AQ$29*V46)+($AQ$30*V47)+($AQ$31*W45)+($AQ$32*W46)+($AQ$33*W47))+$AQ$5</f>
        <v>0.49954409000000011</v>
      </c>
      <c r="DQ47" s="680">
        <f t="shared" ref="DQ47" si="622">(($AQ$7*V39)+($AQ$8*V40)+($AQ$9*V41)+($AQ$10*W39)+($AQ$11*W40)+($AQ$12*W41)+($AQ$13*X39)+($AQ$14*X40)+($AQ$15*X41)+($AQ$16*V42)+($AQ$17*V43)+($AQ$18*V44)+($AQ$19*W42)+($AQ$20*W43)+($AQ$21*W44)+($AQ$22*X42)+($AQ$23*X43)+($AQ$24*X44)+($AQ$25*V45)+($AQ$26*V46)+($AQ$27*V47)+($AQ$28*W45)+($AQ$29*W46)+($AQ$30*W47)+($AQ$31*X45)+($AQ$32*X46)+($AQ$33*X47))+$AQ$5</f>
        <v>0.55711179000000011</v>
      </c>
      <c r="DR47" s="680">
        <f t="shared" ref="DR47" si="623">(($AQ$7*W39)+($AQ$8*W40)+($AQ$9*W41)+($AQ$10*X39)+($AQ$11*X40)+($AQ$12*X41)+($AQ$13*Y39)+($AQ$14*Y40)+($AQ$15*Y41)+($AQ$16*W42)+($AQ$17*W43)+($AQ$18*W44)+($AQ$19*X42)+($AQ$20*X43)+($AQ$21*X44)+($AQ$22*Y42)+($AQ$23*Y43)+($AQ$24*Y44)+($AQ$25*W45)+($AQ$26*W46)+($AQ$27*W47)+($AQ$28*X45)+($AQ$29*X46)+($AQ$30*X47)+($AQ$31*Y45)+($AQ$32*Y46)+($AQ$33*Y47))+$AQ$5</f>
        <v>0.47888606</v>
      </c>
    </row>
    <row r="48" spans="1:122" x14ac:dyDescent="0.25">
      <c r="A48" s="715">
        <f>'DETEKSI MATA IKAN'!A46</f>
        <v>0.38040000000000002</v>
      </c>
      <c r="B48" s="716">
        <f>'DETEKSI MATA IKAN'!B46</f>
        <v>0.4118</v>
      </c>
      <c r="C48" s="716">
        <f>'DETEKSI MATA IKAN'!C46</f>
        <v>0.58430000000000004</v>
      </c>
      <c r="D48" s="716">
        <f>'DETEKSI MATA IKAN'!D46</f>
        <v>0.78039999999999998</v>
      </c>
      <c r="E48" s="716">
        <f>'DETEKSI MATA IKAN'!E46</f>
        <v>0.80779999999999996</v>
      </c>
      <c r="F48" s="716">
        <f>'DETEKSI MATA IKAN'!F46</f>
        <v>0.78039999999999998</v>
      </c>
      <c r="G48" s="716">
        <f>'DETEKSI MATA IKAN'!G46</f>
        <v>0.24310000000000001</v>
      </c>
      <c r="H48" s="716">
        <f>'DETEKSI MATA IKAN'!H46</f>
        <v>0.1804</v>
      </c>
      <c r="I48" s="716">
        <f>'DETEKSI MATA IKAN'!I46</f>
        <v>0.25879999999999997</v>
      </c>
      <c r="J48" s="716">
        <f>'DETEKSI MATA IKAN'!J46</f>
        <v>0.27450000000000002</v>
      </c>
      <c r="K48" s="716">
        <f>'DETEKSI MATA IKAN'!K46</f>
        <v>0.30199999999999999</v>
      </c>
      <c r="L48" s="716">
        <f>'DETEKSI MATA IKAN'!L46</f>
        <v>0.251</v>
      </c>
      <c r="M48" s="716">
        <f>'DETEKSI MATA IKAN'!M46</f>
        <v>0.29799999999999999</v>
      </c>
      <c r="N48" s="716">
        <f>'DETEKSI MATA IKAN'!N46</f>
        <v>0.45490000000000003</v>
      </c>
      <c r="O48" s="716">
        <f>'DETEKSI MATA IKAN'!O46</f>
        <v>0.60389999999999999</v>
      </c>
      <c r="P48" s="716">
        <f>'DETEKSI MATA IKAN'!P46</f>
        <v>0.72550000000000003</v>
      </c>
      <c r="Q48" s="716">
        <f>'DETEKSI MATA IKAN'!Q46</f>
        <v>0.5333</v>
      </c>
      <c r="R48" s="716">
        <f>'DETEKSI MATA IKAN'!R46</f>
        <v>0.4667</v>
      </c>
      <c r="S48" s="716">
        <f>'DETEKSI MATA IKAN'!S46</f>
        <v>0.34899999999999998</v>
      </c>
      <c r="T48" s="716">
        <f>'DETEKSI MATA IKAN'!T46</f>
        <v>0.2039</v>
      </c>
      <c r="U48" s="716">
        <f>'DETEKSI MATA IKAN'!U46</f>
        <v>0.251</v>
      </c>
      <c r="V48" s="716">
        <f>'DETEKSI MATA IKAN'!V46</f>
        <v>0.2039</v>
      </c>
      <c r="W48" s="716">
        <f>'DETEKSI MATA IKAN'!W46</f>
        <v>0.26669999999999999</v>
      </c>
      <c r="X48" s="716">
        <f>'DETEKSI MATA IKAN'!X46</f>
        <v>0.34899999999999998</v>
      </c>
      <c r="Y48" s="717">
        <f>'DETEKSI MATA IKAN'!Y46</f>
        <v>0.2863</v>
      </c>
      <c r="AA48" s="711">
        <v>14</v>
      </c>
      <c r="AB48" s="680">
        <f t="shared" ref="AB48:AX48" si="624">(($AN$7*A42)+($AN$8*A43)+($AN$9*A44)+($AN$10*B42)+($AN$11*B43)+($AN$12*B44)+($AN$13*C42)+($AN$14*C43)+($AN$15*C44)+($AN$16*A45)+($AN$17*A46)+($AN$18*A47)+($AN$19*B45)+($AN$20*B46)+($AN$21*B47)+($AN$22*C45)+($AN$23*C46)+($AN$24*C47)+($AN$25*A48)+($AN$26*A49)+($AN$27*A50)+($AN$28*B48)+($AN$29*B49)+($AN$30*B50)+($AN$31*C48)+($AN$32*C49)+($AN$33*C50))+$AN$5</f>
        <v>-8.5935299999996273E-3</v>
      </c>
      <c r="AC48" s="680">
        <f t="shared" si="624"/>
        <v>-0.15700071000000004</v>
      </c>
      <c r="AD48" s="680">
        <f t="shared" si="624"/>
        <v>-0.38870914999999984</v>
      </c>
      <c r="AE48" s="680">
        <f t="shared" si="624"/>
        <v>-0.40330730999999931</v>
      </c>
      <c r="AF48" s="680">
        <f t="shared" si="624"/>
        <v>-0.31412846999999988</v>
      </c>
      <c r="AG48" s="680">
        <f t="shared" si="624"/>
        <v>-7.146102999999987E-2</v>
      </c>
      <c r="AH48" s="680">
        <f t="shared" si="624"/>
        <v>0.13661656000000022</v>
      </c>
      <c r="AI48" s="680">
        <f t="shared" si="624"/>
        <v>-3.7816700000000147E-3</v>
      </c>
      <c r="AJ48" s="680">
        <f t="shared" si="624"/>
        <v>-8.6495990000000078E-2</v>
      </c>
      <c r="AK48" s="680">
        <f t="shared" si="624"/>
        <v>-0.14957257000000013</v>
      </c>
      <c r="AL48" s="680">
        <f t="shared" si="624"/>
        <v>8.4917300000000029E-3</v>
      </c>
      <c r="AM48" s="680">
        <f t="shared" si="624"/>
        <v>5.2511229999999909E-2</v>
      </c>
      <c r="AN48" s="680">
        <f t="shared" si="624"/>
        <v>-0.12477928999999943</v>
      </c>
      <c r="AO48" s="680">
        <f t="shared" si="624"/>
        <v>-0.28501575000000001</v>
      </c>
      <c r="AP48" s="680">
        <f t="shared" si="624"/>
        <v>-0.55656500000000086</v>
      </c>
      <c r="AQ48" s="680">
        <f t="shared" si="624"/>
        <v>-0.73814029000000014</v>
      </c>
      <c r="AR48" s="680">
        <f t="shared" si="624"/>
        <v>-1.0126928700000004</v>
      </c>
      <c r="AS48" s="680">
        <f t="shared" si="624"/>
        <v>-1.0112823500000003</v>
      </c>
      <c r="AT48" s="680">
        <f t="shared" si="624"/>
        <v>-0.74288929999999986</v>
      </c>
      <c r="AU48" s="680">
        <f t="shared" si="624"/>
        <v>-0.34572441000000009</v>
      </c>
      <c r="AV48" s="680">
        <f t="shared" si="624"/>
        <v>-0.21590741999999996</v>
      </c>
      <c r="AW48" s="680">
        <f t="shared" si="624"/>
        <v>-0.13736863999999982</v>
      </c>
      <c r="AX48" s="680">
        <f t="shared" si="624"/>
        <v>-0.23255658999999973</v>
      </c>
      <c r="AZ48" s="680">
        <f t="shared" ref="AZ48" si="625">(($AO$7*A42)+($AO$8*A43)+($AO$9*A44)+($AO$10*B42)+($AO$11*B43)+($AO$12*B44)+($AO$13*C42)+($AO$14*C43)+($AO$15*C44)+($AO$16*A45)+($AO$17*A46)+($AO$18*A47)+($AO$19*B45)+($AO$20*B46)+($AO$21*B47)+($AO$22*C45)+($AO$23*C46)+($AO$24*C47)+($AO$25*A48)+($AO$26*A49)+($AO$27*A50)+($AO$28*B48)+($AO$29*B49)+($AO$30*B50)+($AO$31*C48)+($AO$32*C49)+($AO$33*C50))+$AO$5</f>
        <v>1.2903529799999998</v>
      </c>
      <c r="BA48" s="680">
        <f t="shared" ref="BA48" si="626">(($AO$7*B42)+($AO$8*B43)+($AO$9*B44)+($AO$10*C42)+($AO$11*C43)+($AO$12*C44)+($AO$13*D42)+($AO$14*D43)+($AO$15*D44)+($AO$16*B45)+($AO$17*B46)+($AO$18*B47)+($AO$19*C45)+($AO$20*C46)+($AO$21*C47)+($AO$22*D45)+($AO$23*D46)+($AO$24*D47)+($AO$25*B48)+($AO$26*B49)+($AO$27*B50)+($AO$28*C48)+($AO$29*C49)+($AO$30*C50)+($AO$31*D48)+($AO$32*D49)+($AO$33*D50))+$AO$5</f>
        <v>2.0978375900000001</v>
      </c>
      <c r="BB48" s="680">
        <f t="shared" ref="BB48" si="627">(($AO$7*C42)+($AO$8*C43)+($AO$9*C44)+($AO$10*D42)+($AO$11*D43)+($AO$12*D44)+($AO$13*E42)+($AO$14*E43)+($AO$15*E44)+($AO$16*C45)+($AO$17*C46)+($AO$18*C47)+($AO$19*D45)+($AO$20*D46)+($AO$21*D47)+($AO$22*E45)+($AO$23*E46)+($AO$24*E47)+($AO$25*C48)+($AO$26*C49)+($AO$27*C50)+($AO$28*D48)+($AO$29*D49)+($AO$30*D50)+($AO$31*E48)+($AO$32*E49)+($AO$33*E50))+$AO$5</f>
        <v>2.5096673100000002</v>
      </c>
      <c r="BC48" s="680">
        <f t="shared" ref="BC48" si="628">(($AO$7*D42)+($AO$8*D43)+($AO$9*D44)+($AO$10*E42)+($AO$11*E43)+($AO$12*E44)+($AO$13*F42)+($AO$14*F43)+($AO$15*F44)+($AO$16*D45)+($AO$17*D46)+($AO$18*D47)+($AO$19*E45)+($AO$20*E46)+($AO$21*E47)+($AO$22*F45)+($AO$23*F46)+($AO$24*F47)+($AO$25*D48)+($AO$26*D49)+($AO$27*D50)+($AO$28*E48)+($AO$29*E49)+($AO$30*E50)+($AO$31*F48)+($AO$32*F49)+($AO$33*F50))+$AO$5</f>
        <v>2.2293242699999998</v>
      </c>
      <c r="BD48" s="680">
        <f t="shared" ref="BD48" si="629">(($AO$7*E42)+($AO$8*E43)+($AO$9*E44)+($AO$10*F42)+($AO$11*F43)+($AO$12*F44)+($AO$13*G42)+($AO$14*G43)+($AO$15*G44)+($AO$16*E45)+($AO$17*E46)+($AO$18*E47)+($AO$19*F45)+($AO$20*F46)+($AO$21*F47)+($AO$22*G45)+($AO$23*G46)+($AO$24*G47)+($AO$25*E48)+($AO$26*E49)+($AO$27*E50)+($AO$28*F48)+($AO$29*F49)+($AO$30*F50)+($AO$31*G48)+($AO$32*G49)+($AO$33*G50))+$AO$5</f>
        <v>1.3077041099999998</v>
      </c>
      <c r="BE48" s="680">
        <f t="shared" ref="BE48" si="630">(($AO$7*F42)+($AO$8*F43)+($AO$9*F44)+($AO$10*G42)+($AO$11*G43)+($AO$12*G44)+($AO$13*H42)+($AO$14*H43)+($AO$15*H44)+($AO$16*F45)+($AO$17*F46)+($AO$18*F47)+($AO$19*G45)+($AO$20*G46)+($AO$21*G47)+($AO$22*H45)+($AO$23*H46)+($AO$24*H47)+($AO$25*F48)+($AO$26*F49)+($AO$27*F50)+($AO$28*G48)+($AO$29*G49)+($AO$30*G50)+($AO$31*H48)+($AO$32*H49)+($AO$33*H50))+$AO$5</f>
        <v>0.32235356999999998</v>
      </c>
      <c r="BF48" s="680">
        <f t="shared" ref="BF48" si="631">(($AO$7*G42)+($AO$8*G43)+($AO$9*G44)+($AO$10*H42)+($AO$11*H43)+($AO$12*H44)+($AO$13*I42)+($AO$14*I43)+($AO$15*I44)+($AO$16*G45)+($AO$17*G46)+($AO$18*G47)+($AO$19*H45)+($AO$20*H46)+($AO$21*H47)+($AO$22*I45)+($AO$23*I46)+($AO$24*I47)+($AO$25*G48)+($AO$26*G49)+($AO$27*G50)+($AO$28*H48)+($AO$29*H49)+($AO$30*H50)+($AO$31*I48)+($AO$32*I49)+($AO$33*I50))+$AO$5</f>
        <v>0.54736731000000005</v>
      </c>
      <c r="BG48" s="680">
        <f t="shared" ref="BG48" si="632">(($AO$7*H42)+($AO$8*H43)+($AO$9*H44)+($AO$10*I42)+($AO$11*I43)+($AO$12*I44)+($AO$13*J42)+($AO$14*J43)+($AO$15*J44)+($AO$16*H45)+($AO$17*H46)+($AO$18*H47)+($AO$19*I45)+($AO$20*I46)+($AO$21*I47)+($AO$22*J45)+($AO$23*J46)+($AO$24*J47)+($AO$25*H48)+($AO$26*H49)+($AO$27*H50)+($AO$28*I48)+($AO$29*I49)+($AO$30*I50)+($AO$31*J48)+($AO$32*J49)+($AO$33*J50))+$AO$5</f>
        <v>0.83755521000000011</v>
      </c>
      <c r="BH48" s="680">
        <f t="shared" ref="BH48" si="633">(($AO$7*I42)+($AO$8*I43)+($AO$9*I44)+($AO$10*J42)+($AO$11*J43)+($AO$12*J44)+($AO$13*K42)+($AO$14*K43)+($AO$15*K44)+($AO$16*I45)+($AO$17*I46)+($AO$18*I47)+($AO$19*J45)+($AO$20*J46)+($AO$21*J47)+($AO$22*K45)+($AO$23*K46)+($AO$24*K47)+($AO$25*I48)+($AO$26*I49)+($AO$27*I50)+($AO$28*J48)+($AO$29*J49)+($AO$30*J50)+($AO$31*K48)+($AO$32*K49)+($AO$33*K50))+$AO$5</f>
        <v>1.01280134</v>
      </c>
      <c r="BI48" s="680">
        <f t="shared" ref="BI48" si="634">(($AO$7*J42)+($AO$8*J43)+($AO$9*J44)+($AO$10*K42)+($AO$11*K43)+($AO$12*K44)+($AO$13*L42)+($AO$14*L43)+($AO$15*L44)+($AO$16*J45)+($AO$17*J46)+($AO$18*J47)+($AO$19*K45)+($AO$20*K46)+($AO$21*K47)+($AO$22*L45)+($AO$23*L46)+($AO$24*L47)+($AO$25*J48)+($AO$26*J49)+($AO$27*J50)+($AO$28*K48)+($AO$29*K49)+($AO$30*K50)+($AO$31*L48)+($AO$32*L49)+($AO$33*L50))+$AO$5</f>
        <v>0.73876154999999999</v>
      </c>
      <c r="BJ48" s="680">
        <f t="shared" ref="BJ48" si="635">(($AO$7*K42)+($AO$8*K43)+($AO$9*K44)+($AO$10*L42)+($AO$11*L43)+($AO$12*L44)+($AO$13*M42)+($AO$14*M43)+($AO$15*M44)+($AO$16*K45)+($AO$17*K46)+($AO$18*K47)+($AO$19*L45)+($AO$20*L46)+($AO$21*L47)+($AO$22*M45)+($AO$23*M46)+($AO$24*M47)+($AO$25*K48)+($AO$26*K49)+($AO$27*K50)+($AO$28*L48)+($AO$29*L49)+($AO$30*L50)+($AO$31*M48)+($AO$32*M49)+($AO$33*M50))+$AO$5</f>
        <v>0.52655762000000017</v>
      </c>
      <c r="BK48" s="680">
        <f t="shared" ref="BK48" si="636">(($AO$7*L42)+($AO$8*L43)+($AO$9*L44)+($AO$10*M42)+($AO$11*M43)+($AO$12*M44)+($AO$13*N42)+($AO$14*N43)+($AO$15*N44)+($AO$16*L45)+($AO$17*L46)+($AO$18*L47)+($AO$19*M45)+($AO$20*M46)+($AO$21*M47)+($AO$22*N45)+($AO$23*N46)+($AO$24*N47)+($AO$25*L48)+($AO$26*L49)+($AO$27*L50)+($AO$28*M48)+($AO$29*M49)+($AO$30*M50)+($AO$31*N48)+($AO$32*N49)+($AO$33*N50))+$AO$5</f>
        <v>0.94596829999999987</v>
      </c>
      <c r="BL48" s="680">
        <f t="shared" ref="BL48" si="637">(($AO$7*M42)+($AO$8*M43)+($AO$9*M44)+($AO$10*N42)+($AO$11*N43)+($AO$12*N44)+($AO$13*O42)+($AO$14*O43)+($AO$15*O44)+($AO$16*M45)+($AO$17*M46)+($AO$18*M47)+($AO$19*N45)+($AO$20*N46)+($AO$21*N47)+($AO$22*O45)+($AO$23*O46)+($AO$24*O47)+($AO$25*M48)+($AO$26*M49)+($AO$27*M50)+($AO$28*N48)+($AO$29*N49)+($AO$30*N50)+($AO$31*O48)+($AO$32*O49)+($AO$33*O50))+$AO$5</f>
        <v>1.4999130500000002</v>
      </c>
      <c r="BM48" s="680">
        <f t="shared" ref="BM48" si="638">(($AO$7*N42)+($AO$8*N43)+($AO$9*N44)+($AO$10*O42)+($AO$11*O43)+($AO$12*O44)+($AO$13*P42)+($AO$14*P43)+($AO$15*P44)+($AO$16*N45)+($AO$17*N46)+($AO$18*N47)+($AO$19*O45)+($AO$20*O46)+($AO$21*O47)+($AO$22*P45)+($AO$23*P46)+($AO$24*P47)+($AO$25*N48)+($AO$26*N49)+($AO$27*N50)+($AO$28*O48)+($AO$29*O49)+($AO$30*O50)+($AO$31*P48)+($AO$32*P49)+($AO$33*P50))+$AO$5</f>
        <v>1.9925850100000004</v>
      </c>
      <c r="BN48" s="680">
        <f t="shared" ref="BN48" si="639">(($AO$7*O42)+($AO$8*O43)+($AO$9*O44)+($AO$10*P42)+($AO$11*P43)+($AO$12*P44)+($AO$13*Q42)+($AO$14*Q43)+($AO$15*Q44)+($AO$16*O45)+($AO$17*O46)+($AO$18*O47)+($AO$19*P45)+($AO$20*P46)+($AO$21*P47)+($AO$22*Q45)+($AO$23*Q46)+($AO$24*Q47)+($AO$25*O48)+($AO$26*O49)+($AO$27*O50)+($AO$28*P48)+($AO$29*P49)+($AO$30*P50)+($AO$31*Q48)+($AO$32*Q49)+($AO$33*Q50))+$AO$5</f>
        <v>2.0701057699999996</v>
      </c>
      <c r="BO48" s="680">
        <f t="shared" ref="BO48" si="640">(($AO$7*P42)+($AO$8*P43)+($AO$9*P44)+($AO$10*Q42)+($AO$11*Q43)+($AO$12*Q44)+($AO$13*R42)+($AO$14*R43)+($AO$15*R44)+($AO$16*P45)+($AO$17*P46)+($AO$18*P47)+($AO$19*Q45)+($AO$20*Q46)+($AO$21*Q47)+($AO$22*R45)+($AO$23*R46)+($AO$24*R47)+($AO$25*P48)+($AO$26*P49)+($AO$27*P50)+($AO$28*Q48)+($AO$29*Q49)+($AO$30*Q50)+($AO$31*R48)+($AO$32*R49)+($AO$33*R50))+$AO$5</f>
        <v>2.0537139</v>
      </c>
      <c r="BP48" s="680">
        <f t="shared" ref="BP48" si="641">(($AO$7*Q42)+($AO$8*Q43)+($AO$9*Q44)+($AO$10*R42)+($AO$11*R43)+($AO$12*R44)+($AO$13*S42)+($AO$14*S43)+($AO$15*S44)+($AO$16*Q45)+($AO$17*Q46)+($AO$18*Q47)+($AO$19*R45)+($AO$20*R46)+($AO$21*R47)+($AO$22*S45)+($AO$23*S46)+($AO$24*S47)+($AO$25*Q48)+($AO$26*Q49)+($AO$27*Q50)+($AO$28*R48)+($AO$29*R49)+($AO$30*R50)+($AO$31*S48)+($AO$32*S49)+($AO$33*S50))+$AO$5</f>
        <v>1.9371632400000003</v>
      </c>
      <c r="BQ48" s="680">
        <f t="shared" ref="BQ48" si="642">(($AO$7*R42)+($AO$8*R43)+($AO$9*R44)+($AO$10*S42)+($AO$11*S43)+($AO$12*S44)+($AO$13*T42)+($AO$14*T43)+($AO$15*T44)+($AO$16*R45)+($AO$17*R46)+($AO$18*R47)+($AO$19*S45)+($AO$20*S46)+($AO$21*S47)+($AO$22*T45)+($AO$23*T46)+($AO$24*T47)+($AO$25*R48)+($AO$26*R49)+($AO$27*R50)+($AO$28*S48)+($AO$29*S49)+($AO$30*S50)+($AO$31*T48)+($AO$32*T49)+($AO$33*T50))+$AO$5</f>
        <v>1.4802113500000003</v>
      </c>
      <c r="BR48" s="680">
        <f t="shared" ref="BR48" si="643">(($AO$7*S42)+($AO$8*S43)+($AO$9*S44)+($AO$10*T42)+($AO$11*T43)+($AO$12*T44)+($AO$13*U42)+($AO$14*U43)+($AO$15*U44)+($AO$16*S45)+($AO$17*S46)+($AO$18*S47)+($AO$19*T45)+($AO$20*T46)+($AO$21*T47)+($AO$22*U45)+($AO$23*U46)+($AO$24*U47)+($AO$25*S48)+($AO$26*S49)+($AO$27*S50)+($AO$28*T48)+($AO$29*T49)+($AO$30*T50)+($AO$31*U48)+($AO$32*U49)+($AO$33*U50))+$AO$5</f>
        <v>0.84653202999999966</v>
      </c>
      <c r="BS48" s="680">
        <f t="shared" ref="BS48" si="644">(($AO$7*T42)+($AO$8*T43)+($AO$9*T44)+($AO$10*U42)+($AO$11*U43)+($AO$12*U44)+($AO$13*V42)+($AO$14*V43)+($AO$15*V44)+($AO$16*T45)+($AO$17*T46)+($AO$18*T47)+($AO$19*U45)+($AO$20*U46)+($AO$21*U47)+($AO$22*V45)+($AO$23*V46)+($AO$24*V47)+($AO$25*T48)+($AO$26*T49)+($AO$27*T50)+($AO$28*U48)+($AO$29*U49)+($AO$30*U50)+($AO$31*V48)+($AO$32*V49)+($AO$33*V50))+$AO$5</f>
        <v>0.74197321000000027</v>
      </c>
      <c r="BT48" s="680">
        <f t="shared" ref="BT48" si="645">(($AO$7*U42)+($AO$8*U43)+($AO$9*U44)+($AO$10*V42)+($AO$11*V43)+($AO$12*V44)+($AO$13*W42)+($AO$14*W43)+($AO$15*W44)+($AO$16*U45)+($AO$17*U46)+($AO$18*U47)+($AO$19*V45)+($AO$20*V46)+($AO$21*V47)+($AO$22*W45)+($AO$23*W46)+($AO$24*W47)+($AO$25*U48)+($AO$26*U49)+($AO$27*U50)+($AO$28*V48)+($AO$29*V49)+($AO$30*V50)+($AO$31*W48)+($AO$32*W49)+($AO$33*W50))+$AO$5</f>
        <v>0.7224649900000002</v>
      </c>
      <c r="BU48" s="680">
        <f t="shared" ref="BU48" si="646">(($AO$7*V42)+($AO$8*V43)+($AO$9*V44)+($AO$10*W42)+($AO$11*W43)+($AO$12*W44)+($AO$13*X42)+($AO$14*X43)+($AO$15*X44)+($AO$16*V45)+($AO$17*V46)+($AO$18*V47)+($AO$19*W45)+($AO$20*W46)+($AO$21*W47)+($AO$22*X45)+($AO$23*X46)+($AO$24*X47)+($AO$25*V48)+($AO$26*V49)+($AO$27*V50)+($AO$28*W48)+($AO$29*W49)+($AO$30*W50)+($AO$31*X48)+($AO$32*X49)+($AO$33*X50))+$AO$5</f>
        <v>1.0438441100000002</v>
      </c>
      <c r="BV48" s="680">
        <f t="shared" ref="BV48" si="647">(($AO$7*W42)+($AO$8*W43)+($AO$9*W44)+($AO$10*X42)+($AO$11*X43)+($AO$12*X44)+($AO$13*Y42)+($AO$14*Y43)+($AO$15*Y44)+($AO$16*W45)+($AO$17*W46)+($AO$18*W47)+($AO$19*X45)+($AO$20*X46)+($AO$21*X47)+($AO$22*Y45)+($AO$23*Y46)+($AO$24*Y47)+($AO$25*W48)+($AO$26*W49)+($AO$27*W50)+($AO$28*X48)+($AO$29*X49)+($AO$30*X50)+($AO$31*Y48)+($AO$32*Y49)+($AO$33*Y50))+$AO$5</f>
        <v>0.99919082999999964</v>
      </c>
      <c r="BX48" s="680">
        <f t="shared" ref="BX48:CT48" si="648">(($AP$7*A42)+($AP$8*A43)+($AP$9*A44)+($AP$10*B42)+($AP$11*B43)+($AP$12*B44)+($AP$13*C42)+($AP$14*C43)+($AP$15*C44)+($AP$16*A45)+($AP$17*A46)+($AP$18*A47)+($AP$19*B45)+($AP$20*B46)+($AP$21*B47)+($AP$22*C45)+($AP$23*C46)+($AP$24*C47)+($AP$25*A48)+($AP$26*A49)+($AP$27*A50)+($AP$28*B48)+($AP$29*B49)+($AP$30*B50)+($AP$31*C48)+($AP$32*C49)+($AP$33*C50))+$AP$5</f>
        <v>1.0559894339999996</v>
      </c>
      <c r="BY48" s="680">
        <f t="shared" si="648"/>
        <v>1.4618553039999995</v>
      </c>
      <c r="BZ48" s="680">
        <f t="shared" si="648"/>
        <v>2.1207508260000001</v>
      </c>
      <c r="CA48" s="680">
        <f t="shared" si="648"/>
        <v>2.4645261559999998</v>
      </c>
      <c r="CB48" s="680">
        <f t="shared" si="648"/>
        <v>2.1807683760000001</v>
      </c>
      <c r="CC48" s="680">
        <f t="shared" si="648"/>
        <v>1.41795687</v>
      </c>
      <c r="CD48" s="680">
        <f t="shared" si="648"/>
        <v>0.65215938999999989</v>
      </c>
      <c r="CE48" s="680">
        <f t="shared" si="648"/>
        <v>0.77438735000000003</v>
      </c>
      <c r="CF48" s="680">
        <f t="shared" si="648"/>
        <v>0.89475186200000023</v>
      </c>
      <c r="CG48" s="680">
        <f t="shared" si="648"/>
        <v>1.078153028</v>
      </c>
      <c r="CH48" s="680">
        <f t="shared" si="648"/>
        <v>0.88775705999999999</v>
      </c>
      <c r="CI48" s="680">
        <f t="shared" si="648"/>
        <v>0.80379318200000005</v>
      </c>
      <c r="CJ48" s="680">
        <f t="shared" si="648"/>
        <v>1.0945146759999997</v>
      </c>
      <c r="CK48" s="680">
        <f t="shared" si="648"/>
        <v>1.5557004379999999</v>
      </c>
      <c r="CL48" s="680">
        <f t="shared" si="648"/>
        <v>2.0176418699999998</v>
      </c>
      <c r="CM48" s="680">
        <f t="shared" si="648"/>
        <v>2.1604523159999998</v>
      </c>
      <c r="CN48" s="680">
        <f t="shared" si="648"/>
        <v>2.1271678480000005</v>
      </c>
      <c r="CO48" s="680">
        <f t="shared" si="648"/>
        <v>1.8753859579999996</v>
      </c>
      <c r="CP48" s="680">
        <f t="shared" si="648"/>
        <v>1.3421644640000006</v>
      </c>
      <c r="CQ48" s="680">
        <f t="shared" si="648"/>
        <v>0.84680018400000001</v>
      </c>
      <c r="CR48" s="680">
        <f t="shared" si="648"/>
        <v>0.81619656400000018</v>
      </c>
      <c r="CS48" s="680">
        <f t="shared" si="648"/>
        <v>0.85194986600000011</v>
      </c>
      <c r="CT48" s="680">
        <f t="shared" si="648"/>
        <v>1.0882334519999997</v>
      </c>
      <c r="CV48" s="680">
        <f t="shared" ref="CV48" si="649">(($AQ$7*A42)+($AQ$8*A43)+($AQ$9*A44)+($AQ$10*B42)+($AQ$11*B43)+($AQ$12*B44)+($AQ$13*C42)+($AQ$14*C43)+($AQ$15*C44)+($AQ$16*A45)+($AQ$17*A46)+($AQ$18*A47)+($AQ$19*B45)+($AQ$20*B46)+($AQ$21*B47)+($AQ$22*C45)+($AQ$23*C46)+($AQ$24*C47)+($AQ$25*A48)+($AQ$26*A49)+($AQ$27*A50)+($AQ$28*B48)+($AQ$29*B49)+($AQ$30*B50)+($AQ$31*C48)+($AQ$32*C49)+($AQ$33*C50))+$AQ$5</f>
        <v>0.73358908999999994</v>
      </c>
      <c r="CW48" s="680">
        <f t="shared" ref="CW48" si="650">(($AQ$7*B42)+($AQ$8*B43)+($AQ$9*B44)+($AQ$10*C42)+($AQ$11*C43)+($AQ$12*C44)+($AQ$13*D42)+($AQ$14*D43)+($AQ$15*D44)+($AQ$16*B45)+($AQ$17*B46)+($AQ$18*B47)+($AQ$19*C45)+($AQ$20*C46)+($AQ$21*C47)+($AQ$22*D45)+($AQ$23*D46)+($AQ$24*D47)+($AQ$25*B48)+($AQ$26*B49)+($AQ$27*B50)+($AQ$28*C48)+($AQ$29*C49)+($AQ$30*C50)+($AQ$31*D48)+($AQ$32*D49)+($AQ$33*D50))+$AQ$5</f>
        <v>1.0486809500000001</v>
      </c>
      <c r="CX48" s="680">
        <f t="shared" ref="CX48" si="651">(($AQ$7*C42)+($AQ$8*C43)+($AQ$9*C44)+($AQ$10*D42)+($AQ$11*D43)+($AQ$12*D44)+($AQ$13*E42)+($AQ$14*E43)+($AQ$15*E44)+($AQ$16*C45)+($AQ$17*C46)+($AQ$18*C47)+($AQ$19*D45)+($AQ$20*D46)+($AQ$21*D47)+($AQ$22*E45)+($AQ$23*E46)+($AQ$24*E47)+($AQ$25*C48)+($AQ$26*C49)+($AQ$27*C50)+($AQ$28*D48)+($AQ$29*D49)+($AQ$30*D50)+($AQ$31*E48)+($AQ$32*E49)+($AQ$33*E50))+$AQ$5</f>
        <v>1.01739066</v>
      </c>
      <c r="CY48" s="680">
        <f t="shared" ref="CY48" si="652">(($AQ$7*D42)+($AQ$8*D43)+($AQ$9*D44)+($AQ$10*E42)+($AQ$11*E43)+($AQ$12*E44)+($AQ$13*F42)+($AQ$14*F43)+($AQ$15*F44)+($AQ$16*D45)+($AQ$17*D46)+($AQ$18*D47)+($AQ$19*E45)+($AQ$20*E46)+($AQ$21*E47)+($AQ$22*F45)+($AQ$23*F46)+($AQ$24*F47)+($AQ$25*D48)+($AQ$26*D49)+($AQ$27*D50)+($AQ$28*E48)+($AQ$29*E49)+($AQ$30*E50)+($AQ$31*F48)+($AQ$32*F49)+($AQ$33*F50))+$AQ$5</f>
        <v>0.77467185999999999</v>
      </c>
      <c r="CZ48" s="680">
        <f t="shared" ref="CZ48" si="653">(($AQ$7*E42)+($AQ$8*E43)+($AQ$9*E44)+($AQ$10*F42)+($AQ$11*F43)+($AQ$12*F44)+($AQ$13*G42)+($AQ$14*G43)+($AQ$15*G44)+($AQ$16*E45)+($AQ$17*E46)+($AQ$18*E47)+($AQ$19*F45)+($AQ$20*F46)+($AQ$21*F47)+($AQ$22*G45)+($AQ$23*G46)+($AQ$24*G47)+($AQ$25*E48)+($AQ$26*E49)+($AQ$27*E50)+($AQ$28*F48)+($AQ$29*F49)+($AQ$30*F50)+($AQ$31*G48)+($AQ$32*G49)+($AQ$33*G50))+$AQ$5</f>
        <v>0.16244301999999999</v>
      </c>
      <c r="DA48" s="680">
        <f t="shared" ref="DA48" si="654">(($AQ$7*F42)+($AQ$8*F43)+($AQ$9*F44)+($AQ$10*G42)+($AQ$11*G43)+($AQ$12*G44)+($AQ$13*H42)+($AQ$14*H43)+($AQ$15*H44)+($AQ$16*F45)+($AQ$17*F46)+($AQ$18*F47)+($AQ$19*G45)+($AQ$20*G46)+($AQ$21*G47)+($AQ$22*H45)+($AQ$23*H46)+($AQ$24*H47)+($AQ$25*F48)+($AQ$26*F49)+($AQ$27*F50)+($AQ$28*G48)+($AQ$29*G49)+($AQ$30*G50)+($AQ$31*H48)+($AQ$32*H49)+($AQ$33*H50))+$AQ$5</f>
        <v>4.0460260000000067E-2</v>
      </c>
      <c r="DB48" s="680">
        <f t="shared" ref="DB48" si="655">(($AQ$7*G42)+($AQ$8*G43)+($AQ$9*G44)+($AQ$10*H42)+($AQ$11*H43)+($AQ$12*H44)+($AQ$13*I42)+($AQ$14*I43)+($AQ$15*I44)+($AQ$16*G45)+($AQ$17*G46)+($AQ$18*G47)+($AQ$19*H45)+($AQ$20*H46)+($AQ$21*H47)+($AQ$22*I45)+($AQ$23*I46)+($AQ$24*I47)+($AQ$25*G48)+($AQ$26*G49)+($AQ$27*G50)+($AQ$28*H48)+($AQ$29*H49)+($AQ$30*H50)+($AQ$31*I48)+($AQ$32*I49)+($AQ$33*I50))+$AQ$5</f>
        <v>0.36180209000000002</v>
      </c>
      <c r="DC48" s="680">
        <f t="shared" ref="DC48" si="656">(($AQ$7*H42)+($AQ$8*H43)+($AQ$9*H44)+($AQ$10*I42)+($AQ$11*I43)+($AQ$12*I44)+($AQ$13*J42)+($AQ$14*J43)+($AQ$15*J44)+($AQ$16*H45)+($AQ$17*H46)+($AQ$18*H47)+($AQ$19*I45)+($AQ$20*I46)+($AQ$21*I47)+($AQ$22*J45)+($AQ$23*J46)+($AQ$24*J47)+($AQ$25*H48)+($AQ$26*H49)+($AQ$27*H50)+($AQ$28*I48)+($AQ$29*I49)+($AQ$30*I50)+($AQ$31*J48)+($AQ$32*J49)+($AQ$33*J50))+$AQ$5</f>
        <v>0.50347122999999994</v>
      </c>
      <c r="DD48" s="680">
        <f t="shared" ref="DD48" si="657">(($AQ$7*I42)+($AQ$8*I43)+($AQ$9*I44)+($AQ$10*J42)+($AQ$11*J43)+($AQ$12*J44)+($AQ$13*K42)+($AQ$14*K43)+($AQ$15*K44)+($AQ$16*I45)+($AQ$17*I46)+($AQ$18*I47)+($AQ$19*J45)+($AQ$20*J46)+($AQ$21*J47)+($AQ$22*K45)+($AQ$23*K46)+($AQ$24*K47)+($AQ$25*I48)+($AQ$26*I49)+($AQ$27*I50)+($AQ$28*J48)+($AQ$29*J49)+($AQ$30*J50)+($AQ$31*K48)+($AQ$32*K49)+($AQ$33*K50))+$AQ$5</f>
        <v>0.53666343999999988</v>
      </c>
      <c r="DE48" s="680">
        <f t="shared" ref="DE48" si="658">(($AQ$7*J42)+($AQ$8*J43)+($AQ$9*J44)+($AQ$10*K42)+($AQ$11*K43)+($AQ$12*K44)+($AQ$13*L42)+($AQ$14*L43)+($AQ$15*L44)+($AQ$16*J45)+($AQ$17*J46)+($AQ$18*J47)+($AQ$19*K45)+($AQ$20*K46)+($AQ$21*K47)+($AQ$22*L45)+($AQ$23*L46)+($AQ$24*L47)+($AQ$25*J48)+($AQ$26*J49)+($AQ$27*J50)+($AQ$28*K48)+($AQ$29*K49)+($AQ$30*K50)+($AQ$31*L48)+($AQ$32*L49)+($AQ$33*L50))+$AQ$5</f>
        <v>0.36748051999999998</v>
      </c>
      <c r="DF48" s="680">
        <f t="shared" ref="DF48" si="659">(($AQ$7*K42)+($AQ$8*K43)+($AQ$9*K44)+($AQ$10*L42)+($AQ$11*L43)+($AQ$12*L44)+($AQ$13*M42)+($AQ$14*M43)+($AQ$15*M44)+($AQ$16*K45)+($AQ$17*K46)+($AQ$18*K47)+($AQ$19*L45)+($AQ$20*L46)+($AQ$21*L47)+($AQ$22*M45)+($AQ$23*M46)+($AQ$24*M47)+($AQ$25*K48)+($AQ$26*K49)+($AQ$27*K50)+($AQ$28*L48)+($AQ$29*L49)+($AQ$30*L50)+($AQ$31*M48)+($AQ$32*M49)+($AQ$33*M50))+$AQ$5</f>
        <v>0.37717798000000002</v>
      </c>
      <c r="DG48" s="680">
        <f t="shared" ref="DG48" si="660">(($AQ$7*L42)+($AQ$8*L43)+($AQ$9*L44)+($AQ$10*M42)+($AQ$11*M43)+($AQ$12*M44)+($AQ$13*N42)+($AQ$14*N43)+($AQ$15*N44)+($AQ$16*L45)+($AQ$17*L46)+($AQ$18*L47)+($AQ$19*M45)+($AQ$20*M46)+($AQ$21*M47)+($AQ$22*N45)+($AQ$23*N46)+($AQ$24*N47)+($AQ$25*L48)+($AQ$26*L49)+($AQ$27*L50)+($AQ$28*M48)+($AQ$29*M49)+($AQ$30*M50)+($AQ$31*N48)+($AQ$32*N49)+($AQ$33*N50))+$AQ$5</f>
        <v>0.5618073400000001</v>
      </c>
      <c r="DH48" s="680">
        <f t="shared" ref="DH48" si="661">(($AQ$7*M42)+($AQ$8*M43)+($AQ$9*M44)+($AQ$10*N42)+($AQ$11*N43)+($AQ$12*N44)+($AQ$13*O42)+($AQ$14*O43)+($AQ$15*O44)+($AQ$16*M45)+($AQ$17*M46)+($AQ$18*M47)+($AQ$19*N45)+($AQ$20*N46)+($AQ$21*N47)+($AQ$22*O45)+($AQ$23*O46)+($AQ$24*O47)+($AQ$25*M48)+($AQ$26*M49)+($AQ$27*M50)+($AQ$28*N48)+($AQ$29*N49)+($AQ$30*N50)+($AQ$31*O48)+($AQ$32*O49)+($AQ$33*O50))+$AQ$5</f>
        <v>0.80091121999999992</v>
      </c>
      <c r="DI48" s="680">
        <f t="shared" ref="DI48" si="662">(($AQ$7*N42)+($AQ$8*N43)+($AQ$9*N44)+($AQ$10*O42)+($AQ$11*O43)+($AQ$12*O44)+($AQ$13*P42)+($AQ$14*P43)+($AQ$15*P44)+($AQ$16*N45)+($AQ$17*N46)+($AQ$18*N47)+($AQ$19*O45)+($AQ$20*O46)+($AQ$21*O47)+($AQ$22*P45)+($AQ$23*P46)+($AQ$24*P47)+($AQ$25*N48)+($AQ$26*N49)+($AQ$27*N50)+($AQ$28*O48)+($AQ$29*O49)+($AQ$30*O50)+($AQ$31*P48)+($AQ$32*P49)+($AQ$33*P50))+$AQ$5</f>
        <v>0.89973859999999994</v>
      </c>
      <c r="DJ48" s="680">
        <f t="shared" ref="DJ48" si="663">(($AQ$7*O42)+($AQ$8*O43)+($AQ$9*O44)+($AQ$10*P42)+($AQ$11*P43)+($AQ$12*P44)+($AQ$13*Q42)+($AQ$14*Q43)+($AQ$15*Q44)+($AQ$16*O45)+($AQ$17*O46)+($AQ$18*O47)+($AQ$19*P45)+($AQ$20*P46)+($AQ$21*P47)+($AQ$22*Q45)+($AQ$23*Q46)+($AQ$24*Q47)+($AQ$25*O48)+($AQ$26*O49)+($AQ$27*O50)+($AQ$28*P48)+($AQ$29*P49)+($AQ$30*P50)+($AQ$31*Q48)+($AQ$32*Q49)+($AQ$33*Q50))+$AQ$5</f>
        <v>0.84546026000000007</v>
      </c>
      <c r="DK48" s="680">
        <f t="shared" ref="DK48" si="664">(($AQ$7*P42)+($AQ$8*P43)+($AQ$9*P44)+($AQ$10*Q42)+($AQ$11*Q43)+($AQ$12*Q44)+($AQ$13*R42)+($AQ$14*R43)+($AQ$15*R44)+($AQ$16*P45)+($AQ$17*P46)+($AQ$18*P47)+($AQ$19*Q45)+($AQ$20*Q46)+($AQ$21*Q47)+($AQ$22*R45)+($AQ$23*R46)+($AQ$24*R47)+($AQ$25*P48)+($AQ$26*P49)+($AQ$27*P50)+($AQ$28*Q48)+($AQ$29*Q49)+($AQ$30*Q50)+($AQ$31*R48)+($AQ$32*R49)+($AQ$33*R50))+$AQ$5</f>
        <v>0.78335927000000016</v>
      </c>
      <c r="DL48" s="680">
        <f t="shared" ref="DL48" si="665">(($AQ$7*Q42)+($AQ$8*Q43)+($AQ$9*Q44)+($AQ$10*R42)+($AQ$11*R43)+($AQ$12*R44)+($AQ$13*S42)+($AQ$14*S43)+($AQ$15*S44)+($AQ$16*Q45)+($AQ$17*Q46)+($AQ$18*Q47)+($AQ$19*R45)+($AQ$20*R46)+($AQ$21*R47)+($AQ$22*S45)+($AQ$23*S46)+($AQ$24*S47)+($AQ$25*Q48)+($AQ$26*Q49)+($AQ$27*Q50)+($AQ$28*R48)+($AQ$29*R49)+($AQ$30*R50)+($AQ$31*S48)+($AQ$32*S49)+($AQ$33*S50))+$AQ$5</f>
        <v>0.72480114000000007</v>
      </c>
      <c r="DM48" s="680">
        <f t="shared" ref="DM48" si="666">(($AQ$7*R42)+($AQ$8*R43)+($AQ$9*R44)+($AQ$10*S42)+($AQ$11*S43)+($AQ$12*S44)+($AQ$13*T42)+($AQ$14*T43)+($AQ$15*T44)+($AQ$16*R45)+($AQ$17*R46)+($AQ$18*R47)+($AQ$19*S45)+($AQ$20*S46)+($AQ$21*S47)+($AQ$22*T45)+($AQ$23*T46)+($AQ$24*T47)+($AQ$25*R48)+($AQ$26*R49)+($AQ$27*R50)+($AQ$28*S48)+($AQ$29*S49)+($AQ$30*S50)+($AQ$31*T48)+($AQ$32*T49)+($AQ$33*T50))+$AQ$5</f>
        <v>0.39747832000000005</v>
      </c>
      <c r="DN48" s="680">
        <f t="shared" ref="DN48" si="667">(($AQ$7*S42)+($AQ$8*S43)+($AQ$9*S44)+($AQ$10*T42)+($AQ$11*T43)+($AQ$12*T44)+($AQ$13*U42)+($AQ$14*U43)+($AQ$15*U44)+($AQ$16*S45)+($AQ$17*S46)+($AQ$18*S47)+($AQ$19*T45)+($AQ$20*T46)+($AQ$21*T47)+($AQ$22*U45)+($AQ$23*U46)+($AQ$24*U47)+($AQ$25*S48)+($AQ$26*S49)+($AQ$27*S50)+($AQ$28*T48)+($AQ$29*T49)+($AQ$30*T50)+($AQ$31*U48)+($AQ$32*U49)+($AQ$33*U50))+$AQ$5</f>
        <v>0.31339426000000004</v>
      </c>
      <c r="DO48" s="680">
        <f t="shared" ref="DO48" si="668">(($AQ$7*T42)+($AQ$8*T43)+($AQ$9*T44)+($AQ$10*U42)+($AQ$11*U43)+($AQ$12*U44)+($AQ$13*V42)+($AQ$14*V43)+($AQ$15*V44)+($AQ$16*T45)+($AQ$17*T46)+($AQ$18*T47)+($AQ$19*U45)+($AQ$20*U46)+($AQ$21*U47)+($AQ$22*V45)+($AQ$23*V46)+($AQ$24*V47)+($AQ$25*T48)+($AQ$26*T49)+($AQ$27*T50)+($AQ$28*U48)+($AQ$29*U49)+($AQ$30*U50)+($AQ$31*V48)+($AQ$32*V49)+($AQ$33*V50))+$AQ$5</f>
        <v>0.30976186999999999</v>
      </c>
      <c r="DP48" s="680">
        <f t="shared" ref="DP48" si="669">(($AQ$7*U42)+($AQ$8*U43)+($AQ$9*U44)+($AQ$10*V42)+($AQ$11*V43)+($AQ$12*V44)+($AQ$13*W42)+($AQ$14*W43)+($AQ$15*W44)+($AQ$16*U45)+($AQ$17*U46)+($AQ$18*U47)+($AQ$19*V45)+($AQ$20*V46)+($AQ$21*V47)+($AQ$22*W45)+($AQ$23*W46)+($AQ$24*W47)+($AQ$25*U48)+($AQ$26*U49)+($AQ$27*U50)+($AQ$28*V48)+($AQ$29*V49)+($AQ$30*V50)+($AQ$31*W48)+($AQ$32*W49)+($AQ$33*W50))+$AQ$5</f>
        <v>0.43534720999999998</v>
      </c>
      <c r="DQ48" s="680">
        <f t="shared" ref="DQ48" si="670">(($AQ$7*V42)+($AQ$8*V43)+($AQ$9*V44)+($AQ$10*W42)+($AQ$11*W43)+($AQ$12*W44)+($AQ$13*X42)+($AQ$14*X43)+($AQ$15*X44)+($AQ$16*V45)+($AQ$17*V46)+($AQ$18*V47)+($AQ$19*W45)+($AQ$20*W46)+($AQ$21*W47)+($AQ$22*X45)+($AQ$23*X46)+($AQ$24*X47)+($AQ$25*V48)+($AQ$26*V49)+($AQ$27*V50)+($AQ$28*W48)+($AQ$29*W49)+($AQ$30*W50)+($AQ$31*X48)+($AQ$32*X49)+($AQ$33*X50))+$AQ$5</f>
        <v>0.54923199000000011</v>
      </c>
      <c r="DR48" s="680">
        <f t="shared" ref="DR48" si="671">(($AQ$7*W42)+($AQ$8*W43)+($AQ$9*W44)+($AQ$10*X42)+($AQ$11*X43)+($AQ$12*X44)+($AQ$13*Y42)+($AQ$14*Y43)+($AQ$15*Y44)+($AQ$16*W45)+($AQ$17*W46)+($AQ$18*W47)+($AQ$19*X45)+($AQ$20*X46)+($AQ$21*X47)+($AQ$22*Y45)+($AQ$23*Y46)+($AQ$24*Y47)+($AQ$25*W48)+($AQ$26*W49)+($AQ$27*W50)+($AQ$28*X48)+($AQ$29*X49)+($AQ$30*X50)+($AQ$31*Y48)+($AQ$32*Y49)+($AQ$33*Y50))+$AQ$5</f>
        <v>0.46910459999999998</v>
      </c>
    </row>
    <row r="49" spans="1:122" x14ac:dyDescent="0.25">
      <c r="A49" s="715">
        <f>'DETEKSI MATA IKAN'!A47</f>
        <v>0.39610000000000001</v>
      </c>
      <c r="B49" s="716">
        <f>'DETEKSI MATA IKAN'!B47</f>
        <v>0.42749999999999999</v>
      </c>
      <c r="C49" s="716">
        <f>'DETEKSI MATA IKAN'!C47</f>
        <v>0.6</v>
      </c>
      <c r="D49" s="716">
        <f>'DETEKSI MATA IKAN'!D47</f>
        <v>0.80389999999999995</v>
      </c>
      <c r="E49" s="716">
        <f>'DETEKSI MATA IKAN'!E47</f>
        <v>0.83140000000000003</v>
      </c>
      <c r="F49" s="716">
        <f>'DETEKSI MATA IKAN'!F47</f>
        <v>0.81179999999999997</v>
      </c>
      <c r="G49" s="716">
        <f>'DETEKSI MATA IKAN'!G47</f>
        <v>0.27839999999999998</v>
      </c>
      <c r="H49" s="716">
        <f>'DETEKSI MATA IKAN'!H47</f>
        <v>0.2039</v>
      </c>
      <c r="I49" s="716">
        <f>'DETEKSI MATA IKAN'!I47</f>
        <v>0.28239999999999998</v>
      </c>
      <c r="J49" s="716">
        <f>'DETEKSI MATA IKAN'!J47</f>
        <v>0.28239999999999998</v>
      </c>
      <c r="K49" s="716">
        <f>'DETEKSI MATA IKAN'!K47</f>
        <v>0.29409999999999997</v>
      </c>
      <c r="L49" s="716">
        <f>'DETEKSI MATA IKAN'!L47</f>
        <v>0.22750000000000001</v>
      </c>
      <c r="M49" s="716">
        <f>'DETEKSI MATA IKAN'!M47</f>
        <v>0.26269999999999999</v>
      </c>
      <c r="N49" s="716">
        <f>'DETEKSI MATA IKAN'!N47</f>
        <v>0.4078</v>
      </c>
      <c r="O49" s="716">
        <f>'DETEKSI MATA IKAN'!O47</f>
        <v>0.54510000000000003</v>
      </c>
      <c r="P49" s="716">
        <f>'DETEKSI MATA IKAN'!P47</f>
        <v>0.66669999999999996</v>
      </c>
      <c r="Q49" s="716">
        <f>'DETEKSI MATA IKAN'!Q47</f>
        <v>0.54120000000000001</v>
      </c>
      <c r="R49" s="716">
        <f>'DETEKSI MATA IKAN'!R47</f>
        <v>0.47449999999999998</v>
      </c>
      <c r="S49" s="716">
        <f>'DETEKSI MATA IKAN'!S47</f>
        <v>0.3569</v>
      </c>
      <c r="T49" s="716">
        <f>'DETEKSI MATA IKAN'!T47</f>
        <v>0.21959999999999999</v>
      </c>
      <c r="U49" s="716">
        <f>'DETEKSI MATA IKAN'!U47</f>
        <v>0.26669999999999999</v>
      </c>
      <c r="V49" s="716">
        <f>'DETEKSI MATA IKAN'!V47</f>
        <v>0.22750000000000001</v>
      </c>
      <c r="W49" s="716">
        <f>'DETEKSI MATA IKAN'!W47</f>
        <v>0.29020000000000001</v>
      </c>
      <c r="X49" s="716">
        <f>'DETEKSI MATA IKAN'!X47</f>
        <v>0.38040000000000002</v>
      </c>
      <c r="Y49" s="717">
        <f>'DETEKSI MATA IKAN'!Y47</f>
        <v>0.32550000000000001</v>
      </c>
      <c r="AA49" s="711">
        <v>15</v>
      </c>
      <c r="AB49" s="680">
        <f t="shared" ref="AB49:AX49" si="672">(($AN$7*A45)+($AN$8*A46)+($AN$9*A47)+($AN$10*B45)+($AN$11*B46)+($AN$12*B47)+($AN$13*C45)+($AN$14*C46)+($AN$15*C47)+($AN$16*A48)+($AN$17*A49)+($AN$18*A50)+($AN$19*B48)+($AN$20*B49)+($AN$21*B50)+($AN$22*C48)+($AN$23*C49)+($AN$24*C50)+($AN$25*A51)+($AN$26*A52)+($AN$27*A53)+($AN$28*B51)+($AN$29*B52)+($AN$30*B53)+($AN$31*C51)+($AN$32*C52)+($AN$33*C53))+$AN$5</f>
        <v>-7.7655849999999527E-2</v>
      </c>
      <c r="AC49" s="680">
        <f t="shared" si="672"/>
        <v>-0.27377130999999966</v>
      </c>
      <c r="AD49" s="680">
        <f t="shared" si="672"/>
        <v>-0.50891226999999972</v>
      </c>
      <c r="AE49" s="680">
        <f t="shared" si="672"/>
        <v>-0.52487758999999989</v>
      </c>
      <c r="AF49" s="680">
        <f t="shared" si="672"/>
        <v>-0.2160395499999998</v>
      </c>
      <c r="AG49" s="680">
        <f t="shared" si="672"/>
        <v>2.8502229999999518E-2</v>
      </c>
      <c r="AH49" s="680">
        <f t="shared" si="672"/>
        <v>0.15070200999999983</v>
      </c>
      <c r="AI49" s="680">
        <f t="shared" si="672"/>
        <v>-0.17571843999999998</v>
      </c>
      <c r="AJ49" s="680">
        <f t="shared" si="672"/>
        <v>-0.31123628999999997</v>
      </c>
      <c r="AK49" s="680">
        <f t="shared" si="672"/>
        <v>-0.28976502000000015</v>
      </c>
      <c r="AL49" s="680">
        <f t="shared" si="672"/>
        <v>-0.14640635000000007</v>
      </c>
      <c r="AM49" s="680">
        <f t="shared" si="672"/>
        <v>0.15577383999999986</v>
      </c>
      <c r="AN49" s="680">
        <f t="shared" si="672"/>
        <v>3.8875199999999804E-2</v>
      </c>
      <c r="AO49" s="680">
        <f t="shared" si="672"/>
        <v>-0.18087011999999991</v>
      </c>
      <c r="AP49" s="680">
        <f t="shared" si="672"/>
        <v>-0.56562780000000012</v>
      </c>
      <c r="AQ49" s="680">
        <f t="shared" si="672"/>
        <v>-0.7014449699999995</v>
      </c>
      <c r="AR49" s="680">
        <f t="shared" si="672"/>
        <v>-0.8305427299999999</v>
      </c>
      <c r="AS49" s="680">
        <f t="shared" si="672"/>
        <v>-0.62624443000000019</v>
      </c>
      <c r="AT49" s="680">
        <f t="shared" si="672"/>
        <v>-0.34412434999999975</v>
      </c>
      <c r="AU49" s="680">
        <f t="shared" si="672"/>
        <v>-5.4676350000000262E-2</v>
      </c>
      <c r="AV49" s="680">
        <f t="shared" si="672"/>
        <v>-5.7645010000000108E-2</v>
      </c>
      <c r="AW49" s="680">
        <f t="shared" si="672"/>
        <v>-6.950111999999975E-2</v>
      </c>
      <c r="AX49" s="680">
        <f t="shared" si="672"/>
        <v>-0.15398210999999995</v>
      </c>
      <c r="AZ49" s="680">
        <f t="shared" ref="AZ49" si="673">(($AO$7*A45)+($AO$8*A46)+($AO$9*A47)+($AO$10*B45)+($AO$11*B46)+($AO$12*B47)+($AO$13*C45)+($AO$14*C46)+($AO$15*C47)+($AO$16*A48)+($AO$17*A49)+($AO$18*A50)+($AO$19*B48)+($AO$20*B49)+($AO$21*B50)+($AO$22*C48)+($AO$23*C49)+($AO$24*C50)+($AO$25*A51)+($AO$26*A52)+($AO$27*A53)+($AO$28*B51)+($AO$29*B52)+($AO$30*B53)+($AO$31*C51)+($AO$32*C52)+($AO$33*C53))+$AO$5</f>
        <v>1.2617367399999999</v>
      </c>
      <c r="BA49" s="680">
        <f t="shared" ref="BA49" si="674">(($AO$7*B45)+($AO$8*B46)+($AO$9*B47)+($AO$10*C45)+($AO$11*C46)+($AO$12*C47)+($AO$13*D45)+($AO$14*D46)+($AO$15*D47)+($AO$16*B48)+($AO$17*B49)+($AO$18*B50)+($AO$19*C48)+($AO$20*C49)+($AO$21*C50)+($AO$22*D48)+($AO$23*D49)+($AO$24*D50)+($AO$25*B51)+($AO$26*B52)+($AO$27*B53)+($AO$28*C51)+($AO$29*C52)+($AO$30*C53)+($AO$31*D51)+($AO$32*D52)+($AO$33*D53))+$AO$5</f>
        <v>2.0479856799999996</v>
      </c>
      <c r="BB49" s="680">
        <f t="shared" ref="BB49" si="675">(($AO$7*C45)+($AO$8*C46)+($AO$9*C47)+($AO$10*D45)+($AO$11*D46)+($AO$12*D47)+($AO$13*E45)+($AO$14*E46)+($AO$15*E47)+($AO$16*C48)+($AO$17*C49)+($AO$18*C50)+($AO$19*D48)+($AO$20*D49)+($AO$21*D50)+($AO$22*E48)+($AO$23*E49)+($AO$24*E50)+($AO$25*C51)+($AO$26*C52)+($AO$27*C53)+($AO$28*D51)+($AO$29*D52)+($AO$30*D53)+($AO$31*E51)+($AO$32*E52)+($AO$33*E53))+$AO$5</f>
        <v>2.4763671200000004</v>
      </c>
      <c r="BC49" s="680">
        <f t="shared" ref="BC49" si="676">(($AO$7*D45)+($AO$8*D46)+($AO$9*D47)+($AO$10*E45)+($AO$11*E46)+($AO$12*E47)+($AO$13*F45)+($AO$14*F46)+($AO$15*F47)+($AO$16*D48)+($AO$17*D49)+($AO$18*D50)+($AO$19*E48)+($AO$20*E49)+($AO$21*E50)+($AO$22*F48)+($AO$23*F49)+($AO$24*F50)+($AO$25*D51)+($AO$26*D52)+($AO$27*D53)+($AO$28*E51)+($AO$29*E52)+($AO$30*E53)+($AO$31*F51)+($AO$32*F52)+($AO$33*F53))+$AO$5</f>
        <v>2.3406723099999995</v>
      </c>
      <c r="BD49" s="680">
        <f t="shared" ref="BD49" si="677">(($AO$7*E45)+($AO$8*E46)+($AO$9*E47)+($AO$10*F45)+($AO$11*F46)+($AO$12*F47)+($AO$13*G45)+($AO$14*G46)+($AO$15*G47)+($AO$16*E48)+($AO$17*E49)+($AO$18*E50)+($AO$19*F48)+($AO$20*F49)+($AO$21*F50)+($AO$22*G48)+($AO$23*G49)+($AO$24*G50)+($AO$25*E51)+($AO$26*E52)+($AO$27*E53)+($AO$28*F51)+($AO$29*F52)+($AO$30*F53)+($AO$31*G51)+($AO$32*G52)+($AO$33*G53))+$AO$5</f>
        <v>1.6316771099999996</v>
      </c>
      <c r="BE49" s="680">
        <f t="shared" ref="BE49" si="678">(($AO$7*F45)+($AO$8*F46)+($AO$9*F47)+($AO$10*G45)+($AO$11*G46)+($AO$12*G47)+($AO$13*H45)+($AO$14*H46)+($AO$15*H47)+($AO$16*F48)+($AO$17*F49)+($AO$18*F50)+($AO$19*G48)+($AO$20*G49)+($AO$21*G50)+($AO$22*H48)+($AO$23*H49)+($AO$24*H50)+($AO$25*F51)+($AO$26*F52)+($AO$27*F53)+($AO$28*G51)+($AO$29*G52)+($AO$30*G53)+($AO$31*H51)+($AO$32*H52)+($AO$33*H53))+$AO$5</f>
        <v>0.63329414000000006</v>
      </c>
      <c r="BF49" s="680">
        <f t="shared" ref="BF49" si="679">(($AO$7*G45)+($AO$8*G46)+($AO$9*G47)+($AO$10*H45)+($AO$11*H46)+($AO$12*H47)+($AO$13*I45)+($AO$14*I46)+($AO$15*I47)+($AO$16*G48)+($AO$17*G49)+($AO$18*G50)+($AO$19*H48)+($AO$20*H49)+($AO$21*H50)+($AO$22*I48)+($AO$23*I49)+($AO$24*I50)+($AO$25*G51)+($AO$26*G52)+($AO$27*G53)+($AO$28*H51)+($AO$29*H52)+($AO$30*H53)+($AO$31*I51)+($AO$32*I52)+($AO$33*I53))+$AO$5</f>
        <v>0.56649570000000016</v>
      </c>
      <c r="BG49" s="680">
        <f t="shared" ref="BG49" si="680">(($AO$7*H45)+($AO$8*H46)+($AO$9*H47)+($AO$10*I45)+($AO$11*I46)+($AO$12*I47)+($AO$13*J45)+($AO$14*J46)+($AO$15*J47)+($AO$16*H48)+($AO$17*H49)+($AO$18*H50)+($AO$19*I48)+($AO$20*I49)+($AO$21*I50)+($AO$22*J48)+($AO$23*J49)+($AO$24*J50)+($AO$25*H51)+($AO$26*H52)+($AO$27*H53)+($AO$28*I51)+($AO$29*I52)+($AO$30*I53)+($AO$31*J51)+($AO$32*J52)+($AO$33*J53))+$AO$5</f>
        <v>0.76175419000000022</v>
      </c>
      <c r="BH49" s="680">
        <f t="shared" ref="BH49" si="681">(($AO$7*I45)+($AO$8*I46)+($AO$9*I47)+($AO$10*J45)+($AO$11*J46)+($AO$12*J47)+($AO$13*K45)+($AO$14*K46)+($AO$15*K47)+($AO$16*I48)+($AO$17*I49)+($AO$18*I50)+($AO$19*J48)+($AO$20*J49)+($AO$21*J50)+($AO$22*K48)+($AO$23*K49)+($AO$24*K50)+($AO$25*I51)+($AO$26*I52)+($AO$27*I53)+($AO$28*J51)+($AO$29*J52)+($AO$30*J53)+($AO$31*K51)+($AO$32*K52)+($AO$33*K53))+$AO$5</f>
        <v>0.99739230000000045</v>
      </c>
      <c r="BI49" s="680">
        <f t="shared" ref="BI49" si="682">(($AO$7*J45)+($AO$8*J46)+($AO$9*J47)+($AO$10*K45)+($AO$11*K46)+($AO$12*K47)+($AO$13*L45)+($AO$14*L46)+($AO$15*L47)+($AO$16*J48)+($AO$17*J49)+($AO$18*J50)+($AO$19*K48)+($AO$20*K49)+($AO$21*K50)+($AO$22*L48)+($AO$23*L49)+($AO$24*L50)+($AO$25*J51)+($AO$26*J52)+($AO$27*J53)+($AO$28*K51)+($AO$29*K52)+($AO$30*K53)+($AO$31*L51)+($AO$32*L52)+($AO$33*L53))+$AO$5</f>
        <v>0.83489192999999995</v>
      </c>
      <c r="BJ49" s="680">
        <f t="shared" ref="BJ49" si="683">(($AO$7*K45)+($AO$8*K46)+($AO$9*K47)+($AO$10*L45)+($AO$11*L46)+($AO$12*L47)+($AO$13*M45)+($AO$14*M46)+($AO$15*M47)+($AO$16*K48)+($AO$17*K49)+($AO$18*K50)+($AO$19*L48)+($AO$20*L49)+($AO$21*L50)+($AO$22*M48)+($AO$23*M49)+($AO$24*M50)+($AO$25*K51)+($AO$26*K52)+($AO$27*K53)+($AO$28*L51)+($AO$29*L52)+($AO$30*L53)+($AO$31*M51)+($AO$32*M52)+($AO$33*M53))+$AO$5</f>
        <v>0.57426309999999992</v>
      </c>
      <c r="BK49" s="680">
        <f t="shared" ref="BK49" si="684">(($AO$7*L45)+($AO$8*L46)+($AO$9*L47)+($AO$10*M45)+($AO$11*M46)+($AO$12*M47)+($AO$13*N45)+($AO$14*N46)+($AO$15*N47)+($AO$16*L48)+($AO$17*L49)+($AO$18*L50)+($AO$19*M48)+($AO$20*M49)+($AO$21*M50)+($AO$22*N48)+($AO$23*N49)+($AO$24*N50)+($AO$25*L51)+($AO$26*L52)+($AO$27*L53)+($AO$28*M51)+($AO$29*M52)+($AO$30*M53)+($AO$31*N51)+($AO$32*N52)+($AO$33*N53))+$AO$5</f>
        <v>0.9819678300000001</v>
      </c>
      <c r="BL49" s="680">
        <f t="shared" ref="BL49" si="685">(($AO$7*M45)+($AO$8*M46)+($AO$9*M47)+($AO$10*N45)+($AO$11*N46)+($AO$12*N47)+($AO$13*O45)+($AO$14*O46)+($AO$15*O47)+($AO$16*M48)+($AO$17*M49)+($AO$18*M50)+($AO$19*N48)+($AO$20*N49)+($AO$21*N50)+($AO$22*O48)+($AO$23*O49)+($AO$24*O50)+($AO$25*M51)+($AO$26*M52)+($AO$27*M53)+($AO$28*N51)+($AO$29*N52)+($AO$30*N53)+($AO$31*O51)+($AO$32*O52)+($AO$33*O53))+$AO$5</f>
        <v>1.4961397399999998</v>
      </c>
      <c r="BM49" s="680">
        <f t="shared" ref="BM49" si="686">(($AO$7*N45)+($AO$8*N46)+($AO$9*N47)+($AO$10*O45)+($AO$11*O46)+($AO$12*O47)+($AO$13*P45)+($AO$14*P46)+($AO$15*P47)+($AO$16*N48)+($AO$17*N49)+($AO$18*N50)+($AO$19*O48)+($AO$20*O49)+($AO$21*O50)+($AO$22*P48)+($AO$23*P49)+($AO$24*P50)+($AO$25*N51)+($AO$26*N52)+($AO$27*N53)+($AO$28*O51)+($AO$29*O52)+($AO$30*O53)+($AO$31*P51)+($AO$32*P52)+($AO$33*P53))+$AO$5</f>
        <v>1.8808735899999998</v>
      </c>
      <c r="BN49" s="680">
        <f t="shared" ref="BN49" si="687">(($AO$7*O45)+($AO$8*O46)+($AO$9*O47)+($AO$10*P45)+($AO$11*P46)+($AO$12*P47)+($AO$13*Q45)+($AO$14*Q46)+($AO$15*Q47)+($AO$16*O48)+($AO$17*O49)+($AO$18*O50)+($AO$19*P48)+($AO$20*P49)+($AO$21*P50)+($AO$22*Q48)+($AO$23*Q49)+($AO$24*Q50)+($AO$25*O51)+($AO$26*O52)+($AO$27*O53)+($AO$28*P51)+($AO$29*P52)+($AO$30*P53)+($AO$31*Q51)+($AO$32*Q52)+($AO$33*Q53))+$AO$5</f>
        <v>1.9629916799999996</v>
      </c>
      <c r="BO49" s="680">
        <f t="shared" ref="BO49" si="688">(($AO$7*P45)+($AO$8*P46)+($AO$9*P47)+($AO$10*Q45)+($AO$11*Q46)+($AO$12*Q47)+($AO$13*R45)+($AO$14*R46)+($AO$15*R47)+($AO$16*P48)+($AO$17*P49)+($AO$18*P50)+($AO$19*Q48)+($AO$20*Q49)+($AO$21*Q50)+($AO$22*R48)+($AO$23*R49)+($AO$24*R50)+($AO$25*P51)+($AO$26*P52)+($AO$27*P53)+($AO$28*Q51)+($AO$29*Q52)+($AO$30*Q53)+($AO$31*R51)+($AO$32*R52)+($AO$33*R53))+$AO$5</f>
        <v>1.7467322799999998</v>
      </c>
      <c r="BP49" s="680">
        <f t="shared" ref="BP49" si="689">(($AO$7*Q45)+($AO$8*Q46)+($AO$9*Q47)+($AO$10*R45)+($AO$11*R46)+($AO$12*R47)+($AO$13*S45)+($AO$14*S46)+($AO$15*S47)+($AO$16*Q48)+($AO$17*Q49)+($AO$18*Q50)+($AO$19*R48)+($AO$20*R49)+($AO$21*R50)+($AO$22*S48)+($AO$23*S49)+($AO$24*S50)+($AO$25*Q51)+($AO$26*Q52)+($AO$27*Q53)+($AO$28*R51)+($AO$29*R52)+($AO$30*R53)+($AO$31*S51)+($AO$32*S52)+($AO$33*S53))+$AO$5</f>
        <v>1.34275345</v>
      </c>
      <c r="BQ49" s="680">
        <f t="shared" ref="BQ49" si="690">(($AO$7*R45)+($AO$8*R46)+($AO$9*R47)+($AO$10*S45)+($AO$11*S46)+($AO$12*S47)+($AO$13*T45)+($AO$14*T46)+($AO$15*T47)+($AO$16*R48)+($AO$17*R49)+($AO$18*R50)+($AO$19*S48)+($AO$20*S49)+($AO$21*S50)+($AO$22*T48)+($AO$23*T49)+($AO$24*T50)+($AO$25*R51)+($AO$26*R52)+($AO$27*R53)+($AO$28*S51)+($AO$29*S52)+($AO$30*S53)+($AO$31*T51)+($AO$32*T52)+($AO$33*T53))+$AO$5</f>
        <v>0.77445819999999987</v>
      </c>
      <c r="BR49" s="680">
        <f t="shared" ref="BR49" si="691">(($AO$7*S45)+($AO$8*S46)+($AO$9*S47)+($AO$10*T45)+($AO$11*T46)+($AO$12*T47)+($AO$13*U45)+($AO$14*U46)+($AO$15*U47)+($AO$16*S48)+($AO$17*S49)+($AO$18*S50)+($AO$19*T48)+($AO$20*T49)+($AO$21*T50)+($AO$22*U48)+($AO$23*U49)+($AO$24*U50)+($AO$25*S51)+($AO$26*S52)+($AO$27*S53)+($AO$28*T51)+($AO$29*T52)+($AO$30*T53)+($AO$31*U51)+($AO$32*U52)+($AO$33*U53))+$AO$5</f>
        <v>0.47106876000000009</v>
      </c>
      <c r="BS49" s="680">
        <f t="shared" ref="BS49" si="692">(($AO$7*T45)+($AO$8*T46)+($AO$9*T47)+($AO$10*U45)+($AO$11*U46)+($AO$12*U47)+($AO$13*V45)+($AO$14*V46)+($AO$15*V47)+($AO$16*T48)+($AO$17*T49)+($AO$18*T50)+($AO$19*U48)+($AO$20*U49)+($AO$21*U50)+($AO$22*V48)+($AO$23*V49)+($AO$24*V50)+($AO$25*T51)+($AO$26*T52)+($AO$27*T53)+($AO$28*U51)+($AO$29*U52)+($AO$30*U53)+($AO$31*V51)+($AO$32*V52)+($AO$33*V53))+$AO$5</f>
        <v>0.56881169000000009</v>
      </c>
      <c r="BT49" s="680">
        <f t="shared" ref="BT49" si="693">(($AO$7*U45)+($AO$8*U46)+($AO$9*U47)+($AO$10*V45)+($AO$11*V46)+($AO$12*V47)+($AO$13*W45)+($AO$14*W46)+($AO$15*W47)+($AO$16*U48)+($AO$17*U49)+($AO$18*U50)+($AO$19*V48)+($AO$20*V49)+($AO$21*V50)+($AO$22*W48)+($AO$23*W49)+($AO$24*W50)+($AO$25*U51)+($AO$26*U52)+($AO$27*U53)+($AO$28*V51)+($AO$29*V52)+($AO$30*V53)+($AO$31*W51)+($AO$32*W52)+($AO$33*W53))+$AO$5</f>
        <v>0.65917031000000015</v>
      </c>
      <c r="BU49" s="680">
        <f t="shared" ref="BU49" si="694">(($AO$7*V45)+($AO$8*V46)+($AO$9*V47)+($AO$10*W45)+($AO$11*W46)+($AO$12*W47)+($AO$13*X45)+($AO$14*X46)+($AO$15*X47)+($AO$16*V48)+($AO$17*V49)+($AO$18*V50)+($AO$19*W48)+($AO$20*W49)+($AO$21*W50)+($AO$22*X48)+($AO$23*X49)+($AO$24*X50)+($AO$25*V51)+($AO$26*V52)+($AO$27*V53)+($AO$28*W51)+($AO$29*W52)+($AO$30*W53)+($AO$31*X51)+($AO$32*X52)+($AO$33*X53))+$AO$5</f>
        <v>0.93631339000000002</v>
      </c>
      <c r="BV49" s="680">
        <f t="shared" ref="BV49" si="695">(($AO$7*W45)+($AO$8*W46)+($AO$9*W47)+($AO$10*X45)+($AO$11*X46)+($AO$12*X47)+($AO$13*Y45)+($AO$14*Y46)+($AO$15*Y47)+($AO$16*W48)+($AO$17*W49)+($AO$18*W50)+($AO$19*X48)+($AO$20*X49)+($AO$21*X50)+($AO$22*Y48)+($AO$23*Y49)+($AO$24*Y50)+($AO$25*W51)+($AO$26*W52)+($AO$27*W53)+($AO$28*X51)+($AO$29*X52)+($AO$30*X53)+($AO$31*Y51)+($AO$32*Y52)+($AO$33*Y53))+$AO$5</f>
        <v>0.90111600000000025</v>
      </c>
      <c r="BX49" s="680">
        <f t="shared" ref="BX49:CT49" si="696">(($AP$7*A45)+($AP$8*A46)+($AP$9*A47)+($AP$10*B45)+($AP$11*B46)+($AP$12*B47)+($AP$13*C45)+($AP$14*C46)+($AP$15*C47)+($AP$16*A48)+($AP$17*A49)+($AP$18*A50)+($AP$19*B48)+($AP$20*B49)+($AP$21*B50)+($AP$22*C48)+($AP$23*C49)+($AP$24*C50)+($AP$25*A51)+($AP$26*A52)+($AP$27*A53)+($AP$28*B51)+($AP$29*B52)+($AP$30*B53)+($AP$31*C51)+($AP$32*C52)+($AP$33*C53))+$AP$5</f>
        <v>1.1125997799999996</v>
      </c>
      <c r="BY49" s="680">
        <f t="shared" si="696"/>
        <v>1.46978454</v>
      </c>
      <c r="BZ49" s="680">
        <f t="shared" si="696"/>
        <v>2.0413656200000005</v>
      </c>
      <c r="CA49" s="680">
        <f t="shared" si="696"/>
        <v>2.3778705999999996</v>
      </c>
      <c r="CB49" s="680">
        <f t="shared" si="696"/>
        <v>2.2810365900000003</v>
      </c>
      <c r="CC49" s="680">
        <f t="shared" si="696"/>
        <v>1.7029634700000007</v>
      </c>
      <c r="CD49" s="680">
        <f t="shared" si="696"/>
        <v>0.87208172399999995</v>
      </c>
      <c r="CE49" s="680">
        <f t="shared" si="696"/>
        <v>0.75769760400000008</v>
      </c>
      <c r="CF49" s="680">
        <f t="shared" si="696"/>
        <v>0.87639751000000021</v>
      </c>
      <c r="CG49" s="680">
        <f t="shared" si="696"/>
        <v>0.84709833400000001</v>
      </c>
      <c r="CH49" s="680">
        <f t="shared" si="696"/>
        <v>0.85372574600000006</v>
      </c>
      <c r="CI49" s="680">
        <f t="shared" si="696"/>
        <v>0.73699210400000004</v>
      </c>
      <c r="CJ49" s="680">
        <f t="shared" si="696"/>
        <v>1.1506156180000002</v>
      </c>
      <c r="CK49" s="680">
        <f t="shared" si="696"/>
        <v>1.5971493300000004</v>
      </c>
      <c r="CL49" s="680">
        <f t="shared" si="696"/>
        <v>1.9887608599999995</v>
      </c>
      <c r="CM49" s="680">
        <f t="shared" si="696"/>
        <v>1.9668065099999994</v>
      </c>
      <c r="CN49" s="680">
        <f t="shared" si="696"/>
        <v>1.7038164480000002</v>
      </c>
      <c r="CO49" s="680">
        <f t="shared" si="696"/>
        <v>1.23325485</v>
      </c>
      <c r="CP49" s="680">
        <f t="shared" si="696"/>
        <v>0.81461542600000014</v>
      </c>
      <c r="CQ49" s="680">
        <f t="shared" si="696"/>
        <v>0.6000828079999998</v>
      </c>
      <c r="CR49" s="680">
        <f t="shared" si="696"/>
        <v>0.71467343800000016</v>
      </c>
      <c r="CS49" s="680">
        <f t="shared" si="696"/>
        <v>0.75224273400000008</v>
      </c>
      <c r="CT49" s="680">
        <f t="shared" si="696"/>
        <v>0.97724512000000019</v>
      </c>
      <c r="CV49" s="680">
        <f t="shared" ref="CV49" si="697">(($AQ$7*A45)+($AQ$8*A46)+($AQ$9*A47)+($AQ$10*B45)+($AQ$11*B46)+($AQ$12*B47)+($AQ$13*C45)+($AQ$14*C46)+($AQ$15*C47)+($AQ$16*A48)+($AQ$17*A49)+($AQ$18*A50)+($AQ$19*B48)+($AQ$20*B49)+($AQ$21*B50)+($AQ$22*C48)+($AQ$23*C49)+($AQ$24*C50)+($AQ$25*A51)+($AQ$26*A52)+($AQ$27*A53)+($AQ$28*B51)+($AQ$29*B52)+($AQ$30*B53)+($AQ$31*C51)+($AQ$32*C52)+($AQ$33*C53))+$AQ$5</f>
        <v>0.7599987800000001</v>
      </c>
      <c r="CW49" s="680">
        <f t="shared" ref="CW49" si="698">(($AQ$7*B45)+($AQ$8*B46)+($AQ$9*B47)+($AQ$10*C45)+($AQ$11*C46)+($AQ$12*C47)+($AQ$13*D45)+($AQ$14*D46)+($AQ$15*D47)+($AQ$16*B48)+($AQ$17*B49)+($AQ$18*B50)+($AQ$19*C48)+($AQ$20*C49)+($AQ$21*C50)+($AQ$22*D48)+($AQ$23*D49)+($AQ$24*D50)+($AQ$25*B51)+($AQ$26*B52)+($AQ$27*B53)+($AQ$28*C51)+($AQ$29*C52)+($AQ$30*C53)+($AQ$31*D51)+($AQ$32*D52)+($AQ$33*D53))+$AQ$5</f>
        <v>1.0656384600000002</v>
      </c>
      <c r="CX49" s="680">
        <f t="shared" ref="CX49" si="699">(($AQ$7*C45)+($AQ$8*C46)+($AQ$9*C47)+($AQ$10*D45)+($AQ$11*D46)+($AQ$12*D47)+($AQ$13*E45)+($AQ$14*E46)+($AQ$15*E47)+($AQ$16*C48)+($AQ$17*C49)+($AQ$18*C50)+($AQ$19*D48)+($AQ$20*D49)+($AQ$21*D50)+($AQ$22*E48)+($AQ$23*E49)+($AQ$24*E50)+($AQ$25*C51)+($AQ$26*C52)+($AQ$27*C53)+($AQ$28*D51)+($AQ$29*D52)+($AQ$30*D53)+($AQ$31*E51)+($AQ$32*E52)+($AQ$33*E53))+$AQ$5</f>
        <v>1.0497923800000002</v>
      </c>
      <c r="CY49" s="680">
        <f t="shared" ref="CY49" si="700">(($AQ$7*D45)+($AQ$8*D46)+($AQ$9*D47)+($AQ$10*E45)+($AQ$11*E46)+($AQ$12*E47)+($AQ$13*F45)+($AQ$14*F46)+($AQ$15*F47)+($AQ$16*D48)+($AQ$17*D49)+($AQ$18*D50)+($AQ$19*E48)+($AQ$20*E49)+($AQ$21*E50)+($AQ$22*F48)+($AQ$23*F49)+($AQ$24*F50)+($AQ$25*D51)+($AQ$26*D52)+($AQ$27*D53)+($AQ$28*E51)+($AQ$29*E52)+($AQ$30*E53)+($AQ$31*F51)+($AQ$32*F52)+($AQ$33*F53))+$AQ$5</f>
        <v>0.91288153000000005</v>
      </c>
      <c r="CZ49" s="680">
        <f t="shared" ref="CZ49" si="701">(($AQ$7*E45)+($AQ$8*E46)+($AQ$9*E47)+($AQ$10*F45)+($AQ$11*F46)+($AQ$12*F47)+($AQ$13*G45)+($AQ$14*G46)+($AQ$15*G47)+($AQ$16*E48)+($AQ$17*E49)+($AQ$18*E50)+($AQ$19*F48)+($AQ$20*F49)+($AQ$21*F50)+($AQ$22*G48)+($AQ$23*G49)+($AQ$24*G50)+($AQ$25*E51)+($AQ$26*E52)+($AQ$27*E53)+($AQ$28*F51)+($AQ$29*F52)+($AQ$30*F53)+($AQ$31*G51)+($AQ$32*G52)+($AQ$33*G53))+$AQ$5</f>
        <v>0.41626353000000005</v>
      </c>
      <c r="DA49" s="680">
        <f t="shared" ref="DA49" si="702">(($AQ$7*F45)+($AQ$8*F46)+($AQ$9*F47)+($AQ$10*G45)+($AQ$11*G46)+($AQ$12*G47)+($AQ$13*H45)+($AQ$14*H46)+($AQ$15*H47)+($AQ$16*F48)+($AQ$17*F49)+($AQ$18*F50)+($AQ$19*G48)+($AQ$20*G49)+($AQ$21*G50)+($AQ$22*H48)+($AQ$23*H49)+($AQ$24*H50)+($AQ$25*F51)+($AQ$26*F52)+($AQ$27*F53)+($AQ$28*G51)+($AQ$29*G52)+($AQ$30*G53)+($AQ$31*H51)+($AQ$32*H52)+($AQ$33*H53))+$AQ$5</f>
        <v>4.8958810000000019E-2</v>
      </c>
      <c r="DB49" s="680">
        <f t="shared" ref="DB49" si="703">(($AQ$7*G45)+($AQ$8*G46)+($AQ$9*G47)+($AQ$10*H45)+($AQ$11*H46)+($AQ$12*H47)+($AQ$13*I45)+($AQ$14*I46)+($AQ$15*I47)+($AQ$16*G48)+($AQ$17*G49)+($AQ$18*G50)+($AQ$19*H48)+($AQ$20*H49)+($AQ$21*H50)+($AQ$22*I48)+($AQ$23*I49)+($AQ$24*I50)+($AQ$25*G51)+($AQ$26*G52)+($AQ$27*G53)+($AQ$28*H51)+($AQ$29*H52)+($AQ$30*H53)+($AQ$31*I51)+($AQ$32*I52)+($AQ$33*I53))+$AQ$5</f>
        <v>0.17721931999999999</v>
      </c>
      <c r="DC49" s="680">
        <f t="shared" ref="DC49" si="704">(($AQ$7*H45)+($AQ$8*H46)+($AQ$9*H47)+($AQ$10*I45)+($AQ$11*I46)+($AQ$12*I47)+($AQ$13*J45)+($AQ$14*J46)+($AQ$15*J47)+($AQ$16*H48)+($AQ$17*H49)+($AQ$18*H50)+($AQ$19*I48)+($AQ$20*I49)+($AQ$21*I50)+($AQ$22*J48)+($AQ$23*J49)+($AQ$24*J50)+($AQ$25*H51)+($AQ$26*H52)+($AQ$27*H53)+($AQ$28*I51)+($AQ$29*I52)+($AQ$30*I53)+($AQ$31*J51)+($AQ$32*J52)+($AQ$33*J53))+$AQ$5</f>
        <v>0.41390736000000006</v>
      </c>
      <c r="DD49" s="680">
        <f t="shared" ref="DD49" si="705">(($AQ$7*I45)+($AQ$8*I46)+($AQ$9*I47)+($AQ$10*J45)+($AQ$11*J46)+($AQ$12*J47)+($AQ$13*K45)+($AQ$14*K46)+($AQ$15*K47)+($AQ$16*I48)+($AQ$17*I49)+($AQ$18*I50)+($AQ$19*J48)+($AQ$20*J49)+($AQ$21*J50)+($AQ$22*K48)+($AQ$23*K49)+($AQ$24*K50)+($AQ$25*I51)+($AQ$26*I52)+($AQ$27*I53)+($AQ$28*J51)+($AQ$29*J52)+($AQ$30*J53)+($AQ$31*K51)+($AQ$32*K52)+($AQ$33*K53))+$AQ$5</f>
        <v>0.53438554000000005</v>
      </c>
      <c r="DE49" s="680">
        <f t="shared" ref="DE49" si="706">(($AQ$7*J45)+($AQ$8*J46)+($AQ$9*J47)+($AQ$10*K45)+($AQ$11*K46)+($AQ$12*K47)+($AQ$13*L45)+($AQ$14*L46)+($AQ$15*L47)+($AQ$16*J48)+($AQ$17*J49)+($AQ$18*J50)+($AQ$19*K48)+($AQ$20*K49)+($AQ$21*K50)+($AQ$22*L48)+($AQ$23*L49)+($AQ$24*L50)+($AQ$25*J51)+($AQ$26*J52)+($AQ$27*J53)+($AQ$28*K51)+($AQ$29*K52)+($AQ$30*K53)+($AQ$31*L51)+($AQ$32*L52)+($AQ$33*L53))+$AQ$5</f>
        <v>0.37032597</v>
      </c>
      <c r="DF49" s="680">
        <f t="shared" ref="DF49" si="707">(($AQ$7*K45)+($AQ$8*K46)+($AQ$9*K47)+($AQ$10*L45)+($AQ$11*L46)+($AQ$12*L47)+($AQ$13*M45)+($AQ$14*M46)+($AQ$15*M47)+($AQ$16*K48)+($AQ$17*K49)+($AQ$18*K50)+($AQ$19*L48)+($AQ$20*L49)+($AQ$21*L50)+($AQ$22*M48)+($AQ$23*M49)+($AQ$24*M50)+($AQ$25*K51)+($AQ$26*K52)+($AQ$27*K53)+($AQ$28*L51)+($AQ$29*L52)+($AQ$30*L53)+($AQ$31*M51)+($AQ$32*M52)+($AQ$33*M53))+$AQ$5</f>
        <v>0.37434810999999996</v>
      </c>
      <c r="DG49" s="680">
        <f t="shared" ref="DG49" si="708">(($AQ$7*L45)+($AQ$8*L46)+($AQ$9*L47)+($AQ$10*M45)+($AQ$11*M46)+($AQ$12*M47)+($AQ$13*N45)+($AQ$14*N46)+($AQ$15*N47)+($AQ$16*L48)+($AQ$17*L49)+($AQ$18*L50)+($AQ$19*M48)+($AQ$20*M49)+($AQ$21*M50)+($AQ$22*N48)+($AQ$23*N49)+($AQ$24*N50)+($AQ$25*L51)+($AQ$26*L52)+($AQ$27*L53)+($AQ$28*M51)+($AQ$29*M52)+($AQ$30*M53)+($AQ$31*N51)+($AQ$32*N52)+($AQ$33*N53))+$AQ$5</f>
        <v>0.65257989999999999</v>
      </c>
      <c r="DH49" s="680">
        <f t="shared" ref="DH49" si="709">(($AQ$7*M45)+($AQ$8*M46)+($AQ$9*M47)+($AQ$10*N45)+($AQ$11*N46)+($AQ$12*N47)+($AQ$13*O45)+($AQ$14*O46)+($AQ$15*O47)+($AQ$16*M48)+($AQ$17*M49)+($AQ$18*M50)+($AQ$19*N48)+($AQ$20*N49)+($AQ$21*N50)+($AQ$22*O48)+($AQ$23*O49)+($AQ$24*O50)+($AQ$25*M51)+($AQ$26*M52)+($AQ$27*M53)+($AQ$28*N51)+($AQ$29*N52)+($AQ$30*N53)+($AQ$31*O51)+($AQ$32*O52)+($AQ$33*O53))+$AQ$5</f>
        <v>0.77003182000000003</v>
      </c>
      <c r="DI49" s="680">
        <f t="shared" ref="DI49" si="710">(($AQ$7*N45)+($AQ$8*N46)+($AQ$9*N47)+($AQ$10*O45)+($AQ$11*O46)+($AQ$12*O47)+($AQ$13*P45)+($AQ$14*P46)+($AQ$15*P47)+($AQ$16*N48)+($AQ$17*N49)+($AQ$18*N50)+($AQ$19*O48)+($AQ$20*O49)+($AQ$21*O50)+($AQ$22*P48)+($AQ$23*P49)+($AQ$24*P50)+($AQ$25*N51)+($AQ$26*N52)+($AQ$27*N53)+($AQ$28*O51)+($AQ$29*O52)+($AQ$30*O53)+($AQ$31*P51)+($AQ$32*P52)+($AQ$33*P53))+$AQ$5</f>
        <v>0.79611695000000016</v>
      </c>
      <c r="DJ49" s="680">
        <f t="shared" ref="DJ49" si="711">(($AQ$7*O45)+($AQ$8*O46)+($AQ$9*O47)+($AQ$10*P45)+($AQ$11*P46)+($AQ$12*P47)+($AQ$13*Q45)+($AQ$14*Q46)+($AQ$15*Q47)+($AQ$16*O48)+($AQ$17*O49)+($AQ$18*O50)+($AQ$19*P48)+($AQ$20*P49)+($AQ$21*P50)+($AQ$22*Q48)+($AQ$23*Q49)+($AQ$24*Q50)+($AQ$25*O51)+($AQ$26*O52)+($AQ$27*O53)+($AQ$28*P51)+($AQ$29*P52)+($AQ$30*P53)+($AQ$31*Q51)+($AQ$32*Q52)+($AQ$33*Q53))+$AQ$5</f>
        <v>0.73438940000000008</v>
      </c>
      <c r="DK49" s="680">
        <f t="shared" ref="DK49" si="712">(($AQ$7*P45)+($AQ$8*P46)+($AQ$9*P47)+($AQ$10*Q45)+($AQ$11*Q46)+($AQ$12*Q47)+($AQ$13*R45)+($AQ$14*R46)+($AQ$15*R47)+($AQ$16*P48)+($AQ$17*P49)+($AQ$18*P50)+($AQ$19*Q48)+($AQ$20*Q49)+($AQ$21*Q50)+($AQ$22*R48)+($AQ$23*R49)+($AQ$24*R50)+($AQ$25*P51)+($AQ$26*P52)+($AQ$27*P53)+($AQ$28*Q51)+($AQ$29*Q52)+($AQ$30*Q53)+($AQ$31*R51)+($AQ$32*R52)+($AQ$33*R53))+$AQ$5</f>
        <v>0.5725925300000001</v>
      </c>
      <c r="DL49" s="680">
        <f t="shared" ref="DL49" si="713">(($AQ$7*Q45)+($AQ$8*Q46)+($AQ$9*Q47)+($AQ$10*R45)+($AQ$11*R46)+($AQ$12*R47)+($AQ$13*S45)+($AQ$14*S46)+($AQ$15*S47)+($AQ$16*Q48)+($AQ$17*Q49)+($AQ$18*Q50)+($AQ$19*R48)+($AQ$20*R49)+($AQ$21*R50)+($AQ$22*S48)+($AQ$23*S49)+($AQ$24*S50)+($AQ$25*Q51)+($AQ$26*Q52)+($AQ$27*Q53)+($AQ$28*R51)+($AQ$29*R52)+($AQ$30*R53)+($AQ$31*S51)+($AQ$32*S52)+($AQ$33*S53))+$AQ$5</f>
        <v>0.38008112000000005</v>
      </c>
      <c r="DM49" s="680">
        <f t="shared" ref="DM49" si="714">(($AQ$7*R45)+($AQ$8*R46)+($AQ$9*R47)+($AQ$10*S45)+($AQ$11*S46)+($AQ$12*S47)+($AQ$13*T45)+($AQ$14*T46)+($AQ$15*T47)+($AQ$16*R48)+($AQ$17*R49)+($AQ$18*R50)+($AQ$19*S48)+($AQ$20*S49)+($AQ$21*S50)+($AQ$22*T48)+($AQ$23*T49)+($AQ$24*T50)+($AQ$25*R51)+($AQ$26*R52)+($AQ$27*R53)+($AQ$28*S51)+($AQ$29*S52)+($AQ$30*S53)+($AQ$31*T51)+($AQ$32*T52)+($AQ$33*T53))+$AQ$5</f>
        <v>0.26020188</v>
      </c>
      <c r="DN49" s="680">
        <f t="shared" ref="DN49" si="715">(($AQ$7*S45)+($AQ$8*S46)+($AQ$9*S47)+($AQ$10*T45)+($AQ$11*T46)+($AQ$12*T47)+($AQ$13*U45)+($AQ$14*U46)+($AQ$15*U47)+($AQ$16*S48)+($AQ$17*S49)+($AQ$18*S50)+($AQ$19*T48)+($AQ$20*T49)+($AQ$21*T50)+($AQ$22*U48)+($AQ$23*U49)+($AQ$24*U50)+($AQ$25*S51)+($AQ$26*S52)+($AQ$27*S53)+($AQ$28*T51)+($AQ$29*T52)+($AQ$30*T53)+($AQ$31*U51)+($AQ$32*U52)+($AQ$33*U53))+$AQ$5</f>
        <v>0.35850793000000003</v>
      </c>
      <c r="DO49" s="680">
        <f t="shared" ref="DO49" si="716">(($AQ$7*T45)+($AQ$8*T46)+($AQ$9*T47)+($AQ$10*U45)+($AQ$11*U46)+($AQ$12*U47)+($AQ$13*V45)+($AQ$14*V46)+($AQ$15*V47)+($AQ$16*T48)+($AQ$17*T49)+($AQ$18*T50)+($AQ$19*U48)+($AQ$20*U49)+($AQ$21*U50)+($AQ$22*V48)+($AQ$23*V49)+($AQ$24*V50)+($AQ$25*T51)+($AQ$26*T52)+($AQ$27*T53)+($AQ$28*U51)+($AQ$29*U52)+($AQ$30*U53)+($AQ$31*V51)+($AQ$32*V52)+($AQ$33*V53))+$AQ$5</f>
        <v>0.38203387</v>
      </c>
      <c r="DP49" s="680">
        <f t="shared" ref="DP49" si="717">(($AQ$7*U45)+($AQ$8*U46)+($AQ$9*U47)+($AQ$10*V45)+($AQ$11*V46)+($AQ$12*V47)+($AQ$13*W45)+($AQ$14*W46)+($AQ$15*W47)+($AQ$16*U48)+($AQ$17*U49)+($AQ$18*U50)+($AQ$19*V48)+($AQ$20*V49)+($AQ$21*V50)+($AQ$22*W48)+($AQ$23*W49)+($AQ$24*W50)+($AQ$25*U51)+($AQ$26*U52)+($AQ$27*U53)+($AQ$28*V51)+($AQ$29*V52)+($AQ$30*V53)+($AQ$31*W51)+($AQ$32*W52)+($AQ$33*W53))+$AQ$5</f>
        <v>0.45536336000000011</v>
      </c>
      <c r="DQ49" s="680">
        <f t="shared" ref="DQ49" si="718">(($AQ$7*V45)+($AQ$8*V46)+($AQ$9*V47)+($AQ$10*W45)+($AQ$11*W46)+($AQ$12*W47)+($AQ$13*X45)+($AQ$14*X46)+($AQ$15*X47)+($AQ$16*V48)+($AQ$17*V49)+($AQ$18*V50)+($AQ$19*W48)+($AQ$20*W49)+($AQ$21*W50)+($AQ$22*X48)+($AQ$23*X49)+($AQ$24*X50)+($AQ$25*V51)+($AQ$26*V52)+($AQ$27*V53)+($AQ$28*W51)+($AQ$29*W52)+($AQ$30*W53)+($AQ$31*X51)+($AQ$32*X52)+($AQ$33*X53))+$AQ$5</f>
        <v>0.49798346000000004</v>
      </c>
      <c r="DR49" s="680">
        <f t="shared" ref="DR49" si="719">(($AQ$7*W45)+($AQ$8*W46)+($AQ$9*W47)+($AQ$10*X45)+($AQ$11*X46)+($AQ$12*X47)+($AQ$13*Y45)+($AQ$14*Y46)+($AQ$15*Y47)+($AQ$16*W48)+($AQ$17*W49)+($AQ$18*W50)+($AQ$19*X48)+($AQ$20*X49)+($AQ$21*X50)+($AQ$22*Y48)+($AQ$23*Y49)+($AQ$24*Y50)+($AQ$25*W51)+($AQ$26*W52)+($AQ$27*W53)+($AQ$28*X51)+($AQ$29*X52)+($AQ$30*X53)+($AQ$31*Y51)+($AQ$32*Y52)+($AQ$33*Y53))+$AQ$5</f>
        <v>0.44311876000000006</v>
      </c>
    </row>
    <row r="50" spans="1:122" x14ac:dyDescent="0.25">
      <c r="A50" s="715">
        <f>'DETEKSI MATA IKAN'!A48</f>
        <v>0.29799999999999999</v>
      </c>
      <c r="B50" s="716">
        <f>'DETEKSI MATA IKAN'!B48</f>
        <v>0.33729999999999999</v>
      </c>
      <c r="C50" s="716">
        <f>'DETEKSI MATA IKAN'!C48</f>
        <v>0.5333</v>
      </c>
      <c r="D50" s="716">
        <f>'DETEKSI MATA IKAN'!D48</f>
        <v>0.75690000000000002</v>
      </c>
      <c r="E50" s="716">
        <f>'DETEKSI MATA IKAN'!E48</f>
        <v>0.81569999999999998</v>
      </c>
      <c r="F50" s="716">
        <f>'DETEKSI MATA IKAN'!F48</f>
        <v>0.82350000000000001</v>
      </c>
      <c r="G50" s="716">
        <f>'DETEKSI MATA IKAN'!G48</f>
        <v>0.31369999999999998</v>
      </c>
      <c r="H50" s="716">
        <f>'DETEKSI MATA IKAN'!H48</f>
        <v>0.25879999999999997</v>
      </c>
      <c r="I50" s="716">
        <f>'DETEKSI MATA IKAN'!I48</f>
        <v>0.34510000000000002</v>
      </c>
      <c r="J50" s="716">
        <f>'DETEKSI MATA IKAN'!J48</f>
        <v>0.3412</v>
      </c>
      <c r="K50" s="716">
        <f>'DETEKSI MATA IKAN'!K48</f>
        <v>0.34899999999999998</v>
      </c>
      <c r="L50" s="716">
        <f>'DETEKSI MATA IKAN'!L48</f>
        <v>0.26669999999999999</v>
      </c>
      <c r="M50" s="716">
        <f>'DETEKSI MATA IKAN'!M48</f>
        <v>0.28239999999999998</v>
      </c>
      <c r="N50" s="716">
        <f>'DETEKSI MATA IKAN'!N48</f>
        <v>0.4078</v>
      </c>
      <c r="O50" s="716">
        <f>'DETEKSI MATA IKAN'!O48</f>
        <v>0.5333</v>
      </c>
      <c r="P50" s="716">
        <f>'DETEKSI MATA IKAN'!P48</f>
        <v>0.64710000000000001</v>
      </c>
      <c r="Q50" s="716">
        <f>'DETEKSI MATA IKAN'!Q48</f>
        <v>0.52939999999999998</v>
      </c>
      <c r="R50" s="716">
        <f>'DETEKSI MATA IKAN'!R48</f>
        <v>0.4627</v>
      </c>
      <c r="S50" s="716">
        <f>'DETEKSI MATA IKAN'!S48</f>
        <v>0.34510000000000002</v>
      </c>
      <c r="T50" s="716">
        <f>'DETEKSI MATA IKAN'!T48</f>
        <v>0.2157</v>
      </c>
      <c r="U50" s="716">
        <f>'DETEKSI MATA IKAN'!U48</f>
        <v>0.26269999999999999</v>
      </c>
      <c r="V50" s="716">
        <f>'DETEKSI MATA IKAN'!V48</f>
        <v>0.22750000000000001</v>
      </c>
      <c r="W50" s="716">
        <f>'DETEKSI MATA IKAN'!W48</f>
        <v>0.29020000000000001</v>
      </c>
      <c r="X50" s="716">
        <f>'DETEKSI MATA IKAN'!X48</f>
        <v>0.38819999999999999</v>
      </c>
      <c r="Y50" s="717">
        <f>'DETEKSI MATA IKAN'!Y48</f>
        <v>0.32940000000000003</v>
      </c>
      <c r="AA50" s="711">
        <v>16</v>
      </c>
      <c r="AB50" s="680">
        <f t="shared" ref="AB50:AX50" si="720">(($AN$7*A48)+($AN$8*A49)+($AN$9*A50)+($AN$10*B48)+($AN$11*B49)+($AN$12*B50)+($AN$13*C48)+($AN$14*C49)+($AN$15*C50)+($AN$16*A51)+($AN$17*A52)+($AN$18*A53)+($AN$19*B51)+($AN$20*B52)+($AN$21*B53)+($AN$22*C51)+($AN$23*C52)+($AN$24*C53)+($AN$25*A54)+($AN$26*A55)+($AN$27*A56)+($AN$28*B54)+($AN$29*B55)+($AN$30*B56)+($AN$31*C54)+($AN$32*C55)+($AN$33*C56))+$AN$5</f>
        <v>-0.27135434000000014</v>
      </c>
      <c r="AC50" s="680">
        <f t="shared" si="720"/>
        <v>-0.34998558000000002</v>
      </c>
      <c r="AD50" s="680">
        <f t="shared" si="720"/>
        <v>-0.44104386999999956</v>
      </c>
      <c r="AE50" s="680">
        <f t="shared" si="720"/>
        <v>-0.53382862000000009</v>
      </c>
      <c r="AF50" s="680">
        <f t="shared" si="720"/>
        <v>-0.31496827000000049</v>
      </c>
      <c r="AG50" s="680">
        <f t="shared" si="720"/>
        <v>3.0206169999999893E-2</v>
      </c>
      <c r="AH50" s="680">
        <f t="shared" si="720"/>
        <v>0.42040604999999998</v>
      </c>
      <c r="AI50" s="680">
        <f t="shared" si="720"/>
        <v>0.42648680000000005</v>
      </c>
      <c r="AJ50" s="680">
        <f t="shared" si="720"/>
        <v>0.33896366999999988</v>
      </c>
      <c r="AK50" s="680">
        <f t="shared" si="720"/>
        <v>0.28839340999999985</v>
      </c>
      <c r="AL50" s="680">
        <f t="shared" si="720"/>
        <v>0.38666175999999997</v>
      </c>
      <c r="AM50" s="680">
        <f t="shared" si="720"/>
        <v>0.50793213000000004</v>
      </c>
      <c r="AN50" s="680">
        <f t="shared" si="720"/>
        <v>0.20668138999999996</v>
      </c>
      <c r="AO50" s="680">
        <f t="shared" si="720"/>
        <v>-0.27310584000000027</v>
      </c>
      <c r="AP50" s="680">
        <f t="shared" si="720"/>
        <v>-0.54425684000000019</v>
      </c>
      <c r="AQ50" s="680">
        <f t="shared" si="720"/>
        <v>-0.63698474999999988</v>
      </c>
      <c r="AR50" s="680">
        <f t="shared" si="720"/>
        <v>-0.55256611000000055</v>
      </c>
      <c r="AS50" s="680">
        <f t="shared" si="720"/>
        <v>-0.3267662699999998</v>
      </c>
      <c r="AT50" s="680">
        <f t="shared" si="720"/>
        <v>-0.13888540999999988</v>
      </c>
      <c r="AU50" s="680">
        <f t="shared" si="720"/>
        <v>-3.9751020000000248E-2</v>
      </c>
      <c r="AV50" s="680">
        <f t="shared" si="720"/>
        <v>2.2847050000000146E-2</v>
      </c>
      <c r="AW50" s="680">
        <f t="shared" si="720"/>
        <v>-1.970660000000235E-3</v>
      </c>
      <c r="AX50" s="680">
        <f t="shared" si="720"/>
        <v>-2.997091999999979E-2</v>
      </c>
      <c r="AZ50" s="680">
        <f t="shared" ref="AZ50" si="721">(($AO$7*A48)+($AO$8*A49)+($AO$9*A50)+($AO$10*B48)+($AO$11*B49)+($AO$12*B50)+($AO$13*C48)+($AO$14*C49)+($AO$15*C50)+($AO$16*A51)+($AO$17*A52)+($AO$18*A53)+($AO$19*B51)+($AO$20*B52)+($AO$21*B53)+($AO$22*C51)+($AO$23*C52)+($AO$24*C53)+($AO$25*A54)+($AO$26*A55)+($AO$27*A56)+($AO$28*B54)+($AO$29*B55)+($AO$30*B56)+($AO$31*C54)+($AO$32*C55)+($AO$33*C56))+$AO$5</f>
        <v>1.1905093999999998</v>
      </c>
      <c r="BA50" s="680">
        <f t="shared" ref="BA50" si="722">(($AO$7*B48)+($AO$8*B49)+($AO$9*B50)+($AO$10*C48)+($AO$11*C49)+($AO$12*C50)+($AO$13*D48)+($AO$14*D49)+($AO$15*D50)+($AO$16*B51)+($AO$17*B52)+($AO$18*B53)+($AO$19*C51)+($AO$20*C52)+($AO$21*C53)+($AO$22*D51)+($AO$23*D52)+($AO$24*D53)+($AO$25*B54)+($AO$26*B55)+($AO$27*B56)+($AO$28*C54)+($AO$29*C55)+($AO$30*C56)+($AO$31*D54)+($AO$32*D55)+($AO$33*D56))+$AO$5</f>
        <v>1.8899581000000008</v>
      </c>
      <c r="BB50" s="680">
        <f t="shared" ref="BB50" si="723">(($AO$7*C48)+($AO$8*C49)+($AO$9*C50)+($AO$10*D48)+($AO$11*D49)+($AO$12*D50)+($AO$13*E48)+($AO$14*E49)+($AO$15*E50)+($AO$16*C51)+($AO$17*C52)+($AO$18*C53)+($AO$19*D51)+($AO$20*D52)+($AO$21*D53)+($AO$22*E51)+($AO$23*E52)+($AO$24*E53)+($AO$25*C54)+($AO$26*C55)+($AO$27*C56)+($AO$28*D54)+($AO$29*D55)+($AO$30*D56)+($AO$31*E54)+($AO$32*E55)+($AO$33*E56))+$AO$5</f>
        <v>2.4135454599999999</v>
      </c>
      <c r="BC50" s="680">
        <f t="shared" ref="BC50" si="724">(($AO$7*D48)+($AO$8*D49)+($AO$9*D50)+($AO$10*E48)+($AO$11*E49)+($AO$12*E50)+($AO$13*F48)+($AO$14*F49)+($AO$15*F50)+($AO$16*D51)+($AO$17*D52)+($AO$18*D53)+($AO$19*E51)+($AO$20*E52)+($AO$21*E53)+($AO$22*F51)+($AO$23*F52)+($AO$24*F53)+($AO$25*D54)+($AO$26*D55)+($AO$27*D56)+($AO$28*E54)+($AO$29*E55)+($AO$30*E56)+($AO$31*F54)+($AO$32*F55)+($AO$33*F56))+$AO$5</f>
        <v>2.4165036600000001</v>
      </c>
      <c r="BD50" s="680">
        <f t="shared" ref="BD50" si="725">(($AO$7*E48)+($AO$8*E49)+($AO$9*E50)+($AO$10*F48)+($AO$11*F49)+($AO$12*F50)+($AO$13*G48)+($AO$14*G49)+($AO$15*G50)+($AO$16*E51)+($AO$17*E52)+($AO$18*E53)+($AO$19*F51)+($AO$20*F52)+($AO$21*F53)+($AO$22*G51)+($AO$23*G52)+($AO$24*G53)+($AO$25*E54)+($AO$26*E55)+($AO$27*E56)+($AO$28*F54)+($AO$29*F55)+($AO$30*F56)+($AO$31*G54)+($AO$32*G55)+($AO$33*G56))+$AO$5</f>
        <v>1.8058888999999998</v>
      </c>
      <c r="BE50" s="680">
        <f t="shared" ref="BE50" si="726">(($AO$7*F48)+($AO$8*F49)+($AO$9*F50)+($AO$10*G48)+($AO$11*G49)+($AO$12*G50)+($AO$13*H48)+($AO$14*H49)+($AO$15*H50)+($AO$16*F51)+($AO$17*F52)+($AO$18*F53)+($AO$19*G51)+($AO$20*G52)+($AO$21*G53)+($AO$22*H51)+($AO$23*H52)+($AO$24*H53)+($AO$25*F54)+($AO$26*F55)+($AO$27*F56)+($AO$28*G54)+($AO$29*G55)+($AO$30*G56)+($AO$31*H54)+($AO$32*H55)+($AO$33*H56))+$AO$5</f>
        <v>1.0009961199999999</v>
      </c>
      <c r="BF50" s="680">
        <f t="shared" ref="BF50" si="727">(($AO$7*G48)+($AO$8*G49)+($AO$9*G50)+($AO$10*H48)+($AO$11*H49)+($AO$12*H50)+($AO$13*I48)+($AO$14*I49)+($AO$15*I50)+($AO$16*G51)+($AO$17*G52)+($AO$18*G53)+($AO$19*H51)+($AO$20*H52)+($AO$21*H53)+($AO$22*I51)+($AO$23*I52)+($AO$24*I53)+($AO$25*G54)+($AO$26*G55)+($AO$27*G56)+($AO$28*H54)+($AO$29*H55)+($AO$30*H56)+($AO$31*I54)+($AO$32*I55)+($AO$33*I56))+$AO$5</f>
        <v>0.81424567000000003</v>
      </c>
      <c r="BG50" s="680">
        <f t="shared" ref="BG50" si="728">(($AO$7*H48)+($AO$8*H49)+($AO$9*H50)+($AO$10*I48)+($AO$11*I49)+($AO$12*I50)+($AO$13*J48)+($AO$14*J49)+($AO$15*J50)+($AO$16*H51)+($AO$17*H52)+($AO$18*H53)+($AO$19*I51)+($AO$20*I52)+($AO$21*I53)+($AO$22*J51)+($AO$23*J52)+($AO$24*J53)+($AO$25*H54)+($AO$26*H55)+($AO$27*H56)+($AO$28*I54)+($AO$29*I55)+($AO$30*I56)+($AO$31*J54)+($AO$32*J55)+($AO$33*J56))+$AO$5</f>
        <v>0.77238011999999978</v>
      </c>
      <c r="BH50" s="680">
        <f t="shared" ref="BH50" si="729">(($AO$7*I48)+($AO$8*I49)+($AO$9*I50)+($AO$10*J48)+($AO$11*J49)+($AO$12*J50)+($AO$13*K48)+($AO$14*K49)+($AO$15*K50)+($AO$16*I51)+($AO$17*I52)+($AO$18*I53)+($AO$19*J51)+($AO$20*J52)+($AO$21*J53)+($AO$22*K51)+($AO$23*K52)+($AO$24*K53)+($AO$25*I54)+($AO$26*I55)+($AO$27*I56)+($AO$28*J54)+($AO$29*J55)+($AO$30*J56)+($AO$31*K54)+($AO$32*K55)+($AO$33*K56))+$AO$5</f>
        <v>0.77068254999999997</v>
      </c>
      <c r="BI50" s="680">
        <f t="shared" ref="BI50" si="730">(($AO$7*J48)+($AO$8*J49)+($AO$9*J50)+($AO$10*K48)+($AO$11*K49)+($AO$12*K50)+($AO$13*L48)+($AO$14*L49)+($AO$15*L50)+($AO$16*J51)+($AO$17*J52)+($AO$18*J53)+($AO$19*K51)+($AO$20*K52)+($AO$21*K53)+($AO$22*L51)+($AO$23*L52)+($AO$24*L53)+($AO$25*J54)+($AO$26*J55)+($AO$27*J56)+($AO$28*K54)+($AO$29*K55)+($AO$30*K56)+($AO$31*L54)+($AO$32*L55)+($AO$33*L56))+$AO$5</f>
        <v>0.81311372000000004</v>
      </c>
      <c r="BJ50" s="680">
        <f t="shared" ref="BJ50" si="731">(($AO$7*K48)+($AO$8*K49)+($AO$9*K50)+($AO$10*L48)+($AO$11*L49)+($AO$12*L50)+($AO$13*M48)+($AO$14*M49)+($AO$15*M50)+($AO$16*K51)+($AO$17*K52)+($AO$18*K53)+($AO$19*L51)+($AO$20*L52)+($AO$21*L53)+($AO$22*M51)+($AO$23*M52)+($AO$24*M53)+($AO$25*K54)+($AO$26*K55)+($AO$27*K56)+($AO$28*L54)+($AO$29*L55)+($AO$30*L56)+($AO$31*M54)+($AO$32*M55)+($AO$33*M56))+$AO$5</f>
        <v>0.74816569999999993</v>
      </c>
      <c r="BK50" s="680">
        <f t="shared" ref="BK50" si="732">(($AO$7*L48)+($AO$8*L49)+($AO$9*L50)+($AO$10*M48)+($AO$11*M49)+($AO$12*M50)+($AO$13*N48)+($AO$14*N49)+($AO$15*N50)+($AO$16*L51)+($AO$17*L52)+($AO$18*L53)+($AO$19*M51)+($AO$20*M52)+($AO$21*M53)+($AO$22*N51)+($AO$23*N52)+($AO$24*N53)+($AO$25*L54)+($AO$26*L55)+($AO$27*L56)+($AO$28*M54)+($AO$29*M55)+($AO$30*M56)+($AO$31*N54)+($AO$32*N55)+($AO$33*N56))+$AO$5</f>
        <v>1.1754706299999997</v>
      </c>
      <c r="BL50" s="680">
        <f t="shared" ref="BL50" si="733">(($AO$7*M48)+($AO$8*M49)+($AO$9*M50)+($AO$10*N48)+($AO$11*N49)+($AO$12*N50)+($AO$13*O48)+($AO$14*O49)+($AO$15*O50)+($AO$16*M51)+($AO$17*M52)+($AO$18*M53)+($AO$19*N51)+($AO$20*N52)+($AO$21*N53)+($AO$22*O51)+($AO$23*O52)+($AO$24*O53)+($AO$25*M54)+($AO$26*M55)+($AO$27*M56)+($AO$28*N54)+($AO$29*N55)+($AO$30*N56)+($AO$31*O54)+($AO$32*O55)+($AO$33*O56))+$AO$5</f>
        <v>1.6325993200000002</v>
      </c>
      <c r="BM50" s="680">
        <f t="shared" ref="BM50" si="734">(($AO$7*N48)+($AO$8*N49)+($AO$9*N50)+($AO$10*O48)+($AO$11*O49)+($AO$12*O50)+($AO$13*P48)+($AO$14*P49)+($AO$15*P50)+($AO$16*N51)+($AO$17*N52)+($AO$18*N53)+($AO$19*O51)+($AO$20*O52)+($AO$21*O53)+($AO$22*P51)+($AO$23*P52)+($AO$24*P53)+($AO$25*N54)+($AO$26*N55)+($AO$27*N56)+($AO$28*O54)+($AO$29*O55)+($AO$30*O56)+($AO$31*P54)+($AO$32*P55)+($AO$33*P56))+$AO$5</f>
        <v>1.7119958</v>
      </c>
      <c r="BN50" s="680">
        <f t="shared" ref="BN50" si="735">(($AO$7*O48)+($AO$8*O49)+($AO$9*O50)+($AO$10*P48)+($AO$11*P49)+($AO$12*P50)+($AO$13*Q48)+($AO$14*Q49)+($AO$15*Q50)+($AO$16*O51)+($AO$17*O52)+($AO$18*O53)+($AO$19*P51)+($AO$20*P52)+($AO$21*P53)+($AO$22*Q51)+($AO$23*Q52)+($AO$24*Q53)+($AO$25*O54)+($AO$26*O55)+($AO$27*O56)+($AO$28*P54)+($AO$29*P55)+($AO$30*P56)+($AO$31*Q54)+($AO$32*Q55)+($AO$33*Q56))+$AO$5</f>
        <v>1.6277473</v>
      </c>
      <c r="BO50" s="680">
        <f t="shared" ref="BO50" si="736">(($AO$7*P48)+($AO$8*P49)+($AO$9*P50)+($AO$10*Q48)+($AO$11*Q49)+($AO$12*Q50)+($AO$13*R48)+($AO$14*R49)+($AO$15*R50)+($AO$16*P51)+($AO$17*P52)+($AO$18*P53)+($AO$19*Q51)+($AO$20*Q52)+($AO$21*Q53)+($AO$22*R51)+($AO$23*R52)+($AO$24*R53)+($AO$25*P54)+($AO$26*P55)+($AO$27*P56)+($AO$28*Q54)+($AO$29*Q55)+($AO$30*Q56)+($AO$31*R54)+($AO$32*R55)+($AO$33*R56))+$AO$5</f>
        <v>1.2877224700000005</v>
      </c>
      <c r="BP50" s="680">
        <f t="shared" ref="BP50" si="737">(($AO$7*Q48)+($AO$8*Q49)+($AO$9*Q50)+($AO$10*R48)+($AO$11*R49)+($AO$12*R50)+($AO$13*S48)+($AO$14*S49)+($AO$15*S50)+($AO$16*Q51)+($AO$17*Q52)+($AO$18*Q53)+($AO$19*R51)+($AO$20*R52)+($AO$21*R53)+($AO$22*S51)+($AO$23*S52)+($AO$24*S53)+($AO$25*Q54)+($AO$26*Q55)+($AO$27*Q56)+($AO$28*R54)+($AO$29*R55)+($AO$30*R56)+($AO$31*S54)+($AO$32*S55)+($AO$33*S56))+$AO$5</f>
        <v>0.89803693999999989</v>
      </c>
      <c r="BQ50" s="680">
        <f t="shared" ref="BQ50" si="738">(($AO$7*R48)+($AO$8*R49)+($AO$9*R50)+($AO$10*S48)+($AO$11*S49)+($AO$12*S50)+($AO$13*T48)+($AO$14*T49)+($AO$15*T50)+($AO$16*R51)+($AO$17*R52)+($AO$18*R53)+($AO$19*S51)+($AO$20*S52)+($AO$21*S53)+($AO$22*T51)+($AO$23*T52)+($AO$24*T53)+($AO$25*R54)+($AO$26*R55)+($AO$27*R56)+($AO$28*S54)+($AO$29*S55)+($AO$30*S56)+($AO$31*T54)+($AO$32*T55)+($AO$33*T56))+$AO$5</f>
        <v>0.49867271000000013</v>
      </c>
      <c r="BR50" s="680">
        <f t="shared" ref="BR50" si="739">(($AO$7*S48)+($AO$8*S49)+($AO$9*S50)+($AO$10*T48)+($AO$11*T49)+($AO$12*T50)+($AO$13*U48)+($AO$14*U49)+($AO$15*U50)+($AO$16*S51)+($AO$17*S52)+($AO$18*S53)+($AO$19*T51)+($AO$20*T52)+($AO$21*T53)+($AO$22*U51)+($AO$23*U52)+($AO$24*U53)+($AO$25*S54)+($AO$26*S55)+($AO$27*S56)+($AO$28*T54)+($AO$29*T55)+($AO$30*T56)+($AO$31*U54)+($AO$32*U55)+($AO$33*U56))+$AO$5</f>
        <v>0.42532518000000019</v>
      </c>
      <c r="BS50" s="680">
        <f t="shared" ref="BS50" si="740">(($AO$7*T48)+($AO$8*T49)+($AO$9*T50)+($AO$10*U48)+($AO$11*U49)+($AO$12*U50)+($AO$13*V48)+($AO$14*V49)+($AO$15*V50)+($AO$16*T51)+($AO$17*T52)+($AO$18*T53)+($AO$19*U51)+($AO$20*U52)+($AO$21*U53)+($AO$22*V51)+($AO$23*V52)+($AO$24*V53)+($AO$25*T54)+($AO$26*T55)+($AO$27*T56)+($AO$28*U54)+($AO$29*U55)+($AO$30*U56)+($AO$31*V54)+($AO$32*V55)+($AO$33*V56))+$AO$5</f>
        <v>0.48451027999999996</v>
      </c>
      <c r="BT50" s="680">
        <f t="shared" ref="BT50" si="741">(($AO$7*U48)+($AO$8*U49)+($AO$9*U50)+($AO$10*V48)+($AO$11*V49)+($AO$12*V50)+($AO$13*W48)+($AO$14*W49)+($AO$15*W50)+($AO$16*U51)+($AO$17*U52)+($AO$18*U53)+($AO$19*V51)+($AO$20*V52)+($AO$21*V53)+($AO$22*W51)+($AO$23*W52)+($AO$24*W53)+($AO$25*U54)+($AO$26*U55)+($AO$27*U56)+($AO$28*V54)+($AO$29*V55)+($AO$30*V56)+($AO$31*W54)+($AO$32*W55)+($AO$33*W56))+$AO$5</f>
        <v>0.60686136000000002</v>
      </c>
      <c r="BU50" s="680">
        <f t="shared" ref="BU50" si="742">(($AO$7*V48)+($AO$8*V49)+($AO$9*V50)+($AO$10*W48)+($AO$11*W49)+($AO$12*W50)+($AO$13*X48)+($AO$14*X49)+($AO$15*X50)+($AO$16*V51)+($AO$17*V52)+($AO$18*V53)+($AO$19*W51)+($AO$20*W52)+($AO$21*W53)+($AO$22*X51)+($AO$23*X52)+($AO$24*X53)+($AO$25*V54)+($AO$26*V55)+($AO$27*V56)+($AO$28*W54)+($AO$29*W55)+($AO$30*W56)+($AO$31*X54)+($AO$32*X55)+($AO$33*X56))+$AO$5</f>
        <v>0.88098216000000007</v>
      </c>
      <c r="BV50" s="680">
        <f t="shared" ref="BV50" si="743">(($AO$7*W48)+($AO$8*W49)+($AO$9*W50)+($AO$10*X48)+($AO$11*X49)+($AO$12*X50)+($AO$13*Y48)+($AO$14*Y49)+($AO$15*Y50)+($AO$16*W51)+($AO$17*W52)+($AO$18*W53)+($AO$19*X51)+($AO$20*X52)+($AO$21*X53)+($AO$22*Y51)+($AO$23*Y52)+($AO$24*Y53)+($AO$25*W54)+($AO$26*W55)+($AO$27*W56)+($AO$28*X54)+($AO$29*X55)+($AO$30*X56)+($AO$31*Y54)+($AO$32*Y55)+($AO$33*Y56))+$AO$5</f>
        <v>0.87873420000000002</v>
      </c>
      <c r="BX50" s="680">
        <f t="shared" ref="BX50:CT50" si="744">(($AP$7*A48)+($AP$8*A49)+($AP$9*A50)+($AP$10*B48)+($AP$11*B49)+($AP$12*B50)+($AP$13*C48)+($AP$14*C49)+($AP$15*C50)+($AP$16*A51)+($AP$17*A52)+($AP$18*A53)+($AP$19*B51)+($AP$20*B52)+($AP$21*B53)+($AP$22*C51)+($AP$23*C52)+($AP$24*C53)+($AP$25*A54)+($AP$26*A55)+($AP$27*A56)+($AP$28*B54)+($AP$29*B55)+($AP$30*B56)+($AP$31*C54)+($AP$32*C55)+($AP$33*C56))+$AP$5</f>
        <v>1.1131746999999999</v>
      </c>
      <c r="BY50" s="680">
        <f t="shared" si="744"/>
        <v>1.3467551699999998</v>
      </c>
      <c r="BZ50" s="680">
        <f t="shared" si="744"/>
        <v>1.9138476639999997</v>
      </c>
      <c r="CA50" s="680">
        <f t="shared" si="744"/>
        <v>2.3455494440000004</v>
      </c>
      <c r="CB50" s="680">
        <f t="shared" si="744"/>
        <v>2.2015440180000003</v>
      </c>
      <c r="CC50" s="680">
        <f t="shared" si="744"/>
        <v>1.9417407040000001</v>
      </c>
      <c r="CD50" s="680">
        <f t="shared" si="744"/>
        <v>1.370415894</v>
      </c>
      <c r="CE50" s="680">
        <f t="shared" si="744"/>
        <v>0.9934603940000003</v>
      </c>
      <c r="CF50" s="680">
        <f t="shared" si="744"/>
        <v>0.86302229400000008</v>
      </c>
      <c r="CG50" s="680">
        <f t="shared" si="744"/>
        <v>0.91405514599999982</v>
      </c>
      <c r="CH50" s="680">
        <f t="shared" si="744"/>
        <v>0.93659341000000007</v>
      </c>
      <c r="CI50" s="680">
        <f t="shared" si="744"/>
        <v>0.90674287200000003</v>
      </c>
      <c r="CJ50" s="680">
        <f t="shared" si="744"/>
        <v>1.4067210079999997</v>
      </c>
      <c r="CK50" s="680">
        <f t="shared" si="744"/>
        <v>1.8291247660000003</v>
      </c>
      <c r="CL50" s="680">
        <f t="shared" si="744"/>
        <v>1.7373152220000003</v>
      </c>
      <c r="CM50" s="680">
        <f t="shared" si="744"/>
        <v>1.624755942</v>
      </c>
      <c r="CN50" s="680">
        <f t="shared" si="744"/>
        <v>1.35437681</v>
      </c>
      <c r="CO50" s="680">
        <f t="shared" si="744"/>
        <v>0.87042262400000037</v>
      </c>
      <c r="CP50" s="680">
        <f t="shared" si="744"/>
        <v>0.5659347360000001</v>
      </c>
      <c r="CQ50" s="680">
        <f t="shared" si="744"/>
        <v>0.51441280199999995</v>
      </c>
      <c r="CR50" s="680">
        <f t="shared" si="744"/>
        <v>0.56288293999999983</v>
      </c>
      <c r="CS50" s="680">
        <f t="shared" si="744"/>
        <v>0.76862845199999985</v>
      </c>
      <c r="CT50" s="680">
        <f t="shared" si="744"/>
        <v>0.93032133399999994</v>
      </c>
      <c r="CV50" s="680">
        <f t="shared" ref="CV50" si="745">(($AQ$7*A48)+($AQ$8*A49)+($AQ$9*A50)+($AQ$10*B48)+($AQ$11*B49)+($AQ$12*B50)+($AQ$13*C48)+($AQ$14*C49)+($AQ$15*C50)+($AQ$16*A51)+($AQ$17*A52)+($AQ$18*A53)+($AQ$19*B51)+($AQ$20*B52)+($AQ$21*B53)+($AQ$22*C51)+($AQ$23*C52)+($AQ$24*C53)+($AQ$25*A54)+($AQ$26*A55)+($AQ$27*A56)+($AQ$28*B54)+($AQ$29*B55)+($AQ$30*B56)+($AQ$31*C54)+($AQ$32*C55)+($AQ$33*C56))+$AQ$5</f>
        <v>0.67858204</v>
      </c>
      <c r="CW50" s="680">
        <f t="shared" ref="CW50" si="746">(($AQ$7*B48)+($AQ$8*B49)+($AQ$9*B50)+($AQ$10*C48)+($AQ$11*C49)+($AQ$12*C50)+($AQ$13*D48)+($AQ$14*D49)+($AQ$15*D50)+($AQ$16*B51)+($AQ$17*B52)+($AQ$18*B53)+($AQ$19*C51)+($AQ$20*C52)+($AQ$21*C53)+($AQ$22*D51)+($AQ$23*D52)+($AQ$24*D53)+($AQ$25*B54)+($AQ$26*B55)+($AQ$27*B56)+($AQ$28*C54)+($AQ$29*C55)+($AQ$30*C56)+($AQ$31*D54)+($AQ$32*D55)+($AQ$33*D56))+$AQ$5</f>
        <v>1.0087634299999999</v>
      </c>
      <c r="CX50" s="680">
        <f t="shared" ref="CX50" si="747">(($AQ$7*C48)+($AQ$8*C49)+($AQ$9*C50)+($AQ$10*D48)+($AQ$11*D49)+($AQ$12*D50)+($AQ$13*E48)+($AQ$14*E49)+($AQ$15*E50)+($AQ$16*C51)+($AQ$17*C52)+($AQ$18*C53)+($AQ$19*D51)+($AQ$20*D52)+($AQ$21*D53)+($AQ$22*E51)+($AQ$23*E52)+($AQ$24*E53)+($AQ$25*C54)+($AQ$26*C55)+($AQ$27*C56)+($AQ$28*D54)+($AQ$29*D55)+($AQ$30*D56)+($AQ$31*E54)+($AQ$32*E55)+($AQ$33*E56))+$AQ$5</f>
        <v>1.0554375300000001</v>
      </c>
      <c r="CY50" s="680">
        <f t="shared" ref="CY50" si="748">(($AQ$7*D48)+($AQ$8*D49)+($AQ$9*D50)+($AQ$10*E48)+($AQ$11*E49)+($AQ$12*E50)+($AQ$13*F48)+($AQ$14*F49)+($AQ$15*F50)+($AQ$16*D51)+($AQ$17*D52)+($AQ$18*D53)+($AQ$19*E51)+($AQ$20*E52)+($AQ$21*E53)+($AQ$22*F51)+($AQ$23*F52)+($AQ$24*F53)+($AQ$25*D54)+($AQ$26*D55)+($AQ$27*D56)+($AQ$28*E54)+($AQ$29*E55)+($AQ$30*E56)+($AQ$31*F54)+($AQ$32*F55)+($AQ$33*F56))+$AQ$5</f>
        <v>0.87854913000000012</v>
      </c>
      <c r="CZ50" s="680">
        <f t="shared" ref="CZ50" si="749">(($AQ$7*E48)+($AQ$8*E49)+($AQ$9*E50)+($AQ$10*F48)+($AQ$11*F49)+($AQ$12*F50)+($AQ$13*G48)+($AQ$14*G49)+($AQ$15*G50)+($AQ$16*E51)+($AQ$17*E52)+($AQ$18*E53)+($AQ$19*F51)+($AQ$20*F52)+($AQ$21*F53)+($AQ$22*G51)+($AQ$23*G52)+($AQ$24*G53)+($AQ$25*E54)+($AQ$26*E55)+($AQ$27*E56)+($AQ$28*F54)+($AQ$29*F55)+($AQ$30*F56)+($AQ$31*G54)+($AQ$32*G55)+($AQ$33*G56))+$AQ$5</f>
        <v>0.58573197999999993</v>
      </c>
      <c r="DA50" s="680">
        <f t="shared" ref="DA50" si="750">(($AQ$7*F48)+($AQ$8*F49)+($AQ$9*F50)+($AQ$10*G48)+($AQ$11*G49)+($AQ$12*G50)+($AQ$13*H48)+($AQ$14*H49)+($AQ$15*H50)+($AQ$16*F51)+($AQ$17*F52)+($AQ$18*F53)+($AQ$19*G51)+($AQ$20*G52)+($AQ$21*G53)+($AQ$22*H51)+($AQ$23*H52)+($AQ$24*H53)+($AQ$25*F54)+($AQ$26*F55)+($AQ$27*F56)+($AQ$28*G54)+($AQ$29*G55)+($AQ$30*G56)+($AQ$31*H54)+($AQ$32*H55)+($AQ$33*H56))+$AQ$5</f>
        <v>0.37902229000000009</v>
      </c>
      <c r="DB50" s="680">
        <f t="shared" ref="DB50" si="751">(($AQ$7*G48)+($AQ$8*G49)+($AQ$9*G50)+($AQ$10*H48)+($AQ$11*H49)+($AQ$12*H50)+($AQ$13*I48)+($AQ$14*I49)+($AQ$15*I50)+($AQ$16*G51)+($AQ$17*G52)+($AQ$18*G53)+($AQ$19*H51)+($AQ$20*H52)+($AQ$21*H53)+($AQ$22*I51)+($AQ$23*I52)+($AQ$24*I53)+($AQ$25*G54)+($AQ$26*G55)+($AQ$27*G56)+($AQ$28*H54)+($AQ$29*H55)+($AQ$30*H56)+($AQ$31*I54)+($AQ$32*I55)+($AQ$33*I56))+$AQ$5</f>
        <v>0.28010799000000008</v>
      </c>
      <c r="DC50" s="680">
        <f t="shared" ref="DC50" si="752">(($AQ$7*H48)+($AQ$8*H49)+($AQ$9*H50)+($AQ$10*I48)+($AQ$11*I49)+($AQ$12*I50)+($AQ$13*J48)+($AQ$14*J49)+($AQ$15*J50)+($AQ$16*H51)+($AQ$17*H52)+($AQ$18*H53)+($AQ$19*I51)+($AQ$20*I52)+($AQ$21*I53)+($AQ$22*J51)+($AQ$23*J52)+($AQ$24*J53)+($AQ$25*H54)+($AQ$26*H55)+($AQ$27*H56)+($AQ$28*I54)+($AQ$29*I55)+($AQ$30*I56)+($AQ$31*J54)+($AQ$32*J55)+($AQ$33*J56))+$AQ$5</f>
        <v>0.17142690000000005</v>
      </c>
      <c r="DD50" s="680">
        <f t="shared" ref="DD50" si="753">(($AQ$7*I48)+($AQ$8*I49)+($AQ$9*I50)+($AQ$10*J48)+($AQ$11*J49)+($AQ$12*J50)+($AQ$13*K48)+($AQ$14*K49)+($AQ$15*K50)+($AQ$16*I51)+($AQ$17*I52)+($AQ$18*I53)+($AQ$19*J51)+($AQ$20*J52)+($AQ$21*J53)+($AQ$22*K51)+($AQ$23*K52)+($AQ$24*K53)+($AQ$25*I54)+($AQ$26*I55)+($AQ$27*I56)+($AQ$28*J54)+($AQ$29*J55)+($AQ$30*J56)+($AQ$31*K54)+($AQ$32*K55)+($AQ$33*K56))+$AQ$5</f>
        <v>0.25455095</v>
      </c>
      <c r="DE50" s="680">
        <f t="shared" ref="DE50" si="754">(($AQ$7*J48)+($AQ$8*J49)+($AQ$9*J50)+($AQ$10*K48)+($AQ$11*K49)+($AQ$12*K50)+($AQ$13*L48)+($AQ$14*L49)+($AQ$15*L50)+($AQ$16*J51)+($AQ$17*J52)+($AQ$18*J53)+($AQ$19*K51)+($AQ$20*K52)+($AQ$21*K53)+($AQ$22*L51)+($AQ$23*L52)+($AQ$24*L53)+($AQ$25*J54)+($AQ$26*J55)+($AQ$27*J56)+($AQ$28*K54)+($AQ$29*K55)+($AQ$30*K56)+($AQ$31*L54)+($AQ$32*L55)+($AQ$33*L56))+$AQ$5</f>
        <v>0.27562328000000003</v>
      </c>
      <c r="DF50" s="680">
        <f t="shared" ref="DF50" si="755">(($AQ$7*K48)+($AQ$8*K49)+($AQ$9*K50)+($AQ$10*L48)+($AQ$11*L49)+($AQ$12*L50)+($AQ$13*M48)+($AQ$14*M49)+($AQ$15*M50)+($AQ$16*K51)+($AQ$17*K52)+($AQ$18*K53)+($AQ$19*L51)+($AQ$20*L52)+($AQ$21*L53)+($AQ$22*M51)+($AQ$23*M52)+($AQ$24*M53)+($AQ$25*K54)+($AQ$26*K55)+($AQ$27*K56)+($AQ$28*L54)+($AQ$29*L55)+($AQ$30*L56)+($AQ$31*M54)+($AQ$32*M55)+($AQ$33*M56))+$AQ$5</f>
        <v>0.3333891100000001</v>
      </c>
      <c r="DG50" s="680">
        <f t="shared" ref="DG50" si="756">(($AQ$7*L48)+($AQ$8*L49)+($AQ$9*L50)+($AQ$10*M48)+($AQ$11*M49)+($AQ$12*M50)+($AQ$13*N48)+($AQ$14*N49)+($AQ$15*N50)+($AQ$16*L51)+($AQ$17*L52)+($AQ$18*L53)+($AQ$19*M51)+($AQ$20*M52)+($AQ$21*M53)+($AQ$22*N51)+($AQ$23*N52)+($AQ$24*N53)+($AQ$25*L54)+($AQ$26*L55)+($AQ$27*L56)+($AQ$28*M54)+($AQ$29*M55)+($AQ$30*M56)+($AQ$31*N54)+($AQ$32*N55)+($AQ$33*N56))+$AQ$5</f>
        <v>0.61919818000000004</v>
      </c>
      <c r="DH50" s="680">
        <f t="shared" ref="DH50" si="757">(($AQ$7*M48)+($AQ$8*M49)+($AQ$9*M50)+($AQ$10*N48)+($AQ$11*N49)+($AQ$12*N50)+($AQ$13*O48)+($AQ$14*O49)+($AQ$15*O50)+($AQ$16*M51)+($AQ$17*M52)+($AQ$18*M53)+($AQ$19*N51)+($AQ$20*N52)+($AQ$21*N53)+($AQ$22*O51)+($AQ$23*O52)+($AQ$24*O53)+($AQ$25*M54)+($AQ$26*M55)+($AQ$27*M56)+($AQ$28*N54)+($AQ$29*N55)+($AQ$30*N56)+($AQ$31*O54)+($AQ$32*O55)+($AQ$33*O56))+$AQ$5</f>
        <v>0.68845059000000008</v>
      </c>
      <c r="DI50" s="680">
        <f t="shared" ref="DI50" si="758">(($AQ$7*N48)+($AQ$8*N49)+($AQ$9*N50)+($AQ$10*O48)+($AQ$11*O49)+($AQ$12*O50)+($AQ$13*P48)+($AQ$14*P49)+($AQ$15*P50)+($AQ$16*N51)+($AQ$17*N52)+($AQ$18*N53)+($AQ$19*O51)+($AQ$20*O52)+($AQ$21*O53)+($AQ$22*P51)+($AQ$23*P52)+($AQ$24*P53)+($AQ$25*N54)+($AQ$26*N55)+($AQ$27*N56)+($AQ$28*O54)+($AQ$29*O55)+($AQ$30*O56)+($AQ$31*P54)+($AQ$32*P55)+($AQ$33*P56))+$AQ$5</f>
        <v>0.67619467000000022</v>
      </c>
      <c r="DJ50" s="680">
        <f t="shared" ref="DJ50" si="759">(($AQ$7*O48)+($AQ$8*O49)+($AQ$9*O50)+($AQ$10*P48)+($AQ$11*P49)+($AQ$12*P50)+($AQ$13*Q48)+($AQ$14*Q49)+($AQ$15*Q50)+($AQ$16*O51)+($AQ$17*O52)+($AQ$18*O53)+($AQ$19*P51)+($AQ$20*P52)+($AQ$21*P53)+($AQ$22*Q51)+($AQ$23*Q52)+($AQ$24*Q53)+($AQ$25*O54)+($AQ$26*O55)+($AQ$27*O56)+($AQ$28*P54)+($AQ$29*P55)+($AQ$30*P56)+($AQ$31*Q54)+($AQ$32*Q55)+($AQ$33*Q56))+$AQ$5</f>
        <v>0.6468925000000002</v>
      </c>
      <c r="DK50" s="680">
        <f t="shared" ref="DK50" si="760">(($AQ$7*P48)+($AQ$8*P49)+($AQ$9*P50)+($AQ$10*Q48)+($AQ$11*Q49)+($AQ$12*Q50)+($AQ$13*R48)+($AQ$14*R49)+($AQ$15*R50)+($AQ$16*P51)+($AQ$17*P52)+($AQ$18*P53)+($AQ$19*Q51)+($AQ$20*Q52)+($AQ$21*Q53)+($AQ$22*R51)+($AQ$23*R52)+($AQ$24*R53)+($AQ$25*P54)+($AQ$26*P55)+($AQ$27*P56)+($AQ$28*Q54)+($AQ$29*Q55)+($AQ$30*Q56)+($AQ$31*R54)+($AQ$32*R55)+($AQ$33*R56))+$AQ$5</f>
        <v>0.53994068000000006</v>
      </c>
      <c r="DL50" s="680">
        <f t="shared" ref="DL50" si="761">(($AQ$7*Q48)+($AQ$8*Q49)+($AQ$9*Q50)+($AQ$10*R48)+($AQ$11*R49)+($AQ$12*R50)+($AQ$13*S48)+($AQ$14*S49)+($AQ$15*S50)+($AQ$16*Q51)+($AQ$17*Q52)+($AQ$18*Q53)+($AQ$19*R51)+($AQ$20*R52)+($AQ$21*R53)+($AQ$22*S51)+($AQ$23*S52)+($AQ$24*S53)+($AQ$25*Q54)+($AQ$26*Q55)+($AQ$27*Q56)+($AQ$28*R54)+($AQ$29*R55)+($AQ$30*R56)+($AQ$31*S54)+($AQ$32*S55)+($AQ$33*S56))+$AQ$5</f>
        <v>0.34188147000000002</v>
      </c>
      <c r="DM50" s="680">
        <f t="shared" ref="DM50" si="762">(($AQ$7*R48)+($AQ$8*R49)+($AQ$9*R50)+($AQ$10*S48)+($AQ$11*S49)+($AQ$12*S50)+($AQ$13*T48)+($AQ$14*T49)+($AQ$15*T50)+($AQ$16*R51)+($AQ$17*R52)+($AQ$18*R53)+($AQ$19*S51)+($AQ$20*S52)+($AQ$21*S53)+($AQ$22*T51)+($AQ$23*T52)+($AQ$24*T53)+($AQ$25*R54)+($AQ$26*R55)+($AQ$27*R56)+($AQ$28*S54)+($AQ$29*S55)+($AQ$30*S56)+($AQ$31*T54)+($AQ$32*T55)+($AQ$33*T56))+$AQ$5</f>
        <v>0.25184670000000003</v>
      </c>
      <c r="DN50" s="680">
        <f t="shared" ref="DN50" si="763">(($AQ$7*S48)+($AQ$8*S49)+($AQ$9*S50)+($AQ$10*T48)+($AQ$11*T49)+($AQ$12*T50)+($AQ$13*U48)+($AQ$14*U49)+($AQ$15*U50)+($AQ$16*S51)+($AQ$17*S52)+($AQ$18*S53)+($AQ$19*T51)+($AQ$20*T52)+($AQ$21*T53)+($AQ$22*U51)+($AQ$23*U52)+($AQ$24*U53)+($AQ$25*S54)+($AQ$26*S55)+($AQ$27*S56)+($AQ$28*T54)+($AQ$29*T55)+($AQ$30*T56)+($AQ$31*U54)+($AQ$32*U55)+($AQ$33*U56))+$AQ$5</f>
        <v>0.28478533</v>
      </c>
      <c r="DO50" s="680">
        <f t="shared" ref="DO50" si="764">(($AQ$7*T48)+($AQ$8*T49)+($AQ$9*T50)+($AQ$10*U48)+($AQ$11*U49)+($AQ$12*U50)+($AQ$13*V48)+($AQ$14*V49)+($AQ$15*V50)+($AQ$16*T51)+($AQ$17*T52)+($AQ$18*T53)+($AQ$19*U51)+($AQ$20*U52)+($AQ$21*U53)+($AQ$22*V51)+($AQ$23*V52)+($AQ$24*V53)+($AQ$25*T54)+($AQ$26*T55)+($AQ$27*T56)+($AQ$28*U54)+($AQ$29*U55)+($AQ$30*U56)+($AQ$31*V54)+($AQ$32*V55)+($AQ$33*V56))+$AQ$5</f>
        <v>0.32902050000000005</v>
      </c>
      <c r="DP50" s="680">
        <f t="shared" ref="DP50" si="765">(($AQ$7*U48)+($AQ$8*U49)+($AQ$9*U50)+($AQ$10*V48)+($AQ$11*V49)+($AQ$12*V50)+($AQ$13*W48)+($AQ$14*W49)+($AQ$15*W50)+($AQ$16*U51)+($AQ$17*U52)+($AQ$18*U53)+($AQ$19*V51)+($AQ$20*V52)+($AQ$21*V53)+($AQ$22*W51)+($AQ$23*W52)+($AQ$24*W53)+($AQ$25*U54)+($AQ$26*U55)+($AQ$27*U56)+($AQ$28*V54)+($AQ$29*V55)+($AQ$30*V56)+($AQ$31*W54)+($AQ$32*W55)+($AQ$33*W56))+$AQ$5</f>
        <v>0.45601608999999999</v>
      </c>
      <c r="DQ50" s="680">
        <f t="shared" ref="DQ50" si="766">(($AQ$7*V48)+($AQ$8*V49)+($AQ$9*V50)+($AQ$10*W48)+($AQ$11*W49)+($AQ$12*W50)+($AQ$13*X48)+($AQ$14*X49)+($AQ$15*X50)+($AQ$16*V51)+($AQ$17*V52)+($AQ$18*V53)+($AQ$19*W51)+($AQ$20*W52)+($AQ$21*W53)+($AQ$22*X51)+($AQ$23*X52)+($AQ$24*X53)+($AQ$25*V54)+($AQ$26*V55)+($AQ$27*V56)+($AQ$28*W54)+($AQ$29*W55)+($AQ$30*W56)+($AQ$31*X54)+($AQ$32*X55)+($AQ$33*X56))+$AQ$5</f>
        <v>0.48686766000000004</v>
      </c>
      <c r="DR50" s="680">
        <f t="shared" ref="DR50" si="767">(($AQ$7*W48)+($AQ$8*W49)+($AQ$9*W50)+($AQ$10*X48)+($AQ$11*X49)+($AQ$12*X50)+($AQ$13*Y48)+($AQ$14*Y49)+($AQ$15*Y50)+($AQ$16*W51)+($AQ$17*W52)+($AQ$18*W53)+($AQ$19*X51)+($AQ$20*X52)+($AQ$21*X53)+($AQ$22*Y51)+($AQ$23*Y52)+($AQ$24*Y53)+($AQ$25*W54)+($AQ$26*W55)+($AQ$27*W56)+($AQ$28*X54)+($AQ$29*X55)+($AQ$30*X56)+($AQ$31*Y54)+($AQ$32*Y55)+($AQ$33*Y56))+$AQ$5</f>
        <v>0.42237663000000003</v>
      </c>
    </row>
    <row r="51" spans="1:122" x14ac:dyDescent="0.25">
      <c r="A51" s="715">
        <f>'DETEKSI MATA IKAN'!A49</f>
        <v>0.39219999999999999</v>
      </c>
      <c r="B51" s="716">
        <f>'DETEKSI MATA IKAN'!B49</f>
        <v>0.34899999999999998</v>
      </c>
      <c r="C51" s="716">
        <f>'DETEKSI MATA IKAN'!C49</f>
        <v>0.52159999999999995</v>
      </c>
      <c r="D51" s="716">
        <f>'DETEKSI MATA IKAN'!D49</f>
        <v>0.72160000000000002</v>
      </c>
      <c r="E51" s="716">
        <f>'DETEKSI MATA IKAN'!E49</f>
        <v>0.76859999999999995</v>
      </c>
      <c r="F51" s="716">
        <f>'DETEKSI MATA IKAN'!F49</f>
        <v>0.80779999999999996</v>
      </c>
      <c r="G51" s="716">
        <f>'DETEKSI MATA IKAN'!G49</f>
        <v>0.65100000000000002</v>
      </c>
      <c r="H51" s="716">
        <f>'DETEKSI MATA IKAN'!H49</f>
        <v>0.30590000000000001</v>
      </c>
      <c r="I51" s="716">
        <f>'DETEKSI MATA IKAN'!I49</f>
        <v>0.20780000000000001</v>
      </c>
      <c r="J51" s="716">
        <f>'DETEKSI MATA IKAN'!J49</f>
        <v>0.2</v>
      </c>
      <c r="K51" s="716">
        <f>'DETEKSI MATA IKAN'!K49</f>
        <v>0.3412</v>
      </c>
      <c r="L51" s="716">
        <f>'DETEKSI MATA IKAN'!L49</f>
        <v>0.2235</v>
      </c>
      <c r="M51" s="716">
        <f>'DETEKSI MATA IKAN'!M49</f>
        <v>0.30980000000000002</v>
      </c>
      <c r="N51" s="716">
        <f>'DETEKSI MATA IKAN'!N49</f>
        <v>0.62350000000000005</v>
      </c>
      <c r="O51" s="716">
        <f>'DETEKSI MATA IKAN'!O49</f>
        <v>0.61570000000000003</v>
      </c>
      <c r="P51" s="716">
        <f>'DETEKSI MATA IKAN'!P49</f>
        <v>0.61960000000000004</v>
      </c>
      <c r="Q51" s="716">
        <f>'DETEKSI MATA IKAN'!Q49</f>
        <v>0.5333</v>
      </c>
      <c r="R51" s="716">
        <f>'DETEKSI MATA IKAN'!R49</f>
        <v>0.39610000000000001</v>
      </c>
      <c r="S51" s="716">
        <f>'DETEKSI MATA IKAN'!S49</f>
        <v>0.16470000000000001</v>
      </c>
      <c r="T51" s="716">
        <f>'DETEKSI MATA IKAN'!T49</f>
        <v>0.14899999999999999</v>
      </c>
      <c r="U51" s="716">
        <f>'DETEKSI MATA IKAN'!U49</f>
        <v>0.17649999999999999</v>
      </c>
      <c r="V51" s="716">
        <f>'DETEKSI MATA IKAN'!V49</f>
        <v>0.18820000000000001</v>
      </c>
      <c r="W51" s="716">
        <f>'DETEKSI MATA IKAN'!W49</f>
        <v>0.30199999999999999</v>
      </c>
      <c r="X51" s="716">
        <f>'DETEKSI MATA IKAN'!X49</f>
        <v>0.2863</v>
      </c>
      <c r="Y51" s="717">
        <f>'DETEKSI MATA IKAN'!Y49</f>
        <v>0.30590000000000001</v>
      </c>
      <c r="AA51" s="711">
        <v>17</v>
      </c>
      <c r="AB51" s="680">
        <f t="shared" ref="AB51:AX51" si="768">(($AN$7*A51)+($AN$8*A52)+($AN$9*A53)+($AN$10*B51)+($AN$11*B52)+($AN$12*B53)+($AN$13*C51)+($AN$14*C52)+($AN$15*C53)+($AN$16*A54)+($AN$17*A55)+($AN$18*A56)+($AN$19*B54)+($AN$20*B55)+($AN$21*B56)+($AN$22*C54)+($AN$23*C55)+($AN$24*C56)+($AN$25*A57)+($AN$26*A58)+($AN$27*A59)+($AN$28*B57)+($AN$29*B58)+($AN$30*B59)+($AN$31*C57)+($AN$32*C58)+($AN$33*C59))+$AN$5</f>
        <v>-0.29015359000000018</v>
      </c>
      <c r="AC51" s="680">
        <f t="shared" si="768"/>
        <v>-0.42611970000000021</v>
      </c>
      <c r="AD51" s="680">
        <f t="shared" si="768"/>
        <v>-0.55184151999999964</v>
      </c>
      <c r="AE51" s="680">
        <f t="shared" si="768"/>
        <v>-0.6212848200000004</v>
      </c>
      <c r="AF51" s="680">
        <f t="shared" si="768"/>
        <v>-0.53330966000000035</v>
      </c>
      <c r="AG51" s="680">
        <f t="shared" si="768"/>
        <v>-0.15654679000000016</v>
      </c>
      <c r="AH51" s="680">
        <f t="shared" si="768"/>
        <v>0.32987451000000012</v>
      </c>
      <c r="AI51" s="680">
        <f t="shared" si="768"/>
        <v>0.69112914000000003</v>
      </c>
      <c r="AJ51" s="680">
        <f t="shared" si="768"/>
        <v>0.67133784999999979</v>
      </c>
      <c r="AK51" s="680">
        <f t="shared" si="768"/>
        <v>0.63325945999999989</v>
      </c>
      <c r="AL51" s="680">
        <f t="shared" si="768"/>
        <v>0.58900513999999993</v>
      </c>
      <c r="AM51" s="680">
        <f t="shared" si="768"/>
        <v>0.33059988000000007</v>
      </c>
      <c r="AN51" s="680">
        <f t="shared" si="768"/>
        <v>-0.22854786000000027</v>
      </c>
      <c r="AO51" s="680">
        <f t="shared" si="768"/>
        <v>-0.64624112999999983</v>
      </c>
      <c r="AP51" s="680">
        <f t="shared" si="768"/>
        <v>-0.72521932999999983</v>
      </c>
      <c r="AQ51" s="680">
        <f t="shared" si="768"/>
        <v>-0.71465874000000007</v>
      </c>
      <c r="AR51" s="680">
        <f t="shared" si="768"/>
        <v>-0.4451897600000001</v>
      </c>
      <c r="AS51" s="680">
        <f t="shared" si="768"/>
        <v>-9.3318480000000092E-2</v>
      </c>
      <c r="AT51" s="680">
        <f t="shared" si="768"/>
        <v>7.7582610000000107E-2</v>
      </c>
      <c r="AU51" s="680">
        <f t="shared" si="768"/>
        <v>8.5113079999999897E-2</v>
      </c>
      <c r="AV51" s="680">
        <f t="shared" si="768"/>
        <v>8.2767599999999997E-2</v>
      </c>
      <c r="AW51" s="680">
        <f t="shared" si="768"/>
        <v>6.7497949999999862E-2</v>
      </c>
      <c r="AX51" s="680">
        <f t="shared" si="768"/>
        <v>1.0681200000003388E-3</v>
      </c>
      <c r="AZ51" s="680">
        <f t="shared" ref="AZ51" si="769">(($AO$7*A51)+($AO$8*A52)+($AO$9*A53)+($AO$10*B51)+($AO$11*B52)+($AO$12*B53)+($AO$13*C51)+($AO$14*C52)+($AO$15*C53)+($AO$16*A54)+($AO$17*A55)+($AO$18*A56)+($AO$19*B54)+($AO$20*B55)+($AO$21*B56)+($AO$22*C54)+($AO$23*C55)+($AO$24*C56)+($AO$25*A57)+($AO$26*A58)+($AO$27*A59)+($AO$28*B57)+($AO$29*B58)+($AO$30*B59)+($AO$31*C57)+($AO$32*C58)+($AO$33*C59))+$AO$5</f>
        <v>0.97631990000000024</v>
      </c>
      <c r="BA51" s="680">
        <f t="shared" ref="BA51" si="770">(($AO$7*B51)+($AO$8*B52)+($AO$9*B53)+($AO$10*C51)+($AO$11*C52)+($AO$12*C53)+($AO$13*D51)+($AO$14*D52)+($AO$15*D53)+($AO$16*B54)+($AO$17*B55)+($AO$18*B56)+($AO$19*C54)+($AO$20*C55)+($AO$21*C56)+($AO$22*D54)+($AO$23*D55)+($AO$24*D56)+($AO$25*B57)+($AO$26*B58)+($AO$27*B59)+($AO$28*C57)+($AO$29*C58)+($AO$30*C59)+($AO$31*D57)+($AO$32*D58)+($AO$33*D59))+$AO$5</f>
        <v>1.5287700899999994</v>
      </c>
      <c r="BB51" s="680">
        <f t="shared" ref="BB51" si="771">(($AO$7*C51)+($AO$8*C52)+($AO$9*C53)+($AO$10*D51)+($AO$11*D52)+($AO$12*D53)+($AO$13*E51)+($AO$14*E52)+($AO$15*E53)+($AO$16*C54)+($AO$17*C55)+($AO$18*C56)+($AO$19*D54)+($AO$20*D55)+($AO$21*D56)+($AO$22*E54)+($AO$23*E55)+($AO$24*E56)+($AO$25*C57)+($AO$26*C58)+($AO$27*C59)+($AO$28*D57)+($AO$29*D58)+($AO$30*D59)+($AO$31*E57)+($AO$32*E58)+($AO$33*E59))+$AO$5</f>
        <v>2.1828310200000001</v>
      </c>
      <c r="BC51" s="680">
        <f t="shared" ref="BC51" si="772">(($AO$7*D51)+($AO$8*D52)+($AO$9*D53)+($AO$10*E51)+($AO$11*E52)+($AO$12*E53)+($AO$13*F51)+($AO$14*F52)+($AO$15*F53)+($AO$16*D54)+($AO$17*D55)+($AO$18*D56)+($AO$19*E54)+($AO$20*E55)+($AO$21*E56)+($AO$22*F54)+($AO$23*F55)+($AO$24*F56)+($AO$25*D57)+($AO$26*D58)+($AO$27*D59)+($AO$28*E57)+($AO$29*E58)+($AO$30*E59)+($AO$31*F57)+($AO$32*F58)+($AO$33*F59))+$AO$5</f>
        <v>2.4204954700000005</v>
      </c>
      <c r="BD51" s="680">
        <f t="shared" ref="BD51" si="773">(($AO$7*E51)+($AO$8*E52)+($AO$9*E53)+($AO$10*F51)+($AO$11*F52)+($AO$12*F53)+($AO$13*G51)+($AO$14*G52)+($AO$15*G53)+($AO$16*E54)+($AO$17*E55)+($AO$18*E56)+($AO$19*F54)+($AO$20*F55)+($AO$21*F56)+($AO$22*G54)+($AO$23*G55)+($AO$24*G56)+($AO$25*E57)+($AO$26*E58)+($AO$27*E59)+($AO$28*F57)+($AO$29*F58)+($AO$30*F59)+($AO$31*G57)+($AO$32*G58)+($AO$33*G59))+$AO$5</f>
        <v>2.1191294899999993</v>
      </c>
      <c r="BE51" s="680">
        <f t="shared" ref="BE51" si="774">(($AO$7*F51)+($AO$8*F52)+($AO$9*F53)+($AO$10*G51)+($AO$11*G52)+($AO$12*G53)+($AO$13*H51)+($AO$14*H52)+($AO$15*H53)+($AO$16*F54)+($AO$17*F55)+($AO$18*F56)+($AO$19*G54)+($AO$20*G55)+($AO$21*G56)+($AO$22*H54)+($AO$23*H55)+($AO$24*H56)+($AO$25*F57)+($AO$26*F58)+($AO$27*F59)+($AO$28*G57)+($AO$29*G58)+($AO$30*G59)+($AO$31*H57)+($AO$32*H58)+($AO$33*H59))+$AO$5</f>
        <v>1.51460913</v>
      </c>
      <c r="BF51" s="680">
        <f t="shared" ref="BF51" si="775">(($AO$7*G51)+($AO$8*G52)+($AO$9*G53)+($AO$10*H51)+($AO$11*H52)+($AO$12*H53)+($AO$13*I51)+($AO$14*I52)+($AO$15*I53)+($AO$16*G54)+($AO$17*G55)+($AO$18*G56)+($AO$19*H54)+($AO$20*H55)+($AO$21*H56)+($AO$22*I54)+($AO$23*I55)+($AO$24*I56)+($AO$25*G57)+($AO$26*G58)+($AO$27*G59)+($AO$28*H57)+($AO$29*H58)+($AO$30*H59)+($AO$31*I57)+($AO$32*I58)+($AO$33*I59))+$AO$5</f>
        <v>1.1395312599999998</v>
      </c>
      <c r="BG51" s="680">
        <f t="shared" ref="BG51" si="776">(($AO$7*H51)+($AO$8*H52)+($AO$9*H53)+($AO$10*I51)+($AO$11*I52)+($AO$12*I53)+($AO$13*J51)+($AO$14*J52)+($AO$15*J53)+($AO$16*H54)+($AO$17*H55)+($AO$18*H56)+($AO$19*I54)+($AO$20*I55)+($AO$21*I56)+($AO$22*J54)+($AO$23*J55)+($AO$24*J56)+($AO$25*H57)+($AO$26*H58)+($AO$27*H59)+($AO$28*I57)+($AO$29*I58)+($AO$30*I59)+($AO$31*J57)+($AO$32*J58)+($AO$33*J59))+$AO$5</f>
        <v>1.04064852</v>
      </c>
      <c r="BH51" s="680">
        <f t="shared" ref="BH51" si="777">(($AO$7*I51)+($AO$8*I52)+($AO$9*I53)+($AO$10*J51)+($AO$11*J52)+($AO$12*J53)+($AO$13*K51)+($AO$14*K52)+($AO$15*K53)+($AO$16*I54)+($AO$17*I55)+($AO$18*I56)+($AO$19*J54)+($AO$20*J55)+($AO$21*J56)+($AO$22*K54)+($AO$23*K55)+($AO$24*K56)+($AO$25*I57)+($AO$26*I58)+($AO$27*I59)+($AO$28*J57)+($AO$29*J58)+($AO$30*J59)+($AO$31*K57)+($AO$32*K58)+($AO$33*K59))+$AO$5</f>
        <v>1.0754363</v>
      </c>
      <c r="BI51" s="680">
        <f t="shared" ref="BI51" si="778">(($AO$7*J51)+($AO$8*J52)+($AO$9*J53)+($AO$10*K51)+($AO$11*K52)+($AO$12*K53)+($AO$13*L51)+($AO$14*L52)+($AO$15*L53)+($AO$16*J54)+($AO$17*J55)+($AO$18*J56)+($AO$19*K54)+($AO$20*K55)+($AO$21*K56)+($AO$22*L54)+($AO$23*L55)+($AO$24*L56)+($AO$25*J57)+($AO$26*J58)+($AO$27*J59)+($AO$28*K57)+($AO$29*K58)+($AO$30*K59)+($AO$31*L57)+($AO$32*L58)+($AO$33*L59))+$AO$5</f>
        <v>1.0901871999999997</v>
      </c>
      <c r="BJ51" s="680">
        <f t="shared" ref="BJ51" si="779">(($AO$7*K51)+($AO$8*K52)+($AO$9*K53)+($AO$10*L51)+($AO$11*L52)+($AO$12*L53)+($AO$13*M51)+($AO$14*M52)+($AO$15*M53)+($AO$16*K54)+($AO$17*K55)+($AO$18*K56)+($AO$19*L54)+($AO$20*L55)+($AO$21*L56)+($AO$22*M54)+($AO$23*M55)+($AO$24*M56)+($AO$25*K57)+($AO$26*K58)+($AO$27*K59)+($AO$28*L57)+($AO$29*L58)+($AO$30*L59)+($AO$31*M57)+($AO$32*M58)+($AO$33*M59))+$AO$5</f>
        <v>1.0677051600000003</v>
      </c>
      <c r="BK51" s="680">
        <f t="shared" ref="BK51" si="780">(($AO$7*L51)+($AO$8*L52)+($AO$9*L53)+($AO$10*M51)+($AO$11*M52)+($AO$12*M53)+($AO$13*N51)+($AO$14*N52)+($AO$15*N53)+($AO$16*L54)+($AO$17*L55)+($AO$18*L56)+($AO$19*M54)+($AO$20*M55)+($AO$21*M56)+($AO$22*N54)+($AO$23*N55)+($AO$24*N56)+($AO$25*L57)+($AO$26*L58)+($AO$27*L59)+($AO$28*M57)+($AO$29*M58)+($AO$30*M59)+($AO$31*N57)+($AO$32*N58)+($AO$33*N59))+$AO$5</f>
        <v>1.55813465</v>
      </c>
      <c r="BL51" s="680">
        <f t="shared" ref="BL51" si="781">(($AO$7*M51)+($AO$8*M52)+($AO$9*M53)+($AO$10*N51)+($AO$11*N52)+($AO$12*N53)+($AO$13*O51)+($AO$14*O52)+($AO$15*O53)+($AO$16*M54)+($AO$17*M55)+($AO$18*M56)+($AO$19*N54)+($AO$20*N55)+($AO$21*N56)+($AO$22*O54)+($AO$23*O55)+($AO$24*O56)+($AO$25*M57)+($AO$26*M58)+($AO$27*M59)+($AO$28*N57)+($AO$29*N58)+($AO$30*N59)+($AO$31*O57)+($AO$32*O58)+($AO$33*O59))+$AO$5</f>
        <v>1.7764927299999997</v>
      </c>
      <c r="BM51" s="680">
        <f t="shared" ref="BM51" si="782">(($AO$7*N51)+($AO$8*N52)+($AO$9*N53)+($AO$10*O51)+($AO$11*O52)+($AO$12*O53)+($AO$13*P51)+($AO$14*P52)+($AO$15*P53)+($AO$16*N54)+($AO$17*N55)+($AO$18*N56)+($AO$19*O54)+($AO$20*O55)+($AO$21*O56)+($AO$22*P54)+($AO$23*P55)+($AO$24*P56)+($AO$25*N57)+($AO$26*N58)+($AO$27*N59)+($AO$28*O57)+($AO$29*O58)+($AO$30*O59)+($AO$31*P57)+($AO$32*P58)+($AO$33*P59))+$AO$5</f>
        <v>1.4897092900000002</v>
      </c>
      <c r="BN51" s="680">
        <f t="shared" ref="BN51" si="783">(($AO$7*O51)+($AO$8*O52)+($AO$9*O53)+($AO$10*P51)+($AO$11*P52)+($AO$12*P53)+($AO$13*Q51)+($AO$14*Q52)+($AO$15*Q53)+($AO$16*O54)+($AO$17*O55)+($AO$18*O56)+($AO$19*P54)+($AO$20*P55)+($AO$21*P56)+($AO$22*Q54)+($AO$23*Q55)+($AO$24*Q56)+($AO$25*O57)+($AO$26*O58)+($AO$27*O59)+($AO$28*P57)+($AO$29*P58)+($AO$30*P59)+($AO$31*Q57)+($AO$32*Q58)+($AO$33*Q59))+$AO$5</f>
        <v>1.3281602299999999</v>
      </c>
      <c r="BO51" s="680">
        <f t="shared" ref="BO51" si="784">(($AO$7*P51)+($AO$8*P52)+($AO$9*P53)+($AO$10*Q51)+($AO$11*Q52)+($AO$12*Q53)+($AO$13*R51)+($AO$14*R52)+($AO$15*R53)+($AO$16*P54)+($AO$17*P55)+($AO$18*P56)+($AO$19*Q54)+($AO$20*Q55)+($AO$21*Q56)+($AO$22*R54)+($AO$23*R55)+($AO$24*R56)+($AO$25*P57)+($AO$26*P58)+($AO$27*P59)+($AO$28*Q57)+($AO$29*Q58)+($AO$30*Q59)+($AO$31*R57)+($AO$32*R58)+($AO$33*R59))+$AO$5</f>
        <v>1.0063611700000004</v>
      </c>
      <c r="BP51" s="680">
        <f t="shared" ref="BP51" si="785">(($AO$7*Q51)+($AO$8*Q52)+($AO$9*Q53)+($AO$10*R51)+($AO$11*R52)+($AO$12*R53)+($AO$13*S51)+($AO$14*S52)+($AO$15*S53)+($AO$16*Q54)+($AO$17*Q55)+($AO$18*Q56)+($AO$19*R54)+($AO$20*R55)+($AO$21*R56)+($AO$22*S54)+($AO$23*S55)+($AO$24*S56)+($AO$25*Q57)+($AO$26*Q58)+($AO$27*Q59)+($AO$28*R57)+($AO$29*R58)+($AO$30*R59)+($AO$31*S57)+($AO$32*S58)+($AO$33*S59))+$AO$5</f>
        <v>0.54005059999999994</v>
      </c>
      <c r="BQ51" s="680">
        <f t="shared" ref="BQ51" si="786">(($AO$7*R51)+($AO$8*R52)+($AO$9*R53)+($AO$10*S51)+($AO$11*S52)+($AO$12*S53)+($AO$13*T51)+($AO$14*T52)+($AO$15*T53)+($AO$16*R54)+($AO$17*R55)+($AO$18*R56)+($AO$19*S54)+($AO$20*S55)+($AO$21*S56)+($AO$22*T54)+($AO$23*T55)+($AO$24*T56)+($AO$25*R57)+($AO$26*R58)+($AO$27*R59)+($AO$28*S57)+($AO$29*S58)+($AO$30*S59)+($AO$31*T57)+($AO$32*T58)+($AO$33*T59))+$AO$5</f>
        <v>0.33542629999999984</v>
      </c>
      <c r="BR51" s="680">
        <f t="shared" ref="BR51" si="787">(($AO$7*S51)+($AO$8*S52)+($AO$9*S53)+($AO$10*T51)+($AO$11*T52)+($AO$12*T53)+($AO$13*U51)+($AO$14*U52)+($AO$15*U53)+($AO$16*S54)+($AO$17*S55)+($AO$18*S56)+($AO$19*T54)+($AO$20*T55)+($AO$21*T56)+($AO$22*U54)+($AO$23*U55)+($AO$24*U56)+($AO$25*S57)+($AO$26*S58)+($AO$27*S59)+($AO$28*T57)+($AO$29*T58)+($AO$30*T59)+($AO$31*U57)+($AO$32*U58)+($AO$33*U59))+$AO$5</f>
        <v>0.35638998000000011</v>
      </c>
      <c r="BS51" s="680">
        <f t="shared" ref="BS51" si="788">(($AO$7*T51)+($AO$8*T52)+($AO$9*T53)+($AO$10*U51)+($AO$11*U52)+($AO$12*U53)+($AO$13*V51)+($AO$14*V52)+($AO$15*V53)+($AO$16*T54)+($AO$17*T55)+($AO$18*T56)+($AO$19*U54)+($AO$20*U55)+($AO$21*U56)+($AO$22*V54)+($AO$23*V55)+($AO$24*V56)+($AO$25*T57)+($AO$26*T58)+($AO$27*T59)+($AO$28*U57)+($AO$29*U58)+($AO$30*U59)+($AO$31*V57)+($AO$32*V58)+($AO$33*V59))+$AO$5</f>
        <v>0.38067319999999993</v>
      </c>
      <c r="BT51" s="680">
        <f t="shared" ref="BT51" si="789">(($AO$7*U51)+($AO$8*U52)+($AO$9*U53)+($AO$10*V51)+($AO$11*V52)+($AO$12*V53)+($AO$13*W51)+($AO$14*W52)+($AO$15*W53)+($AO$16*U54)+($AO$17*U55)+($AO$18*U56)+($AO$19*V54)+($AO$20*V55)+($AO$21*V56)+($AO$22*W54)+($AO$23*W55)+($AO$24*W56)+($AO$25*U57)+($AO$26*U58)+($AO$27*U59)+($AO$28*V57)+($AO$29*V58)+($AO$30*V59)+($AO$31*W57)+($AO$32*W58)+($AO$33*W59))+$AO$5</f>
        <v>0.64584410000000003</v>
      </c>
      <c r="BU51" s="680">
        <f t="shared" ref="BU51" si="790">(($AO$7*V51)+($AO$8*V52)+($AO$9*V53)+($AO$10*W51)+($AO$11*W52)+($AO$12*W53)+($AO$13*X51)+($AO$14*X52)+($AO$15*X53)+($AO$16*V54)+($AO$17*V55)+($AO$18*V56)+($AO$19*W54)+($AO$20*W55)+($AO$21*W56)+($AO$22*X54)+($AO$23*X55)+($AO$24*X56)+($AO$25*V57)+($AO$26*V58)+($AO$27*V59)+($AO$28*W57)+($AO$29*W58)+($AO$30*W59)+($AO$31*X57)+($AO$32*X58)+($AO$33*X59))+$AO$5</f>
        <v>0.88328633999999995</v>
      </c>
      <c r="BV51" s="680">
        <f t="shared" ref="BV51" si="791">(($AO$7*W51)+($AO$8*W52)+($AO$9*W53)+($AO$10*X51)+($AO$11*X52)+($AO$12*X53)+($AO$13*Y51)+($AO$14*Y52)+($AO$15*Y53)+($AO$16*W54)+($AO$17*W55)+($AO$18*W56)+($AO$19*X54)+($AO$20*X55)+($AO$21*X56)+($AO$22*Y54)+($AO$23*Y55)+($AO$24*Y56)+($AO$25*W57)+($AO$26*W58)+($AO$27*W59)+($AO$28*X57)+($AO$29*X58)+($AO$30*X59)+($AO$31*Y57)+($AO$32*Y58)+($AO$33*Y59))+$AO$5</f>
        <v>0.85357607000000013</v>
      </c>
      <c r="BX51" s="680">
        <f t="shared" ref="BX51:CT51" si="792">(($AP$7*A51)+($AP$8*A52)+($AP$9*A53)+($AP$10*B51)+($AP$11*B52)+($AP$12*B53)+($AP$13*C51)+($AP$14*C52)+($AP$15*C53)+($AP$16*A54)+($AP$17*A55)+($AP$18*A56)+($AP$19*B54)+($AP$20*B55)+($AP$21*B56)+($AP$22*C54)+($AP$23*C55)+($AP$24*C56)+($AP$25*A57)+($AP$26*A58)+($AP$27*A59)+($AP$28*B57)+($AP$29*B58)+($AP$30*B59)+($AP$31*C57)+($AP$32*C58)+($AP$33*C59))+$AP$5</f>
        <v>1.0127588319999998</v>
      </c>
      <c r="BY51" s="680">
        <f t="shared" si="792"/>
        <v>1.0895034079999999</v>
      </c>
      <c r="BZ51" s="680">
        <f t="shared" si="792"/>
        <v>1.5590164380000002</v>
      </c>
      <c r="CA51" s="680">
        <f t="shared" si="792"/>
        <v>2.2112039540000001</v>
      </c>
      <c r="CB51" s="680">
        <f t="shared" si="792"/>
        <v>2.3790959580000002</v>
      </c>
      <c r="CC51" s="680">
        <f t="shared" si="792"/>
        <v>1.9706552539999997</v>
      </c>
      <c r="CD51" s="680">
        <f t="shared" si="792"/>
        <v>1.6061397299999995</v>
      </c>
      <c r="CE51" s="680">
        <f t="shared" si="792"/>
        <v>1.4443785799999997</v>
      </c>
      <c r="CF51" s="680">
        <f t="shared" si="792"/>
        <v>1.3818698580000004</v>
      </c>
      <c r="CG51" s="680">
        <f t="shared" si="792"/>
        <v>1.2844510719999997</v>
      </c>
      <c r="CH51" s="680">
        <f t="shared" si="792"/>
        <v>1.2780670359999999</v>
      </c>
      <c r="CI51" s="680">
        <f t="shared" si="792"/>
        <v>1.4535419440000001</v>
      </c>
      <c r="CJ51" s="680">
        <f t="shared" si="792"/>
        <v>1.803360812</v>
      </c>
      <c r="CK51" s="680">
        <f t="shared" si="792"/>
        <v>1.8460534340000003</v>
      </c>
      <c r="CL51" s="680">
        <f t="shared" si="792"/>
        <v>1.5277916380000001</v>
      </c>
      <c r="CM51" s="680">
        <f t="shared" si="792"/>
        <v>1.2764742000000004</v>
      </c>
      <c r="CN51" s="680">
        <f t="shared" si="792"/>
        <v>0.89701749799999997</v>
      </c>
      <c r="CO51" s="680">
        <f t="shared" si="792"/>
        <v>0.56256224400000021</v>
      </c>
      <c r="CP51" s="680">
        <f t="shared" si="792"/>
        <v>0.47658113199999985</v>
      </c>
      <c r="CQ51" s="680">
        <f t="shared" si="792"/>
        <v>0.46161286199999996</v>
      </c>
      <c r="CR51" s="680">
        <f t="shared" si="792"/>
        <v>0.507239844</v>
      </c>
      <c r="CS51" s="680">
        <f t="shared" si="792"/>
        <v>0.74375237600000021</v>
      </c>
      <c r="CT51" s="680">
        <f t="shared" si="792"/>
        <v>0.95026493999999995</v>
      </c>
      <c r="CV51" s="680">
        <f t="shared" ref="CV51" si="793">(($AQ$7*A51)+($AQ$8*A52)+($AQ$9*A53)+($AQ$10*B51)+($AQ$11*B52)+($AQ$12*B53)+($AQ$13*C51)+($AQ$14*C52)+($AQ$15*C53)+($AQ$16*A54)+($AQ$17*A55)+($AQ$18*A56)+($AQ$19*B54)+($AQ$20*B55)+($AQ$21*B56)+($AQ$22*C54)+($AQ$23*C55)+($AQ$24*C56)+($AQ$25*A57)+($AQ$26*A58)+($AQ$27*A59)+($AQ$28*B57)+($AQ$29*B58)+($AQ$30*B59)+($AQ$31*C57)+($AQ$32*C58)+($AQ$33*C59))+$AQ$5</f>
        <v>0.53674289000000008</v>
      </c>
      <c r="CW51" s="680">
        <f t="shared" ref="CW51" si="794">(($AQ$7*B51)+($AQ$8*B52)+($AQ$9*B53)+($AQ$10*C51)+($AQ$11*C52)+($AQ$12*C53)+($AQ$13*D51)+($AQ$14*D52)+($AQ$15*D53)+($AQ$16*B54)+($AQ$17*B55)+($AQ$18*B56)+($AQ$19*C54)+($AQ$20*C55)+($AQ$21*C56)+($AQ$22*D54)+($AQ$23*D55)+($AQ$24*D56)+($AQ$25*B57)+($AQ$26*B58)+($AQ$27*B59)+($AQ$28*C57)+($AQ$29*C58)+($AQ$30*C59)+($AQ$31*D57)+($AQ$32*D58)+($AQ$33*D59))+$AQ$5</f>
        <v>0.86961876999999987</v>
      </c>
      <c r="CX51" s="680">
        <f t="shared" ref="CX51" si="795">(($AQ$7*C51)+($AQ$8*C52)+($AQ$9*C53)+($AQ$10*D51)+($AQ$11*D52)+($AQ$12*D53)+($AQ$13*E51)+($AQ$14*E52)+($AQ$15*E53)+($AQ$16*C54)+($AQ$17*C55)+($AQ$18*C56)+($AQ$19*D54)+($AQ$20*D55)+($AQ$21*D56)+($AQ$22*E54)+($AQ$23*E55)+($AQ$24*E56)+($AQ$25*C57)+($AQ$26*C58)+($AQ$27*C59)+($AQ$28*D57)+($AQ$29*D58)+($AQ$30*D59)+($AQ$31*E57)+($AQ$32*E58)+($AQ$33*E59))+$AQ$5</f>
        <v>1.1734473900000002</v>
      </c>
      <c r="CY51" s="680">
        <f t="shared" ref="CY51" si="796">(($AQ$7*D51)+($AQ$8*D52)+($AQ$9*D53)+($AQ$10*E51)+($AQ$11*E52)+($AQ$12*E53)+($AQ$13*F51)+($AQ$14*F52)+($AQ$15*F53)+($AQ$16*D54)+($AQ$17*D55)+($AQ$18*D56)+($AQ$19*E54)+($AQ$20*E55)+($AQ$21*E56)+($AQ$22*F54)+($AQ$23*F55)+($AQ$24*F56)+($AQ$25*D57)+($AQ$26*D58)+($AQ$27*D59)+($AQ$28*E57)+($AQ$29*E58)+($AQ$30*E59)+($AQ$31*F57)+($AQ$32*F58)+($AQ$33*F59))+$AQ$5</f>
        <v>1.0804312700000001</v>
      </c>
      <c r="CZ51" s="680">
        <f t="shared" ref="CZ51" si="797">(($AQ$7*E51)+($AQ$8*E52)+($AQ$9*E53)+($AQ$10*F51)+($AQ$11*F52)+($AQ$12*F53)+($AQ$13*G51)+($AQ$14*G52)+($AQ$15*G53)+($AQ$16*E54)+($AQ$17*E55)+($AQ$18*E56)+($AQ$19*F54)+($AQ$20*F55)+($AQ$21*F56)+($AQ$22*G54)+($AQ$23*G55)+($AQ$24*G56)+($AQ$25*E57)+($AQ$26*E58)+($AQ$27*E59)+($AQ$28*F57)+($AQ$29*F58)+($AQ$30*F59)+($AQ$31*G57)+($AQ$32*G58)+($AQ$33*G59))+$AQ$5</f>
        <v>0.74817153999999986</v>
      </c>
      <c r="DA51" s="680">
        <f t="shared" ref="DA51" si="798">(($AQ$7*F51)+($AQ$8*F52)+($AQ$9*F53)+($AQ$10*G51)+($AQ$11*G52)+($AQ$12*G53)+($AQ$13*H51)+($AQ$14*H52)+($AQ$15*H53)+($AQ$16*F54)+($AQ$17*F55)+($AQ$18*F56)+($AQ$19*G54)+($AQ$20*G55)+($AQ$21*G56)+($AQ$22*H54)+($AQ$23*H55)+($AQ$24*H56)+($AQ$25*F57)+($AQ$26*F58)+($AQ$27*F59)+($AQ$28*G57)+($AQ$29*G58)+($AQ$30*G59)+($AQ$31*H57)+($AQ$32*H58)+($AQ$33*H59))+$AQ$5</f>
        <v>0.57725673000000011</v>
      </c>
      <c r="DB51" s="680">
        <f t="shared" ref="DB51" si="799">(($AQ$7*G51)+($AQ$8*G52)+($AQ$9*G53)+($AQ$10*H51)+($AQ$11*H52)+($AQ$12*H53)+($AQ$13*I51)+($AQ$14*I52)+($AQ$15*I53)+($AQ$16*G54)+($AQ$17*G55)+($AQ$18*G56)+($AQ$19*H54)+($AQ$20*H55)+($AQ$21*H56)+($AQ$22*I54)+($AQ$23*I55)+($AQ$24*I56)+($AQ$25*G57)+($AQ$26*G58)+($AQ$27*G59)+($AQ$28*H57)+($AQ$29*H58)+($AQ$30*H59)+($AQ$31*I57)+($AQ$32*I58)+($AQ$33*I59))+$AQ$5</f>
        <v>0.58502400999999993</v>
      </c>
      <c r="DC51" s="680">
        <f t="shared" ref="DC51" si="800">(($AQ$7*H51)+($AQ$8*H52)+($AQ$9*H53)+($AQ$10*I51)+($AQ$11*I52)+($AQ$12*I53)+($AQ$13*J51)+($AQ$14*J52)+($AQ$15*J53)+($AQ$16*H54)+($AQ$17*H55)+($AQ$18*H56)+($AQ$19*I54)+($AQ$20*I55)+($AQ$21*I56)+($AQ$22*J54)+($AQ$23*J55)+($AQ$24*J56)+($AQ$25*H57)+($AQ$26*H58)+($AQ$27*H59)+($AQ$28*I57)+($AQ$29*I58)+($AQ$30*I59)+($AQ$31*J57)+($AQ$32*J58)+($AQ$33*J59))+$AQ$5</f>
        <v>0.55512883000000024</v>
      </c>
      <c r="DD51" s="680">
        <f t="shared" ref="DD51" si="801">(($AQ$7*I51)+($AQ$8*I52)+($AQ$9*I53)+($AQ$10*J51)+($AQ$11*J52)+($AQ$12*J53)+($AQ$13*K51)+($AQ$14*K52)+($AQ$15*K53)+($AQ$16*I54)+($AQ$17*I55)+($AQ$18*I56)+($AQ$19*J54)+($AQ$20*J55)+($AQ$21*J56)+($AQ$22*K54)+($AQ$23*K55)+($AQ$24*K56)+($AQ$25*I57)+($AQ$26*I58)+($AQ$27*I59)+($AQ$28*J57)+($AQ$29*J58)+($AQ$30*J59)+($AQ$31*K57)+($AQ$32*K58)+($AQ$33*K59))+$AQ$5</f>
        <v>0.54951184000000008</v>
      </c>
      <c r="DE51" s="680">
        <f t="shared" ref="DE51" si="802">(($AQ$7*J51)+($AQ$8*J52)+($AQ$9*J53)+($AQ$10*K51)+($AQ$11*K52)+($AQ$12*K53)+($AQ$13*L51)+($AQ$14*L52)+($AQ$15*L53)+($AQ$16*J54)+($AQ$17*J55)+($AQ$18*J56)+($AQ$19*K54)+($AQ$20*K55)+($AQ$21*K56)+($AQ$22*L54)+($AQ$23*L55)+($AQ$24*L56)+($AQ$25*J57)+($AQ$26*J58)+($AQ$27*J59)+($AQ$28*K57)+($AQ$29*K58)+($AQ$30*K59)+($AQ$31*L57)+($AQ$32*L58)+($AQ$33*L59))+$AQ$5</f>
        <v>0.51464017000000017</v>
      </c>
      <c r="DF51" s="680">
        <f t="shared" ref="DF51" si="803">(($AQ$7*K51)+($AQ$8*K52)+($AQ$9*K53)+($AQ$10*L51)+($AQ$11*L52)+($AQ$12*L53)+($AQ$13*M51)+($AQ$14*M52)+($AQ$15*M53)+($AQ$16*K54)+($AQ$17*K55)+($AQ$18*K56)+($AQ$19*L54)+($AQ$20*L55)+($AQ$21*L56)+($AQ$22*M54)+($AQ$23*M55)+($AQ$24*M56)+($AQ$25*K57)+($AQ$26*K58)+($AQ$27*K59)+($AQ$28*L57)+($AQ$29*L58)+($AQ$30*L59)+($AQ$31*M57)+($AQ$32*M58)+($AQ$33*M59))+$AQ$5</f>
        <v>0.6139728000000001</v>
      </c>
      <c r="DG51" s="680">
        <f t="shared" ref="DG51" si="804">(($AQ$7*L51)+($AQ$8*L52)+($AQ$9*L53)+($AQ$10*M51)+($AQ$11*M52)+($AQ$12*M53)+($AQ$13*N51)+($AQ$14*N52)+($AQ$15*N53)+($AQ$16*L54)+($AQ$17*L55)+($AQ$18*L56)+($AQ$19*M54)+($AQ$20*M55)+($AQ$21*M56)+($AQ$22*N54)+($AQ$23*N55)+($AQ$24*N56)+($AQ$25*L57)+($AQ$26*L58)+($AQ$27*L59)+($AQ$28*M57)+($AQ$29*M58)+($AQ$30*M59)+($AQ$31*N57)+($AQ$32*N58)+($AQ$33*N59))+$AQ$5</f>
        <v>0.82067587999999991</v>
      </c>
      <c r="DH51" s="680">
        <f t="shared" ref="DH51" si="805">(($AQ$7*M51)+($AQ$8*M52)+($AQ$9*M53)+($AQ$10*N51)+($AQ$11*N52)+($AQ$12*N53)+($AQ$13*O51)+($AQ$14*O52)+($AQ$15*O53)+($AQ$16*M54)+($AQ$17*M55)+($AQ$18*M56)+($AQ$19*N54)+($AQ$20*N55)+($AQ$21*N56)+($AQ$22*O54)+($AQ$23*O55)+($AQ$24*O56)+($AQ$25*M57)+($AQ$26*M58)+($AQ$27*M59)+($AQ$28*N57)+($AQ$29*N58)+($AQ$30*N59)+($AQ$31*O57)+($AQ$32*O58)+($AQ$33*O59))+$AQ$5</f>
        <v>0.74414708000000018</v>
      </c>
      <c r="DI51" s="680">
        <f t="shared" ref="DI51" si="806">(($AQ$7*N51)+($AQ$8*N52)+($AQ$9*N53)+($AQ$10*O51)+($AQ$11*O52)+($AQ$12*O53)+($AQ$13*P51)+($AQ$14*P52)+($AQ$15*P53)+($AQ$16*N54)+($AQ$17*N55)+($AQ$18*N56)+($AQ$19*O54)+($AQ$20*O55)+($AQ$21*O56)+($AQ$22*P54)+($AQ$23*P55)+($AQ$24*P56)+($AQ$25*N57)+($AQ$26*N58)+($AQ$27*N59)+($AQ$28*O57)+($AQ$29*O58)+($AQ$30*O59)+($AQ$31*P57)+($AQ$32*P58)+($AQ$33*P59))+$AQ$5</f>
        <v>0.63052501000000027</v>
      </c>
      <c r="DJ51" s="680">
        <f t="shared" ref="DJ51" si="807">(($AQ$7*O51)+($AQ$8*O52)+($AQ$9*O53)+($AQ$10*P51)+($AQ$11*P52)+($AQ$12*P53)+($AQ$13*Q51)+($AQ$14*Q52)+($AQ$15*Q53)+($AQ$16*O54)+($AQ$17*O55)+($AQ$18*O56)+($AQ$19*P54)+($AQ$20*P55)+($AQ$21*P56)+($AQ$22*Q54)+($AQ$23*Q55)+($AQ$24*Q56)+($AQ$25*O57)+($AQ$26*O58)+($AQ$27*O59)+($AQ$28*P57)+($AQ$29*P58)+($AQ$30*P59)+($AQ$31*Q57)+($AQ$32*Q58)+($AQ$33*Q59))+$AQ$5</f>
        <v>0.55254542000000018</v>
      </c>
      <c r="DK51" s="680">
        <f t="shared" ref="DK51" si="808">(($AQ$7*P51)+($AQ$8*P52)+($AQ$9*P53)+($AQ$10*Q51)+($AQ$11*Q52)+($AQ$12*Q53)+($AQ$13*R51)+($AQ$14*R52)+($AQ$15*R53)+($AQ$16*P54)+($AQ$17*P55)+($AQ$18*P56)+($AQ$19*Q54)+($AQ$20*Q55)+($AQ$21*Q56)+($AQ$22*R54)+($AQ$23*R55)+($AQ$24*R56)+($AQ$25*P57)+($AQ$26*P58)+($AQ$27*P59)+($AQ$28*Q57)+($AQ$29*Q58)+($AQ$30*Q59)+($AQ$31*R57)+($AQ$32*R58)+($AQ$33*R59))+$AQ$5</f>
        <v>0.39770376000000007</v>
      </c>
      <c r="DL51" s="680">
        <f t="shared" ref="DL51" si="809">(($AQ$7*Q51)+($AQ$8*Q52)+($AQ$9*Q53)+($AQ$10*R51)+($AQ$11*R52)+($AQ$12*R53)+($AQ$13*S51)+($AQ$14*S52)+($AQ$15*S53)+($AQ$16*Q54)+($AQ$17*Q55)+($AQ$18*Q56)+($AQ$19*R54)+($AQ$20*R55)+($AQ$21*R56)+($AQ$22*S54)+($AQ$23*S55)+($AQ$24*S56)+($AQ$25*Q57)+($AQ$26*Q58)+($AQ$27*Q59)+($AQ$28*R57)+($AQ$29*R58)+($AQ$30*R59)+($AQ$31*S57)+($AQ$32*S58)+($AQ$33*S59))+$AQ$5</f>
        <v>0.28518705999999999</v>
      </c>
      <c r="DM51" s="680">
        <f t="shared" ref="DM51" si="810">(($AQ$7*R51)+($AQ$8*R52)+($AQ$9*R53)+($AQ$10*S51)+($AQ$11*S52)+($AQ$12*S53)+($AQ$13*T51)+($AQ$14*T52)+($AQ$15*T53)+($AQ$16*R54)+($AQ$17*R55)+($AQ$18*R56)+($AQ$19*S54)+($AQ$20*S55)+($AQ$21*S56)+($AQ$22*T54)+($AQ$23*T55)+($AQ$24*T56)+($AQ$25*R57)+($AQ$26*R58)+($AQ$27*R59)+($AQ$28*S57)+($AQ$29*S58)+($AQ$30*S59)+($AQ$31*T57)+($AQ$32*T58)+($AQ$33*T59))+$AQ$5</f>
        <v>0.30818027000000003</v>
      </c>
      <c r="DN51" s="680">
        <f t="shared" ref="DN51" si="811">(($AQ$7*S51)+($AQ$8*S52)+($AQ$9*S53)+($AQ$10*T51)+($AQ$11*T52)+($AQ$12*T53)+($AQ$13*U51)+($AQ$14*U52)+($AQ$15*U53)+($AQ$16*S54)+($AQ$17*S55)+($AQ$18*S56)+($AQ$19*T54)+($AQ$20*T55)+($AQ$21*T56)+($AQ$22*U54)+($AQ$23*U55)+($AQ$24*U56)+($AQ$25*S57)+($AQ$26*S58)+($AQ$27*S59)+($AQ$28*T57)+($AQ$29*T58)+($AQ$30*T59)+($AQ$31*U57)+($AQ$32*U58)+($AQ$33*U59))+$AQ$5</f>
        <v>0.27573227</v>
      </c>
      <c r="DO51" s="680">
        <f t="shared" ref="DO51" si="812">(($AQ$7*T51)+($AQ$8*T52)+($AQ$9*T53)+($AQ$10*U51)+($AQ$11*U52)+($AQ$12*U53)+($AQ$13*V51)+($AQ$14*V52)+($AQ$15*V53)+($AQ$16*T54)+($AQ$17*T55)+($AQ$18*T56)+($AQ$19*U54)+($AQ$20*U55)+($AQ$21*U56)+($AQ$22*V54)+($AQ$23*V55)+($AQ$24*V56)+($AQ$25*T57)+($AQ$26*T58)+($AQ$27*T59)+($AQ$28*U57)+($AQ$29*U58)+($AQ$30*U59)+($AQ$31*V57)+($AQ$32*V58)+($AQ$33*V59))+$AQ$5</f>
        <v>0.31732113000000006</v>
      </c>
      <c r="DP51" s="680">
        <f t="shared" ref="DP51" si="813">(($AQ$7*U51)+($AQ$8*U52)+($AQ$9*U53)+($AQ$10*V51)+($AQ$11*V52)+($AQ$12*V53)+($AQ$13*W51)+($AQ$14*W52)+($AQ$15*W53)+($AQ$16*U54)+($AQ$17*U55)+($AQ$18*U56)+($AQ$19*V54)+($AQ$20*V55)+($AQ$21*V56)+($AQ$22*W54)+($AQ$23*W55)+($AQ$24*W56)+($AQ$25*U57)+($AQ$26*U58)+($AQ$27*U59)+($AQ$28*V57)+($AQ$29*V58)+($AQ$30*V59)+($AQ$31*W57)+($AQ$32*W58)+($AQ$33*W59))+$AQ$5</f>
        <v>0.47929844999999993</v>
      </c>
      <c r="DQ51" s="680">
        <f t="shared" ref="DQ51" si="814">(($AQ$7*V51)+($AQ$8*V52)+($AQ$9*V53)+($AQ$10*W51)+($AQ$11*W52)+($AQ$12*W53)+($AQ$13*X51)+($AQ$14*X52)+($AQ$15*X53)+($AQ$16*V54)+($AQ$17*V55)+($AQ$18*V56)+($AQ$19*W54)+($AQ$20*W55)+($AQ$21*W56)+($AQ$22*X54)+($AQ$23*X55)+($AQ$24*X56)+($AQ$25*V57)+($AQ$26*V58)+($AQ$27*V59)+($AQ$28*W57)+($AQ$29*W58)+($AQ$30*W59)+($AQ$31*X57)+($AQ$32*X58)+($AQ$33*X59))+$AQ$5</f>
        <v>0.49576521000000007</v>
      </c>
      <c r="DR51" s="680">
        <f t="shared" ref="DR51" si="815">(($AQ$7*W51)+($AQ$8*W52)+($AQ$9*W53)+($AQ$10*X51)+($AQ$11*X52)+($AQ$12*X53)+($AQ$13*Y51)+($AQ$14*Y52)+($AQ$15*Y53)+($AQ$16*W54)+($AQ$17*W55)+($AQ$18*W56)+($AQ$19*X54)+($AQ$20*X55)+($AQ$21*X56)+($AQ$22*Y54)+($AQ$23*Y55)+($AQ$24*Y56)+($AQ$25*W57)+($AQ$26*W58)+($AQ$27*W59)+($AQ$28*X57)+($AQ$29*X58)+($AQ$30*X59)+($AQ$31*Y57)+($AQ$32*Y58)+($AQ$33*Y59))+$AQ$5</f>
        <v>0.44644538</v>
      </c>
    </row>
    <row r="52" spans="1:122" x14ac:dyDescent="0.25">
      <c r="A52" s="715">
        <f>'DETEKSI MATA IKAN'!A50</f>
        <v>0.4078</v>
      </c>
      <c r="B52" s="716">
        <f>'DETEKSI MATA IKAN'!B50</f>
        <v>0.36470000000000002</v>
      </c>
      <c r="C52" s="716">
        <f>'DETEKSI MATA IKAN'!C50</f>
        <v>0.5373</v>
      </c>
      <c r="D52" s="716">
        <f>'DETEKSI MATA IKAN'!D50</f>
        <v>0.73329999999999995</v>
      </c>
      <c r="E52" s="716">
        <f>'DETEKSI MATA IKAN'!E50</f>
        <v>0.78039999999999998</v>
      </c>
      <c r="F52" s="716">
        <f>'DETEKSI MATA IKAN'!F50</f>
        <v>0.81179999999999997</v>
      </c>
      <c r="G52" s="716">
        <f>'DETEKSI MATA IKAN'!G50</f>
        <v>0.65490000000000004</v>
      </c>
      <c r="H52" s="716">
        <f>'DETEKSI MATA IKAN'!H50</f>
        <v>0.29799999999999999</v>
      </c>
      <c r="I52" s="716">
        <f>'DETEKSI MATA IKAN'!I50</f>
        <v>0.2</v>
      </c>
      <c r="J52" s="716">
        <f>'DETEKSI MATA IKAN'!J50</f>
        <v>0.18429999999999999</v>
      </c>
      <c r="K52" s="716">
        <f>'DETEKSI MATA IKAN'!K50</f>
        <v>0.31369999999999998</v>
      </c>
      <c r="L52" s="716">
        <f>'DETEKSI MATA IKAN'!L50</f>
        <v>0.1961</v>
      </c>
      <c r="M52" s="716">
        <f>'DETEKSI MATA IKAN'!M50</f>
        <v>0.28239999999999998</v>
      </c>
      <c r="N52" s="716">
        <f>'DETEKSI MATA IKAN'!N50</f>
        <v>0.58819999999999995</v>
      </c>
      <c r="O52" s="716">
        <f>'DETEKSI MATA IKAN'!O50</f>
        <v>0.58040000000000003</v>
      </c>
      <c r="P52" s="716">
        <f>'DETEKSI MATA IKAN'!P50</f>
        <v>0.58430000000000004</v>
      </c>
      <c r="Q52" s="716">
        <f>'DETEKSI MATA IKAN'!Q50</f>
        <v>0.54900000000000004</v>
      </c>
      <c r="R52" s="716">
        <f>'DETEKSI MATA IKAN'!R50</f>
        <v>0.4118</v>
      </c>
      <c r="S52" s="716">
        <f>'DETEKSI MATA IKAN'!S50</f>
        <v>0.1804</v>
      </c>
      <c r="T52" s="716">
        <f>'DETEKSI MATA IKAN'!T50</f>
        <v>0.16470000000000001</v>
      </c>
      <c r="U52" s="716">
        <f>'DETEKSI MATA IKAN'!U50</f>
        <v>0.19220000000000001</v>
      </c>
      <c r="V52" s="716">
        <f>'DETEKSI MATA IKAN'!V50</f>
        <v>0.2039</v>
      </c>
      <c r="W52" s="716">
        <f>'DETEKSI MATA IKAN'!W50</f>
        <v>0.31759999999999999</v>
      </c>
      <c r="X52" s="716">
        <f>'DETEKSI MATA IKAN'!X50</f>
        <v>0.30199999999999999</v>
      </c>
      <c r="Y52" s="717">
        <f>'DETEKSI MATA IKAN'!Y50</f>
        <v>0.32940000000000003</v>
      </c>
      <c r="AA52" s="711">
        <v>18</v>
      </c>
      <c r="AB52" s="680">
        <f t="shared" ref="AB52:AX52" si="816">(($AN$7*A54)+($AN$8*A55)+($AN$9*A56)+($AN$10*B54)+($AN$11*B55)+($AN$12*B56)+($AN$13*C54)+($AN$14*C55)+($AN$15*C56)+($AN$16*A57)+($AN$17*A58)+($AN$18*A59)+($AN$19*B57)+($AN$20*B58)+($AN$21*B59)+($AN$22*C57)+($AN$23*C58)+($AN$24*C59)+($AN$25*A60)+($AN$26*A61)+($AN$27*A62)+($AN$28*B60)+($AN$29*B61)+($AN$30*B62)+($AN$31*C60)+($AN$32*C61)+($AN$33*C62))+$AN$5</f>
        <v>-0.16882862999999987</v>
      </c>
      <c r="AC52" s="680">
        <f t="shared" si="816"/>
        <v>-0.47771593000000001</v>
      </c>
      <c r="AD52" s="680">
        <f t="shared" si="816"/>
        <v>-0.8455068700000008</v>
      </c>
      <c r="AE52" s="680">
        <f t="shared" si="816"/>
        <v>-1.0096165499999998</v>
      </c>
      <c r="AF52" s="680">
        <f t="shared" si="816"/>
        <v>-0.87124779000000041</v>
      </c>
      <c r="AG52" s="680">
        <f t="shared" si="816"/>
        <v>-0.61280716999999996</v>
      </c>
      <c r="AH52" s="680">
        <f t="shared" si="816"/>
        <v>-0.43548139999999991</v>
      </c>
      <c r="AI52" s="680">
        <f t="shared" si="816"/>
        <v>-0.24514914000000027</v>
      </c>
      <c r="AJ52" s="680">
        <f t="shared" si="816"/>
        <v>-0.13484686000000018</v>
      </c>
      <c r="AK52" s="680">
        <f t="shared" si="816"/>
        <v>-7.3392429999999509E-2</v>
      </c>
      <c r="AL52" s="680">
        <f t="shared" si="816"/>
        <v>-0.22943021000000019</v>
      </c>
      <c r="AM52" s="680">
        <f t="shared" si="816"/>
        <v>-0.61517620000000028</v>
      </c>
      <c r="AN52" s="680">
        <f t="shared" si="816"/>
        <v>-0.91389988999999994</v>
      </c>
      <c r="AO52" s="680">
        <f t="shared" si="816"/>
        <v>-0.86196330999999971</v>
      </c>
      <c r="AP52" s="680">
        <f t="shared" si="816"/>
        <v>-0.60602224999999987</v>
      </c>
      <c r="AQ52" s="680">
        <f t="shared" si="816"/>
        <v>-0.40643031999999979</v>
      </c>
      <c r="AR52" s="680">
        <f t="shared" si="816"/>
        <v>-0.15402896000000005</v>
      </c>
      <c r="AS52" s="680">
        <f t="shared" si="816"/>
        <v>4.0160140000000066E-2</v>
      </c>
      <c r="AT52" s="680">
        <f t="shared" si="816"/>
        <v>0.11397526000000011</v>
      </c>
      <c r="AU52" s="680">
        <f t="shared" si="816"/>
        <v>0.17765005000000009</v>
      </c>
      <c r="AV52" s="680">
        <f t="shared" si="816"/>
        <v>0.16045041999999993</v>
      </c>
      <c r="AW52" s="680">
        <f t="shared" si="816"/>
        <v>0.12185054999999984</v>
      </c>
      <c r="AX52" s="680">
        <f t="shared" si="816"/>
        <v>9.8307299999999959E-2</v>
      </c>
      <c r="AZ52" s="680">
        <f t="shared" ref="AZ52" si="817">(($AO$7*A54)+($AO$8*A55)+($AO$9*A56)+($AO$10*B54)+($AO$11*B55)+($AO$12*B56)+($AO$13*C54)+($AO$14*C55)+($AO$15*C56)+($AO$16*A57)+($AO$17*A58)+($AO$18*A59)+($AO$19*B57)+($AO$20*B58)+($AO$21*B59)+($AO$22*C57)+($AO$23*C58)+($AO$24*C59)+($AO$25*A60)+($AO$26*A61)+($AO$27*A62)+($AO$28*B60)+($AO$29*B61)+($AO$30*B62)+($AO$31*C60)+($AO$32*C61)+($AO$33*C62))+$AO$5</f>
        <v>0.8169984800000003</v>
      </c>
      <c r="BA52" s="680">
        <f t="shared" ref="BA52" si="818">(($AO$7*B54)+($AO$8*B55)+($AO$9*B56)+($AO$10*C54)+($AO$11*C55)+($AO$12*C56)+($AO$13*D54)+($AO$14*D55)+($AO$15*D56)+($AO$16*B57)+($AO$17*B58)+($AO$18*B59)+($AO$19*C57)+($AO$20*C58)+($AO$21*C59)+($AO$22*D57)+($AO$23*D58)+($AO$24*D59)+($AO$25*B60)+($AO$26*B61)+($AO$27*B62)+($AO$28*C60)+($AO$29*C61)+($AO$30*C62)+($AO$31*D60)+($AO$32*D61)+($AO$33*D62))+$AO$5</f>
        <v>1.13640429</v>
      </c>
      <c r="BB52" s="680">
        <f t="shared" ref="BB52" si="819">(($AO$7*C54)+($AO$8*C55)+($AO$9*C56)+($AO$10*D54)+($AO$11*D55)+($AO$12*D56)+($AO$13*E54)+($AO$14*E55)+($AO$15*E56)+($AO$16*C57)+($AO$17*C58)+($AO$18*C59)+($AO$19*D57)+($AO$20*D58)+($AO$21*D59)+($AO$22*E57)+($AO$23*E58)+($AO$24*E59)+($AO$25*C60)+($AO$26*C61)+($AO$27*C62)+($AO$28*D60)+($AO$29*D61)+($AO$30*D62)+($AO$31*E60)+($AO$32*E61)+($AO$33*E62))+$AO$5</f>
        <v>1.8106626499999994</v>
      </c>
      <c r="BC52" s="680">
        <f t="shared" ref="BC52" si="820">(($AO$7*D54)+($AO$8*D55)+($AO$9*D56)+($AO$10*E54)+($AO$11*E55)+($AO$12*E56)+($AO$13*F54)+($AO$14*F55)+($AO$15*F56)+($AO$16*D57)+($AO$17*D58)+($AO$18*D59)+($AO$19*E57)+($AO$20*E58)+($AO$21*E59)+($AO$22*F57)+($AO$23*F58)+($AO$24*F59)+($AO$25*D60)+($AO$26*D61)+($AO$27*D62)+($AO$28*E60)+($AO$29*E61)+($AO$30*E62)+($AO$31*F60)+($AO$32*F61)+($AO$33*F62))+$AO$5</f>
        <v>2.1950552100000005</v>
      </c>
      <c r="BD52" s="680">
        <f t="shared" ref="BD52" si="821">(($AO$7*E54)+($AO$8*E55)+($AO$9*E56)+($AO$10*F54)+($AO$11*F55)+($AO$12*F56)+($AO$13*G54)+($AO$14*G55)+($AO$15*G56)+($AO$16*E57)+($AO$17*E58)+($AO$18*E59)+($AO$19*F57)+($AO$20*F58)+($AO$21*F59)+($AO$22*G57)+($AO$23*G58)+($AO$24*G59)+($AO$25*E60)+($AO$26*E61)+($AO$27*E62)+($AO$28*F60)+($AO$29*F61)+($AO$30*F62)+($AO$31*G60)+($AO$32*G61)+($AO$33*G62))+$AO$5</f>
        <v>1.9731980300000003</v>
      </c>
      <c r="BE52" s="680">
        <f t="shared" ref="BE52" si="822">(($AO$7*F54)+($AO$8*F55)+($AO$9*F56)+($AO$10*G54)+($AO$11*G55)+($AO$12*G56)+($AO$13*H54)+($AO$14*H55)+($AO$15*H56)+($AO$16*F57)+($AO$17*F58)+($AO$18*F59)+($AO$19*G57)+($AO$20*G58)+($AO$21*G59)+($AO$22*H57)+($AO$23*H58)+($AO$24*H59)+($AO$25*F60)+($AO$26*F61)+($AO$27*F62)+($AO$28*G60)+($AO$29*G61)+($AO$30*G62)+($AO$31*H60)+($AO$32*H61)+($AO$33*H62))+$AO$5</f>
        <v>1.7449587199999999</v>
      </c>
      <c r="BF52" s="680">
        <f t="shared" ref="BF52" si="823">(($AO$7*G54)+($AO$8*G55)+($AO$9*G56)+($AO$10*H54)+($AO$11*H55)+($AO$12*H56)+($AO$13*I54)+($AO$14*I55)+($AO$15*I56)+($AO$16*G57)+($AO$17*G58)+($AO$18*G59)+($AO$19*H57)+($AO$20*H58)+($AO$21*H59)+($AO$22*I57)+($AO$23*I58)+($AO$24*I59)+($AO$25*G60)+($AO$26*G61)+($AO$27*G62)+($AO$28*H60)+($AO$29*H61)+($AO$30*H62)+($AO$31*I60)+($AO$32*I61)+($AO$33*I62))+$AO$5</f>
        <v>1.7697211199999998</v>
      </c>
      <c r="BG52" s="680">
        <f t="shared" ref="BG52" si="824">(($AO$7*H54)+($AO$8*H55)+($AO$9*H56)+($AO$10*I54)+($AO$11*I55)+($AO$12*I56)+($AO$13*J54)+($AO$14*J55)+($AO$15*J56)+($AO$16*H57)+($AO$17*H58)+($AO$18*H59)+($AO$19*I57)+($AO$20*I58)+($AO$21*I59)+($AO$22*J57)+($AO$23*J58)+($AO$24*J59)+($AO$25*H60)+($AO$26*H61)+($AO$27*H62)+($AO$28*I60)+($AO$29*I61)+($AO$30*I62)+($AO$31*J60)+($AO$32*J61)+($AO$33*J62))+$AO$5</f>
        <v>1.7310657500000002</v>
      </c>
      <c r="BH52" s="680">
        <f t="shared" ref="BH52" si="825">(($AO$7*I54)+($AO$8*I55)+($AO$9*I56)+($AO$10*J54)+($AO$11*J55)+($AO$12*J56)+($AO$13*K54)+($AO$14*K55)+($AO$15*K56)+($AO$16*I57)+($AO$17*I58)+($AO$18*I59)+($AO$19*J57)+($AO$20*J58)+($AO$21*J59)+($AO$22*K57)+($AO$23*K58)+($AO$24*K59)+($AO$25*I60)+($AO$26*I61)+($AO$27*I62)+($AO$28*J60)+($AO$29*J61)+($AO$30*J62)+($AO$31*K60)+($AO$32*K61)+($AO$33*K62))+$AO$5</f>
        <v>1.6534626499999996</v>
      </c>
      <c r="BI52" s="680">
        <f t="shared" ref="BI52" si="826">(($AO$7*J54)+($AO$8*J55)+($AO$9*J56)+($AO$10*K54)+($AO$11*K55)+($AO$12*K56)+($AO$13*L54)+($AO$14*L55)+($AO$15*L56)+($AO$16*J57)+($AO$17*J58)+($AO$18*J59)+($AO$19*K57)+($AO$20*K58)+($AO$21*K59)+($AO$22*L57)+($AO$23*L58)+($AO$24*L59)+($AO$25*J60)+($AO$26*J61)+($AO$27*J62)+($AO$28*K60)+($AO$29*K61)+($AO$30*K62)+($AO$31*L60)+($AO$32*L61)+($AO$33*L62))+$AO$5</f>
        <v>1.5559611600000001</v>
      </c>
      <c r="BJ52" s="680">
        <f t="shared" ref="BJ52" si="827">(($AO$7*K54)+($AO$8*K55)+($AO$9*K56)+($AO$10*L54)+($AO$11*L55)+($AO$12*L56)+($AO$13*M54)+($AO$14*M55)+($AO$15*M56)+($AO$16*K57)+($AO$17*K58)+($AO$18*K59)+($AO$19*L57)+($AO$20*L58)+($AO$21*L59)+($AO$22*M57)+($AO$23*M58)+($AO$24*M59)+($AO$25*K60)+($AO$26*K61)+($AO$27*K62)+($AO$28*L60)+($AO$29*L61)+($AO$30*L62)+($AO$31*M60)+($AO$32*M61)+($AO$33*M62))+$AO$5</f>
        <v>1.63476043</v>
      </c>
      <c r="BK52" s="680">
        <f t="shared" ref="BK52" si="828">(($AO$7*L54)+($AO$8*L55)+($AO$9*L56)+($AO$10*M54)+($AO$11*M55)+($AO$12*M56)+($AO$13*N54)+($AO$14*N55)+($AO$15*N56)+($AO$16*L57)+($AO$17*L58)+($AO$18*L59)+($AO$19*M57)+($AO$20*M58)+($AO$21*M59)+($AO$22*N57)+($AO$23*N58)+($AO$24*N59)+($AO$25*L60)+($AO$26*L61)+($AO$27*L62)+($AO$28*M60)+($AO$29*M61)+($AO$30*M62)+($AO$31*N60)+($AO$32*N61)+($AO$33*N62))+$AO$5</f>
        <v>1.7876190399999996</v>
      </c>
      <c r="BL52" s="680">
        <f t="shared" ref="BL52" si="829">(($AO$7*M54)+($AO$8*M55)+($AO$9*M56)+($AO$10*N54)+($AO$11*N55)+($AO$12*N56)+($AO$13*O54)+($AO$14*O55)+($AO$15*O56)+($AO$16*M57)+($AO$17*M58)+($AO$18*M59)+($AO$19*N57)+($AO$20*N58)+($AO$21*N59)+($AO$22*O57)+($AO$23*O58)+($AO$24*O59)+($AO$25*M60)+($AO$26*M61)+($AO$27*M62)+($AO$28*N60)+($AO$29*N61)+($AO$30*N62)+($AO$31*O60)+($AO$32*O61)+($AO$33*O62))+$AO$5</f>
        <v>1.5164320499999999</v>
      </c>
      <c r="BM52" s="680">
        <f t="shared" ref="BM52" si="830">(($AO$7*N54)+($AO$8*N55)+($AO$9*N56)+($AO$10*O54)+($AO$11*O55)+($AO$12*O56)+($AO$13*P54)+($AO$14*P55)+($AO$15*P56)+($AO$16*N57)+($AO$17*N58)+($AO$18*N59)+($AO$19*O57)+($AO$20*O58)+($AO$21*O59)+($AO$22*P57)+($AO$23*P58)+($AO$24*P59)+($AO$25*N60)+($AO$26*N61)+($AO$27*N62)+($AO$28*O60)+($AO$29*O61)+($AO$30*O62)+($AO$31*P60)+($AO$32*P61)+($AO$33*P62))+$AO$5</f>
        <v>1.10258418</v>
      </c>
      <c r="BN52" s="680">
        <f t="shared" ref="BN52" si="831">(($AO$7*O54)+($AO$8*O55)+($AO$9*O56)+($AO$10*P54)+($AO$11*P55)+($AO$12*P56)+($AO$13*Q54)+($AO$14*Q55)+($AO$15*Q56)+($AO$16*O57)+($AO$17*O58)+($AO$18*O59)+($AO$19*P57)+($AO$20*P58)+($AO$21*P59)+($AO$22*Q57)+($AO$23*Q58)+($AO$24*Q59)+($AO$25*O60)+($AO$26*O61)+($AO$27*O62)+($AO$28*P60)+($AO$29*P61)+($AO$30*P62)+($AO$31*Q60)+($AO$32*Q61)+($AO$33*Q62))+$AO$5</f>
        <v>0.89842011000000022</v>
      </c>
      <c r="BO52" s="680">
        <f t="shared" ref="BO52" si="832">(($AO$7*P54)+($AO$8*P55)+($AO$9*P56)+($AO$10*Q54)+($AO$11*Q55)+($AO$12*Q56)+($AO$13*R54)+($AO$14*R55)+($AO$15*R56)+($AO$16*P57)+($AO$17*P58)+($AO$18*P59)+($AO$19*Q57)+($AO$20*Q58)+($AO$21*Q59)+($AO$22*R57)+($AO$23*R58)+($AO$24*R59)+($AO$25*P60)+($AO$26*P61)+($AO$27*P62)+($AO$28*Q60)+($AO$29*Q61)+($AO$30*Q62)+($AO$31*R60)+($AO$32*R61)+($AO$33*R62))+$AO$5</f>
        <v>0.57670832999999988</v>
      </c>
      <c r="BP52" s="680">
        <f t="shared" ref="BP52" si="833">(($AO$7*Q54)+($AO$8*Q55)+($AO$9*Q56)+($AO$10*R54)+($AO$11*R55)+($AO$12*R56)+($AO$13*S54)+($AO$14*S55)+($AO$15*S56)+($AO$16*Q57)+($AO$17*Q58)+($AO$18*Q59)+($AO$19*R57)+($AO$20*R58)+($AO$21*R59)+($AO$22*S57)+($AO$23*S58)+($AO$24*S59)+($AO$25*Q60)+($AO$26*Q61)+($AO$27*Q62)+($AO$28*R60)+($AO$29*R61)+($AO$30*R62)+($AO$31*S60)+($AO$32*S61)+($AO$33*S62))+$AO$5</f>
        <v>0.32496915000000004</v>
      </c>
      <c r="BQ52" s="680">
        <f t="shared" ref="BQ52" si="834">(($AO$7*R54)+($AO$8*R55)+($AO$9*R56)+($AO$10*S54)+($AO$11*S55)+($AO$12*S56)+($AO$13*T54)+($AO$14*T55)+($AO$15*T56)+($AO$16*R57)+($AO$17*R58)+($AO$18*R59)+($AO$19*S57)+($AO$20*S58)+($AO$21*S59)+($AO$22*T57)+($AO$23*T58)+($AO$24*T59)+($AO$25*R60)+($AO$26*R61)+($AO$27*R62)+($AO$28*S60)+($AO$29*S61)+($AO$30*S62)+($AO$31*T60)+($AO$32*T61)+($AO$33*T62))+$AO$5</f>
        <v>0.38744483000000007</v>
      </c>
      <c r="BR52" s="680">
        <f t="shared" ref="BR52" si="835">(($AO$7*S54)+($AO$8*S55)+($AO$9*S56)+($AO$10*T54)+($AO$11*T55)+($AO$12*T56)+($AO$13*U54)+($AO$14*U55)+($AO$15*U56)+($AO$16*S57)+($AO$17*S58)+($AO$18*S59)+($AO$19*T57)+($AO$20*T58)+($AO$21*T59)+($AO$22*U57)+($AO$23*U58)+($AO$24*U59)+($AO$25*S60)+($AO$26*S61)+($AO$27*S62)+($AO$28*T60)+($AO$29*T61)+($AO$30*T62)+($AO$31*U60)+($AO$32*U61)+($AO$33*U62))+$AO$5</f>
        <v>0.36829774999999998</v>
      </c>
      <c r="BS52" s="680">
        <f t="shared" ref="BS52" si="836">(($AO$7*T54)+($AO$8*T55)+($AO$9*T56)+($AO$10*U54)+($AO$11*U55)+($AO$12*U56)+($AO$13*V54)+($AO$14*V55)+($AO$15*V56)+($AO$16*T57)+($AO$17*T58)+($AO$18*T59)+($AO$19*U57)+($AO$20*U58)+($AO$21*U59)+($AO$22*V57)+($AO$23*V58)+($AO$24*V59)+($AO$25*T60)+($AO$26*T61)+($AO$27*T62)+($AO$28*U60)+($AO$29*U61)+($AO$30*U62)+($AO$31*V60)+($AO$32*V61)+($AO$33*V62))+$AO$5</f>
        <v>0.38178898999999999</v>
      </c>
      <c r="BT52" s="680">
        <f t="shared" ref="BT52" si="837">(($AO$7*U54)+($AO$8*U55)+($AO$9*U56)+($AO$10*V54)+($AO$11*V55)+($AO$12*V56)+($AO$13*W54)+($AO$14*W55)+($AO$15*W56)+($AO$16*U57)+($AO$17*U58)+($AO$18*U59)+($AO$19*V57)+($AO$20*V58)+($AO$21*V59)+($AO$22*W57)+($AO$23*W58)+($AO$24*W59)+($AO$25*U60)+($AO$26*U61)+($AO$27*U62)+($AO$28*V60)+($AO$29*V61)+($AO$30*V62)+($AO$31*W60)+($AO$32*W61)+($AO$33*W62))+$AO$5</f>
        <v>0.69199274000000011</v>
      </c>
      <c r="BU52" s="680">
        <f t="shared" ref="BU52" si="838">(($AO$7*V54)+($AO$8*V55)+($AO$9*V56)+($AO$10*W54)+($AO$11*W55)+($AO$12*W56)+($AO$13*X54)+($AO$14*X55)+($AO$15*X56)+($AO$16*V57)+($AO$17*V58)+($AO$18*V59)+($AO$19*W57)+($AO$20*W58)+($AO$21*W59)+($AO$22*X57)+($AO$23*X58)+($AO$24*X59)+($AO$25*V60)+($AO$26*V61)+($AO$27*V62)+($AO$28*W60)+($AO$29*W61)+($AO$30*W62)+($AO$31*X60)+($AO$32*X61)+($AO$33*X62))+$AO$5</f>
        <v>0.9460731400000002</v>
      </c>
      <c r="BV52" s="680">
        <f t="shared" ref="BV52" si="839">(($AO$7*W54)+($AO$8*W55)+($AO$9*W56)+($AO$10*X54)+($AO$11*X55)+($AO$12*X56)+($AO$13*Y54)+($AO$14*Y55)+($AO$15*Y56)+($AO$16*W57)+($AO$17*W58)+($AO$18*W59)+($AO$19*X57)+($AO$20*X58)+($AO$21*X59)+($AO$22*Y57)+($AO$23*Y58)+($AO$24*Y59)+($AO$25*W60)+($AO$26*W61)+($AO$27*W62)+($AO$28*X60)+($AO$29*X61)+($AO$30*X62)+($AO$31*Y60)+($AO$32*Y61)+($AO$33*Y62))+$AO$5</f>
        <v>1.0274401799999997</v>
      </c>
      <c r="BX52" s="680">
        <f t="shared" ref="BX52:CT52" si="840">(($AP$7*A54)+($AP$8*A55)+($AP$9*A56)+($AP$10*B54)+($AP$11*B55)+($AP$12*B56)+($AP$13*C54)+($AP$14*C55)+($AP$15*C56)+($AP$16*A57)+($AP$17*A58)+($AP$18*A59)+($AP$19*B57)+($AP$20*B58)+($AP$21*B59)+($AP$22*C57)+($AP$23*C58)+($AP$24*C59)+($AP$25*A60)+($AP$26*A61)+($AP$27*A62)+($AP$28*B60)+($AP$29*B61)+($AP$30*B62)+($AP$31*C60)+($AP$32*C61)+($AP$33*C62))+$AP$5</f>
        <v>0.94632109399999986</v>
      </c>
      <c r="BY52" s="680">
        <f t="shared" si="840"/>
        <v>1.0257535600000001</v>
      </c>
      <c r="BZ52" s="680">
        <f t="shared" si="840"/>
        <v>1.1854134440000001</v>
      </c>
      <c r="CA52" s="680">
        <f t="shared" si="840"/>
        <v>1.6591655059999997</v>
      </c>
      <c r="CB52" s="680">
        <f t="shared" si="840"/>
        <v>2.0416807880000003</v>
      </c>
      <c r="CC52" s="680">
        <f t="shared" si="840"/>
        <v>1.9557283540000003</v>
      </c>
      <c r="CD52" s="680">
        <f t="shared" si="840"/>
        <v>1.8146119839999995</v>
      </c>
      <c r="CE52" s="680">
        <f t="shared" si="840"/>
        <v>1.8193998419999999</v>
      </c>
      <c r="CF52" s="680">
        <f t="shared" si="840"/>
        <v>1.8456264199999994</v>
      </c>
      <c r="CG52" s="680">
        <f t="shared" si="840"/>
        <v>1.7842761919999997</v>
      </c>
      <c r="CH52" s="680">
        <f t="shared" si="840"/>
        <v>1.7516241879999992</v>
      </c>
      <c r="CI52" s="680">
        <f t="shared" si="840"/>
        <v>1.8622109719999995</v>
      </c>
      <c r="CJ52" s="680">
        <f t="shared" si="840"/>
        <v>1.7840331700000001</v>
      </c>
      <c r="CK52" s="680">
        <f t="shared" si="840"/>
        <v>1.409240268</v>
      </c>
      <c r="CL52" s="680">
        <f t="shared" si="840"/>
        <v>1.076851344</v>
      </c>
      <c r="CM52" s="680">
        <f t="shared" si="840"/>
        <v>0.85262255599999992</v>
      </c>
      <c r="CN52" s="680">
        <f t="shared" si="840"/>
        <v>0.53327529799999995</v>
      </c>
      <c r="CO52" s="680">
        <f t="shared" si="840"/>
        <v>0.40136165000000001</v>
      </c>
      <c r="CP52" s="680">
        <f t="shared" si="840"/>
        <v>0.48964772200000006</v>
      </c>
      <c r="CQ52" s="680">
        <f t="shared" si="840"/>
        <v>0.46923204399999996</v>
      </c>
      <c r="CR52" s="680">
        <f t="shared" si="840"/>
        <v>0.54163038999999991</v>
      </c>
      <c r="CS52" s="680">
        <f t="shared" si="840"/>
        <v>0.79805656800000024</v>
      </c>
      <c r="CT52" s="680">
        <f t="shared" si="840"/>
        <v>1.0505329039999998</v>
      </c>
      <c r="CV52" s="680">
        <f t="shared" ref="CV52" si="841">(($AQ$7*A54)+($AQ$8*A55)+($AQ$9*A56)+($AQ$10*B54)+($AQ$11*B55)+($AQ$12*B56)+($AQ$13*C54)+($AQ$14*C55)+($AQ$15*C56)+($AQ$16*A57)+($AQ$17*A58)+($AQ$18*A59)+($AQ$19*B57)+($AQ$20*B58)+($AQ$21*B59)+($AQ$22*C57)+($AQ$23*C58)+($AQ$24*C59)+($AQ$25*A60)+($AQ$26*A61)+($AQ$27*A62)+($AQ$28*B60)+($AQ$29*B61)+($AQ$30*B62)+($AQ$31*C60)+($AQ$32*C61)+($AQ$33*C62))+$AQ$5</f>
        <v>0.42233569000000004</v>
      </c>
      <c r="CW52" s="680">
        <f t="shared" ref="CW52" si="842">(($AQ$7*B54)+($AQ$8*B55)+($AQ$9*B56)+($AQ$10*C54)+($AQ$11*C55)+($AQ$12*C56)+($AQ$13*D54)+($AQ$14*D55)+($AQ$15*D56)+($AQ$16*B57)+($AQ$17*B58)+($AQ$18*B59)+($AQ$19*C57)+($AQ$20*C58)+($AQ$21*C59)+($AQ$22*D57)+($AQ$23*D58)+($AQ$24*D59)+($AQ$25*B60)+($AQ$26*B61)+($AQ$27*B62)+($AQ$28*C60)+($AQ$29*C61)+($AQ$30*C62)+($AQ$31*D60)+($AQ$32*D61)+($AQ$33*D62))+$AQ$5</f>
        <v>0.5642015600000001</v>
      </c>
      <c r="CX52" s="680">
        <f t="shared" ref="CX52" si="843">(($AQ$7*C54)+($AQ$8*C55)+($AQ$9*C56)+($AQ$10*D54)+($AQ$11*D55)+($AQ$12*D56)+($AQ$13*E54)+($AQ$14*E55)+($AQ$15*E56)+($AQ$16*C57)+($AQ$17*C58)+($AQ$18*C59)+($AQ$19*D57)+($AQ$20*D58)+($AQ$21*D59)+($AQ$22*E57)+($AQ$23*E58)+($AQ$24*E59)+($AQ$25*C60)+($AQ$26*C61)+($AQ$27*C62)+($AQ$28*D60)+($AQ$29*D61)+($AQ$30*D62)+($AQ$31*E60)+($AQ$32*E61)+($AQ$33*E62))+$AQ$5</f>
        <v>0.94915618000000013</v>
      </c>
      <c r="CY52" s="680">
        <f t="shared" ref="CY52" si="844">(($AQ$7*D54)+($AQ$8*D55)+($AQ$9*D56)+($AQ$10*E54)+($AQ$11*E55)+($AQ$12*E56)+($AQ$13*F54)+($AQ$14*F55)+($AQ$15*F56)+($AQ$16*D57)+($AQ$17*D58)+($AQ$18*D59)+($AQ$19*E57)+($AQ$20*E58)+($AQ$21*E59)+($AQ$22*F57)+($AQ$23*F58)+($AQ$24*F59)+($AQ$25*D60)+($AQ$26*D61)+($AQ$27*D62)+($AQ$28*E60)+($AQ$29*E61)+($AQ$30*E62)+($AQ$31*F60)+($AQ$32*F61)+($AQ$33*F62))+$AQ$5</f>
        <v>1.0851663600000001</v>
      </c>
      <c r="CZ52" s="680">
        <f t="shared" ref="CZ52" si="845">(($AQ$7*E54)+($AQ$8*E55)+($AQ$9*E56)+($AQ$10*F54)+($AQ$11*F55)+($AQ$12*F56)+($AQ$13*G54)+($AQ$14*G55)+($AQ$15*G56)+($AQ$16*E57)+($AQ$17*E58)+($AQ$18*E59)+($AQ$19*F57)+($AQ$20*F58)+($AQ$21*F59)+($AQ$22*G57)+($AQ$23*G58)+($AQ$24*G59)+($AQ$25*E60)+($AQ$26*E61)+($AQ$27*E62)+($AQ$28*F60)+($AQ$29*F61)+($AQ$30*F62)+($AQ$31*G60)+($AQ$32*G61)+($AQ$33*G62))+$AQ$5</f>
        <v>0.89823287999999979</v>
      </c>
      <c r="DA52" s="680">
        <f t="shared" ref="DA52" si="846">(($AQ$7*F54)+($AQ$8*F55)+($AQ$9*F56)+($AQ$10*G54)+($AQ$11*G55)+($AQ$12*G56)+($AQ$13*H54)+($AQ$14*H55)+($AQ$15*H56)+($AQ$16*F57)+($AQ$17*F58)+($AQ$18*F59)+($AQ$19*G57)+($AQ$20*G58)+($AQ$21*G59)+($AQ$22*H57)+($AQ$23*H58)+($AQ$24*H59)+($AQ$25*F60)+($AQ$26*F61)+($AQ$27*F62)+($AQ$28*G60)+($AQ$29*G61)+($AQ$30*G62)+($AQ$31*H60)+($AQ$32*H61)+($AQ$33*H62))+$AQ$5</f>
        <v>0.8277530500000001</v>
      </c>
      <c r="DB52" s="680">
        <f t="shared" ref="DB52" si="847">(($AQ$7*G54)+($AQ$8*G55)+($AQ$9*G56)+($AQ$10*H54)+($AQ$11*H55)+($AQ$12*H56)+($AQ$13*I54)+($AQ$14*I55)+($AQ$15*I56)+($AQ$16*G57)+($AQ$17*G58)+($AQ$18*G59)+($AQ$19*H57)+($AQ$20*H58)+($AQ$21*H59)+($AQ$22*I57)+($AQ$23*I58)+($AQ$24*I59)+($AQ$25*G60)+($AQ$26*G61)+($AQ$27*G62)+($AQ$28*H60)+($AQ$29*H61)+($AQ$30*H62)+($AQ$31*I60)+($AQ$32*I61)+($AQ$33*I62))+$AQ$5</f>
        <v>0.88690626000000028</v>
      </c>
      <c r="DC52" s="680">
        <f t="shared" ref="DC52" si="848">(($AQ$7*H54)+($AQ$8*H55)+($AQ$9*H56)+($AQ$10*I54)+($AQ$11*I55)+($AQ$12*I56)+($AQ$13*J54)+($AQ$14*J55)+($AQ$15*J56)+($AQ$16*H57)+($AQ$17*H58)+($AQ$18*H59)+($AQ$19*I57)+($AQ$20*I58)+($AQ$21*I59)+($AQ$22*J57)+($AQ$23*J58)+($AQ$24*J59)+($AQ$25*H60)+($AQ$26*H61)+($AQ$27*H62)+($AQ$28*I60)+($AQ$29*I61)+($AQ$30*I62)+($AQ$31*J60)+($AQ$32*J61)+($AQ$33*J62))+$AQ$5</f>
        <v>0.89691672000000022</v>
      </c>
      <c r="DD52" s="680">
        <f t="shared" ref="DD52" si="849">(($AQ$7*I54)+($AQ$8*I55)+($AQ$9*I56)+($AQ$10*J54)+($AQ$11*J55)+($AQ$12*J56)+($AQ$13*K54)+($AQ$14*K55)+($AQ$15*K56)+($AQ$16*I57)+($AQ$17*I58)+($AQ$18*I59)+($AQ$19*J57)+($AQ$20*J58)+($AQ$21*J59)+($AQ$22*K57)+($AQ$23*K58)+($AQ$24*K59)+($AQ$25*I60)+($AQ$26*I61)+($AQ$27*I62)+($AQ$28*J60)+($AQ$29*J61)+($AQ$30*J62)+($AQ$31*K60)+($AQ$32*K61)+($AQ$33*K62))+$AQ$5</f>
        <v>0.8091585</v>
      </c>
      <c r="DE52" s="680">
        <f t="shared" ref="DE52" si="850">(($AQ$7*J54)+($AQ$8*J55)+($AQ$9*J56)+($AQ$10*K54)+($AQ$11*K55)+($AQ$12*K56)+($AQ$13*L54)+($AQ$14*L55)+($AQ$15*L56)+($AQ$16*J57)+($AQ$17*J58)+($AQ$18*J59)+($AQ$19*K57)+($AQ$20*K58)+($AQ$21*K59)+($AQ$22*L57)+($AQ$23*L58)+($AQ$24*L59)+($AQ$25*J60)+($AQ$26*J61)+($AQ$27*J62)+($AQ$28*K60)+($AQ$29*K61)+($AQ$30*K62)+($AQ$31*L60)+($AQ$32*L61)+($AQ$33*L62))+$AQ$5</f>
        <v>0.75018507000000023</v>
      </c>
      <c r="DF52" s="680">
        <f t="shared" ref="DF52" si="851">(($AQ$7*K54)+($AQ$8*K55)+($AQ$9*K56)+($AQ$10*L54)+($AQ$11*L55)+($AQ$12*L56)+($AQ$13*M54)+($AQ$14*M55)+($AQ$15*M56)+($AQ$16*K57)+($AQ$17*K58)+($AQ$18*K59)+($AQ$19*L57)+($AQ$20*L58)+($AQ$21*L59)+($AQ$22*M57)+($AQ$23*M58)+($AQ$24*M59)+($AQ$25*K60)+($AQ$26*K61)+($AQ$27*K62)+($AQ$28*L60)+($AQ$29*L61)+($AQ$30*L62)+($AQ$31*M60)+($AQ$32*M61)+($AQ$33*M62))+$AQ$5</f>
        <v>0.82141922000000001</v>
      </c>
      <c r="DG52" s="680">
        <f t="shared" ref="DG52" si="852">(($AQ$7*L54)+($AQ$8*L55)+($AQ$9*L56)+($AQ$10*M54)+($AQ$11*M55)+($AQ$12*M56)+($AQ$13*N54)+($AQ$14*N55)+($AQ$15*N56)+($AQ$16*L57)+($AQ$17*L58)+($AQ$18*L59)+($AQ$19*M57)+($AQ$20*M58)+($AQ$21*M59)+($AQ$22*N57)+($AQ$23*N58)+($AQ$24*N59)+($AQ$25*L60)+($AQ$26*L61)+($AQ$27*L62)+($AQ$28*M60)+($AQ$29*M61)+($AQ$30*M62)+($AQ$31*N60)+($AQ$32*N61)+($AQ$33*N62))+$AQ$5</f>
        <v>0.77926882000000008</v>
      </c>
      <c r="DH52" s="680">
        <f t="shared" ref="DH52" si="853">(($AQ$7*M54)+($AQ$8*M55)+($AQ$9*M56)+($AQ$10*N54)+($AQ$11*N55)+($AQ$12*N56)+($AQ$13*O54)+($AQ$14*O55)+($AQ$15*O56)+($AQ$16*M57)+($AQ$17*M58)+($AQ$18*M59)+($AQ$19*N57)+($AQ$20*N58)+($AQ$21*N59)+($AQ$22*O57)+($AQ$23*O58)+($AQ$24*O59)+($AQ$25*M60)+($AQ$26*M61)+($AQ$27*M62)+($AQ$28*N60)+($AQ$29*N61)+($AQ$30*N62)+($AQ$31*O60)+($AQ$32*O61)+($AQ$33*O62))+$AQ$5</f>
        <v>0.59609545999999991</v>
      </c>
      <c r="DI52" s="680">
        <f t="shared" ref="DI52" si="854">(($AQ$7*N54)+($AQ$8*N55)+($AQ$9*N56)+($AQ$10*O54)+($AQ$11*O55)+($AQ$12*O56)+($AQ$13*P54)+($AQ$14*P55)+($AQ$15*P56)+($AQ$16*N57)+($AQ$17*N58)+($AQ$18*N59)+($AQ$19*O57)+($AQ$20*O58)+($AQ$21*O59)+($AQ$22*P57)+($AQ$23*P58)+($AQ$24*P59)+($AQ$25*N60)+($AQ$26*N61)+($AQ$27*N62)+($AQ$28*O60)+($AQ$29*O61)+($AQ$30*O62)+($AQ$31*P60)+($AQ$32*P61)+($AQ$33*P62))+$AQ$5</f>
        <v>0.52278443000000008</v>
      </c>
      <c r="DJ52" s="680">
        <f t="shared" ref="DJ52" si="855">(($AQ$7*O54)+($AQ$8*O55)+($AQ$9*O56)+($AQ$10*P54)+($AQ$11*P55)+($AQ$12*P56)+($AQ$13*Q54)+($AQ$14*Q55)+($AQ$15*Q56)+($AQ$16*O57)+($AQ$17*O58)+($AQ$18*O59)+($AQ$19*P57)+($AQ$20*P58)+($AQ$21*P59)+($AQ$22*Q57)+($AQ$23*Q58)+($AQ$24*Q59)+($AQ$25*O60)+($AQ$26*O61)+($AQ$27*O62)+($AQ$28*P60)+($AQ$29*P61)+($AQ$30*P62)+($AQ$31*Q60)+($AQ$32*Q61)+($AQ$33*Q62))+$AQ$5</f>
        <v>0.42830512999999992</v>
      </c>
      <c r="DK52" s="680">
        <f t="shared" ref="DK52" si="856">(($AQ$7*P54)+($AQ$8*P55)+($AQ$9*P56)+($AQ$10*Q54)+($AQ$11*Q55)+($AQ$12*Q56)+($AQ$13*R54)+($AQ$14*R55)+($AQ$15*R56)+($AQ$16*P57)+($AQ$17*P58)+($AQ$18*P59)+($AQ$19*Q57)+($AQ$20*Q58)+($AQ$21*Q59)+($AQ$22*R57)+($AQ$23*R58)+($AQ$24*R59)+($AQ$25*P60)+($AQ$26*P61)+($AQ$27*P62)+($AQ$28*Q60)+($AQ$29*Q61)+($AQ$30*Q62)+($AQ$31*R60)+($AQ$32*R61)+($AQ$33*R62))+$AQ$5</f>
        <v>0.26752173000000001</v>
      </c>
      <c r="DL52" s="680">
        <f t="shared" ref="DL52" si="857">(($AQ$7*Q54)+($AQ$8*Q55)+($AQ$9*Q56)+($AQ$10*R54)+($AQ$11*R55)+($AQ$12*R56)+($AQ$13*S54)+($AQ$14*S55)+($AQ$15*S56)+($AQ$16*Q57)+($AQ$17*Q58)+($AQ$18*Q59)+($AQ$19*R57)+($AQ$20*R58)+($AQ$21*R59)+($AQ$22*S57)+($AQ$23*S58)+($AQ$24*S59)+($AQ$25*Q60)+($AQ$26*Q61)+($AQ$27*Q62)+($AQ$28*R60)+($AQ$29*R61)+($AQ$30*R62)+($AQ$31*S60)+($AQ$32*S61)+($AQ$33*S62))+$AQ$5</f>
        <v>0.27131164000000002</v>
      </c>
      <c r="DM52" s="680">
        <f t="shared" ref="DM52" si="858">(($AQ$7*R54)+($AQ$8*R55)+($AQ$9*R56)+($AQ$10*S54)+($AQ$11*S55)+($AQ$12*S56)+($AQ$13*T54)+($AQ$14*T55)+($AQ$15*T56)+($AQ$16*R57)+($AQ$17*R58)+($AQ$18*R59)+($AQ$19*S57)+($AQ$20*S58)+($AQ$21*S59)+($AQ$22*T57)+($AQ$23*T58)+($AQ$24*T59)+($AQ$25*R60)+($AQ$26*R61)+($AQ$27*R62)+($AQ$28*S60)+($AQ$29*S61)+($AQ$30*S62)+($AQ$31*T60)+($AQ$32*T61)+($AQ$33*T62))+$AQ$5</f>
        <v>0.34302496999999998</v>
      </c>
      <c r="DN52" s="680">
        <f t="shared" ref="DN52" si="859">(($AQ$7*S54)+($AQ$8*S55)+($AQ$9*S56)+($AQ$10*T54)+($AQ$11*T55)+($AQ$12*T56)+($AQ$13*U54)+($AQ$14*U55)+($AQ$15*U56)+($AQ$16*S57)+($AQ$17*S58)+($AQ$18*S59)+($AQ$19*T57)+($AQ$20*T58)+($AQ$21*T59)+($AQ$22*U57)+($AQ$23*U58)+($AQ$24*U59)+($AQ$25*S60)+($AQ$26*S61)+($AQ$27*S62)+($AQ$28*T60)+($AQ$29*T61)+($AQ$30*T62)+($AQ$31*U60)+($AQ$32*U61)+($AQ$33*U62))+$AQ$5</f>
        <v>0.29335776999999996</v>
      </c>
      <c r="DO52" s="680">
        <f t="shared" ref="DO52" si="860">(($AQ$7*T54)+($AQ$8*T55)+($AQ$9*T56)+($AQ$10*U54)+($AQ$11*U55)+($AQ$12*U56)+($AQ$13*V54)+($AQ$14*V55)+($AQ$15*V56)+($AQ$16*T57)+($AQ$17*T58)+($AQ$18*T59)+($AQ$19*U57)+($AQ$20*U58)+($AQ$21*U59)+($AQ$22*V57)+($AQ$23*V58)+($AQ$24*V59)+($AQ$25*T60)+($AQ$26*T61)+($AQ$27*T62)+($AQ$28*U60)+($AQ$29*U61)+($AQ$30*U62)+($AQ$31*V60)+($AQ$32*V61)+($AQ$33*V62))+$AQ$5</f>
        <v>0.33986672000000001</v>
      </c>
      <c r="DP52" s="680">
        <f t="shared" ref="DP52" si="861">(($AQ$7*U54)+($AQ$8*U55)+($AQ$9*U56)+($AQ$10*V54)+($AQ$11*V55)+($AQ$12*V56)+($AQ$13*W54)+($AQ$14*W55)+($AQ$15*W56)+($AQ$16*U57)+($AQ$17*U58)+($AQ$18*U59)+($AQ$19*V57)+($AQ$20*V58)+($AQ$21*V59)+($AQ$22*W57)+($AQ$23*W58)+($AQ$24*W59)+($AQ$25*U60)+($AQ$26*U61)+($AQ$27*U62)+($AQ$28*V60)+($AQ$29*V61)+($AQ$30*V62)+($AQ$31*W60)+($AQ$32*W61)+($AQ$33*W62))+$AQ$5</f>
        <v>0.46768977000000012</v>
      </c>
      <c r="DQ52" s="680">
        <f t="shared" ref="DQ52" si="862">(($AQ$7*V54)+($AQ$8*V55)+($AQ$9*V56)+($AQ$10*W54)+($AQ$11*W55)+($AQ$12*W56)+($AQ$13*X54)+($AQ$14*X55)+($AQ$15*X56)+($AQ$16*V57)+($AQ$17*V58)+($AQ$18*V59)+($AQ$19*W57)+($AQ$20*W58)+($AQ$21*W59)+($AQ$22*X57)+($AQ$23*X58)+($AQ$24*X59)+($AQ$25*V60)+($AQ$26*V61)+($AQ$27*V62)+($AQ$28*W60)+($AQ$29*W61)+($AQ$30*W62)+($AQ$31*X60)+($AQ$32*X61)+($AQ$33*X62))+$AQ$5</f>
        <v>0.52767006999999999</v>
      </c>
      <c r="DR52" s="680">
        <f t="shared" ref="DR52" si="863">(($AQ$7*W54)+($AQ$8*W55)+($AQ$9*W56)+($AQ$10*X54)+($AQ$11*X55)+($AQ$12*X56)+($AQ$13*Y54)+($AQ$14*Y55)+($AQ$15*Y56)+($AQ$16*W57)+($AQ$17*W58)+($AQ$18*W59)+($AQ$19*X57)+($AQ$20*X58)+($AQ$21*X59)+($AQ$22*Y57)+($AQ$23*Y58)+($AQ$24*Y59)+($AQ$25*W60)+($AQ$26*W61)+($AQ$27*W62)+($AQ$28*X60)+($AQ$29*X61)+($AQ$30*X62)+($AQ$31*Y60)+($AQ$32*Y61)+($AQ$33*Y62))+$AQ$5</f>
        <v>0.50710847000000003</v>
      </c>
    </row>
    <row r="53" spans="1:122" x14ac:dyDescent="0.25">
      <c r="A53" s="715">
        <f>'DETEKSI MATA IKAN'!A51</f>
        <v>0.3412</v>
      </c>
      <c r="B53" s="716">
        <f>'DETEKSI MATA IKAN'!B51</f>
        <v>0.29799999999999999</v>
      </c>
      <c r="C53" s="716">
        <f>'DETEKSI MATA IKAN'!C51</f>
        <v>0.47060000000000002</v>
      </c>
      <c r="D53" s="716">
        <f>'DETEKSI MATA IKAN'!D51</f>
        <v>0.66669999999999996</v>
      </c>
      <c r="E53" s="716">
        <f>'DETEKSI MATA IKAN'!E51</f>
        <v>0.7137</v>
      </c>
      <c r="F53" s="716">
        <f>'DETEKSI MATA IKAN'!F51</f>
        <v>0.75690000000000002</v>
      </c>
      <c r="G53" s="716">
        <f>'DETEKSI MATA IKAN'!G51</f>
        <v>0.6</v>
      </c>
      <c r="H53" s="716">
        <f>'DETEKSI MATA IKAN'!H51</f>
        <v>0.24709999999999999</v>
      </c>
      <c r="I53" s="716">
        <f>'DETEKSI MATA IKAN'!I51</f>
        <v>0.15290000000000001</v>
      </c>
      <c r="J53" s="716">
        <f>'DETEKSI MATA IKAN'!J51</f>
        <v>0.14119999999999999</v>
      </c>
      <c r="K53" s="716">
        <f>'DETEKSI MATA IKAN'!K51</f>
        <v>0.27450000000000002</v>
      </c>
      <c r="L53" s="716">
        <f>'DETEKSI MATA IKAN'!L51</f>
        <v>0.15690000000000001</v>
      </c>
      <c r="M53" s="716">
        <f>'DETEKSI MATA IKAN'!M51</f>
        <v>0.251</v>
      </c>
      <c r="N53" s="716">
        <f>'DETEKSI MATA IKAN'!N51</f>
        <v>0.56079999999999997</v>
      </c>
      <c r="O53" s="716">
        <f>'DETEKSI MATA IKAN'!O51</f>
        <v>0.55289999999999995</v>
      </c>
      <c r="P53" s="716">
        <f>'DETEKSI MATA IKAN'!P51</f>
        <v>0.55689999999999995</v>
      </c>
      <c r="Q53" s="716">
        <f>'DETEKSI MATA IKAN'!Q51</f>
        <v>0.54510000000000003</v>
      </c>
      <c r="R53" s="716">
        <f>'DETEKSI MATA IKAN'!R51</f>
        <v>0.4078</v>
      </c>
      <c r="S53" s="716">
        <f>'DETEKSI MATA IKAN'!S51</f>
        <v>0.17649999999999999</v>
      </c>
      <c r="T53" s="716">
        <f>'DETEKSI MATA IKAN'!T51</f>
        <v>0.1686</v>
      </c>
      <c r="U53" s="716">
        <f>'DETEKSI MATA IKAN'!U51</f>
        <v>0.1961</v>
      </c>
      <c r="V53" s="716">
        <f>'DETEKSI MATA IKAN'!V51</f>
        <v>0.2157</v>
      </c>
      <c r="W53" s="716">
        <f>'DETEKSI MATA IKAN'!W51</f>
        <v>0.32940000000000003</v>
      </c>
      <c r="X53" s="716">
        <f>'DETEKSI MATA IKAN'!X51</f>
        <v>0.31369999999999998</v>
      </c>
      <c r="Y53" s="717">
        <f>'DETEKSI MATA IKAN'!Y51</f>
        <v>0.32940000000000003</v>
      </c>
      <c r="AA53" s="711">
        <v>19</v>
      </c>
      <c r="AB53" s="680">
        <f t="shared" ref="AB53:AX53" si="864">(($AN$7*A57)+($AN$8*A58)+($AN$9*A59)+($AN$10*B57)+($AN$11*B58)+($AN$12*B59)+($AN$13*C57)+($AN$14*C58)+($AN$15*C59)+($AN$16*A60)+($AN$17*A61)+($AN$18*A62)+($AN$19*B60)+($AN$20*B61)+($AN$21*B62)+($AN$22*C60)+($AN$23*C61)+($AN$24*C62)+($AN$25*A63)+($AN$26*A64)+($AN$27*A65)+($AN$28*B63)+($AN$29*B64)+($AN$30*B65)+($AN$31*C63)+($AN$32*C64)+($AN$33*C65))+$AN$5</f>
        <v>-2.9138450000000038E-2</v>
      </c>
      <c r="AC53" s="680">
        <f t="shared" si="864"/>
        <v>-0.14640874000000004</v>
      </c>
      <c r="AD53" s="680">
        <f t="shared" si="864"/>
        <v>-0.45942358999999977</v>
      </c>
      <c r="AE53" s="680">
        <f t="shared" si="864"/>
        <v>-0.93361092999999995</v>
      </c>
      <c r="AF53" s="680">
        <f t="shared" si="864"/>
        <v>-1.2133037299999998</v>
      </c>
      <c r="AG53" s="680">
        <f t="shared" si="864"/>
        <v>-1.1555977699999997</v>
      </c>
      <c r="AH53" s="680">
        <f t="shared" si="864"/>
        <v>-0.98949422000000009</v>
      </c>
      <c r="AI53" s="680">
        <f t="shared" si="864"/>
        <v>-0.85668553999999997</v>
      </c>
      <c r="AJ53" s="680">
        <f t="shared" si="864"/>
        <v>-0.83706364999999994</v>
      </c>
      <c r="AK53" s="680">
        <f t="shared" si="864"/>
        <v>-0.8328170399999999</v>
      </c>
      <c r="AL53" s="680">
        <f t="shared" si="864"/>
        <v>-0.85710884999999992</v>
      </c>
      <c r="AM53" s="680">
        <f t="shared" si="864"/>
        <v>-0.91033390000000014</v>
      </c>
      <c r="AN53" s="680">
        <f t="shared" si="864"/>
        <v>-0.76554572999999992</v>
      </c>
      <c r="AO53" s="680">
        <f t="shared" si="864"/>
        <v>-0.49600979999999961</v>
      </c>
      <c r="AP53" s="680">
        <f t="shared" si="864"/>
        <v>-0.26393277000000004</v>
      </c>
      <c r="AQ53" s="680">
        <f t="shared" si="864"/>
        <v>-6.9468030000000014E-2</v>
      </c>
      <c r="AR53" s="680">
        <f t="shared" si="864"/>
        <v>8.0308790000000019E-2</v>
      </c>
      <c r="AS53" s="680">
        <f t="shared" si="864"/>
        <v>0.10465599999999997</v>
      </c>
      <c r="AT53" s="680">
        <f t="shared" si="864"/>
        <v>0.15135674999999993</v>
      </c>
      <c r="AU53" s="680">
        <f t="shared" si="864"/>
        <v>0.27421289999999987</v>
      </c>
      <c r="AV53" s="680">
        <f t="shared" si="864"/>
        <v>0.27705287000000001</v>
      </c>
      <c r="AW53" s="680">
        <f t="shared" si="864"/>
        <v>0.25439716999999984</v>
      </c>
      <c r="AX53" s="680">
        <f t="shared" si="864"/>
        <v>0.29405820999999999</v>
      </c>
      <c r="AZ53" s="680">
        <f t="shared" ref="AZ53" si="865">(($AO$7*A57)+($AO$8*A58)+($AO$9*A59)+($AO$10*B57)+($AO$11*B58)+($AO$12*B59)+($AO$13*C57)+($AO$14*C58)+($AO$15*C59)+($AO$16*A60)+($AO$17*A61)+($AO$18*A62)+($AO$19*B60)+($AO$20*B61)+($AO$21*B62)+($AO$22*C60)+($AO$23*C61)+($AO$24*C62)+($AO$25*A63)+($AO$26*A64)+($AO$27*A65)+($AO$28*B63)+($AO$29*B64)+($AO$30*B65)+($AO$31*C63)+($AO$32*C64)+($AO$33*C65))+$AO$5</f>
        <v>0.74395865000000005</v>
      </c>
      <c r="BA53" s="680">
        <f t="shared" ref="BA53" si="866">(($AO$7*B57)+($AO$8*B58)+($AO$9*B59)+($AO$10*C57)+($AO$11*C58)+($AO$12*C59)+($AO$13*D57)+($AO$14*D58)+($AO$15*D59)+($AO$16*B60)+($AO$17*B61)+($AO$18*B62)+($AO$19*C60)+($AO$20*C61)+($AO$21*C62)+($AO$22*D60)+($AO$23*D61)+($AO$24*D62)+($AO$25*B63)+($AO$26*B64)+($AO$27*B65)+($AO$28*C63)+($AO$29*C64)+($AO$30*C65)+($AO$31*D63)+($AO$32*D64)+($AO$33*D65))+$AO$5</f>
        <v>0.72489972000000003</v>
      </c>
      <c r="BB53" s="680">
        <f t="shared" ref="BB53" si="867">(($AO$7*C57)+($AO$8*C58)+($AO$9*C59)+($AO$10*D57)+($AO$11*D58)+($AO$12*D59)+($AO$13*E57)+($AO$14*E58)+($AO$15*E59)+($AO$16*C60)+($AO$17*C61)+($AO$18*C62)+($AO$19*D60)+($AO$20*D61)+($AO$21*D62)+($AO$22*E60)+($AO$23*E61)+($AO$24*E62)+($AO$25*C63)+($AO$26*C64)+($AO$27*C65)+($AO$28*D63)+($AO$29*D64)+($AO$30*D65)+($AO$31*E63)+($AO$32*E64)+($AO$33*E65))+$AO$5</f>
        <v>1.12681556</v>
      </c>
      <c r="BC53" s="680">
        <f t="shared" ref="BC53" si="868">(($AO$7*D57)+($AO$8*D58)+($AO$9*D59)+($AO$10*E57)+($AO$11*E58)+($AO$12*E59)+($AO$13*F57)+($AO$14*F58)+($AO$15*F59)+($AO$16*D60)+($AO$17*D61)+($AO$18*D62)+($AO$19*E60)+($AO$20*E61)+($AO$21*E62)+($AO$22*F60)+($AO$23*F61)+($AO$24*F62)+($AO$25*D63)+($AO$26*D64)+($AO$27*D65)+($AO$28*E63)+($AO$29*E64)+($AO$30*E65)+($AO$31*F63)+($AO$32*F64)+($AO$33*F65))+$AO$5</f>
        <v>1.5744021000000001</v>
      </c>
      <c r="BD53" s="680">
        <f t="shared" ref="BD53" si="869">(($AO$7*E57)+($AO$8*E58)+($AO$9*E59)+($AO$10*F57)+($AO$11*F58)+($AO$12*F59)+($AO$13*G57)+($AO$14*G58)+($AO$15*G59)+($AO$16*E60)+($AO$17*E61)+($AO$18*E62)+($AO$19*F60)+($AO$20*F61)+($AO$21*F62)+($AO$22*G60)+($AO$23*G61)+($AO$24*G62)+($AO$25*E63)+($AO$26*E64)+($AO$27*E65)+($AO$28*F63)+($AO$29*F64)+($AO$30*F65)+($AO$31*G63)+($AO$32*G64)+($AO$33*G65))+$AO$5</f>
        <v>1.5884193199999996</v>
      </c>
      <c r="BE53" s="680">
        <f t="shared" ref="BE53" si="870">(($AO$7*F57)+($AO$8*F58)+($AO$9*F59)+($AO$10*G57)+($AO$11*G58)+($AO$12*G59)+($AO$13*H57)+($AO$14*H58)+($AO$15*H59)+($AO$16*F60)+($AO$17*F61)+($AO$18*F62)+($AO$19*G60)+($AO$20*G61)+($AO$21*G62)+($AO$22*H60)+($AO$23*H61)+($AO$24*H62)+($AO$25*F63)+($AO$26*F64)+($AO$27*F65)+($AO$28*G63)+($AO$29*G64)+($AO$30*G65)+($AO$31*H63)+($AO$32*H64)+($AO$33*H65))+$AO$5</f>
        <v>1.5661088200000004</v>
      </c>
      <c r="BF53" s="680">
        <f t="shared" ref="BF53" si="871">(($AO$7*G57)+($AO$8*G58)+($AO$9*G59)+($AO$10*H57)+($AO$11*H58)+($AO$12*H59)+($AO$13*I57)+($AO$14*I58)+($AO$15*I59)+($AO$16*G60)+($AO$17*G61)+($AO$18*G62)+($AO$19*H60)+($AO$20*H61)+($AO$21*H62)+($AO$22*I60)+($AO$23*I61)+($AO$24*I62)+($AO$25*G63)+($AO$26*G64)+($AO$27*G65)+($AO$28*H63)+($AO$29*H64)+($AO$30*H65)+($AO$31*I63)+($AO$32*I64)+($AO$33*I65))+$AO$5</f>
        <v>1.7035045599999994</v>
      </c>
      <c r="BG53" s="680">
        <f t="shared" ref="BG53" si="872">(($AO$7*H57)+($AO$8*H58)+($AO$9*H59)+($AO$10*I57)+($AO$11*I58)+($AO$12*I59)+($AO$13*J57)+($AO$14*J58)+($AO$15*J59)+($AO$16*H60)+($AO$17*H61)+($AO$18*H62)+($AO$19*I60)+($AO$20*I61)+($AO$21*I62)+($AO$22*J60)+($AO$23*J61)+($AO$24*J62)+($AO$25*H63)+($AO$26*H64)+($AO$27*H65)+($AO$28*I63)+($AO$29*I64)+($AO$30*I65)+($AO$31*J63)+($AO$32*J64)+($AO$33*J65))+$AO$5</f>
        <v>1.8260152099999996</v>
      </c>
      <c r="BH53" s="680">
        <f t="shared" ref="BH53" si="873">(($AO$7*I57)+($AO$8*I58)+($AO$9*I59)+($AO$10*J57)+($AO$11*J58)+($AO$12*J59)+($AO$13*K57)+($AO$14*K58)+($AO$15*K59)+($AO$16*I60)+($AO$17*I61)+($AO$18*I62)+($AO$19*J60)+($AO$20*J61)+($AO$21*J62)+($AO$22*K60)+($AO$23*K61)+($AO$24*K62)+($AO$25*I63)+($AO$26*I64)+($AO$27*I65)+($AO$28*J63)+($AO$29*J64)+($AO$30*J65)+($AO$31*K63)+($AO$32*K64)+($AO$33*K65))+$AO$5</f>
        <v>1.8193760499999994</v>
      </c>
      <c r="BI53" s="680">
        <f t="shared" ref="BI53" si="874">(($AO$7*J57)+($AO$8*J58)+($AO$9*J59)+($AO$10*K57)+($AO$11*K58)+($AO$12*K59)+($AO$13*L57)+($AO$14*L58)+($AO$15*L59)+($AO$16*J60)+($AO$17*J61)+($AO$18*J62)+($AO$19*K60)+($AO$20*K61)+($AO$21*K62)+($AO$22*L60)+($AO$23*L61)+($AO$24*L62)+($AO$25*J63)+($AO$26*J64)+($AO$27*J65)+($AO$28*K63)+($AO$29*K64)+($AO$30*K65)+($AO$31*L63)+($AO$32*L64)+($AO$33*L65))+$AO$5</f>
        <v>1.6263112300000004</v>
      </c>
      <c r="BJ53" s="680">
        <f t="shared" ref="BJ53" si="875">(($AO$7*K57)+($AO$8*K58)+($AO$9*K59)+($AO$10*L57)+($AO$11*L58)+($AO$12*L59)+($AO$13*M57)+($AO$14*M58)+($AO$15*M59)+($AO$16*K60)+($AO$17*K61)+($AO$18*K62)+($AO$19*L60)+($AO$20*L61)+($AO$21*L62)+($AO$22*M60)+($AO$23*M61)+($AO$24*M62)+($AO$25*K63)+($AO$26*K64)+($AO$27*K65)+($AO$28*L63)+($AO$29*L64)+($AO$30*L65)+($AO$31*M63)+($AO$32*M64)+($AO$33*M65))+$AO$5</f>
        <v>1.6402581099999998</v>
      </c>
      <c r="BK53" s="680">
        <f t="shared" ref="BK53" si="876">(($AO$7*L57)+($AO$8*L58)+($AO$9*L59)+($AO$10*M57)+($AO$11*M58)+($AO$12*M59)+($AO$13*N57)+($AO$14*N58)+($AO$15*N59)+($AO$16*L60)+($AO$17*L61)+($AO$18*L62)+($AO$19*M60)+($AO$20*M61)+($AO$21*M62)+($AO$22*N60)+($AO$23*N61)+($AO$24*N62)+($AO$25*L63)+($AO$26*L64)+($AO$27*L65)+($AO$28*M63)+($AO$29*M64)+($AO$30*M65)+($AO$31*N63)+($AO$32*N64)+($AO$33*N65))+$AO$5</f>
        <v>1.43156336</v>
      </c>
      <c r="BL53" s="680">
        <f t="shared" ref="BL53" si="877">(($AO$7*M57)+($AO$8*M58)+($AO$9*M59)+($AO$10*N57)+($AO$11*N58)+($AO$12*N59)+($AO$13*O57)+($AO$14*O58)+($AO$15*O59)+($AO$16*M60)+($AO$17*M61)+($AO$18*M62)+($AO$19*N60)+($AO$20*N61)+($AO$21*N62)+($AO$22*O60)+($AO$23*O61)+($AO$24*O62)+($AO$25*M63)+($AO$26*M64)+($AO$27*M65)+($AO$28*N63)+($AO$29*N64)+($AO$30*N65)+($AO$31*O63)+($AO$32*O64)+($AO$33*O65))+$AO$5</f>
        <v>0.90050001999999973</v>
      </c>
      <c r="BM53" s="680">
        <f t="shared" ref="BM53" si="878">(($AO$7*N57)+($AO$8*N58)+($AO$9*N59)+($AO$10*O57)+($AO$11*O58)+($AO$12*O59)+($AO$13*P57)+($AO$14*P58)+($AO$15*P59)+($AO$16*N60)+($AO$17*N61)+($AO$18*N62)+($AO$19*O60)+($AO$20*O61)+($AO$21*O62)+($AO$22*P60)+($AO$23*P61)+($AO$24*P62)+($AO$25*N63)+($AO$26*N64)+($AO$27*N65)+($AO$28*O63)+($AO$29*O64)+($AO$30*O65)+($AO$31*P63)+($AO$32*P64)+($AO$33*P65))+$AO$5</f>
        <v>0.64416309999999988</v>
      </c>
      <c r="BN53" s="680">
        <f t="shared" ref="BN53" si="879">(($AO$7*O57)+($AO$8*O58)+($AO$9*O59)+($AO$10*P57)+($AO$11*P58)+($AO$12*P59)+($AO$13*Q57)+($AO$14*Q58)+($AO$15*Q59)+($AO$16*O60)+($AO$17*O61)+($AO$18*O62)+($AO$19*P60)+($AO$20*P61)+($AO$21*P62)+($AO$22*Q60)+($AO$23*Q61)+($AO$24*Q62)+($AO$25*O63)+($AO$26*O64)+($AO$27*O65)+($AO$28*P63)+($AO$29*P64)+($AO$30*P65)+($AO$31*Q63)+($AO$32*Q64)+($AO$33*Q65))+$AO$5</f>
        <v>0.54401632999999983</v>
      </c>
      <c r="BO53" s="680">
        <f t="shared" ref="BO53" si="880">(($AO$7*P57)+($AO$8*P58)+($AO$9*P59)+($AO$10*Q57)+($AO$11*Q58)+($AO$12*Q59)+($AO$13*R57)+($AO$14*R58)+($AO$15*R59)+($AO$16*P60)+($AO$17*P61)+($AO$18*P62)+($AO$19*Q60)+($AO$20*Q61)+($AO$21*Q62)+($AO$22*R60)+($AO$23*R61)+($AO$24*R62)+($AO$25*P63)+($AO$26*P64)+($AO$27*P65)+($AO$28*Q63)+($AO$29*Q64)+($AO$30*Q65)+($AO$31*R63)+($AO$32*R64)+($AO$33*R65))+$AO$5</f>
        <v>0.30840780000000001</v>
      </c>
      <c r="BP53" s="680">
        <f t="shared" ref="BP53" si="881">(($AO$7*Q57)+($AO$8*Q58)+($AO$9*Q59)+($AO$10*R57)+($AO$11*R58)+($AO$12*R59)+($AO$13*S57)+($AO$14*S58)+($AO$15*S59)+($AO$16*Q60)+($AO$17*Q61)+($AO$18*Q62)+($AO$19*R60)+($AO$20*R61)+($AO$21*R62)+($AO$22*S60)+($AO$23*S61)+($AO$24*S62)+($AO$25*Q63)+($AO$26*Q64)+($AO$27*Q65)+($AO$28*R63)+($AO$29*R64)+($AO$30*R65)+($AO$31*S63)+($AO$32*S64)+($AO$33*S65))+$AO$5</f>
        <v>0.24969094999999999</v>
      </c>
      <c r="BQ53" s="680">
        <f t="shared" ref="BQ53" si="882">(($AO$7*R57)+($AO$8*R58)+($AO$9*R59)+($AO$10*S57)+($AO$11*S58)+($AO$12*S59)+($AO$13*T57)+($AO$14*T58)+($AO$15*T59)+($AO$16*R60)+($AO$17*R61)+($AO$18*R62)+($AO$19*S60)+($AO$20*S61)+($AO$21*S62)+($AO$22*T60)+($AO$23*T61)+($AO$24*T62)+($AO$25*R63)+($AO$26*R64)+($AO$27*R65)+($AO$28*S63)+($AO$29*S64)+($AO$30*S65)+($AO$31*T63)+($AO$32*T64)+($AO$33*T65))+$AO$5</f>
        <v>0.42517160999999981</v>
      </c>
      <c r="BR53" s="680">
        <f t="shared" ref="BR53" si="883">(($AO$7*S57)+($AO$8*S58)+($AO$9*S59)+($AO$10*T57)+($AO$11*T58)+($AO$12*T59)+($AO$13*U57)+($AO$14*U58)+($AO$15*U59)+($AO$16*S60)+($AO$17*S61)+($AO$18*S62)+($AO$19*T60)+($AO$20*T61)+($AO$21*T62)+($AO$22*U60)+($AO$23*U61)+($AO$24*U62)+($AO$25*S63)+($AO$26*S64)+($AO$27*S65)+($AO$28*T63)+($AO$29*T64)+($AO$30*T65)+($AO$31*U63)+($AO$32*U64)+($AO$33*U65))+$AO$5</f>
        <v>0.41246493999999989</v>
      </c>
      <c r="BS53" s="680">
        <f t="shared" ref="BS53" si="884">(($AO$7*T57)+($AO$8*T58)+($AO$9*T59)+($AO$10*U57)+($AO$11*U58)+($AO$12*U59)+($AO$13*V57)+($AO$14*V58)+($AO$15*V59)+($AO$16*T60)+($AO$17*T61)+($AO$18*T62)+($AO$19*U60)+($AO$20*U61)+($AO$21*U62)+($AO$22*V60)+($AO$23*V61)+($AO$24*V62)+($AO$25*T63)+($AO$26*T64)+($AO$27*T65)+($AO$28*U63)+($AO$29*U64)+($AO$30*U65)+($AO$31*V63)+($AO$32*V64)+($AO$33*V65))+$AO$5</f>
        <v>0.53219989000000001</v>
      </c>
      <c r="BT53" s="680">
        <f t="shared" ref="BT53" si="885">(($AO$7*U57)+($AO$8*U58)+($AO$9*U59)+($AO$10*V57)+($AO$11*V58)+($AO$12*V59)+($AO$13*W57)+($AO$14*W58)+($AO$15*W59)+($AO$16*U60)+($AO$17*U61)+($AO$18*U62)+($AO$19*V60)+($AO$20*V61)+($AO$21*V62)+($AO$22*W60)+($AO$23*W61)+($AO$24*W62)+($AO$25*U63)+($AO$26*U64)+($AO$27*U65)+($AO$28*V63)+($AO$29*V64)+($AO$30*V65)+($AO$31*W63)+($AO$32*W64)+($AO$33*W65))+$AO$5</f>
        <v>0.81197952000000018</v>
      </c>
      <c r="BU53" s="680">
        <f t="shared" ref="BU53" si="886">(($AO$7*V57)+($AO$8*V58)+($AO$9*V59)+($AO$10*W57)+($AO$11*W58)+($AO$12*W59)+($AO$13*X57)+($AO$14*X58)+($AO$15*X59)+($AO$16*V60)+($AO$17*V61)+($AO$18*V62)+($AO$19*W60)+($AO$20*W61)+($AO$21*W62)+($AO$22*X60)+($AO$23*X61)+($AO$24*X62)+($AO$25*V63)+($AO$26*V64)+($AO$27*V65)+($AO$28*W63)+($AO$29*W64)+($AO$30*W65)+($AO$31*X63)+($AO$32*X64)+($AO$33*X65))+$AO$5</f>
        <v>1.0592577899999998</v>
      </c>
      <c r="BV53" s="680">
        <f t="shared" ref="BV53" si="887">(($AO$7*W57)+($AO$8*W58)+($AO$9*W59)+($AO$10*X57)+($AO$11*X58)+($AO$12*X59)+($AO$13*Y57)+($AO$14*Y58)+($AO$15*Y59)+($AO$16*W60)+($AO$17*W61)+($AO$18*W62)+($AO$19*X60)+($AO$20*X61)+($AO$21*X62)+($AO$22*Y60)+($AO$23*Y61)+($AO$24*Y62)+($AO$25*W63)+($AO$26*W64)+($AO$27*W65)+($AO$28*X63)+($AO$29*X64)+($AO$30*X65)+($AO$31*Y63)+($AO$32*Y64)+($AO$33*Y65))+$AO$5</f>
        <v>1.2611356900000001</v>
      </c>
      <c r="BX53" s="680">
        <f t="shared" ref="BX53:CT53" si="888">(($AP$7*A57)+($AP$8*A58)+($AP$9*A59)+($AP$10*B57)+($AP$11*B58)+($AP$12*B59)+($AP$13*C57)+($AP$14*C58)+($AP$15*C59)+($AP$16*A60)+($AP$17*A61)+($AP$18*A62)+($AP$19*B60)+($AP$20*B61)+($AP$21*B62)+($AP$22*C60)+($AP$23*C61)+($AP$24*C62)+($AP$25*A63)+($AP$26*A64)+($AP$27*A65)+($AP$28*B63)+($AP$29*B64)+($AP$30*B65)+($AP$31*C63)+($AP$32*C64)+($AP$33*C65))+$AP$5</f>
        <v>0.90428125000000004</v>
      </c>
      <c r="BY53" s="680">
        <f t="shared" si="888"/>
        <v>0.94518803799999984</v>
      </c>
      <c r="BZ53" s="680">
        <f t="shared" si="888"/>
        <v>0.9077663239999999</v>
      </c>
      <c r="CA53" s="680">
        <f t="shared" si="888"/>
        <v>1.0940569959999997</v>
      </c>
      <c r="CB53" s="680">
        <f t="shared" si="888"/>
        <v>1.4117587999999999</v>
      </c>
      <c r="CC53" s="680">
        <f t="shared" si="888"/>
        <v>1.5245634359999995</v>
      </c>
      <c r="CD53" s="680">
        <f t="shared" si="888"/>
        <v>1.5147394619999996</v>
      </c>
      <c r="CE53" s="680">
        <f t="shared" si="888"/>
        <v>1.6002485059999998</v>
      </c>
      <c r="CF53" s="680">
        <f t="shared" si="888"/>
        <v>1.7746011399999997</v>
      </c>
      <c r="CG53" s="680">
        <f t="shared" si="888"/>
        <v>1.8141915139999998</v>
      </c>
      <c r="CH53" s="680">
        <f t="shared" si="888"/>
        <v>1.6851414559999995</v>
      </c>
      <c r="CI53" s="680">
        <f t="shared" si="888"/>
        <v>1.6168273340000003</v>
      </c>
      <c r="CJ53" s="680">
        <f t="shared" si="888"/>
        <v>1.2815267800000001</v>
      </c>
      <c r="CK53" s="680">
        <f t="shared" si="888"/>
        <v>0.82988408800000002</v>
      </c>
      <c r="CL53" s="680">
        <f t="shared" si="888"/>
        <v>0.64338539599999989</v>
      </c>
      <c r="CM53" s="680">
        <f t="shared" si="888"/>
        <v>0.52655001200000007</v>
      </c>
      <c r="CN53" s="680">
        <f t="shared" si="888"/>
        <v>0.37730199600000003</v>
      </c>
      <c r="CO53" s="680">
        <f t="shared" si="888"/>
        <v>0.38062787200000014</v>
      </c>
      <c r="CP53" s="680">
        <f t="shared" si="888"/>
        <v>0.47143556799999997</v>
      </c>
      <c r="CQ53" s="680">
        <f t="shared" si="888"/>
        <v>0.51835351200000002</v>
      </c>
      <c r="CR53" s="680">
        <f t="shared" si="888"/>
        <v>0.71550809600000009</v>
      </c>
      <c r="CS53" s="680">
        <f t="shared" si="888"/>
        <v>0.93720038400000016</v>
      </c>
      <c r="CT53" s="680">
        <f t="shared" si="888"/>
        <v>1.1360070720000002</v>
      </c>
      <c r="CV53" s="680">
        <f t="shared" ref="CV53" si="889">(($AQ$7*A57)+($AQ$8*A58)+($AQ$9*A59)+($AQ$10*B57)+($AQ$11*B58)+($AQ$12*B59)+($AQ$13*C57)+($AQ$14*C58)+($AQ$15*C59)+($AQ$16*A60)+($AQ$17*A61)+($AQ$18*A62)+($AQ$19*B60)+($AQ$20*B61)+($AQ$21*B62)+($AQ$22*C60)+($AQ$23*C61)+($AQ$24*C62)+($AQ$25*A63)+($AQ$26*A64)+($AQ$27*A65)+($AQ$28*B63)+($AQ$29*B64)+($AQ$30*B65)+($AQ$31*C63)+($AQ$32*C64)+($AQ$33*C65))+$AQ$5</f>
        <v>0.39409497999999998</v>
      </c>
      <c r="CW53" s="680">
        <f t="shared" ref="CW53" si="890">(($AQ$7*B57)+($AQ$8*B58)+($AQ$9*B59)+($AQ$10*C57)+($AQ$11*C58)+($AQ$12*C59)+($AQ$13*D57)+($AQ$14*D58)+($AQ$15*D59)+($AQ$16*B60)+($AQ$17*B61)+($AQ$18*B62)+($AQ$19*C60)+($AQ$20*C61)+($AQ$21*C62)+($AQ$22*D60)+($AQ$23*D61)+($AQ$24*D62)+($AQ$25*B63)+($AQ$26*B64)+($AQ$27*B65)+($AQ$28*C63)+($AQ$29*C64)+($AQ$30*C65)+($AQ$31*D63)+($AQ$32*D64)+($AQ$33*D65))+$AQ$5</f>
        <v>0.35166820999999998</v>
      </c>
      <c r="CX53" s="680">
        <f t="shared" ref="CX53" si="891">(($AQ$7*C57)+($AQ$8*C58)+($AQ$9*C59)+($AQ$10*D57)+($AQ$11*D58)+($AQ$12*D59)+($AQ$13*E57)+($AQ$14*E58)+($AQ$15*E59)+($AQ$16*C60)+($AQ$17*C61)+($AQ$18*C62)+($AQ$19*D60)+($AQ$20*D61)+($AQ$21*D62)+($AQ$22*E60)+($AQ$23*E61)+($AQ$24*E62)+($AQ$25*C63)+($AQ$26*C64)+($AQ$27*C65)+($AQ$28*D63)+($AQ$29*D64)+($AQ$30*D65)+($AQ$31*E63)+($AQ$32*E64)+($AQ$33*E65))+$AQ$5</f>
        <v>0.50720513</v>
      </c>
      <c r="CY53" s="680">
        <f t="shared" ref="CY53" si="892">(($AQ$7*D57)+($AQ$8*D58)+($AQ$9*D59)+($AQ$10*E57)+($AQ$11*E58)+($AQ$12*E59)+($AQ$13*F57)+($AQ$14*F58)+($AQ$15*F59)+($AQ$16*D60)+($AQ$17*D61)+($AQ$18*D62)+($AQ$19*E60)+($AQ$20*E61)+($AQ$21*E62)+($AQ$22*F60)+($AQ$23*F61)+($AQ$24*F62)+($AQ$25*D63)+($AQ$26*D64)+($AQ$27*D65)+($AQ$28*E63)+($AQ$29*E64)+($AQ$30*E65)+($AQ$31*F63)+($AQ$32*F64)+($AQ$33*F65))+$AQ$5</f>
        <v>0.68434304000000001</v>
      </c>
      <c r="CZ53" s="680">
        <f t="shared" ref="CZ53" si="893">(($AQ$7*E57)+($AQ$8*E58)+($AQ$9*E59)+($AQ$10*F57)+($AQ$11*F58)+($AQ$12*F59)+($AQ$13*G57)+($AQ$14*G58)+($AQ$15*G59)+($AQ$16*E60)+($AQ$17*E61)+($AQ$18*E62)+($AQ$19*F60)+($AQ$20*F61)+($AQ$21*F62)+($AQ$22*G60)+($AQ$23*G61)+($AQ$24*G62)+($AQ$25*E63)+($AQ$26*E64)+($AQ$27*E65)+($AQ$28*F63)+($AQ$29*F64)+($AQ$30*F65)+($AQ$31*G63)+($AQ$32*G64)+($AQ$33*G65))+$AQ$5</f>
        <v>0.75238283999999978</v>
      </c>
      <c r="DA53" s="680">
        <f t="shared" ref="DA53" si="894">(($AQ$7*F57)+($AQ$8*F58)+($AQ$9*F59)+($AQ$10*G57)+($AQ$11*G58)+($AQ$12*G59)+($AQ$13*H57)+($AQ$14*H58)+($AQ$15*H59)+($AQ$16*F60)+($AQ$17*F61)+($AQ$18*F62)+($AQ$19*G60)+($AQ$20*G61)+($AQ$21*G62)+($AQ$22*H60)+($AQ$23*H61)+($AQ$24*H62)+($AQ$25*F63)+($AQ$26*F64)+($AQ$27*F65)+($AQ$28*G63)+($AQ$29*G64)+($AQ$30*G65)+($AQ$31*H63)+($AQ$32*H64)+($AQ$33*H65))+$AQ$5</f>
        <v>0.80073420000000006</v>
      </c>
      <c r="DB53" s="680">
        <f t="shared" ref="DB53" si="895">(($AQ$7*G57)+($AQ$8*G58)+($AQ$9*G59)+($AQ$10*H57)+($AQ$11*H58)+($AQ$12*H59)+($AQ$13*I57)+($AQ$14*I58)+($AQ$15*I59)+($AQ$16*G60)+($AQ$17*G61)+($AQ$18*G62)+($AQ$19*H60)+($AQ$20*H61)+($AQ$21*H62)+($AQ$22*I60)+($AQ$23*I61)+($AQ$24*I62)+($AQ$25*G63)+($AQ$26*G64)+($AQ$27*G65)+($AQ$28*H63)+($AQ$29*H64)+($AQ$30*H65)+($AQ$31*I63)+($AQ$32*I64)+($AQ$33*I65))+$AQ$5</f>
        <v>0.84126127999999989</v>
      </c>
      <c r="DC53" s="680">
        <f t="shared" ref="DC53" si="896">(($AQ$7*H57)+($AQ$8*H58)+($AQ$9*H59)+($AQ$10*I57)+($AQ$11*I58)+($AQ$12*I59)+($AQ$13*J57)+($AQ$14*J58)+($AQ$15*J59)+($AQ$16*H60)+($AQ$17*H61)+($AQ$18*H62)+($AQ$19*I60)+($AQ$20*I61)+($AQ$21*I62)+($AQ$22*J60)+($AQ$23*J61)+($AQ$24*J62)+($AQ$25*H63)+($AQ$26*H64)+($AQ$27*H65)+($AQ$28*I63)+($AQ$29*I64)+($AQ$30*I65)+($AQ$31*J63)+($AQ$32*J64)+($AQ$33*J65))+$AQ$5</f>
        <v>0.89802289999999996</v>
      </c>
      <c r="DD53" s="680">
        <f t="shared" ref="DD53" si="897">(($AQ$7*I57)+($AQ$8*I58)+($AQ$9*I59)+($AQ$10*J57)+($AQ$11*J58)+($AQ$12*J59)+($AQ$13*K57)+($AQ$14*K58)+($AQ$15*K59)+($AQ$16*I60)+($AQ$17*I61)+($AQ$18*I62)+($AQ$19*J60)+($AQ$20*J61)+($AQ$21*J62)+($AQ$22*K60)+($AQ$23*K61)+($AQ$24*K62)+($AQ$25*I63)+($AQ$26*I64)+($AQ$27*I65)+($AQ$28*J63)+($AQ$29*J64)+($AQ$30*J65)+($AQ$31*K63)+($AQ$32*K64)+($AQ$33*K65))+$AQ$5</f>
        <v>0.80327145000000011</v>
      </c>
      <c r="DE53" s="680">
        <f t="shared" ref="DE53" si="898">(($AQ$7*J57)+($AQ$8*J58)+($AQ$9*J59)+($AQ$10*K57)+($AQ$11*K58)+($AQ$12*K59)+($AQ$13*L57)+($AQ$14*L58)+($AQ$15*L59)+($AQ$16*J60)+($AQ$17*J61)+($AQ$18*J62)+($AQ$19*K60)+($AQ$20*K61)+($AQ$21*K62)+($AQ$22*L60)+($AQ$23*L61)+($AQ$24*L62)+($AQ$25*J63)+($AQ$26*J64)+($AQ$27*J65)+($AQ$28*K63)+($AQ$29*K64)+($AQ$30*K65)+($AQ$31*L63)+($AQ$32*L64)+($AQ$33*L65))+$AQ$5</f>
        <v>0.73096725000000007</v>
      </c>
      <c r="DF53" s="680">
        <f t="shared" ref="DF53" si="899">(($AQ$7*K57)+($AQ$8*K58)+($AQ$9*K59)+($AQ$10*L57)+($AQ$11*L58)+($AQ$12*L59)+($AQ$13*M57)+($AQ$14*M58)+($AQ$15*M59)+($AQ$16*K60)+($AQ$17*K61)+($AQ$18*K62)+($AQ$19*L60)+($AQ$20*L61)+($AQ$21*L62)+($AQ$22*M60)+($AQ$23*M61)+($AQ$24*M62)+($AQ$25*K63)+($AQ$26*K64)+($AQ$27*K65)+($AQ$28*L63)+($AQ$29*L64)+($AQ$30*L65)+($AQ$31*M63)+($AQ$32*M64)+($AQ$33*M65))+$AQ$5</f>
        <v>0.74972860000000008</v>
      </c>
      <c r="DG53" s="680">
        <f t="shared" ref="DG53" si="900">(($AQ$7*L57)+($AQ$8*L58)+($AQ$9*L59)+($AQ$10*M57)+($AQ$11*M58)+($AQ$12*M59)+($AQ$13*N57)+($AQ$14*N58)+($AQ$15*N59)+($AQ$16*L60)+($AQ$17*L61)+($AQ$18*L62)+($AQ$19*M60)+($AQ$20*M61)+($AQ$21*M62)+($AQ$22*N60)+($AQ$23*N61)+($AQ$24*N62)+($AQ$25*L63)+($AQ$26*L64)+($AQ$27*L65)+($AQ$28*M63)+($AQ$29*M64)+($AQ$30*M65)+($AQ$31*N63)+($AQ$32*N64)+($AQ$33*N65))+$AQ$5</f>
        <v>0.53173259000000006</v>
      </c>
      <c r="DH53" s="680">
        <f t="shared" ref="DH53" si="901">(($AQ$7*M57)+($AQ$8*M58)+($AQ$9*M59)+($AQ$10*N57)+($AQ$11*N58)+($AQ$12*N59)+($AQ$13*O57)+($AQ$14*O58)+($AQ$15*O59)+($AQ$16*M60)+($AQ$17*M61)+($AQ$18*M62)+($AQ$19*N60)+($AQ$20*N61)+($AQ$21*N62)+($AQ$22*O60)+($AQ$23*O61)+($AQ$24*O62)+($AQ$25*M63)+($AQ$26*M64)+($AQ$27*M65)+($AQ$28*N63)+($AQ$29*N64)+($AQ$30*N65)+($AQ$31*O63)+($AQ$32*O64)+($AQ$33*O65))+$AQ$5</f>
        <v>0.33208549999999992</v>
      </c>
      <c r="DI53" s="680">
        <f t="shared" ref="DI53" si="902">(($AQ$7*N57)+($AQ$8*N58)+($AQ$9*N59)+($AQ$10*O57)+($AQ$11*O58)+($AQ$12*O59)+($AQ$13*P57)+($AQ$14*P58)+($AQ$15*P59)+($AQ$16*N60)+($AQ$17*N61)+($AQ$18*N62)+($AQ$19*O60)+($AQ$20*O61)+($AQ$21*O62)+($AQ$22*P60)+($AQ$23*P61)+($AQ$24*P62)+($AQ$25*N63)+($AQ$26*N64)+($AQ$27*N65)+($AQ$28*O63)+($AQ$29*O64)+($AQ$30*O65)+($AQ$31*P63)+($AQ$32*P64)+($AQ$33*P65))+$AQ$5</f>
        <v>0.35233049000000005</v>
      </c>
      <c r="DJ53" s="680">
        <f t="shared" ref="DJ53" si="903">(($AQ$7*O57)+($AQ$8*O58)+($AQ$9*O59)+($AQ$10*P57)+($AQ$11*P58)+($AQ$12*P59)+($AQ$13*Q57)+($AQ$14*Q58)+($AQ$15*Q59)+($AQ$16*O60)+($AQ$17*O61)+($AQ$18*O62)+($AQ$19*P60)+($AQ$20*P61)+($AQ$21*P62)+($AQ$22*Q60)+($AQ$23*Q61)+($AQ$24*Q62)+($AQ$25*O63)+($AQ$26*O64)+($AQ$27*O65)+($AQ$28*P63)+($AQ$29*P64)+($AQ$30*P65)+($AQ$31*Q63)+($AQ$32*Q64)+($AQ$33*Q65))+$AQ$5</f>
        <v>0.34235445000000003</v>
      </c>
      <c r="DK53" s="680">
        <f t="shared" ref="DK53" si="904">(($AQ$7*P57)+($AQ$8*P58)+($AQ$9*P59)+($AQ$10*Q57)+($AQ$11*Q58)+($AQ$12*Q59)+($AQ$13*R57)+($AQ$14*R58)+($AQ$15*R59)+($AQ$16*P60)+($AQ$17*P61)+($AQ$18*P62)+($AQ$19*Q60)+($AQ$20*Q61)+($AQ$21*Q62)+($AQ$22*R60)+($AQ$23*R61)+($AQ$24*R62)+($AQ$25*P63)+($AQ$26*P64)+($AQ$27*P65)+($AQ$28*Q63)+($AQ$29*Q64)+($AQ$30*Q65)+($AQ$31*R63)+($AQ$32*R64)+($AQ$33*R65))+$AQ$5</f>
        <v>0.26557086000000002</v>
      </c>
      <c r="DL53" s="680">
        <f t="shared" ref="DL53" si="905">(($AQ$7*Q57)+($AQ$8*Q58)+($AQ$9*Q59)+($AQ$10*R57)+($AQ$11*R58)+($AQ$12*R59)+($AQ$13*S57)+($AQ$14*S58)+($AQ$15*S59)+($AQ$16*Q60)+($AQ$17*Q61)+($AQ$18*Q62)+($AQ$19*R60)+($AQ$20*R61)+($AQ$21*R62)+($AQ$22*S60)+($AQ$23*S61)+($AQ$24*S62)+($AQ$25*Q63)+($AQ$26*Q64)+($AQ$27*Q65)+($AQ$28*R63)+($AQ$29*R64)+($AQ$30*R65)+($AQ$31*S63)+($AQ$32*S64)+($AQ$33*S65))+$AQ$5</f>
        <v>0.30878196000000002</v>
      </c>
      <c r="DM53" s="680">
        <f t="shared" ref="DM53" si="906">(($AQ$7*R57)+($AQ$8*R58)+($AQ$9*R59)+($AQ$10*S57)+($AQ$11*S58)+($AQ$12*S59)+($AQ$13*T57)+($AQ$14*T58)+($AQ$15*T59)+($AQ$16*R60)+($AQ$17*R61)+($AQ$18*R62)+($AQ$19*S60)+($AQ$20*S61)+($AQ$21*S62)+($AQ$22*T60)+($AQ$23*T61)+($AQ$24*T62)+($AQ$25*R63)+($AQ$26*R64)+($AQ$27*R65)+($AQ$28*S63)+($AQ$29*S64)+($AQ$30*S65)+($AQ$31*T63)+($AQ$32*T64)+($AQ$33*T65))+$AQ$5</f>
        <v>0.35709715000000003</v>
      </c>
      <c r="DN53" s="680">
        <f t="shared" ref="DN53" si="907">(($AQ$7*S57)+($AQ$8*S58)+($AQ$9*S59)+($AQ$10*T57)+($AQ$11*T58)+($AQ$12*T59)+($AQ$13*U57)+($AQ$14*U58)+($AQ$15*U59)+($AQ$16*S60)+($AQ$17*S61)+($AQ$18*S62)+($AQ$19*T60)+($AQ$20*T61)+($AQ$21*T62)+($AQ$22*U60)+($AQ$23*U61)+($AQ$24*U62)+($AQ$25*S63)+($AQ$26*S64)+($AQ$27*S65)+($AQ$28*T63)+($AQ$29*T64)+($AQ$30*T65)+($AQ$31*U63)+($AQ$32*U64)+($AQ$33*U65))+$AQ$5</f>
        <v>0.36253940000000007</v>
      </c>
      <c r="DO53" s="680">
        <f t="shared" ref="DO53" si="908">(($AQ$7*T57)+($AQ$8*T58)+($AQ$9*T59)+($AQ$10*U57)+($AQ$11*U58)+($AQ$12*U59)+($AQ$13*V57)+($AQ$14*V58)+($AQ$15*V59)+($AQ$16*T60)+($AQ$17*T61)+($AQ$18*T62)+($AQ$19*U60)+($AQ$20*U61)+($AQ$21*U62)+($AQ$22*V60)+($AQ$23*V61)+($AQ$24*V62)+($AQ$25*T63)+($AQ$26*T64)+($AQ$27*T65)+($AQ$28*U63)+($AQ$29*U64)+($AQ$30*U65)+($AQ$31*V63)+($AQ$32*V64)+($AQ$33*V65))+$AQ$5</f>
        <v>0.43491788000000009</v>
      </c>
      <c r="DP53" s="680">
        <f t="shared" ref="DP53" si="909">(($AQ$7*U57)+($AQ$8*U58)+($AQ$9*U59)+($AQ$10*V57)+($AQ$11*V58)+($AQ$12*V59)+($AQ$13*W57)+($AQ$14*W58)+($AQ$15*W59)+($AQ$16*U60)+($AQ$17*U61)+($AQ$18*U62)+($AQ$19*V60)+($AQ$20*V61)+($AQ$21*V62)+($AQ$22*W60)+($AQ$23*W61)+($AQ$24*W62)+($AQ$25*U63)+($AQ$26*U64)+($AQ$27*U65)+($AQ$28*V63)+($AQ$29*V64)+($AQ$30*V65)+($AQ$31*W63)+($AQ$32*W64)+($AQ$33*W65))+$AQ$5</f>
        <v>0.47277128000000024</v>
      </c>
      <c r="DQ53" s="680">
        <f t="shared" ref="DQ53" si="910">(($AQ$7*V57)+($AQ$8*V58)+($AQ$9*V59)+($AQ$10*W57)+($AQ$11*W58)+($AQ$12*W59)+($AQ$13*X57)+($AQ$14*X58)+($AQ$15*X59)+($AQ$16*V60)+($AQ$17*V61)+($AQ$18*V62)+($AQ$19*W60)+($AQ$20*W61)+($AQ$21*W62)+($AQ$22*X60)+($AQ$23*X61)+($AQ$24*X62)+($AQ$25*V63)+($AQ$26*V64)+($AQ$27*V65)+($AQ$28*W63)+($AQ$29*W64)+($AQ$30*W65)+($AQ$31*X63)+($AQ$32*X64)+($AQ$33*X65))+$AQ$5</f>
        <v>0.57406866000000001</v>
      </c>
      <c r="DR53" s="680">
        <f t="shared" ref="DR53" si="911">(($AQ$7*W57)+($AQ$8*W58)+($AQ$9*W59)+($AQ$10*X57)+($AQ$11*X58)+($AQ$12*X59)+($AQ$13*Y57)+($AQ$14*Y58)+($AQ$15*Y59)+($AQ$16*W60)+($AQ$17*W61)+($AQ$18*W62)+($AQ$19*X60)+($AQ$20*X61)+($AQ$21*X62)+($AQ$22*Y60)+($AQ$23*Y61)+($AQ$24*Y62)+($AQ$25*W63)+($AQ$26*W64)+($AQ$27*W65)+($AQ$28*X63)+($AQ$29*X64)+($AQ$30*X65)+($AQ$31*Y63)+($AQ$32*Y64)+($AQ$33*Y65))+$AQ$5</f>
        <v>0.62992471000000005</v>
      </c>
    </row>
    <row r="54" spans="1:122" x14ac:dyDescent="0.25">
      <c r="A54" s="715">
        <f>'DETEKSI MATA IKAN'!A52</f>
        <v>0.36859999999999998</v>
      </c>
      <c r="B54" s="716">
        <f>'DETEKSI MATA IKAN'!B52</f>
        <v>0.29020000000000001</v>
      </c>
      <c r="C54" s="716">
        <f>'DETEKSI MATA IKAN'!C52</f>
        <v>0.4118</v>
      </c>
      <c r="D54" s="716">
        <f>'DETEKSI MATA IKAN'!D52</f>
        <v>0.7137</v>
      </c>
      <c r="E54" s="716">
        <f>'DETEKSI MATA IKAN'!E52</f>
        <v>0.86270000000000002</v>
      </c>
      <c r="F54" s="716">
        <f>'DETEKSI MATA IKAN'!F52</f>
        <v>0.75290000000000001</v>
      </c>
      <c r="G54" s="716">
        <f>'DETEKSI MATA IKAN'!G52</f>
        <v>0.62749999999999995</v>
      </c>
      <c r="H54" s="716">
        <f>'DETEKSI MATA IKAN'!H52</f>
        <v>0.61180000000000001</v>
      </c>
      <c r="I54" s="716">
        <f>'DETEKSI MATA IKAN'!I52</f>
        <v>0.57250000000000001</v>
      </c>
      <c r="J54" s="716">
        <f>'DETEKSI MATA IKAN'!J52</f>
        <v>0.49020000000000002</v>
      </c>
      <c r="K54" s="716">
        <f>'DETEKSI MATA IKAN'!K52</f>
        <v>0.50590000000000002</v>
      </c>
      <c r="L54" s="716">
        <f>'DETEKSI MATA IKAN'!L52</f>
        <v>0.48630000000000001</v>
      </c>
      <c r="M54" s="716">
        <f>'DETEKSI MATA IKAN'!M52</f>
        <v>0.61960000000000004</v>
      </c>
      <c r="N54" s="716">
        <f>'DETEKSI MATA IKAN'!N52</f>
        <v>0.76080000000000003</v>
      </c>
      <c r="O54" s="716">
        <f>'DETEKSI MATA IKAN'!O52</f>
        <v>0.59609999999999996</v>
      </c>
      <c r="P54" s="716">
        <f>'DETEKSI MATA IKAN'!P52</f>
        <v>0.49020000000000002</v>
      </c>
      <c r="Q54" s="716">
        <f>'DETEKSI MATA IKAN'!Q52</f>
        <v>0.3765</v>
      </c>
      <c r="R54" s="716">
        <f>'DETEKSI MATA IKAN'!R52</f>
        <v>0.2392</v>
      </c>
      <c r="S54" s="716">
        <f>'DETEKSI MATA IKAN'!S52</f>
        <v>0.1608</v>
      </c>
      <c r="T54" s="716">
        <f>'DETEKSI MATA IKAN'!T52</f>
        <v>0.17249999999999999</v>
      </c>
      <c r="U54" s="716">
        <f>'DETEKSI MATA IKAN'!U52</f>
        <v>0.13730000000000001</v>
      </c>
      <c r="V54" s="716">
        <f>'DETEKSI MATA IKAN'!V52</f>
        <v>0.18429999999999999</v>
      </c>
      <c r="W54" s="716">
        <f>'DETEKSI MATA IKAN'!W52</f>
        <v>0.31759999999999999</v>
      </c>
      <c r="X54" s="716">
        <f>'DETEKSI MATA IKAN'!X52</f>
        <v>0.31369999999999998</v>
      </c>
      <c r="Y54" s="717">
        <f>'DETEKSI MATA IKAN'!Y52</f>
        <v>0.34510000000000002</v>
      </c>
      <c r="AA54" s="711">
        <v>20</v>
      </c>
      <c r="AB54" s="680">
        <f t="shared" ref="AB54:AX54" si="912">(($AN$7*A60)+($AN$8*A61)+($AN$9*A62)+($AN$10*B60)+($AN$11*B61)+($AN$12*B62)+($AN$13*C60)+($AN$14*C61)+($AN$15*C62)+($AN$16*A63)+($AN$17*A64)+($AN$18*A65)+($AN$19*B63)+($AN$20*B64)+($AN$21*B65)+($AN$22*C63)+($AN$23*C64)+($AN$24*C65)+($AN$25*A66)+($AN$26*A67)+($AN$27*A68)+($AN$28*B66)+($AN$29*B67)+($AN$30*B68)+($AN$31*C66)+($AN$32*C67)+($AN$33*C68))+$AN$5</f>
        <v>-1.8615209999999882E-2</v>
      </c>
      <c r="AC54" s="680">
        <f t="shared" si="912"/>
        <v>0.14158233999999997</v>
      </c>
      <c r="AD54" s="680">
        <f t="shared" si="912"/>
        <v>0.10705172000000007</v>
      </c>
      <c r="AE54" s="680">
        <f t="shared" si="912"/>
        <v>-0.2433209999999999</v>
      </c>
      <c r="AF54" s="680">
        <f t="shared" si="912"/>
        <v>-0.5952738700000002</v>
      </c>
      <c r="AG54" s="680">
        <f t="shared" si="912"/>
        <v>-0.72860846000000012</v>
      </c>
      <c r="AH54" s="680">
        <f t="shared" si="912"/>
        <v>-0.73174672000000029</v>
      </c>
      <c r="AI54" s="680">
        <f t="shared" si="912"/>
        <v>-0.78363322999999951</v>
      </c>
      <c r="AJ54" s="680">
        <f t="shared" si="912"/>
        <v>-0.88732468000000031</v>
      </c>
      <c r="AK54" s="680">
        <f t="shared" si="912"/>
        <v>-0.88253202999999991</v>
      </c>
      <c r="AL54" s="680">
        <f t="shared" si="912"/>
        <v>-0.73286685999999945</v>
      </c>
      <c r="AM54" s="680">
        <f t="shared" si="912"/>
        <v>-0.5420546799999999</v>
      </c>
      <c r="AN54" s="680">
        <f t="shared" si="912"/>
        <v>-0.25742529999999997</v>
      </c>
      <c r="AO54" s="680">
        <f t="shared" si="912"/>
        <v>-5.7860290000000092E-2</v>
      </c>
      <c r="AP54" s="680">
        <f t="shared" si="912"/>
        <v>-1.0072110000000079E-2</v>
      </c>
      <c r="AQ54" s="680">
        <f t="shared" si="912"/>
        <v>6.5040930000000025E-2</v>
      </c>
      <c r="AR54" s="680">
        <f t="shared" si="912"/>
        <v>0.11898914000000002</v>
      </c>
      <c r="AS54" s="680">
        <f t="shared" si="912"/>
        <v>0.13688725999999996</v>
      </c>
      <c r="AT54" s="680">
        <f t="shared" si="912"/>
        <v>0.21633653000000008</v>
      </c>
      <c r="AU54" s="680">
        <f t="shared" si="912"/>
        <v>0.31828453999999995</v>
      </c>
      <c r="AV54" s="680">
        <f t="shared" si="912"/>
        <v>0.33770958000000018</v>
      </c>
      <c r="AW54" s="680">
        <f t="shared" si="912"/>
        <v>0.37249069000000001</v>
      </c>
      <c r="AX54" s="680">
        <f t="shared" si="912"/>
        <v>0.41276586999999948</v>
      </c>
      <c r="AZ54" s="680">
        <f t="shared" ref="AZ54" si="913">(($AO$7*A60)+($AO$8*A61)+($AO$9*A62)+($AO$10*B60)+($AO$11*B61)+($AO$12*B62)+($AO$13*C60)+($AO$14*C61)+($AO$15*C62)+($AO$16*A63)+($AO$17*A64)+($AO$18*A65)+($AO$19*B63)+($AO$20*B64)+($AO$21*B65)+($AO$22*C63)+($AO$23*C64)+($AO$24*C65)+($AO$25*A66)+($AO$26*A67)+($AO$27*A68)+($AO$28*B66)+($AO$29*B67)+($AO$30*B68)+($AO$31*C66)+($AO$32*C67)+($AO$33*C68))+$AO$5</f>
        <v>0.74294354000000007</v>
      </c>
      <c r="BA54" s="680">
        <f t="shared" ref="BA54" si="914">(($AO$7*B60)+($AO$8*B61)+($AO$9*B62)+($AO$10*C60)+($AO$11*C61)+($AO$12*C62)+($AO$13*D60)+($AO$14*D61)+($AO$15*D62)+($AO$16*B63)+($AO$17*B64)+($AO$18*B65)+($AO$19*C63)+($AO$20*C64)+($AO$21*C65)+($AO$22*D63)+($AO$23*D64)+($AO$24*D65)+($AO$25*B66)+($AO$26*B67)+($AO$27*B68)+($AO$28*C66)+($AO$29*C67)+($AO$30*C68)+($AO$31*D66)+($AO$32*D67)+($AO$33*D68))+$AO$5</f>
        <v>0.59742587999999985</v>
      </c>
      <c r="BB54" s="680">
        <f t="shared" ref="BB54" si="915">(($AO$7*C60)+($AO$8*C61)+($AO$9*C62)+($AO$10*D60)+($AO$11*D61)+($AO$12*D62)+($AO$13*E60)+($AO$14*E61)+($AO$15*E62)+($AO$16*C63)+($AO$17*C64)+($AO$18*C65)+($AO$19*D63)+($AO$20*D64)+($AO$21*D65)+($AO$22*E63)+($AO$23*E64)+($AO$24*E65)+($AO$25*C66)+($AO$26*C67)+($AO$27*C68)+($AO$28*D66)+($AO$29*D67)+($AO$30*D68)+($AO$31*E66)+($AO$32*E67)+($AO$33*E68))+$AO$5</f>
        <v>0.66927842000000004</v>
      </c>
      <c r="BC54" s="680">
        <f t="shared" ref="BC54" si="916">(($AO$7*D60)+($AO$8*D61)+($AO$9*D62)+($AO$10*E60)+($AO$11*E61)+($AO$12*E62)+($AO$13*F60)+($AO$14*F61)+($AO$15*F62)+($AO$16*D63)+($AO$17*D64)+($AO$18*D65)+($AO$19*E63)+($AO$20*E64)+($AO$21*E65)+($AO$22*F63)+($AO$23*F64)+($AO$24*F65)+($AO$25*D66)+($AO$26*D67)+($AO$27*D68)+($AO$28*E66)+($AO$29*E67)+($AO$30*E68)+($AO$31*F66)+($AO$32*F67)+($AO$33*F68))+$AO$5</f>
        <v>0.85785485000000028</v>
      </c>
      <c r="BD54" s="680">
        <f t="shared" ref="BD54" si="917">(($AO$7*E60)+($AO$8*E61)+($AO$9*E62)+($AO$10*F60)+($AO$11*F61)+($AO$12*F62)+($AO$13*G60)+($AO$14*G61)+($AO$15*G62)+($AO$16*E63)+($AO$17*E64)+($AO$18*E65)+($AO$19*F63)+($AO$20*F64)+($AO$21*F65)+($AO$22*G63)+($AO$23*G64)+($AO$24*G65)+($AO$25*E66)+($AO$26*E67)+($AO$27*E68)+($AO$28*F66)+($AO$29*F67)+($AO$30*F68)+($AO$31*G66)+($AO$32*G67)+($AO$33*G68))+$AO$5</f>
        <v>0.89346533000000017</v>
      </c>
      <c r="BE54" s="680">
        <f t="shared" ref="BE54" si="918">(($AO$7*F60)+($AO$8*F61)+($AO$9*F62)+($AO$10*G60)+($AO$11*G61)+($AO$12*G62)+($AO$13*H60)+($AO$14*H61)+($AO$15*H62)+($AO$16*F63)+($AO$17*F64)+($AO$18*F65)+($AO$19*G63)+($AO$20*G64)+($AO$21*G65)+($AO$22*H63)+($AO$23*H64)+($AO$24*H65)+($AO$25*F66)+($AO$26*F67)+($AO$27*F68)+($AO$28*G66)+($AO$29*G67)+($AO$30*G68)+($AO$31*H66)+($AO$32*H67)+($AO$33*H68))+$AO$5</f>
        <v>0.90715371000000022</v>
      </c>
      <c r="BF54" s="680">
        <f t="shared" ref="BF54" si="919">(($AO$7*G60)+($AO$8*G61)+($AO$9*G62)+($AO$10*H60)+($AO$11*H61)+($AO$12*H62)+($AO$13*I60)+($AO$14*I61)+($AO$15*I62)+($AO$16*G63)+($AO$17*G64)+($AO$18*G65)+($AO$19*H63)+($AO$20*H64)+($AO$21*H65)+($AO$22*I63)+($AO$23*I64)+($AO$24*I65)+($AO$25*G66)+($AO$26*G67)+($AO$27*G68)+($AO$28*H66)+($AO$29*H67)+($AO$30*H68)+($AO$31*I66)+($AO$32*I67)+($AO$33*I68))+$AO$5</f>
        <v>1.0562505800000004</v>
      </c>
      <c r="BG54" s="680">
        <f t="shared" ref="BG54" si="920">(($AO$7*H60)+($AO$8*H61)+($AO$9*H62)+($AO$10*I60)+($AO$11*I61)+($AO$12*I62)+($AO$13*J60)+($AO$14*J61)+($AO$15*J62)+($AO$16*H63)+($AO$17*H64)+($AO$18*H65)+($AO$19*I63)+($AO$20*I64)+($AO$21*I65)+($AO$22*J63)+($AO$23*J64)+($AO$24*J65)+($AO$25*H66)+($AO$26*H67)+($AO$27*H68)+($AO$28*I66)+($AO$29*I67)+($AO$30*I68)+($AO$31*J66)+($AO$32*J67)+($AO$33*J68))+$AO$5</f>
        <v>1.3677712000000004</v>
      </c>
      <c r="BH54" s="680">
        <f t="shared" ref="BH54" si="921">(($AO$7*I60)+($AO$8*I61)+($AO$9*I62)+($AO$10*J60)+($AO$11*J61)+($AO$12*J62)+($AO$13*K60)+($AO$14*K61)+($AO$15*K62)+($AO$16*I63)+($AO$17*I64)+($AO$18*I65)+($AO$19*J63)+($AO$20*J64)+($AO$21*J65)+($AO$22*K63)+($AO$23*K64)+($AO$24*K65)+($AO$25*I66)+($AO$26*I67)+($AO$27*I68)+($AO$28*J66)+($AO$29*J67)+($AO$30*J68)+($AO$31*K66)+($AO$32*K67)+($AO$33*K68))+$AO$5</f>
        <v>1.4520975699999998</v>
      </c>
      <c r="BI54" s="680">
        <f t="shared" ref="BI54" si="922">(($AO$7*J60)+($AO$8*J61)+($AO$9*J62)+($AO$10*K60)+($AO$11*K61)+($AO$12*K62)+($AO$13*L60)+($AO$14*L61)+($AO$15*L62)+($AO$16*J63)+($AO$17*J64)+($AO$18*J65)+($AO$19*K63)+($AO$20*K64)+($AO$21*K65)+($AO$22*L63)+($AO$23*L64)+($AO$24*L65)+($AO$25*J66)+($AO$26*J67)+($AO$27*J68)+($AO$28*K66)+($AO$29*K67)+($AO$30*K68)+($AO$31*L66)+($AO$32*L67)+($AO$33*L68))+$AO$5</f>
        <v>1.1848106400000005</v>
      </c>
      <c r="BJ54" s="680">
        <f t="shared" ref="BJ54" si="923">(($AO$7*K60)+($AO$8*K61)+($AO$9*K62)+($AO$10*L60)+($AO$11*L61)+($AO$12*L62)+($AO$13*M60)+($AO$14*M61)+($AO$15*M62)+($AO$16*K63)+($AO$17*K64)+($AO$18*K65)+($AO$19*L63)+($AO$20*L64)+($AO$21*L65)+($AO$22*M63)+($AO$23*M64)+($AO$24*M65)+($AO$25*K66)+($AO$26*K67)+($AO$27*K68)+($AO$28*L66)+($AO$29*L67)+($AO$30*L68)+($AO$31*M66)+($AO$32*M67)+($AO$33*M68))+$AO$5</f>
        <v>1.13378785</v>
      </c>
      <c r="BK54" s="680">
        <f t="shared" ref="BK54" si="924">(($AO$7*L60)+($AO$8*L61)+($AO$9*L62)+($AO$10*M60)+($AO$11*M61)+($AO$12*M62)+($AO$13*N60)+($AO$14*N61)+($AO$15*N62)+($AO$16*L63)+($AO$17*L64)+($AO$18*L65)+($AO$19*M63)+($AO$20*M64)+($AO$21*M65)+($AO$22*N63)+($AO$23*N64)+($AO$24*N65)+($AO$25*L66)+($AO$26*L67)+($AO$27*L68)+($AO$28*M66)+($AO$29*M67)+($AO$30*M68)+($AO$31*N66)+($AO$32*N67)+($AO$33*N68))+$AO$5</f>
        <v>0.84675510999999992</v>
      </c>
      <c r="BL54" s="680">
        <f t="shared" ref="BL54" si="925">(($AO$7*M60)+($AO$8*M61)+($AO$9*M62)+($AO$10*N60)+($AO$11*N61)+($AO$12*N62)+($AO$13*O60)+($AO$14*O61)+($AO$15*O62)+($AO$16*M63)+($AO$17*M64)+($AO$18*M65)+($AO$19*N63)+($AO$20*N64)+($AO$21*N65)+($AO$22*O63)+($AO$23*O64)+($AO$24*O65)+($AO$25*M66)+($AO$26*M67)+($AO$27*M68)+($AO$28*N66)+($AO$29*N67)+($AO$30*N68)+($AO$31*O66)+($AO$32*O67)+($AO$33*O68))+$AO$5</f>
        <v>0.43695980000000001</v>
      </c>
      <c r="BM54" s="680">
        <f t="shared" ref="BM54" si="926">(($AO$7*N60)+($AO$8*N61)+($AO$9*N62)+($AO$10*O60)+($AO$11*O61)+($AO$12*O62)+($AO$13*P60)+($AO$14*P61)+($AO$15*P62)+($AO$16*N63)+($AO$17*N64)+($AO$18*N65)+($AO$19*O63)+($AO$20*O64)+($AO$21*O65)+($AO$22*P63)+($AO$23*P64)+($AO$24*P65)+($AO$25*N66)+($AO$26*N67)+($AO$27*N68)+($AO$28*O66)+($AO$29*O67)+($AO$30*O68)+($AO$31*P66)+($AO$32*P67)+($AO$33*P68))+$AO$5</f>
        <v>0.39504810999999984</v>
      </c>
      <c r="BN54" s="680">
        <f t="shared" ref="BN54" si="927">(($AO$7*O60)+($AO$8*O61)+($AO$9*O62)+($AO$10*P60)+($AO$11*P61)+($AO$12*P62)+($AO$13*Q60)+($AO$14*Q61)+($AO$15*Q62)+($AO$16*O63)+($AO$17*O64)+($AO$18*O65)+($AO$19*P63)+($AO$20*P64)+($AO$21*P65)+($AO$22*Q63)+($AO$23*Q64)+($AO$24*Q65)+($AO$25*O66)+($AO$26*O67)+($AO$27*O68)+($AO$28*P66)+($AO$29*P67)+($AO$30*P68)+($AO$31*Q66)+($AO$32*Q67)+($AO$33*Q68))+$AO$5</f>
        <v>0.35708133000000009</v>
      </c>
      <c r="BO54" s="680">
        <f t="shared" ref="BO54" si="928">(($AO$7*P60)+($AO$8*P61)+($AO$9*P62)+($AO$10*Q60)+($AO$11*Q61)+($AO$12*Q62)+($AO$13*R60)+($AO$14*R61)+($AO$15*R62)+($AO$16*P63)+($AO$17*P64)+($AO$18*P65)+($AO$19*Q63)+($AO$20*Q64)+($AO$21*Q65)+($AO$22*R63)+($AO$23*R64)+($AO$24*R65)+($AO$25*P66)+($AO$26*P67)+($AO$27*P68)+($AO$28*Q66)+($AO$29*Q67)+($AO$30*Q68)+($AO$31*R66)+($AO$32*R67)+($AO$33*R68))+$AO$5</f>
        <v>0.24941049000000012</v>
      </c>
      <c r="BP54" s="680">
        <f t="shared" ref="BP54" si="929">(($AO$7*Q60)+($AO$8*Q61)+($AO$9*Q62)+($AO$10*R60)+($AO$11*R61)+($AO$12*R62)+($AO$13*S60)+($AO$14*S61)+($AO$15*S62)+($AO$16*Q63)+($AO$17*Q64)+($AO$18*Q65)+($AO$19*R63)+($AO$20*R64)+($AO$21*R65)+($AO$22*S63)+($AO$23*S64)+($AO$24*S65)+($AO$25*Q66)+($AO$26*Q67)+($AO$27*Q68)+($AO$28*R66)+($AO$29*R67)+($AO$30*R68)+($AO$31*S66)+($AO$32*S67)+($AO$33*S68))+$AO$5</f>
        <v>0.29744879999999985</v>
      </c>
      <c r="BQ54" s="680">
        <f t="shared" ref="BQ54" si="930">(($AO$7*R60)+($AO$8*R61)+($AO$9*R62)+($AO$10*S60)+($AO$11*S61)+($AO$12*S62)+($AO$13*T60)+($AO$14*T61)+($AO$15*T62)+($AO$16*R63)+($AO$17*R64)+($AO$18*R65)+($AO$19*S63)+($AO$20*S64)+($AO$21*S65)+($AO$22*T63)+($AO$23*T64)+($AO$24*T65)+($AO$25*R66)+($AO$26*R67)+($AO$27*R68)+($AO$28*S66)+($AO$29*S67)+($AO$30*S68)+($AO$31*T66)+($AO$32*T67)+($AO$33*T68))+$AO$5</f>
        <v>0.42009028999999987</v>
      </c>
      <c r="BR54" s="680">
        <f t="shared" ref="BR54" si="931">(($AO$7*S60)+($AO$8*S61)+($AO$9*S62)+($AO$10*T60)+($AO$11*T61)+($AO$12*T62)+($AO$13*U60)+($AO$14*U61)+($AO$15*U62)+($AO$16*S63)+($AO$17*S64)+($AO$18*S65)+($AO$19*T63)+($AO$20*T64)+($AO$21*T65)+($AO$22*U63)+($AO$23*U64)+($AO$24*U65)+($AO$25*S66)+($AO$26*S67)+($AO$27*S68)+($AO$28*T66)+($AO$29*T67)+($AO$30*T68)+($AO$31*U66)+($AO$32*U67)+($AO$33*U68))+$AO$5</f>
        <v>0.50701094999999985</v>
      </c>
      <c r="BS54" s="680">
        <f t="shared" ref="BS54" si="932">(($AO$7*T60)+($AO$8*T61)+($AO$9*T62)+($AO$10*U60)+($AO$11*U61)+($AO$12*U62)+($AO$13*V60)+($AO$14*V61)+($AO$15*V62)+($AO$16*T63)+($AO$17*T64)+($AO$18*T65)+($AO$19*U63)+($AO$20*U64)+($AO$21*U65)+($AO$22*V63)+($AO$23*V64)+($AO$24*V65)+($AO$25*T66)+($AO$26*T67)+($AO$27*T68)+($AO$28*U66)+($AO$29*U67)+($AO$30*U68)+($AO$31*V66)+($AO$32*V67)+($AO$33*V68))+$AO$5</f>
        <v>0.80473525999999995</v>
      </c>
      <c r="BT54" s="680">
        <f t="shared" ref="BT54" si="933">(($AO$7*U60)+($AO$8*U61)+($AO$9*U62)+($AO$10*V60)+($AO$11*V61)+($AO$12*V62)+($AO$13*W60)+($AO$14*W61)+($AO$15*W62)+($AO$16*U63)+($AO$17*U64)+($AO$18*U65)+($AO$19*V63)+($AO$20*V64)+($AO$21*V65)+($AO$22*W63)+($AO$23*W64)+($AO$24*W65)+($AO$25*U66)+($AO$26*U67)+($AO$27*U68)+($AO$28*V66)+($AO$29*V67)+($AO$30*V68)+($AO$31*W66)+($AO$32*W67)+($AO$33*W68))+$AO$5</f>
        <v>1.0470986700000005</v>
      </c>
      <c r="BU54" s="680">
        <f t="shared" ref="BU54" si="934">(($AO$7*V60)+($AO$8*V61)+($AO$9*V62)+($AO$10*W60)+($AO$11*W61)+($AO$12*W62)+($AO$13*X60)+($AO$14*X61)+($AO$15*X62)+($AO$16*V63)+($AO$17*V64)+($AO$18*V65)+($AO$19*W63)+($AO$20*W64)+($AO$21*W65)+($AO$22*X63)+($AO$23*X64)+($AO$24*X65)+($AO$25*V66)+($AO$26*V67)+($AO$27*V68)+($AO$28*W66)+($AO$29*W67)+($AO$30*W68)+($AO$31*X66)+($AO$32*X67)+($AO$33*X68))+$AO$5</f>
        <v>1.3234623999999999</v>
      </c>
      <c r="BV54" s="680">
        <f t="shared" ref="BV54" si="935">(($AO$7*W60)+($AO$8*W61)+($AO$9*W62)+($AO$10*X60)+($AO$11*X61)+($AO$12*X62)+($AO$13*Y60)+($AO$14*Y61)+($AO$15*Y62)+($AO$16*W63)+($AO$17*W64)+($AO$18*W65)+($AO$19*X63)+($AO$20*X64)+($AO$21*X65)+($AO$22*Y63)+($AO$23*Y64)+($AO$24*Y65)+($AO$25*W66)+($AO$26*W67)+($AO$27*W68)+($AO$28*X66)+($AO$29*X67)+($AO$30*X68)+($AO$31*Y66)+($AO$32*Y67)+($AO$33*Y68))+$AO$5</f>
        <v>1.7795800999999998</v>
      </c>
      <c r="BX54" s="680">
        <f t="shared" ref="BX54:CT54" si="936">(($AP$7*A60)+($AP$8*A61)+($AP$9*A62)+($AP$10*B60)+($AP$11*B61)+($AP$12*B62)+($AP$13*C60)+($AP$14*C61)+($AP$15*C62)+($AP$16*A63)+($AP$17*A64)+($AP$18*A65)+($AP$19*B63)+($AP$20*B64)+($AP$21*B65)+($AP$22*C63)+($AP$23*C64)+($AP$24*C65)+($AP$25*A66)+($AP$26*A67)+($AP$27*A68)+($AP$28*B66)+($AP$29*B67)+($AP$30*B68)+($AP$31*C66)+($AP$32*C67)+($AP$33*C68))+$AP$5</f>
        <v>0.85667723600000001</v>
      </c>
      <c r="BY54" s="680">
        <f t="shared" si="936"/>
        <v>0.7999489219999999</v>
      </c>
      <c r="BZ54" s="680">
        <f t="shared" si="936"/>
        <v>0.86442549800000013</v>
      </c>
      <c r="CA54" s="680">
        <f t="shared" si="936"/>
        <v>0.91018933400000013</v>
      </c>
      <c r="CB54" s="680">
        <f t="shared" si="936"/>
        <v>0.84183513399999987</v>
      </c>
      <c r="CC54" s="680">
        <f t="shared" si="936"/>
        <v>0.80150775400000018</v>
      </c>
      <c r="CD54" s="680">
        <f t="shared" si="936"/>
        <v>0.8777002559999999</v>
      </c>
      <c r="CE54" s="680">
        <f t="shared" si="936"/>
        <v>1.0579049999999999</v>
      </c>
      <c r="CF54" s="680">
        <f t="shared" si="936"/>
        <v>1.3070776040000001</v>
      </c>
      <c r="CG54" s="680">
        <f t="shared" si="936"/>
        <v>1.3475912819999993</v>
      </c>
      <c r="CH54" s="680">
        <f t="shared" si="936"/>
        <v>1.1267611820000001</v>
      </c>
      <c r="CI54" s="680">
        <f t="shared" si="936"/>
        <v>1.0127478299999997</v>
      </c>
      <c r="CJ54" s="680">
        <f t="shared" si="936"/>
        <v>0.78792533799999998</v>
      </c>
      <c r="CK54" s="680">
        <f t="shared" si="936"/>
        <v>0.53331851399999997</v>
      </c>
      <c r="CL54" s="680">
        <f t="shared" si="936"/>
        <v>0.44700308999999994</v>
      </c>
      <c r="CM54" s="680">
        <f t="shared" si="936"/>
        <v>0.37060652399999999</v>
      </c>
      <c r="CN54" s="680">
        <f t="shared" si="936"/>
        <v>0.35855190199999998</v>
      </c>
      <c r="CO54" s="680">
        <f t="shared" si="936"/>
        <v>0.4050592300000001</v>
      </c>
      <c r="CP54" s="680">
        <f t="shared" si="936"/>
        <v>0.45636450600000011</v>
      </c>
      <c r="CQ54" s="680">
        <f t="shared" si="936"/>
        <v>0.63046066000000001</v>
      </c>
      <c r="CR54" s="680">
        <f t="shared" si="936"/>
        <v>0.96594010400000008</v>
      </c>
      <c r="CS54" s="680">
        <f t="shared" si="936"/>
        <v>1.1979907040000002</v>
      </c>
      <c r="CT54" s="680">
        <f t="shared" si="936"/>
        <v>1.5194884959999999</v>
      </c>
      <c r="CV54" s="680">
        <f t="shared" ref="CV54" si="937">(($AQ$7*A60)+($AQ$8*A61)+($AQ$9*A62)+($AQ$10*B60)+($AQ$11*B61)+($AQ$12*B62)+($AQ$13*C60)+($AQ$14*C61)+($AQ$15*C62)+($AQ$16*A63)+($AQ$17*A64)+($AQ$18*A65)+($AQ$19*B63)+($AQ$20*B64)+($AQ$21*B65)+($AQ$22*C63)+($AQ$23*C64)+($AQ$24*C65)+($AQ$25*A66)+($AQ$26*A67)+($AQ$27*A68)+($AQ$28*B66)+($AQ$29*B67)+($AQ$30*B68)+($AQ$31*C66)+($AQ$32*C67)+($AQ$33*C68))+$AQ$5</f>
        <v>0.43290364000000003</v>
      </c>
      <c r="CW54" s="680">
        <f t="shared" ref="CW54" si="938">(($AQ$7*B60)+($AQ$8*B61)+($AQ$9*B62)+($AQ$10*C60)+($AQ$11*C61)+($AQ$12*C62)+($AQ$13*D60)+($AQ$14*D61)+($AQ$15*D62)+($AQ$16*B63)+($AQ$17*B64)+($AQ$18*B65)+($AQ$19*C63)+($AQ$20*C64)+($AQ$21*C65)+($AQ$22*D63)+($AQ$23*D64)+($AQ$24*D65)+($AQ$25*B66)+($AQ$26*B67)+($AQ$27*B68)+($AQ$28*C66)+($AQ$29*C67)+($AQ$30*C68)+($AQ$31*D66)+($AQ$32*D67)+($AQ$33*D68))+$AQ$5</f>
        <v>0.39405547000000002</v>
      </c>
      <c r="CX54" s="680">
        <f t="shared" ref="CX54" si="939">(($AQ$7*C60)+($AQ$8*C61)+($AQ$9*C62)+($AQ$10*D60)+($AQ$11*D61)+($AQ$12*D62)+($AQ$13*E60)+($AQ$14*E61)+($AQ$15*E62)+($AQ$16*C63)+($AQ$17*C64)+($AQ$18*C65)+($AQ$19*D63)+($AQ$20*D64)+($AQ$21*D65)+($AQ$22*E63)+($AQ$23*E64)+($AQ$24*E65)+($AQ$25*C66)+($AQ$26*C67)+($AQ$27*C68)+($AQ$28*D66)+($AQ$29*D67)+($AQ$30*D68)+($AQ$31*E66)+($AQ$32*E67)+($AQ$33*E68))+$AQ$5</f>
        <v>0.33640996000000001</v>
      </c>
      <c r="CY54" s="680">
        <f t="shared" ref="CY54" si="940">(($AQ$7*D60)+($AQ$8*D61)+($AQ$9*D62)+($AQ$10*E60)+($AQ$11*E61)+($AQ$12*E62)+($AQ$13*F60)+($AQ$14*F61)+($AQ$15*F62)+($AQ$16*D63)+($AQ$17*D64)+($AQ$18*D65)+($AQ$19*E63)+($AQ$20*E64)+($AQ$21*E65)+($AQ$22*F63)+($AQ$23*F64)+($AQ$24*F65)+($AQ$25*D66)+($AQ$26*D67)+($AQ$27*D68)+($AQ$28*E66)+($AQ$29*E67)+($AQ$30*E68)+($AQ$31*F66)+($AQ$32*F67)+($AQ$33*F68))+$AQ$5</f>
        <v>0.29488855000000003</v>
      </c>
      <c r="CZ54" s="680">
        <f t="shared" ref="CZ54" si="941">(($AQ$7*E60)+($AQ$8*E61)+($AQ$9*E62)+($AQ$10*F60)+($AQ$11*F61)+($AQ$12*F62)+($AQ$13*G60)+($AQ$14*G61)+($AQ$15*G62)+($AQ$16*E63)+($AQ$17*E64)+($AQ$18*E65)+($AQ$19*F63)+($AQ$20*F64)+($AQ$21*F65)+($AQ$22*G63)+($AQ$23*G64)+($AQ$24*G65)+($AQ$25*E66)+($AQ$26*E67)+($AQ$27*E68)+($AQ$28*F66)+($AQ$29*F67)+($AQ$30*F68)+($AQ$31*G66)+($AQ$32*G67)+($AQ$33*G68))+$AQ$5</f>
        <v>0.31965746</v>
      </c>
      <c r="DA54" s="680">
        <f t="shared" ref="DA54" si="942">(($AQ$7*F60)+($AQ$8*F61)+($AQ$9*F62)+($AQ$10*G60)+($AQ$11*G61)+($AQ$12*G62)+($AQ$13*H60)+($AQ$14*H61)+($AQ$15*H62)+($AQ$16*F63)+($AQ$17*F64)+($AQ$18*F65)+($AQ$19*G63)+($AQ$20*G64)+($AQ$21*G65)+($AQ$22*H63)+($AQ$23*H64)+($AQ$24*H65)+($AQ$25*F66)+($AQ$26*F67)+($AQ$27*F68)+($AQ$28*G66)+($AQ$29*G67)+($AQ$30*G68)+($AQ$31*H66)+($AQ$32*H67)+($AQ$33*H68))+$AQ$5</f>
        <v>0.40389045000000001</v>
      </c>
      <c r="DB54" s="680">
        <f t="shared" ref="DB54" si="943">(($AQ$7*G60)+($AQ$8*G61)+($AQ$9*G62)+($AQ$10*H60)+($AQ$11*H61)+($AQ$12*H62)+($AQ$13*I60)+($AQ$14*I61)+($AQ$15*I62)+($AQ$16*G63)+($AQ$17*G64)+($AQ$18*G65)+($AQ$19*H63)+($AQ$20*H64)+($AQ$21*H65)+($AQ$22*I63)+($AQ$23*I64)+($AQ$24*I65)+($AQ$25*G66)+($AQ$26*G67)+($AQ$27*G68)+($AQ$28*H66)+($AQ$29*H67)+($AQ$30*H68)+($AQ$31*I66)+($AQ$32*I67)+($AQ$33*I68))+$AQ$5</f>
        <v>0.54834581000000004</v>
      </c>
      <c r="DC54" s="680">
        <f t="shared" ref="DC54" si="944">(($AQ$7*H60)+($AQ$8*H61)+($AQ$9*H62)+($AQ$10*I60)+($AQ$11*I61)+($AQ$12*I62)+($AQ$13*J60)+($AQ$14*J61)+($AQ$15*J62)+($AQ$16*H63)+($AQ$17*H64)+($AQ$18*H65)+($AQ$19*I63)+($AQ$20*I64)+($AQ$21*I65)+($AQ$22*J63)+($AQ$23*J64)+($AQ$24*J65)+($AQ$25*H66)+($AQ$26*H67)+($AQ$27*H68)+($AQ$28*I66)+($AQ$29*I67)+($AQ$30*I68)+($AQ$31*J66)+($AQ$32*J67)+($AQ$33*J68))+$AQ$5</f>
        <v>0.72896307000000005</v>
      </c>
      <c r="DD54" s="680">
        <f t="shared" ref="DD54" si="945">(($AQ$7*I60)+($AQ$8*I61)+($AQ$9*I62)+($AQ$10*J60)+($AQ$11*J61)+($AQ$12*J62)+($AQ$13*K60)+($AQ$14*K61)+($AQ$15*K62)+($AQ$16*I63)+($AQ$17*I64)+($AQ$18*I65)+($AQ$19*J63)+($AQ$20*J64)+($AQ$21*J65)+($AQ$22*K63)+($AQ$23*K64)+($AQ$24*K65)+($AQ$25*I66)+($AQ$26*I67)+($AQ$27*I68)+($AQ$28*J66)+($AQ$29*J67)+($AQ$30*J68)+($AQ$31*K66)+($AQ$32*K67)+($AQ$33*K68))+$AQ$5</f>
        <v>0.63565421</v>
      </c>
      <c r="DE54" s="680">
        <f t="shared" ref="DE54" si="946">(($AQ$7*J60)+($AQ$8*J61)+($AQ$9*J62)+($AQ$10*K60)+($AQ$11*K61)+($AQ$12*K62)+($AQ$13*L60)+($AQ$14*L61)+($AQ$15*L62)+($AQ$16*J63)+($AQ$17*J64)+($AQ$18*J65)+($AQ$19*K63)+($AQ$20*K64)+($AQ$21*K65)+($AQ$22*L63)+($AQ$23*L64)+($AQ$24*L65)+($AQ$25*J66)+($AQ$26*J67)+($AQ$27*J68)+($AQ$28*K66)+($AQ$29*K67)+($AQ$30*K68)+($AQ$31*L66)+($AQ$32*L67)+($AQ$33*L68))+$AQ$5</f>
        <v>0.52892380999999999</v>
      </c>
      <c r="DF54" s="680">
        <f t="shared" ref="DF54" si="947">(($AQ$7*K60)+($AQ$8*K61)+($AQ$9*K62)+($AQ$10*L60)+($AQ$11*L61)+($AQ$12*L62)+($AQ$13*M60)+($AQ$14*M61)+($AQ$15*M62)+($AQ$16*K63)+($AQ$17*K64)+($AQ$18*K65)+($AQ$19*L63)+($AQ$20*L64)+($AQ$21*L65)+($AQ$22*M63)+($AQ$23*M64)+($AQ$24*M65)+($AQ$25*K66)+($AQ$26*K67)+($AQ$27*K68)+($AQ$28*L66)+($AQ$29*L67)+($AQ$30*L68)+($AQ$31*M66)+($AQ$32*M67)+($AQ$33*M68))+$AQ$5</f>
        <v>0.54922756000000006</v>
      </c>
      <c r="DG54" s="680">
        <f t="shared" ref="DG54" si="948">(($AQ$7*L60)+($AQ$8*L61)+($AQ$9*L62)+($AQ$10*M60)+($AQ$11*M61)+($AQ$12*M62)+($AQ$13*N60)+($AQ$14*N61)+($AQ$15*N62)+($AQ$16*L63)+($AQ$17*L64)+($AQ$18*L65)+($AQ$19*M63)+($AQ$20*M64)+($AQ$21*M65)+($AQ$22*N63)+($AQ$23*N64)+($AQ$24*N65)+($AQ$25*L66)+($AQ$26*L67)+($AQ$27*L68)+($AQ$28*M66)+($AQ$29*M67)+($AQ$30*M68)+($AQ$31*N66)+($AQ$32*N67)+($AQ$33*N68))+$AQ$5</f>
        <v>0.39502699000000013</v>
      </c>
      <c r="DH54" s="680">
        <f t="shared" ref="DH54" si="949">(($AQ$7*M60)+($AQ$8*M61)+($AQ$9*M62)+($AQ$10*N60)+($AQ$11*N61)+($AQ$12*N62)+($AQ$13*O60)+($AQ$14*O61)+($AQ$15*O62)+($AQ$16*M63)+($AQ$17*M64)+($AQ$18*M65)+($AQ$19*N63)+($AQ$20*N64)+($AQ$21*N65)+($AQ$22*O63)+($AQ$23*O64)+($AQ$24*O65)+($AQ$25*M66)+($AQ$26*M67)+($AQ$27*M68)+($AQ$28*N66)+($AQ$29*N67)+($AQ$30*N68)+($AQ$31*O66)+($AQ$32*O67)+($AQ$33*O68))+$AQ$5</f>
        <v>0.30308553000000005</v>
      </c>
      <c r="DI54" s="680">
        <f t="shared" ref="DI54" si="950">(($AQ$7*N60)+($AQ$8*N61)+($AQ$9*N62)+($AQ$10*O60)+($AQ$11*O61)+($AQ$12*O62)+($AQ$13*P60)+($AQ$14*P61)+($AQ$15*P62)+($AQ$16*N63)+($AQ$17*N64)+($AQ$18*N65)+($AQ$19*O63)+($AQ$20*O64)+($AQ$21*O65)+($AQ$22*P63)+($AQ$23*P64)+($AQ$24*P65)+($AQ$25*N66)+($AQ$26*N67)+($AQ$27*N68)+($AQ$28*O66)+($AQ$29*O67)+($AQ$30*O68)+($AQ$31*P66)+($AQ$32*P67)+($AQ$33*P68))+$AQ$5</f>
        <v>0.32890694999999998</v>
      </c>
      <c r="DJ54" s="680">
        <f t="shared" ref="DJ54" si="951">(($AQ$7*O60)+($AQ$8*O61)+($AQ$9*O62)+($AQ$10*P60)+($AQ$11*P61)+($AQ$12*P62)+($AQ$13*Q60)+($AQ$14*Q61)+($AQ$15*Q62)+($AQ$16*O63)+($AQ$17*O64)+($AQ$18*O65)+($AQ$19*P63)+($AQ$20*P64)+($AQ$21*P65)+($AQ$22*Q63)+($AQ$23*Q64)+($AQ$24*Q65)+($AQ$25*O66)+($AQ$26*O67)+($AQ$27*O68)+($AQ$28*P66)+($AQ$29*P67)+($AQ$30*P68)+($AQ$31*Q66)+($AQ$32*Q67)+($AQ$33*Q68))+$AQ$5</f>
        <v>0.30750456999999998</v>
      </c>
      <c r="DK54" s="680">
        <f t="shared" ref="DK54" si="952">(($AQ$7*P60)+($AQ$8*P61)+($AQ$9*P62)+($AQ$10*Q60)+($AQ$11*Q61)+($AQ$12*Q62)+($AQ$13*R60)+($AQ$14*R61)+($AQ$15*R62)+($AQ$16*P63)+($AQ$17*P64)+($AQ$18*P65)+($AQ$19*Q63)+($AQ$20*Q64)+($AQ$21*Q65)+($AQ$22*R63)+($AQ$23*R64)+($AQ$24*R65)+($AQ$25*P66)+($AQ$26*P67)+($AQ$27*P68)+($AQ$28*Q66)+($AQ$29*Q67)+($AQ$30*Q68)+($AQ$31*R66)+($AQ$32*R67)+($AQ$33*R68))+$AQ$5</f>
        <v>0.30862584999999998</v>
      </c>
      <c r="DL54" s="680">
        <f t="shared" ref="DL54" si="953">(($AQ$7*Q60)+($AQ$8*Q61)+($AQ$9*Q62)+($AQ$10*R60)+($AQ$11*R61)+($AQ$12*R62)+($AQ$13*S60)+($AQ$14*S61)+($AQ$15*S62)+($AQ$16*Q63)+($AQ$17*Q64)+($AQ$18*Q65)+($AQ$19*R63)+($AQ$20*R64)+($AQ$21*R65)+($AQ$22*S63)+($AQ$23*S64)+($AQ$24*S65)+($AQ$25*Q66)+($AQ$26*Q67)+($AQ$27*Q68)+($AQ$28*R66)+($AQ$29*R67)+($AQ$30*R68)+($AQ$31*S66)+($AQ$32*S67)+($AQ$33*S68))+$AQ$5</f>
        <v>0.35172811000000004</v>
      </c>
      <c r="DM54" s="680">
        <f t="shared" ref="DM54" si="954">(($AQ$7*R60)+($AQ$8*R61)+($AQ$9*R62)+($AQ$10*S60)+($AQ$11*S61)+($AQ$12*S62)+($AQ$13*T60)+($AQ$14*T61)+($AQ$15*T62)+($AQ$16*R63)+($AQ$17*R64)+($AQ$18*R65)+($AQ$19*S63)+($AQ$20*S64)+($AQ$21*S65)+($AQ$22*T63)+($AQ$23*T64)+($AQ$24*T65)+($AQ$25*R66)+($AQ$26*R67)+($AQ$27*R68)+($AQ$28*S66)+($AQ$29*S67)+($AQ$30*S68)+($AQ$31*T66)+($AQ$32*T67)+($AQ$33*T68))+$AQ$5</f>
        <v>0.35945499000000003</v>
      </c>
      <c r="DN54" s="680">
        <f t="shared" ref="DN54" si="955">(($AQ$7*S60)+($AQ$8*S61)+($AQ$9*S62)+($AQ$10*T60)+($AQ$11*T61)+($AQ$12*T62)+($AQ$13*U60)+($AQ$14*U61)+($AQ$15*U62)+($AQ$16*S63)+($AQ$17*S64)+($AQ$18*S65)+($AQ$19*T63)+($AQ$20*T64)+($AQ$21*T65)+($AQ$22*U63)+($AQ$23*U64)+($AQ$24*U65)+($AQ$25*S66)+($AQ$26*S67)+($AQ$27*S68)+($AQ$28*T66)+($AQ$29*T67)+($AQ$30*T68)+($AQ$31*U66)+($AQ$32*U67)+($AQ$33*U68))+$AQ$5</f>
        <v>0.44477413999999993</v>
      </c>
      <c r="DO54" s="680">
        <f t="shared" ref="DO54" si="956">(($AQ$7*T60)+($AQ$8*T61)+($AQ$9*T62)+($AQ$10*U60)+($AQ$11*U61)+($AQ$12*U62)+($AQ$13*V60)+($AQ$14*V61)+($AQ$15*V62)+($AQ$16*T63)+($AQ$17*T64)+($AQ$18*T65)+($AQ$19*U63)+($AQ$20*U64)+($AQ$21*U65)+($AQ$22*V63)+($AQ$23*V64)+($AQ$24*V65)+($AQ$25*T66)+($AQ$26*T67)+($AQ$27*T68)+($AQ$28*U66)+($AQ$29*U67)+($AQ$30*U68)+($AQ$31*V66)+($AQ$32*V67)+($AQ$33*V68))+$AQ$5</f>
        <v>0.56445560000000006</v>
      </c>
      <c r="DP54" s="680">
        <f t="shared" ref="DP54" si="957">(($AQ$7*U60)+($AQ$8*U61)+($AQ$9*U62)+($AQ$10*V60)+($AQ$11*V61)+($AQ$12*V62)+($AQ$13*W60)+($AQ$14*W61)+($AQ$15*W62)+($AQ$16*U63)+($AQ$17*U64)+($AQ$18*U65)+($AQ$19*V63)+($AQ$20*V64)+($AQ$21*V65)+($AQ$22*W63)+($AQ$23*W64)+($AQ$24*W65)+($AQ$25*U66)+($AQ$26*U67)+($AQ$27*U68)+($AQ$28*V66)+($AQ$29*V67)+($AQ$30*V68)+($AQ$31*W66)+($AQ$32*W67)+($AQ$33*W68))+$AQ$5</f>
        <v>0.57140257999999999</v>
      </c>
      <c r="DQ54" s="680">
        <f t="shared" ref="DQ54" si="958">(($AQ$7*V60)+($AQ$8*V61)+($AQ$9*V62)+($AQ$10*W60)+($AQ$11*W61)+($AQ$12*W62)+($AQ$13*X60)+($AQ$14*X61)+($AQ$15*X62)+($AQ$16*V63)+($AQ$17*V64)+($AQ$18*V65)+($AQ$19*W63)+($AQ$20*W64)+($AQ$21*W65)+($AQ$22*X63)+($AQ$23*X64)+($AQ$24*X65)+($AQ$25*V66)+($AQ$26*V67)+($AQ$27*V68)+($AQ$28*W66)+($AQ$29*W67)+($AQ$30*W68)+($AQ$31*X66)+($AQ$32*X67)+($AQ$33*X68))+$AQ$5</f>
        <v>0.70461076999999983</v>
      </c>
      <c r="DR54" s="680">
        <f t="shared" ref="DR54" si="959">(($AQ$7*W60)+($AQ$8*W61)+($AQ$9*W62)+($AQ$10*X60)+($AQ$11*X61)+($AQ$12*X62)+($AQ$13*Y60)+($AQ$14*Y61)+($AQ$15*Y62)+($AQ$16*W63)+($AQ$17*W64)+($AQ$18*W65)+($AQ$19*X63)+($AQ$20*X64)+($AQ$21*X65)+($AQ$22*Y63)+($AQ$23*Y64)+($AQ$24*Y65)+($AQ$25*W66)+($AQ$26*W67)+($AQ$27*W68)+($AQ$28*X66)+($AQ$29*X67)+($AQ$30*X68)+($AQ$31*Y66)+($AQ$32*Y67)+($AQ$33*Y68))+$AQ$5</f>
        <v>0.82388980000000001</v>
      </c>
    </row>
    <row r="55" spans="1:122" x14ac:dyDescent="0.25">
      <c r="A55" s="715">
        <f>'DETEKSI MATA IKAN'!A53</f>
        <v>0.38429999999999997</v>
      </c>
      <c r="B55" s="716">
        <f>'DETEKSI MATA IKAN'!B53</f>
        <v>0.30590000000000001</v>
      </c>
      <c r="C55" s="716">
        <f>'DETEKSI MATA IKAN'!C53</f>
        <v>0.42749999999999999</v>
      </c>
      <c r="D55" s="716">
        <f>'DETEKSI MATA IKAN'!D53</f>
        <v>0.72940000000000005</v>
      </c>
      <c r="E55" s="716">
        <f>'DETEKSI MATA IKAN'!E53</f>
        <v>0.87060000000000004</v>
      </c>
      <c r="F55" s="716">
        <f>'DETEKSI MATA IKAN'!F53</f>
        <v>0.76080000000000003</v>
      </c>
      <c r="G55" s="716">
        <f>'DETEKSI MATA IKAN'!G53</f>
        <v>0.63139999999999996</v>
      </c>
      <c r="H55" s="716">
        <f>'DETEKSI MATA IKAN'!H53</f>
        <v>0.60389999999999999</v>
      </c>
      <c r="I55" s="716">
        <f>'DETEKSI MATA IKAN'!I53</f>
        <v>0.56469999999999998</v>
      </c>
      <c r="J55" s="716">
        <f>'DETEKSI MATA IKAN'!J53</f>
        <v>0.47449999999999998</v>
      </c>
      <c r="K55" s="716">
        <f>'DETEKSI MATA IKAN'!K53</f>
        <v>0.49020000000000002</v>
      </c>
      <c r="L55" s="716">
        <f>'DETEKSI MATA IKAN'!L53</f>
        <v>0.45879999999999999</v>
      </c>
      <c r="M55" s="716">
        <f>'DETEKSI MATA IKAN'!M53</f>
        <v>0.59219999999999995</v>
      </c>
      <c r="N55" s="716">
        <f>'DETEKSI MATA IKAN'!N53</f>
        <v>0.72550000000000003</v>
      </c>
      <c r="O55" s="716">
        <f>'DETEKSI MATA IKAN'!O53</f>
        <v>0.56079999999999997</v>
      </c>
      <c r="P55" s="716">
        <f>'DETEKSI MATA IKAN'!P53</f>
        <v>0.45490000000000003</v>
      </c>
      <c r="Q55" s="716">
        <f>'DETEKSI MATA IKAN'!Q53</f>
        <v>0.39610000000000001</v>
      </c>
      <c r="R55" s="716">
        <f>'DETEKSI MATA IKAN'!R53</f>
        <v>0.25879999999999997</v>
      </c>
      <c r="S55" s="716">
        <f>'DETEKSI MATA IKAN'!S53</f>
        <v>0.17649999999999999</v>
      </c>
      <c r="T55" s="716">
        <f>'DETEKSI MATA IKAN'!T53</f>
        <v>0.18820000000000001</v>
      </c>
      <c r="U55" s="716">
        <f>'DETEKSI MATA IKAN'!U53</f>
        <v>0.15290000000000001</v>
      </c>
      <c r="V55" s="716">
        <f>'DETEKSI MATA IKAN'!V53</f>
        <v>0.2</v>
      </c>
      <c r="W55" s="716">
        <f>'DETEKSI MATA IKAN'!W53</f>
        <v>0.33329999999999999</v>
      </c>
      <c r="X55" s="716">
        <f>'DETEKSI MATA IKAN'!X53</f>
        <v>0.32940000000000003</v>
      </c>
      <c r="Y55" s="717">
        <f>'DETEKSI MATA IKAN'!Y53</f>
        <v>0.36080000000000001</v>
      </c>
      <c r="AA55" s="711">
        <v>21</v>
      </c>
      <c r="AB55" s="680">
        <f t="shared" ref="AB55:AX55" si="960">(($AN$7*A63)+($AN$8*A64)+($AN$9*A65)+($AN$10*B63)+($AN$11*B64)+($AN$12*B65)+($AN$13*C63)+($AN$14*C64)+($AN$15*C65)+($AN$16*A66)+($AN$17*A67)+($AN$18*A68)+($AN$19*B66)+($AN$20*B67)+($AN$21*B68)+($AN$22*C66)+($AN$23*C67)+($AN$24*C68)+($AN$25*A69)+($AN$26*A70)+($AN$27*A71)+($AN$28*B69)+($AN$29*B70)+($AN$30*B71)+($AN$31*C69)+($AN$32*C70)+($AN$33*C71))+$AN$5</f>
        <v>-9.0253579999999944E-2</v>
      </c>
      <c r="AC55" s="680">
        <f t="shared" si="960"/>
        <v>2.3761459999999901E-2</v>
      </c>
      <c r="AD55" s="680">
        <f t="shared" si="960"/>
        <v>0.10172778000000016</v>
      </c>
      <c r="AE55" s="680">
        <f t="shared" si="960"/>
        <v>0.22165534000000003</v>
      </c>
      <c r="AF55" s="680">
        <f t="shared" si="960"/>
        <v>0.27869688000000004</v>
      </c>
      <c r="AG55" s="680">
        <f t="shared" si="960"/>
        <v>0.12772359999999994</v>
      </c>
      <c r="AH55" s="680">
        <f t="shared" si="960"/>
        <v>-0.12450280000000019</v>
      </c>
      <c r="AI55" s="680">
        <f t="shared" si="960"/>
        <v>-0.37442231999999998</v>
      </c>
      <c r="AJ55" s="680">
        <f t="shared" si="960"/>
        <v>-0.48241120999999998</v>
      </c>
      <c r="AK55" s="680">
        <f t="shared" si="960"/>
        <v>-0.44187577999999983</v>
      </c>
      <c r="AL55" s="680">
        <f t="shared" si="960"/>
        <v>-0.31902184999999994</v>
      </c>
      <c r="AM55" s="680">
        <f t="shared" si="960"/>
        <v>-0.24662464000000012</v>
      </c>
      <c r="AN55" s="680">
        <f t="shared" si="960"/>
        <v>-0.11394580999999993</v>
      </c>
      <c r="AO55" s="680">
        <f t="shared" si="960"/>
        <v>2.3945149999999887E-2</v>
      </c>
      <c r="AP55" s="680">
        <f t="shared" si="960"/>
        <v>5.4957789999999895E-2</v>
      </c>
      <c r="AQ55" s="680">
        <f t="shared" si="960"/>
        <v>0.10365659000000002</v>
      </c>
      <c r="AR55" s="680">
        <f t="shared" si="960"/>
        <v>0.15890920000000006</v>
      </c>
      <c r="AS55" s="680">
        <f t="shared" si="960"/>
        <v>0.26824639999999988</v>
      </c>
      <c r="AT55" s="680">
        <f t="shared" si="960"/>
        <v>0.30109418000000004</v>
      </c>
      <c r="AU55" s="680">
        <f t="shared" si="960"/>
        <v>0.25160284999999993</v>
      </c>
      <c r="AV55" s="680">
        <f t="shared" si="960"/>
        <v>0.25309123000000033</v>
      </c>
      <c r="AW55" s="680">
        <f t="shared" si="960"/>
        <v>0.27493734000000014</v>
      </c>
      <c r="AX55" s="680">
        <f t="shared" si="960"/>
        <v>0.22405058999999983</v>
      </c>
      <c r="AZ55" s="680">
        <f t="shared" ref="AZ55" si="961">(($AO$7*A63)+($AO$8*A64)+($AO$9*A65)+($AO$10*B63)+($AO$11*B64)+($AO$12*B65)+($AO$13*C63)+($AO$14*C64)+($AO$15*C65)+($AO$16*A66)+($AO$17*A67)+($AO$18*A68)+($AO$19*B66)+($AO$20*B67)+($AO$21*B68)+($AO$22*C66)+($AO$23*C67)+($AO$24*C68)+($AO$25*A69)+($AO$26*A70)+($AO$27*A71)+($AO$28*B69)+($AO$29*B70)+($AO$30*B71)+($AO$31*C69)+($AO$32*C70)+($AO$33*C71))+$AO$5</f>
        <v>0.73417667999999991</v>
      </c>
      <c r="BA55" s="680">
        <f t="shared" ref="BA55" si="962">(($AO$7*B63)+($AO$8*B64)+($AO$9*B65)+($AO$10*C63)+($AO$11*C64)+($AO$12*C65)+($AO$13*D63)+($AO$14*D64)+($AO$15*D65)+($AO$16*B66)+($AO$17*B67)+($AO$18*B68)+($AO$19*C66)+($AO$20*C67)+($AO$21*C68)+($AO$22*D66)+($AO$23*D67)+($AO$24*D68)+($AO$25*B69)+($AO$26*B70)+($AO$27*B71)+($AO$28*C69)+($AO$29*C70)+($AO$30*C71)+($AO$31*D69)+($AO$32*D70)+($AO$33*D71))+$AO$5</f>
        <v>0.7847380100000001</v>
      </c>
      <c r="BB55" s="680">
        <f t="shared" ref="BB55" si="963">(($AO$7*C63)+($AO$8*C64)+($AO$9*C65)+($AO$10*D63)+($AO$11*D64)+($AO$12*D65)+($AO$13*E63)+($AO$14*E64)+($AO$15*E65)+($AO$16*C66)+($AO$17*C67)+($AO$18*C68)+($AO$19*D66)+($AO$20*D67)+($AO$21*D68)+($AO$22*E66)+($AO$23*E67)+($AO$24*E68)+($AO$25*C69)+($AO$26*C70)+($AO$27*C71)+($AO$28*D69)+($AO$29*D70)+($AO$30*D71)+($AO$31*E69)+($AO$32*E70)+($AO$33*E71))+$AO$5</f>
        <v>0.6998541800000001</v>
      </c>
      <c r="BC55" s="680">
        <f t="shared" ref="BC55" si="964">(($AO$7*D63)+($AO$8*D64)+($AO$9*D65)+($AO$10*E63)+($AO$11*E64)+($AO$12*E65)+($AO$13*F63)+($AO$14*F64)+($AO$15*F65)+($AO$16*D66)+($AO$17*D67)+($AO$18*D68)+($AO$19*E66)+($AO$20*E67)+($AO$21*E68)+($AO$22*F66)+($AO$23*F67)+($AO$24*F68)+($AO$25*D69)+($AO$26*D70)+($AO$27*D71)+($AO$28*E69)+($AO$29*E70)+($AO$30*E71)+($AO$31*F69)+($AO$32*F70)+($AO$33*F71))+$AO$5</f>
        <v>0.47906349000000004</v>
      </c>
      <c r="BD55" s="680">
        <f t="shared" ref="BD55" si="965">(($AO$7*E63)+($AO$8*E64)+($AO$9*E65)+($AO$10*F63)+($AO$11*F64)+($AO$12*F65)+($AO$13*G63)+($AO$14*G64)+($AO$15*G65)+($AO$16*E66)+($AO$17*E67)+($AO$18*E68)+($AO$19*F66)+($AO$20*F67)+($AO$21*F68)+($AO$22*G66)+($AO$23*G67)+($AO$24*G68)+($AO$25*E69)+($AO$26*E70)+($AO$27*E71)+($AO$28*F69)+($AO$29*F70)+($AO$30*F71)+($AO$31*G69)+($AO$32*G70)+($AO$33*G71))+$AO$5</f>
        <v>0.38286444999999991</v>
      </c>
      <c r="BE55" s="680">
        <f t="shared" ref="BE55" si="966">(($AO$7*F63)+($AO$8*F64)+($AO$9*F65)+($AO$10*G63)+($AO$11*G64)+($AO$12*G65)+($AO$13*H63)+($AO$14*H64)+($AO$15*H65)+($AO$16*F66)+($AO$17*F67)+($AO$18*F68)+($AO$19*G66)+($AO$20*G67)+($AO$21*G68)+($AO$22*H66)+($AO$23*H67)+($AO$24*H68)+($AO$25*F69)+($AO$26*F70)+($AO$27*F71)+($AO$28*G69)+($AO$29*G70)+($AO$30*G71)+($AO$31*H69)+($AO$32*H70)+($AO$33*H71))+$AO$5</f>
        <v>0.41214069000000009</v>
      </c>
      <c r="BF55" s="680">
        <f t="shared" ref="BF55" si="967">(($AO$7*G63)+($AO$8*G64)+($AO$9*G65)+($AO$10*H63)+($AO$11*H64)+($AO$12*H65)+($AO$13*I63)+($AO$14*I64)+($AO$15*I65)+($AO$16*G66)+($AO$17*G67)+($AO$18*G68)+($AO$19*H66)+($AO$20*H67)+($AO$21*H68)+($AO$22*I66)+($AO$23*I67)+($AO$24*I68)+($AO$25*G69)+($AO$26*G70)+($AO$27*G71)+($AO$28*H69)+($AO$29*H70)+($AO$30*H71)+($AO$31*I69)+($AO$32*I70)+($AO$33*I71))+$AO$5</f>
        <v>0.51759097999999992</v>
      </c>
      <c r="BG55" s="680">
        <f t="shared" ref="BG55" si="968">(($AO$7*H63)+($AO$8*H64)+($AO$9*H65)+($AO$10*I63)+($AO$11*I64)+($AO$12*I65)+($AO$13*J63)+($AO$14*J64)+($AO$15*J65)+($AO$16*H66)+($AO$17*H67)+($AO$18*H68)+($AO$19*I66)+($AO$20*I67)+($AO$21*I68)+($AO$22*J66)+($AO$23*J67)+($AO$24*J68)+($AO$25*H69)+($AO$26*H70)+($AO$27*H71)+($AO$28*I69)+($AO$29*I70)+($AO$30*I71)+($AO$31*J69)+($AO$32*J70)+($AO$33*J71))+$AO$5</f>
        <v>0.79773108999999987</v>
      </c>
      <c r="BH55" s="680">
        <f t="shared" ref="BH55" si="969">(($AO$7*I63)+($AO$8*I64)+($AO$9*I65)+($AO$10*J63)+($AO$11*J64)+($AO$12*J65)+($AO$13*K63)+($AO$14*K64)+($AO$15*K65)+($AO$16*I66)+($AO$17*I67)+($AO$18*I68)+($AO$19*J66)+($AO$20*J67)+($AO$21*J68)+($AO$22*K66)+($AO$23*K67)+($AO$24*K68)+($AO$25*I69)+($AO$26*I70)+($AO$27*I71)+($AO$28*J69)+($AO$29*J70)+($AO$30*J71)+($AO$31*K69)+($AO$32*K70)+($AO$33*K71))+$AO$5</f>
        <v>0.85884621000000005</v>
      </c>
      <c r="BI55" s="680">
        <f t="shared" ref="BI55" si="970">(($AO$7*J63)+($AO$8*J64)+($AO$9*J65)+($AO$10*K63)+($AO$11*K64)+($AO$12*K65)+($AO$13*L63)+($AO$14*L64)+($AO$15*L65)+($AO$16*J66)+($AO$17*J67)+($AO$18*J68)+($AO$19*K66)+($AO$20*K67)+($AO$21*K68)+($AO$22*L66)+($AO$23*L67)+($AO$24*L68)+($AO$25*J69)+($AO$26*J70)+($AO$27*J71)+($AO$28*K69)+($AO$29*K70)+($AO$30*K71)+($AO$31*L69)+($AO$32*L70)+($AO$33*L71))+$AO$5</f>
        <v>0.64674369999999992</v>
      </c>
      <c r="BJ55" s="680">
        <f t="shared" ref="BJ55" si="971">(($AO$7*K63)+($AO$8*K64)+($AO$9*K65)+($AO$10*L63)+($AO$11*L64)+($AO$12*L65)+($AO$13*M63)+($AO$14*M64)+($AO$15*M65)+($AO$16*K66)+($AO$17*K67)+($AO$18*K68)+($AO$19*L66)+($AO$20*L67)+($AO$21*L68)+($AO$22*M66)+($AO$23*M67)+($AO$24*M68)+($AO$25*K69)+($AO$26*K70)+($AO$27*K71)+($AO$28*L69)+($AO$29*L70)+($AO$30*L71)+($AO$31*M69)+($AO$32*M70)+($AO$33*M71))+$AO$5</f>
        <v>0.66286151999999987</v>
      </c>
      <c r="BK55" s="680">
        <f t="shared" ref="BK55" si="972">(($AO$7*L63)+($AO$8*L64)+($AO$9*L65)+($AO$10*M63)+($AO$11*M64)+($AO$12*M65)+($AO$13*N63)+($AO$14*N64)+($AO$15*N65)+($AO$16*L66)+($AO$17*L67)+($AO$18*L68)+($AO$19*M66)+($AO$20*M67)+($AO$21*M68)+($AO$22*N66)+($AO$23*N67)+($AO$24*N68)+($AO$25*L69)+($AO$26*L70)+($AO$27*L71)+($AO$28*M69)+($AO$29*M70)+($AO$30*M71)+($AO$31*N69)+($AO$32*N70)+($AO$33*N71))+$AO$5</f>
        <v>0.53329404999999985</v>
      </c>
      <c r="BL55" s="680">
        <f t="shared" ref="BL55" si="973">(($AO$7*M63)+($AO$8*M64)+($AO$9*M65)+($AO$10*N63)+($AO$11*N64)+($AO$12*N65)+($AO$13*O63)+($AO$14*O64)+($AO$15*O65)+($AO$16*M66)+($AO$17*M67)+($AO$18*M68)+($AO$19*N66)+($AO$20*N67)+($AO$21*N68)+($AO$22*O66)+($AO$23*O67)+($AO$24*O68)+($AO$25*M69)+($AO$26*M70)+($AO$27*M71)+($AO$28*N69)+($AO$29*N70)+($AO$30*N71)+($AO$31*O69)+($AO$32*O70)+($AO$33*O71))+$AO$5</f>
        <v>0.32755055999999994</v>
      </c>
      <c r="BM55" s="680">
        <f t="shared" ref="BM55" si="974">(($AO$7*N63)+($AO$8*N64)+($AO$9*N65)+($AO$10*O63)+($AO$11*O64)+($AO$12*O65)+($AO$13*P63)+($AO$14*P64)+($AO$15*P65)+($AO$16*N66)+($AO$17*N67)+($AO$18*N68)+($AO$19*O66)+($AO$20*O67)+($AO$21*O68)+($AO$22*P66)+($AO$23*P67)+($AO$24*P68)+($AO$25*N69)+($AO$26*N70)+($AO$27*N71)+($AO$28*O69)+($AO$29*O70)+($AO$30*O71)+($AO$31*P69)+($AO$32*P70)+($AO$33*P71))+$AO$5</f>
        <v>0.32532684999999995</v>
      </c>
      <c r="BN55" s="680">
        <f t="shared" ref="BN55" si="975">(($AO$7*O63)+($AO$8*O64)+($AO$9*O65)+($AO$10*P63)+($AO$11*P64)+($AO$12*P65)+($AO$13*Q63)+($AO$14*Q64)+($AO$15*Q65)+($AO$16*O66)+($AO$17*O67)+($AO$18*O68)+($AO$19*P66)+($AO$20*P67)+($AO$21*P68)+($AO$22*Q66)+($AO$23*Q67)+($AO$24*Q68)+($AO$25*O69)+($AO$26*O70)+($AO$27*O71)+($AO$28*P69)+($AO$29*P70)+($AO$30*P71)+($AO$31*Q69)+($AO$32*Q70)+($AO$33*Q71))+$AO$5</f>
        <v>0.27303884999999994</v>
      </c>
      <c r="BO55" s="680">
        <f t="shared" ref="BO55" si="976">(($AO$7*P63)+($AO$8*P64)+($AO$9*P65)+($AO$10*Q63)+($AO$11*Q64)+($AO$12*Q65)+($AO$13*R63)+($AO$14*R64)+($AO$15*R65)+($AO$16*P66)+($AO$17*P67)+($AO$18*P68)+($AO$19*Q66)+($AO$20*Q67)+($AO$21*Q68)+($AO$22*R66)+($AO$23*R67)+($AO$24*R68)+($AO$25*P69)+($AO$26*P70)+($AO$27*P71)+($AO$28*Q69)+($AO$29*Q70)+($AO$30*Q71)+($AO$31*R69)+($AO$32*R70)+($AO$33*R71))+$AO$5</f>
        <v>0.25637385000000001</v>
      </c>
      <c r="BP55" s="680">
        <f t="shared" ref="BP55" si="977">(($AO$7*Q63)+($AO$8*Q64)+($AO$9*Q65)+($AO$10*R63)+($AO$11*R64)+($AO$12*R65)+($AO$13*S63)+($AO$14*S64)+($AO$15*S65)+($AO$16*Q66)+($AO$17*Q67)+($AO$18*Q68)+($AO$19*R66)+($AO$20*R67)+($AO$21*R68)+($AO$22*S66)+($AO$23*S67)+($AO$24*S68)+($AO$25*Q69)+($AO$26*Q70)+($AO$27*Q71)+($AO$28*R69)+($AO$29*R70)+($AO$30*R71)+($AO$31*S69)+($AO$32*S70)+($AO$33*S71))+$AO$5</f>
        <v>0.35788856999999996</v>
      </c>
      <c r="BQ55" s="680">
        <f t="shared" ref="BQ55" si="978">(($AO$7*R63)+($AO$8*R64)+($AO$9*R65)+($AO$10*S63)+($AO$11*S64)+($AO$12*S65)+($AO$13*T63)+($AO$14*T64)+($AO$15*T65)+($AO$16*R66)+($AO$17*R67)+($AO$18*R68)+($AO$19*S66)+($AO$20*S67)+($AO$21*S68)+($AO$22*T66)+($AO$23*T67)+($AO$24*T68)+($AO$25*R69)+($AO$26*R70)+($AO$27*R71)+($AO$28*S69)+($AO$29*S70)+($AO$30*S71)+($AO$31*T69)+($AO$32*T70)+($AO$33*T71))+$AO$5</f>
        <v>0.47022063000000014</v>
      </c>
      <c r="BR55" s="680">
        <f t="shared" ref="BR55" si="979">(($AO$7*S63)+($AO$8*S64)+($AO$9*S65)+($AO$10*T63)+($AO$11*T64)+($AO$12*T65)+($AO$13*U63)+($AO$14*U64)+($AO$15*U65)+($AO$16*S66)+($AO$17*S67)+($AO$18*S68)+($AO$19*T66)+($AO$20*T67)+($AO$21*T68)+($AO$22*U66)+($AO$23*U67)+($AO$24*U68)+($AO$25*S69)+($AO$26*S70)+($AO$27*S71)+($AO$28*T69)+($AO$29*T70)+($AO$30*T71)+($AO$31*U69)+($AO$32*U70)+($AO$33*U71))+$AO$5</f>
        <v>0.69393747999999988</v>
      </c>
      <c r="BS55" s="680">
        <f t="shared" ref="BS55" si="980">(($AO$7*T63)+($AO$8*T64)+($AO$9*T65)+($AO$10*U63)+($AO$11*U64)+($AO$12*U65)+($AO$13*V63)+($AO$14*V64)+($AO$15*V65)+($AO$16*T66)+($AO$17*T67)+($AO$18*T68)+($AO$19*U66)+($AO$20*U67)+($AO$21*U68)+($AO$22*V66)+($AO$23*V67)+($AO$24*V68)+($AO$25*T69)+($AO$26*T70)+($AO$27*T71)+($AO$28*U69)+($AO$29*U70)+($AO$30*U71)+($AO$31*V69)+($AO$32*V70)+($AO$33*V71))+$AO$5</f>
        <v>1.0817977800000003</v>
      </c>
      <c r="BT55" s="680">
        <f t="shared" ref="BT55" si="981">(($AO$7*U63)+($AO$8*U64)+($AO$9*U65)+($AO$10*V63)+($AO$11*V64)+($AO$12*V65)+($AO$13*W63)+($AO$14*W64)+($AO$15*W65)+($AO$16*U66)+($AO$17*U67)+($AO$18*U68)+($AO$19*V66)+($AO$20*V67)+($AO$21*V68)+($AO$22*W66)+($AO$23*W67)+($AO$24*W68)+($AO$25*U69)+($AO$26*U70)+($AO$27*U71)+($AO$28*V69)+($AO$29*V70)+($AO$30*V71)+($AO$31*W69)+($AO$32*W70)+($AO$33*W71))+$AO$5</f>
        <v>1.3818181299999999</v>
      </c>
      <c r="BU55" s="680">
        <f t="shared" ref="BU55" si="982">(($AO$7*V63)+($AO$8*V64)+($AO$9*V65)+($AO$10*W63)+($AO$11*W64)+($AO$12*W65)+($AO$13*X63)+($AO$14*X64)+($AO$15*X65)+($AO$16*V66)+($AO$17*V67)+($AO$18*V68)+($AO$19*W66)+($AO$20*W67)+($AO$21*W68)+($AO$22*X66)+($AO$23*X67)+($AO$24*X68)+($AO$25*V69)+($AO$26*V70)+($AO$27*V71)+($AO$28*W69)+($AO$29*W70)+($AO$30*W71)+($AO$31*X69)+($AO$32*X70)+($AO$33*X71))+$AO$5</f>
        <v>1.7860210799999998</v>
      </c>
      <c r="BV55" s="680">
        <f t="shared" ref="BV55" si="983">(($AO$7*W63)+($AO$8*W64)+($AO$9*W65)+($AO$10*X63)+($AO$11*X64)+($AO$12*X65)+($AO$13*Y63)+($AO$14*Y64)+($AO$15*Y65)+($AO$16*W66)+($AO$17*W67)+($AO$18*W68)+($AO$19*X66)+($AO$20*X67)+($AO$21*X68)+($AO$22*Y66)+($AO$23*Y67)+($AO$24*Y68)+($AO$25*W69)+($AO$26*W70)+($AO$27*W71)+($AO$28*X69)+($AO$29*X70)+($AO$30*X71)+($AO$31*Y69)+($AO$32*Y70)+($AO$33*Y71))+$AO$5</f>
        <v>2.2580882899999994</v>
      </c>
      <c r="BX55" s="680">
        <f t="shared" ref="BX55:CT55" si="984">(($AP$7*A63)+($AP$8*A64)+($AP$9*A65)+($AP$10*B63)+($AP$11*B64)+($AP$12*B65)+($AP$13*C63)+($AP$14*C64)+($AP$15*C65)+($AP$16*A66)+($AP$17*A67)+($AP$18*A68)+($AP$19*B66)+($AP$20*B67)+($AP$21*B68)+($AP$22*C66)+($AP$23*C67)+($AP$24*C68)+($AP$25*A69)+($AP$26*A70)+($AP$27*A71)+($AP$28*B69)+($AP$29*B70)+($AP$30*B71)+($AP$31*C69)+($AP$32*C70)+($AP$33*C71))+$AP$5</f>
        <v>0.79552717000000028</v>
      </c>
      <c r="BY55" s="680">
        <f t="shared" si="984"/>
        <v>0.78858132000000014</v>
      </c>
      <c r="BZ55" s="680">
        <f t="shared" si="984"/>
        <v>0.90702384200000019</v>
      </c>
      <c r="CA55" s="680">
        <f t="shared" si="984"/>
        <v>0.84630420400000006</v>
      </c>
      <c r="CB55" s="680">
        <f t="shared" si="984"/>
        <v>0.64028841199999997</v>
      </c>
      <c r="CC55" s="680">
        <f t="shared" si="984"/>
        <v>0.56137631799999987</v>
      </c>
      <c r="CD55" s="680">
        <f t="shared" si="984"/>
        <v>0.55324561400000005</v>
      </c>
      <c r="CE55" s="680">
        <f t="shared" si="984"/>
        <v>0.61186118999999994</v>
      </c>
      <c r="CF55" s="680">
        <f t="shared" si="984"/>
        <v>0.75299541599999997</v>
      </c>
      <c r="CG55" s="680">
        <f t="shared" si="984"/>
        <v>0.78799425600000006</v>
      </c>
      <c r="CH55" s="680">
        <f t="shared" si="984"/>
        <v>0.66394674000000009</v>
      </c>
      <c r="CI55" s="680">
        <f t="shared" si="984"/>
        <v>0.62221200999999982</v>
      </c>
      <c r="CJ55" s="680">
        <f t="shared" si="984"/>
        <v>0.53125103399999996</v>
      </c>
      <c r="CK55" s="680">
        <f t="shared" si="984"/>
        <v>0.41858256999999999</v>
      </c>
      <c r="CL55" s="680">
        <f t="shared" si="984"/>
        <v>0.39411670600000004</v>
      </c>
      <c r="CM55" s="680">
        <f t="shared" si="984"/>
        <v>0.32416857800000004</v>
      </c>
      <c r="CN55" s="680">
        <f t="shared" si="984"/>
        <v>0.3473415339999999</v>
      </c>
      <c r="CO55" s="680">
        <f t="shared" si="984"/>
        <v>0.42694107400000003</v>
      </c>
      <c r="CP55" s="680">
        <f t="shared" si="984"/>
        <v>0.56750133000000003</v>
      </c>
      <c r="CQ55" s="680">
        <f t="shared" si="984"/>
        <v>0.84808440000000007</v>
      </c>
      <c r="CR55" s="680">
        <f t="shared" si="984"/>
        <v>1.1930122719999998</v>
      </c>
      <c r="CS55" s="680">
        <f t="shared" si="984"/>
        <v>1.543296974</v>
      </c>
      <c r="CT55" s="680">
        <f t="shared" si="984"/>
        <v>1.9533049860000002</v>
      </c>
      <c r="CV55" s="680">
        <f t="shared" ref="CV55" si="985">(($AQ$7*A63)+($AQ$8*A64)+($AQ$9*A65)+($AQ$10*B63)+($AQ$11*B64)+($AQ$12*B65)+($AQ$13*C63)+($AQ$14*C64)+($AQ$15*C65)+($AQ$16*A66)+($AQ$17*A67)+($AQ$18*A68)+($AQ$19*B66)+($AQ$20*B67)+($AQ$21*B68)+($AQ$22*C66)+($AQ$23*C67)+($AQ$24*C68)+($AQ$25*A69)+($AQ$26*A70)+($AQ$27*A71)+($AQ$28*B69)+($AQ$29*B70)+($AQ$30*B71)+($AQ$31*C69)+($AQ$32*C70)+($AQ$33*C71))+$AQ$5</f>
        <v>0.45864800000000006</v>
      </c>
      <c r="CW55" s="680">
        <f t="shared" ref="CW55" si="986">(($AQ$7*B63)+($AQ$8*B64)+($AQ$9*B65)+($AQ$10*C63)+($AQ$11*C64)+($AQ$12*C65)+($AQ$13*D63)+($AQ$14*D64)+($AQ$15*D65)+($AQ$16*B66)+($AQ$17*B67)+($AQ$18*B68)+($AQ$19*C66)+($AQ$20*C67)+($AQ$21*C68)+($AQ$22*D66)+($AQ$23*D67)+($AQ$24*D68)+($AQ$25*B69)+($AQ$26*B70)+($AQ$27*B71)+($AQ$28*C69)+($AQ$29*C70)+($AQ$30*C71)+($AQ$31*D69)+($AQ$32*D70)+($AQ$33*D71))+$AQ$5</f>
        <v>0.50875917999999998</v>
      </c>
      <c r="CX55" s="680">
        <f t="shared" ref="CX55" si="987">(($AQ$7*C63)+($AQ$8*C64)+($AQ$9*C65)+($AQ$10*D63)+($AQ$11*D64)+($AQ$12*D65)+($AQ$13*E63)+($AQ$14*E64)+($AQ$15*E65)+($AQ$16*C66)+($AQ$17*C67)+($AQ$18*C68)+($AQ$19*D66)+($AQ$20*D67)+($AQ$21*D68)+($AQ$22*E66)+($AQ$23*E67)+($AQ$24*E68)+($AQ$25*C69)+($AQ$26*C70)+($AQ$27*C71)+($AQ$28*D69)+($AQ$29*D70)+($AQ$30*D71)+($AQ$31*E69)+($AQ$32*E70)+($AQ$33*E71))+$AQ$5</f>
        <v>0.4286696000000001</v>
      </c>
      <c r="CY55" s="680">
        <f t="shared" ref="CY55" si="988">(($AQ$7*D63)+($AQ$8*D64)+($AQ$9*D65)+($AQ$10*E63)+($AQ$11*E64)+($AQ$12*E65)+($AQ$13*F63)+($AQ$14*F64)+($AQ$15*F65)+($AQ$16*D66)+($AQ$17*D67)+($AQ$18*D68)+($AQ$19*E66)+($AQ$20*E67)+($AQ$21*E68)+($AQ$22*F66)+($AQ$23*F67)+($AQ$24*F68)+($AQ$25*D69)+($AQ$26*D70)+($AQ$27*D71)+($AQ$28*E69)+($AQ$29*E70)+($AQ$30*E71)+($AQ$31*F69)+($AQ$32*F70)+($AQ$33*F71))+$AQ$5</f>
        <v>0.28957607000000002</v>
      </c>
      <c r="CZ55" s="680">
        <f t="shared" ref="CZ55" si="989">(($AQ$7*E63)+($AQ$8*E64)+($AQ$9*E65)+($AQ$10*F63)+($AQ$11*F64)+($AQ$12*F65)+($AQ$13*G63)+($AQ$14*G64)+($AQ$15*G65)+($AQ$16*E66)+($AQ$17*E67)+($AQ$18*E68)+($AQ$19*F66)+($AQ$20*F67)+($AQ$21*F68)+($AQ$22*G66)+($AQ$23*G67)+($AQ$24*G68)+($AQ$25*E69)+($AQ$26*E70)+($AQ$27*E71)+($AQ$28*F69)+($AQ$29*F70)+($AQ$30*F71)+($AQ$31*G69)+($AQ$32*G70)+($AQ$33*G71))+$AQ$5</f>
        <v>0.22497241000000001</v>
      </c>
      <c r="DA55" s="680">
        <f t="shared" ref="DA55" si="990">(($AQ$7*F63)+($AQ$8*F64)+($AQ$9*F65)+($AQ$10*G63)+($AQ$11*G64)+($AQ$12*G65)+($AQ$13*H63)+($AQ$14*H64)+($AQ$15*H65)+($AQ$16*F66)+($AQ$17*F67)+($AQ$18*F68)+($AQ$19*G66)+($AQ$20*G67)+($AQ$21*G68)+($AQ$22*H66)+($AQ$23*H67)+($AQ$24*H68)+($AQ$25*F69)+($AQ$26*F70)+($AQ$27*F71)+($AQ$28*G69)+($AQ$29*G70)+($AQ$30*G71)+($AQ$31*H69)+($AQ$32*H70)+($AQ$33*H71))+$AQ$5</f>
        <v>0.20285776</v>
      </c>
      <c r="DB55" s="680">
        <f t="shared" ref="DB55" si="991">(($AQ$7*G63)+($AQ$8*G64)+($AQ$9*G65)+($AQ$10*H63)+($AQ$11*H64)+($AQ$12*H65)+($AQ$13*I63)+($AQ$14*I64)+($AQ$15*I65)+($AQ$16*G66)+($AQ$17*G67)+($AQ$18*G68)+($AQ$19*H66)+($AQ$20*H67)+($AQ$21*H68)+($AQ$22*I66)+($AQ$23*I67)+($AQ$24*I68)+($AQ$25*G69)+($AQ$26*G70)+($AQ$27*G71)+($AQ$28*H69)+($AQ$29*H70)+($AQ$30*H71)+($AQ$31*I69)+($AQ$32*I70)+($AQ$33*I71))+$AQ$5</f>
        <v>0.29344508000000002</v>
      </c>
      <c r="DC55" s="680">
        <f t="shared" ref="DC55" si="992">(($AQ$7*H63)+($AQ$8*H64)+($AQ$9*H65)+($AQ$10*I63)+($AQ$11*I64)+($AQ$12*I65)+($AQ$13*J63)+($AQ$14*J64)+($AQ$15*J65)+($AQ$16*H66)+($AQ$17*H67)+($AQ$18*H68)+($AQ$19*I66)+($AQ$20*I67)+($AQ$21*I68)+($AQ$22*J66)+($AQ$23*J67)+($AQ$24*J68)+($AQ$25*H69)+($AQ$26*H70)+($AQ$27*H71)+($AQ$28*I69)+($AQ$29*I70)+($AQ$30*I71)+($AQ$31*J69)+($AQ$32*J70)+($AQ$33*J71))+$AQ$5</f>
        <v>0.47010568999999991</v>
      </c>
      <c r="DD55" s="680">
        <f t="shared" ref="DD55" si="993">(($AQ$7*I63)+($AQ$8*I64)+($AQ$9*I65)+($AQ$10*J63)+($AQ$11*J64)+($AQ$12*J65)+($AQ$13*K63)+($AQ$14*K64)+($AQ$15*K65)+($AQ$16*I66)+($AQ$17*I67)+($AQ$18*I68)+($AQ$19*J66)+($AQ$20*J67)+($AQ$21*J68)+($AQ$22*K66)+($AQ$23*K67)+($AQ$24*K68)+($AQ$25*I69)+($AQ$26*I70)+($AQ$27*I71)+($AQ$28*J69)+($AQ$29*J70)+($AQ$30*J71)+($AQ$31*K69)+($AQ$32*K70)+($AQ$33*K71))+$AQ$5</f>
        <v>0.43256225000000004</v>
      </c>
      <c r="DE55" s="680">
        <f t="shared" ref="DE55" si="994">(($AQ$7*J63)+($AQ$8*J64)+($AQ$9*J65)+($AQ$10*K63)+($AQ$11*K64)+($AQ$12*K65)+($AQ$13*L63)+($AQ$14*L64)+($AQ$15*L65)+($AQ$16*J66)+($AQ$17*J67)+($AQ$18*J68)+($AQ$19*K66)+($AQ$20*K67)+($AQ$21*K68)+($AQ$22*L66)+($AQ$23*L67)+($AQ$24*L68)+($AQ$25*J69)+($AQ$26*J70)+($AQ$27*J71)+($AQ$28*K69)+($AQ$29*K70)+($AQ$30*K71)+($AQ$31*L69)+($AQ$32*L70)+($AQ$33*L71))+$AQ$5</f>
        <v>0.37891084999999997</v>
      </c>
      <c r="DF55" s="680">
        <f t="shared" ref="DF55" si="995">(($AQ$7*K63)+($AQ$8*K64)+($AQ$9*K65)+($AQ$10*L63)+($AQ$11*L64)+($AQ$12*L65)+($AQ$13*M63)+($AQ$14*M64)+($AQ$15*M65)+($AQ$16*K66)+($AQ$17*K67)+($AQ$18*K68)+($AQ$19*L66)+($AQ$20*L67)+($AQ$21*L68)+($AQ$22*M66)+($AQ$23*M67)+($AQ$24*M68)+($AQ$25*K69)+($AQ$26*K70)+($AQ$27*K71)+($AQ$28*L69)+($AQ$29*L70)+($AQ$30*L71)+($AQ$31*M69)+($AQ$32*M70)+($AQ$33*M71))+$AQ$5</f>
        <v>0.40946231</v>
      </c>
      <c r="DG55" s="680">
        <f t="shared" ref="DG55" si="996">(($AQ$7*L63)+($AQ$8*L64)+($AQ$9*L65)+($AQ$10*M63)+($AQ$11*M64)+($AQ$12*M65)+($AQ$13*N63)+($AQ$14*N64)+($AQ$15*N65)+($AQ$16*L66)+($AQ$17*L67)+($AQ$18*L68)+($AQ$19*M66)+($AQ$20*M67)+($AQ$21*M68)+($AQ$22*N66)+($AQ$23*N67)+($AQ$24*N68)+($AQ$25*L69)+($AQ$26*L70)+($AQ$27*L71)+($AQ$28*M69)+($AQ$29*M70)+($AQ$30*M71)+($AQ$31*N69)+($AQ$32*N70)+($AQ$33*N71))+$AQ$5</f>
        <v>0.35085627000000008</v>
      </c>
      <c r="DH55" s="680">
        <f t="shared" ref="DH55" si="997">(($AQ$7*M63)+($AQ$8*M64)+($AQ$9*M65)+($AQ$10*N63)+($AQ$11*N64)+($AQ$12*N65)+($AQ$13*O63)+($AQ$14*O64)+($AQ$15*O65)+($AQ$16*M66)+($AQ$17*M67)+($AQ$18*M68)+($AQ$19*N66)+($AQ$20*N67)+($AQ$21*N68)+($AQ$22*O66)+($AQ$23*O67)+($AQ$24*O68)+($AQ$25*M69)+($AQ$26*M70)+($AQ$27*M71)+($AQ$28*N69)+($AQ$29*N70)+($AQ$30*N71)+($AQ$31*O69)+($AQ$32*O70)+($AQ$33*O71))+$AQ$5</f>
        <v>0.34378357000000004</v>
      </c>
      <c r="DI55" s="680">
        <f t="shared" ref="DI55" si="998">(($AQ$7*N63)+($AQ$8*N64)+($AQ$9*N65)+($AQ$10*O63)+($AQ$11*O64)+($AQ$12*O65)+($AQ$13*P63)+($AQ$14*P64)+($AQ$15*P65)+($AQ$16*N66)+($AQ$17*N67)+($AQ$18*N68)+($AQ$19*O66)+($AQ$20*O67)+($AQ$21*O68)+($AQ$22*P66)+($AQ$23*P67)+($AQ$24*P68)+($AQ$25*N69)+($AQ$26*N70)+($AQ$27*N71)+($AQ$28*O69)+($AQ$29*O70)+($AQ$30*O71)+($AQ$31*P69)+($AQ$32*P70)+($AQ$33*P71))+$AQ$5</f>
        <v>0.35736602000000006</v>
      </c>
      <c r="DJ55" s="680">
        <f t="shared" ref="DJ55" si="999">(($AQ$7*O63)+($AQ$8*O64)+($AQ$9*O65)+($AQ$10*P63)+($AQ$11*P64)+($AQ$12*P65)+($AQ$13*Q63)+($AQ$14*Q64)+($AQ$15*Q65)+($AQ$16*O66)+($AQ$17*O67)+($AQ$18*O68)+($AQ$19*P66)+($AQ$20*P67)+($AQ$21*P68)+($AQ$22*Q66)+($AQ$23*Q67)+($AQ$24*Q68)+($AQ$25*O69)+($AQ$26*O70)+($AQ$27*O71)+($AQ$28*P69)+($AQ$29*P70)+($AQ$30*P71)+($AQ$31*Q69)+($AQ$32*Q70)+($AQ$33*Q71))+$AQ$5</f>
        <v>0.31802710000000012</v>
      </c>
      <c r="DK55" s="680">
        <f t="shared" ref="DK55" si="1000">(($AQ$7*P63)+($AQ$8*P64)+($AQ$9*P65)+($AQ$10*Q63)+($AQ$11*Q64)+($AQ$12*Q65)+($AQ$13*R63)+($AQ$14*R64)+($AQ$15*R65)+($AQ$16*P66)+($AQ$17*P67)+($AQ$18*P68)+($AQ$19*Q66)+($AQ$20*Q67)+($AQ$21*Q68)+($AQ$22*R66)+($AQ$23*R67)+($AQ$24*R68)+($AQ$25*P69)+($AQ$26*P70)+($AQ$27*P71)+($AQ$28*Q69)+($AQ$29*Q70)+($AQ$30*Q71)+($AQ$31*R69)+($AQ$32*R70)+($AQ$33*R71))+$AQ$5</f>
        <v>0.33357634000000003</v>
      </c>
      <c r="DL55" s="680">
        <f t="shared" ref="DL55" si="1001">(($AQ$7*Q63)+($AQ$8*Q64)+($AQ$9*Q65)+($AQ$10*R63)+($AQ$11*R64)+($AQ$12*R65)+($AQ$13*S63)+($AQ$14*S64)+($AQ$15*S65)+($AQ$16*Q66)+($AQ$17*Q67)+($AQ$18*Q68)+($AQ$19*R66)+($AQ$20*R67)+($AQ$21*R68)+($AQ$22*S66)+($AQ$23*S67)+($AQ$24*S68)+($AQ$25*Q69)+($AQ$26*Q70)+($AQ$27*Q71)+($AQ$28*R69)+($AQ$29*R70)+($AQ$30*R71)+($AQ$31*S69)+($AQ$32*S70)+($AQ$33*S71))+$AQ$5</f>
        <v>0.38167744000000009</v>
      </c>
      <c r="DM55" s="680">
        <f t="shared" ref="DM55" si="1002">(($AQ$7*R63)+($AQ$8*R64)+($AQ$9*R65)+($AQ$10*S63)+($AQ$11*S64)+($AQ$12*S65)+($AQ$13*T63)+($AQ$14*T64)+($AQ$15*T65)+($AQ$16*R66)+($AQ$17*R67)+($AQ$18*R68)+($AQ$19*S66)+($AQ$20*S67)+($AQ$21*S68)+($AQ$22*T66)+($AQ$23*T67)+($AQ$24*T68)+($AQ$25*R69)+($AQ$26*R70)+($AQ$27*R71)+($AQ$28*S69)+($AQ$29*S70)+($AQ$30*S71)+($AQ$31*T69)+($AQ$32*T70)+($AQ$33*T71))+$AQ$5</f>
        <v>0.41546689999999997</v>
      </c>
      <c r="DN55" s="680">
        <f t="shared" ref="DN55" si="1003">(($AQ$7*S63)+($AQ$8*S64)+($AQ$9*S65)+($AQ$10*T63)+($AQ$11*T64)+($AQ$12*T65)+($AQ$13*U63)+($AQ$14*U64)+($AQ$15*U65)+($AQ$16*S66)+($AQ$17*S67)+($AQ$18*S68)+($AQ$19*T66)+($AQ$20*T67)+($AQ$21*T68)+($AQ$22*U66)+($AQ$23*U67)+($AQ$24*U68)+($AQ$25*S69)+($AQ$26*S70)+($AQ$27*S71)+($AQ$28*T69)+($AQ$29*T70)+($AQ$30*T71)+($AQ$31*U69)+($AQ$32*U70)+($AQ$33*U71))+$AQ$5</f>
        <v>0.50765995999999991</v>
      </c>
      <c r="DO55" s="680">
        <f t="shared" ref="DO55" si="1004">(($AQ$7*T63)+($AQ$8*T64)+($AQ$9*T65)+($AQ$10*U63)+($AQ$11*U64)+($AQ$12*U65)+($AQ$13*V63)+($AQ$14*V64)+($AQ$15*V65)+($AQ$16*T66)+($AQ$17*T67)+($AQ$18*T68)+($AQ$19*U66)+($AQ$20*U67)+($AQ$21*U68)+($AQ$22*V66)+($AQ$23*V67)+($AQ$24*V68)+($AQ$25*T69)+($AQ$26*T70)+($AQ$27*T71)+($AQ$28*U69)+($AQ$29*U70)+($AQ$30*U71)+($AQ$31*V69)+($AQ$32*V70)+($AQ$33*V71))+$AQ$5</f>
        <v>0.64433318000000017</v>
      </c>
      <c r="DP55" s="680">
        <f t="shared" ref="DP55" si="1005">(($AQ$7*U63)+($AQ$8*U64)+($AQ$9*U65)+($AQ$10*V63)+($AQ$11*V64)+($AQ$12*V65)+($AQ$13*W63)+($AQ$14*W64)+($AQ$15*W65)+($AQ$16*U66)+($AQ$17*U67)+($AQ$18*U68)+($AQ$19*V66)+($AQ$20*V67)+($AQ$21*V68)+($AQ$22*W66)+($AQ$23*W67)+($AQ$24*W68)+($AQ$25*U69)+($AQ$26*U70)+($AQ$27*U71)+($AQ$28*V69)+($AQ$29*V70)+($AQ$30*V71)+($AQ$31*W69)+($AQ$32*W70)+($AQ$33*W71))+$AQ$5</f>
        <v>0.76406703000000009</v>
      </c>
      <c r="DQ55" s="680">
        <f t="shared" ref="DQ55" si="1006">(($AQ$7*V63)+($AQ$8*V64)+($AQ$9*V65)+($AQ$10*W63)+($AQ$11*W64)+($AQ$12*W65)+($AQ$13*X63)+($AQ$14*X64)+($AQ$15*X65)+($AQ$16*V66)+($AQ$17*V67)+($AQ$18*V68)+($AQ$19*W66)+($AQ$20*W67)+($AQ$21*W68)+($AQ$22*X66)+($AQ$23*X67)+($AQ$24*X68)+($AQ$25*V69)+($AQ$26*V70)+($AQ$27*V71)+($AQ$28*W69)+($AQ$29*W70)+($AQ$30*W71)+($AQ$31*X69)+($AQ$32*X70)+($AQ$33*X71))+$AQ$5</f>
        <v>0.90759433000000012</v>
      </c>
      <c r="DR55" s="680">
        <f t="shared" ref="DR55" si="1007">(($AQ$7*W63)+($AQ$8*W64)+($AQ$9*W65)+($AQ$10*X63)+($AQ$11*X64)+($AQ$12*X65)+($AQ$13*Y63)+($AQ$14*Y64)+($AQ$15*Y65)+($AQ$16*W66)+($AQ$17*W67)+($AQ$18*W68)+($AQ$19*X66)+($AQ$20*X67)+($AQ$21*X68)+($AQ$22*Y66)+($AQ$23*Y67)+($AQ$24*Y68)+($AQ$25*W69)+($AQ$26*W70)+($AQ$27*W71)+($AQ$28*X69)+($AQ$29*X70)+($AQ$30*X71)+($AQ$31*Y69)+($AQ$32*Y70)+($AQ$33*Y71))+$AQ$5</f>
        <v>1.01444008</v>
      </c>
    </row>
    <row r="56" spans="1:122" x14ac:dyDescent="0.25">
      <c r="A56" s="715">
        <f>'DETEKSI MATA IKAN'!A54</f>
        <v>0.31759999999999999</v>
      </c>
      <c r="B56" s="716">
        <f>'DETEKSI MATA IKAN'!B54</f>
        <v>0.24709999999999999</v>
      </c>
      <c r="C56" s="716">
        <f>'DETEKSI MATA IKAN'!C54</f>
        <v>0.36859999999999998</v>
      </c>
      <c r="D56" s="716">
        <f>'DETEKSI MATA IKAN'!D54</f>
        <v>0.67059999999999997</v>
      </c>
      <c r="E56" s="716">
        <f>'DETEKSI MATA IKAN'!E54</f>
        <v>0.81569999999999998</v>
      </c>
      <c r="F56" s="716">
        <f>'DETEKSI MATA IKAN'!F54</f>
        <v>0.70589999999999997</v>
      </c>
      <c r="G56" s="716">
        <f>'DETEKSI MATA IKAN'!G54</f>
        <v>0.57650000000000001</v>
      </c>
      <c r="H56" s="716">
        <f>'DETEKSI MATA IKAN'!H54</f>
        <v>0.55289999999999995</v>
      </c>
      <c r="I56" s="716">
        <f>'DETEKSI MATA IKAN'!I54</f>
        <v>0.51759999999999995</v>
      </c>
      <c r="J56" s="716">
        <f>'DETEKSI MATA IKAN'!J54</f>
        <v>0.43140000000000001</v>
      </c>
      <c r="K56" s="716">
        <f>'DETEKSI MATA IKAN'!K54</f>
        <v>0.4471</v>
      </c>
      <c r="L56" s="716">
        <f>'DETEKSI MATA IKAN'!L54</f>
        <v>0.41959999999999997</v>
      </c>
      <c r="M56" s="716">
        <f>'DETEKSI MATA IKAN'!M54</f>
        <v>0.55289999999999995</v>
      </c>
      <c r="N56" s="716">
        <f>'DETEKSI MATA IKAN'!N54</f>
        <v>0.69799999999999995</v>
      </c>
      <c r="O56" s="716">
        <f>'DETEKSI MATA IKAN'!O54</f>
        <v>0.5333</v>
      </c>
      <c r="P56" s="716">
        <f>'DETEKSI MATA IKAN'!P54</f>
        <v>0.42749999999999999</v>
      </c>
      <c r="Q56" s="716">
        <f>'DETEKSI MATA IKAN'!Q54</f>
        <v>0.38040000000000002</v>
      </c>
      <c r="R56" s="716">
        <f>'DETEKSI MATA IKAN'!R54</f>
        <v>0.24310000000000001</v>
      </c>
      <c r="S56" s="716">
        <f>'DETEKSI MATA IKAN'!S54</f>
        <v>0.17249999999999999</v>
      </c>
      <c r="T56" s="716">
        <f>'DETEKSI MATA IKAN'!T54</f>
        <v>0.18429999999999999</v>
      </c>
      <c r="U56" s="716">
        <f>'DETEKSI MATA IKAN'!U54</f>
        <v>0.15690000000000001</v>
      </c>
      <c r="V56" s="716">
        <f>'DETEKSI MATA IKAN'!V54</f>
        <v>0.2039</v>
      </c>
      <c r="W56" s="716">
        <f>'DETEKSI MATA IKAN'!W54</f>
        <v>0.34510000000000002</v>
      </c>
      <c r="X56" s="716">
        <f>'DETEKSI MATA IKAN'!X54</f>
        <v>0.33329999999999999</v>
      </c>
      <c r="Y56" s="717">
        <f>'DETEKSI MATA IKAN'!Y54</f>
        <v>0.36470000000000002</v>
      </c>
      <c r="AA56" s="711">
        <v>22</v>
      </c>
      <c r="AB56" s="680">
        <f t="shared" ref="AB56:AX56" si="1008">(($AN$7*A66)+($AN$8*A67)+($AN$9*A68)+($AN$10*B66)+($AN$11*B67)+($AN$12*B68)+($AN$13*C66)+($AN$14*C67)+($AN$15*C68)+($AN$16*A69)+($AN$17*A70)+($AN$18*A71)+($AN$19*B69)+($AN$20*B70)+($AN$21*B71)+($AN$22*C69)+($AN$23*C70)+($AN$24*C71)+($AN$25*A72)+($AN$26*A73)+($AN$27*A74)+($AN$28*B72)+($AN$29*B73)+($AN$30*B74)+($AN$31*C72)+($AN$32*C73)+($AN$33*C74))+$AN$5</f>
        <v>-0.11369921000000016</v>
      </c>
      <c r="AC56" s="680">
        <f t="shared" si="1008"/>
        <v>-0.16739311999999995</v>
      </c>
      <c r="AD56" s="680">
        <f t="shared" si="1008"/>
        <v>-0.15705371999999984</v>
      </c>
      <c r="AE56" s="680">
        <f t="shared" si="1008"/>
        <v>1.5338340000000006E-2</v>
      </c>
      <c r="AF56" s="680">
        <f t="shared" si="1008"/>
        <v>0.19889849000000007</v>
      </c>
      <c r="AG56" s="680">
        <f t="shared" si="1008"/>
        <v>0.27039376000000004</v>
      </c>
      <c r="AH56" s="680">
        <f t="shared" si="1008"/>
        <v>0.23932161999999996</v>
      </c>
      <c r="AI56" s="680">
        <f t="shared" si="1008"/>
        <v>9.9107270000000136E-2</v>
      </c>
      <c r="AJ56" s="680">
        <f t="shared" si="1008"/>
        <v>-3.9497429999999778E-2</v>
      </c>
      <c r="AK56" s="680">
        <f t="shared" si="1008"/>
        <v>-6.66066500000001E-2</v>
      </c>
      <c r="AL56" s="680">
        <f t="shared" si="1008"/>
        <v>-3.1384419999999968E-2</v>
      </c>
      <c r="AM56" s="680">
        <f t="shared" si="1008"/>
        <v>-2.9683070000000089E-2</v>
      </c>
      <c r="AN56" s="680">
        <f t="shared" si="1008"/>
        <v>-1.6631900000000033E-2</v>
      </c>
      <c r="AO56" s="680">
        <f t="shared" si="1008"/>
        <v>2.3714349999999967E-2</v>
      </c>
      <c r="AP56" s="680">
        <f t="shared" si="1008"/>
        <v>6.9410620000000034E-2</v>
      </c>
      <c r="AQ56" s="680">
        <f t="shared" si="1008"/>
        <v>0.13289445000000011</v>
      </c>
      <c r="AR56" s="680">
        <f t="shared" si="1008"/>
        <v>0.2437517000000001</v>
      </c>
      <c r="AS56" s="680">
        <f t="shared" si="1008"/>
        <v>0.37001933999999992</v>
      </c>
      <c r="AT56" s="680">
        <f t="shared" si="1008"/>
        <v>0.27558695</v>
      </c>
      <c r="AU56" s="680">
        <f t="shared" si="1008"/>
        <v>0.10134225000000002</v>
      </c>
      <c r="AV56" s="680">
        <f t="shared" si="1008"/>
        <v>8.1705949999999972E-2</v>
      </c>
      <c r="AW56" s="680">
        <f t="shared" si="1008"/>
        <v>1.96034000000056E-3</v>
      </c>
      <c r="AX56" s="680">
        <f t="shared" si="1008"/>
        <v>-0.34785481999999956</v>
      </c>
      <c r="AZ56" s="680">
        <f t="shared" ref="AZ56" si="1009">(($AO$7*A66)+($AO$8*A67)+($AO$9*A68)+($AO$10*B66)+($AO$11*B67)+($AO$12*B68)+($AO$13*C66)+($AO$14*C67)+($AO$15*C68)+($AO$16*A69)+($AO$17*A70)+($AO$18*A71)+($AO$19*B69)+($AO$20*B70)+($AO$21*B71)+($AO$22*C69)+($AO$23*C70)+($AO$24*C71)+($AO$25*A72)+($AO$26*A73)+($AO$27*A74)+($AO$28*B72)+($AO$29*B73)+($AO$30*B74)+($AO$31*C72)+($AO$32*C73)+($AO$33*C74))+$AO$5</f>
        <v>0.69837585000000013</v>
      </c>
      <c r="BA56" s="680">
        <f t="shared" ref="BA56" si="1010">(($AO$7*B66)+($AO$8*B67)+($AO$9*B68)+($AO$10*C66)+($AO$11*C67)+($AO$12*C68)+($AO$13*D66)+($AO$14*D67)+($AO$15*D68)+($AO$16*B69)+($AO$17*B70)+($AO$18*B71)+($AO$19*C69)+($AO$20*C70)+($AO$21*C71)+($AO$22*D69)+($AO$23*D70)+($AO$24*D71)+($AO$25*B72)+($AO$26*B73)+($AO$27*B74)+($AO$28*C72)+($AO$29*C73)+($AO$30*C74)+($AO$31*D72)+($AO$32*D73)+($AO$33*D74))+$AO$5</f>
        <v>0.87737006000000006</v>
      </c>
      <c r="BB56" s="680">
        <f t="shared" ref="BB56" si="1011">(($AO$7*C66)+($AO$8*C67)+($AO$9*C68)+($AO$10*D66)+($AO$11*D67)+($AO$12*D68)+($AO$13*E66)+($AO$14*E67)+($AO$15*E68)+($AO$16*C69)+($AO$17*C70)+($AO$18*C71)+($AO$19*D69)+($AO$20*D70)+($AO$21*D71)+($AO$22*E69)+($AO$23*E70)+($AO$24*E71)+($AO$25*C72)+($AO$26*C73)+($AO$27*C74)+($AO$28*D72)+($AO$29*D73)+($AO$30*D74)+($AO$31*E72)+($AO$32*E73)+($AO$33*E74))+$AO$5</f>
        <v>0.82913145999999993</v>
      </c>
      <c r="BC56" s="680">
        <f t="shared" ref="BC56" si="1012">(($AO$7*D66)+($AO$8*D67)+($AO$9*D68)+($AO$10*E66)+($AO$11*E67)+($AO$12*E68)+($AO$13*F66)+($AO$14*F67)+($AO$15*F68)+($AO$16*D69)+($AO$17*D70)+($AO$18*D71)+($AO$19*E69)+($AO$20*E70)+($AO$21*E71)+($AO$22*F69)+($AO$23*F70)+($AO$24*F71)+($AO$25*D72)+($AO$26*D73)+($AO$27*D74)+($AO$28*E72)+($AO$29*E73)+($AO$30*E74)+($AO$31*F72)+($AO$32*F73)+($AO$33*F74))+$AO$5</f>
        <v>0.61010211999999997</v>
      </c>
      <c r="BD56" s="680">
        <f t="shared" ref="BD56" si="1013">(($AO$7*E66)+($AO$8*E67)+($AO$9*E68)+($AO$10*F66)+($AO$11*F67)+($AO$12*F68)+($AO$13*G66)+($AO$14*G67)+($AO$15*G68)+($AO$16*E69)+($AO$17*E70)+($AO$18*E71)+($AO$19*F69)+($AO$20*F70)+($AO$21*F71)+($AO$22*G69)+($AO$23*G70)+($AO$24*G71)+($AO$25*E72)+($AO$26*E73)+($AO$27*E74)+($AO$28*F72)+($AO$29*F73)+($AO$30*F74)+($AO$31*G72)+($AO$32*G73)+($AO$33*G74))+$AO$5</f>
        <v>0.49354766999999999</v>
      </c>
      <c r="BE56" s="680">
        <f t="shared" ref="BE56" si="1014">(($AO$7*F66)+($AO$8*F67)+($AO$9*F68)+($AO$10*G66)+($AO$11*G67)+($AO$12*G68)+($AO$13*H66)+($AO$14*H67)+($AO$15*H68)+($AO$16*F69)+($AO$17*F70)+($AO$18*F71)+($AO$19*G69)+($AO$20*G70)+($AO$21*G71)+($AO$22*H69)+($AO$23*H70)+($AO$24*H71)+($AO$25*F72)+($AO$26*F73)+($AO$27*F74)+($AO$28*G72)+($AO$29*G73)+($AO$30*G74)+($AO$31*H72)+($AO$32*H73)+($AO$33*H74))+$AO$5</f>
        <v>0.39869788000000006</v>
      </c>
      <c r="BF56" s="680">
        <f t="shared" ref="BF56" si="1015">(($AO$7*G66)+($AO$8*G67)+($AO$9*G68)+($AO$10*H66)+($AO$11*H67)+($AO$12*H68)+($AO$13*I66)+($AO$14*I67)+($AO$15*I68)+($AO$16*G69)+($AO$17*G70)+($AO$18*G71)+($AO$19*H69)+($AO$20*H70)+($AO$21*H71)+($AO$22*I69)+($AO$23*I70)+($AO$24*I71)+($AO$25*G72)+($AO$26*G73)+($AO$27*G74)+($AO$28*H72)+($AO$29*H73)+($AO$30*H74)+($AO$31*I72)+($AO$32*I73)+($AO$33*I74))+$AO$5</f>
        <v>0.32172739999999989</v>
      </c>
      <c r="BG56" s="680">
        <f t="shared" ref="BG56" si="1016">(($AO$7*H66)+($AO$8*H67)+($AO$9*H68)+($AO$10*I66)+($AO$11*I67)+($AO$12*I68)+($AO$13*J66)+($AO$14*J67)+($AO$15*J68)+($AO$16*H69)+($AO$17*H70)+($AO$18*H71)+($AO$19*I69)+($AO$20*I70)+($AO$21*I71)+($AO$22*J69)+($AO$23*J70)+($AO$24*J71)+($AO$25*H72)+($AO$26*H73)+($AO$27*H74)+($AO$28*I72)+($AO$29*I73)+($AO$30*I74)+($AO$31*J72)+($AO$32*J73)+($AO$33*J74))+$AO$5</f>
        <v>0.41030627999999991</v>
      </c>
      <c r="BH56" s="680">
        <f t="shared" ref="BH56" si="1017">(($AO$7*I66)+($AO$8*I67)+($AO$9*I68)+($AO$10*J66)+($AO$11*J67)+($AO$12*J68)+($AO$13*K66)+($AO$14*K67)+($AO$15*K68)+($AO$16*I69)+($AO$17*I70)+($AO$18*I71)+($AO$19*J69)+($AO$20*J70)+($AO$21*J71)+($AO$22*K69)+($AO$23*K70)+($AO$24*K71)+($AO$25*I72)+($AO$26*I73)+($AO$27*I74)+($AO$28*J72)+($AO$29*J73)+($AO$30*J74)+($AO$31*K72)+($AO$32*K73)+($AO$33*K74))+$AO$5</f>
        <v>0.42205937000000016</v>
      </c>
      <c r="BI56" s="680">
        <f t="shared" ref="BI56" si="1018">(($AO$7*J66)+($AO$8*J67)+($AO$9*J68)+($AO$10*K66)+($AO$11*K67)+($AO$12*K68)+($AO$13*L66)+($AO$14*L67)+($AO$15*L68)+($AO$16*J69)+($AO$17*J70)+($AO$18*J71)+($AO$19*K69)+($AO$20*K70)+($AO$21*K71)+($AO$22*L69)+($AO$23*L70)+($AO$24*L71)+($AO$25*J72)+($AO$26*J73)+($AO$27*J74)+($AO$28*K72)+($AO$29*K73)+($AO$30*K74)+($AO$31*L72)+($AO$32*L73)+($AO$33*L74))+$AO$5</f>
        <v>0.36206808999999995</v>
      </c>
      <c r="BJ56" s="680">
        <f t="shared" ref="BJ56" si="1019">(($AO$7*K66)+($AO$8*K67)+($AO$9*K68)+($AO$10*L66)+($AO$11*L67)+($AO$12*L68)+($AO$13*M66)+($AO$14*M67)+($AO$15*M68)+($AO$16*K69)+($AO$17*K70)+($AO$18*K71)+($AO$19*L69)+($AO$20*L70)+($AO$21*L71)+($AO$22*M69)+($AO$23*M70)+($AO$24*M71)+($AO$25*K72)+($AO$26*K73)+($AO$27*K74)+($AO$28*L72)+($AO$29*L73)+($AO$30*L74)+($AO$31*M72)+($AO$32*M73)+($AO$33*M74))+$AO$5</f>
        <v>0.42883286999999981</v>
      </c>
      <c r="BK56" s="680">
        <f t="shared" ref="BK56" si="1020">(($AO$7*L66)+($AO$8*L67)+($AO$9*L68)+($AO$10*M66)+($AO$11*M67)+($AO$12*M68)+($AO$13*N66)+($AO$14*N67)+($AO$15*N68)+($AO$16*L69)+($AO$17*L70)+($AO$18*L71)+($AO$19*M69)+($AO$20*M70)+($AO$21*M71)+($AO$22*N69)+($AO$23*N70)+($AO$24*N71)+($AO$25*L72)+($AO$26*L73)+($AO$27*L74)+($AO$28*M72)+($AO$29*M73)+($AO$30*M74)+($AO$31*N72)+($AO$32*N73)+($AO$33*N74))+$AO$5</f>
        <v>0.36968234999999994</v>
      </c>
      <c r="BL56" s="680">
        <f t="shared" ref="BL56" si="1021">(($AO$7*M66)+($AO$8*M67)+($AO$9*M68)+($AO$10*N66)+($AO$11*N67)+($AO$12*N68)+($AO$13*O66)+($AO$14*O67)+($AO$15*O68)+($AO$16*M69)+($AO$17*M70)+($AO$18*M71)+($AO$19*N69)+($AO$20*N70)+($AO$21*N71)+($AO$22*O69)+($AO$23*O70)+($AO$24*O71)+($AO$25*M72)+($AO$26*M73)+($AO$27*M74)+($AO$28*N72)+($AO$29*N73)+($AO$30*N74)+($AO$31*O72)+($AO$32*O73)+($AO$33*O74))+$AO$5</f>
        <v>0.28486144000000013</v>
      </c>
      <c r="BM56" s="680">
        <f t="shared" ref="BM56" si="1022">(($AO$7*N66)+($AO$8*N67)+($AO$9*N68)+($AO$10*O66)+($AO$11*O67)+($AO$12*O68)+($AO$13*P66)+($AO$14*P67)+($AO$15*P68)+($AO$16*N69)+($AO$17*N70)+($AO$18*N71)+($AO$19*O69)+($AO$20*O70)+($AO$21*O71)+($AO$22*P69)+($AO$23*P70)+($AO$24*P71)+($AO$25*N72)+($AO$26*N73)+($AO$27*N74)+($AO$28*O72)+($AO$29*O73)+($AO$30*O74)+($AO$31*P72)+($AO$32*P73)+($AO$33*P74))+$AO$5</f>
        <v>0.27348455999999999</v>
      </c>
      <c r="BN56" s="680">
        <f t="shared" ref="BN56" si="1023">(($AO$7*O66)+($AO$8*O67)+($AO$9*O68)+($AO$10*P66)+($AO$11*P67)+($AO$12*P68)+($AO$13*Q66)+($AO$14*Q67)+($AO$15*Q68)+($AO$16*O69)+($AO$17*O70)+($AO$18*O71)+($AO$19*P69)+($AO$20*P70)+($AO$21*P71)+($AO$22*Q69)+($AO$23*Q70)+($AO$24*Q71)+($AO$25*O72)+($AO$26*O73)+($AO$27*O74)+($AO$28*P72)+($AO$29*P73)+($AO$30*P74)+($AO$31*Q72)+($AO$32*Q73)+($AO$33*Q74))+$AO$5</f>
        <v>0.22889000999999984</v>
      </c>
      <c r="BO56" s="680">
        <f t="shared" ref="BO56" si="1024">(($AO$7*P66)+($AO$8*P67)+($AO$9*P68)+($AO$10*Q66)+($AO$11*Q67)+($AO$12*Q68)+($AO$13*R66)+($AO$14*R67)+($AO$15*R68)+($AO$16*P69)+($AO$17*P70)+($AO$18*P71)+($AO$19*Q69)+($AO$20*Q70)+($AO$21*Q71)+($AO$22*R69)+($AO$23*R70)+($AO$24*R71)+($AO$25*P72)+($AO$26*P73)+($AO$27*P74)+($AO$28*Q72)+($AO$29*Q73)+($AO$30*Q74)+($AO$31*R72)+($AO$32*R73)+($AO$33*R74))+$AO$5</f>
        <v>0.26152480999999994</v>
      </c>
      <c r="BP56" s="680">
        <f t="shared" ref="BP56" si="1025">(($AO$7*Q66)+($AO$8*Q67)+($AO$9*Q68)+($AO$10*R66)+($AO$11*R67)+($AO$12*R68)+($AO$13*S66)+($AO$14*S67)+($AO$15*S68)+($AO$16*Q69)+($AO$17*Q70)+($AO$18*Q71)+($AO$19*R69)+($AO$20*R70)+($AO$21*R71)+($AO$22*S69)+($AO$23*S70)+($AO$24*S71)+($AO$25*Q72)+($AO$26*Q73)+($AO$27*Q74)+($AO$28*R72)+($AO$29*R73)+($AO$30*R74)+($AO$31*S72)+($AO$32*S73)+($AO$33*S74))+$AO$5</f>
        <v>0.41351647000000002</v>
      </c>
      <c r="BQ56" s="680">
        <f t="shared" ref="BQ56" si="1026">(($AO$7*R66)+($AO$8*R67)+($AO$9*R68)+($AO$10*S66)+($AO$11*S67)+($AO$12*S68)+($AO$13*T66)+($AO$14*T67)+($AO$15*T68)+($AO$16*R69)+($AO$17*R70)+($AO$18*R71)+($AO$19*S69)+($AO$20*S70)+($AO$21*S71)+($AO$22*T69)+($AO$23*T70)+($AO$24*T71)+($AO$25*R72)+($AO$26*R73)+($AO$27*R74)+($AO$28*S72)+($AO$29*S73)+($AO$30*S74)+($AO$31*T72)+($AO$32*T73)+($AO$33*T74))+$AO$5</f>
        <v>0.66936437000000004</v>
      </c>
      <c r="BR56" s="680">
        <f t="shared" ref="BR56" si="1027">(($AO$7*S66)+($AO$8*S67)+($AO$9*S68)+($AO$10*T66)+($AO$11*T67)+($AO$12*T68)+($AO$13*U66)+($AO$14*U67)+($AO$15*U68)+($AO$16*S69)+($AO$17*S70)+($AO$18*S71)+($AO$19*T69)+($AO$20*T70)+($AO$21*T71)+($AO$22*U69)+($AO$23*U70)+($AO$24*U71)+($AO$25*S72)+($AO$26*S73)+($AO$27*S74)+($AO$28*T72)+($AO$29*T73)+($AO$30*T74)+($AO$31*U72)+($AO$32*U73)+($AO$33*U74))+$AO$5</f>
        <v>0.96106334999999987</v>
      </c>
      <c r="BS56" s="680">
        <f t="shared" ref="BS56" si="1028">(($AO$7*T66)+($AO$8*T67)+($AO$9*T68)+($AO$10*U66)+($AO$11*U67)+($AO$12*U68)+($AO$13*V66)+($AO$14*V67)+($AO$15*V68)+($AO$16*T69)+($AO$17*T70)+($AO$18*T71)+($AO$19*U69)+($AO$20*U70)+($AO$21*U71)+($AO$22*V69)+($AO$23*V70)+($AO$24*V71)+($AO$25*T72)+($AO$26*T73)+($AO$27*T74)+($AO$28*U72)+($AO$29*U73)+($AO$30*U74)+($AO$31*V72)+($AO$32*V73)+($AO$33*V74))+$AO$5</f>
        <v>1.2346227899999997</v>
      </c>
      <c r="BT56" s="680">
        <f t="shared" ref="BT56" si="1029">(($AO$7*U66)+($AO$8*U67)+($AO$9*U68)+($AO$10*V66)+($AO$11*V67)+($AO$12*V68)+($AO$13*W66)+($AO$14*W67)+($AO$15*W68)+($AO$16*U69)+($AO$17*U70)+($AO$18*U71)+($AO$19*V69)+($AO$20*V70)+($AO$21*V71)+($AO$22*W69)+($AO$23*W70)+($AO$24*W71)+($AO$25*U72)+($AO$26*U73)+($AO$27*U74)+($AO$28*V72)+($AO$29*V73)+($AO$30*V74)+($AO$31*W72)+($AO$32*W73)+($AO$33*W74))+$AO$5</f>
        <v>1.7068076600000004</v>
      </c>
      <c r="BU56" s="680">
        <f t="shared" ref="BU56" si="1030">(($AO$7*V66)+($AO$8*V67)+($AO$9*V68)+($AO$10*W66)+($AO$11*W67)+($AO$12*W68)+($AO$13*X66)+($AO$14*X67)+($AO$15*X68)+($AO$16*V69)+($AO$17*V70)+($AO$18*V71)+($AO$19*W69)+($AO$20*W70)+($AO$21*W71)+($AO$22*X69)+($AO$23*X70)+($AO$24*X71)+($AO$25*V72)+($AO$26*V73)+($AO$27*V74)+($AO$28*W72)+($AO$29*W73)+($AO$30*W74)+($AO$31*X72)+($AO$32*X73)+($AO$33*X74))+$AO$5</f>
        <v>2.2931129599999993</v>
      </c>
      <c r="BV56" s="680">
        <f t="shared" ref="BV56" si="1031">(($AO$7*W66)+($AO$8*W67)+($AO$9*W68)+($AO$10*X66)+($AO$11*X67)+($AO$12*X68)+($AO$13*Y66)+($AO$14*Y67)+($AO$15*Y68)+($AO$16*W69)+($AO$17*W70)+($AO$18*W71)+($AO$19*X69)+($AO$20*X70)+($AO$21*X71)+($AO$22*Y69)+($AO$23*Y70)+($AO$24*Y71)+($AO$25*W72)+($AO$26*W73)+($AO$27*W74)+($AO$28*X72)+($AO$29*X73)+($AO$30*X74)+($AO$31*Y72)+($AO$32*Y73)+($AO$33*Y74))+$AO$5</f>
        <v>2.6305886000000007</v>
      </c>
      <c r="BX56" s="680">
        <f t="shared" ref="BX56:CT56" si="1032">(($AP$7*A66)+($AP$8*A67)+($AP$9*A68)+($AP$10*B66)+($AP$11*B67)+($AP$12*B68)+($AP$13*C66)+($AP$14*C67)+($AP$15*C68)+($AP$16*A69)+($AP$17*A70)+($AP$18*A71)+($AP$19*B69)+($AP$20*B70)+($AP$21*B71)+($AP$22*C69)+($AP$23*C70)+($AP$24*C71)+($AP$25*A72)+($AP$26*A73)+($AP$27*A74)+($AP$28*B72)+($AP$29*B73)+($AP$30*B74)+($AP$31*C72)+($AP$32*C73)+($AP$33*C74))+$AP$5</f>
        <v>0.73696408400000013</v>
      </c>
      <c r="BY56" s="680">
        <f t="shared" si="1032"/>
        <v>0.823356584</v>
      </c>
      <c r="BZ56" s="680">
        <f t="shared" si="1032"/>
        <v>0.87462014999999993</v>
      </c>
      <c r="CA56" s="680">
        <f t="shared" si="1032"/>
        <v>0.82604682200000001</v>
      </c>
      <c r="CB56" s="680">
        <f t="shared" si="1032"/>
        <v>0.76079715400000003</v>
      </c>
      <c r="CC56" s="680">
        <f t="shared" si="1032"/>
        <v>0.70351335400000004</v>
      </c>
      <c r="CD56" s="680">
        <f t="shared" si="1032"/>
        <v>0.57365519200000015</v>
      </c>
      <c r="CE56" s="680">
        <f t="shared" si="1032"/>
        <v>0.48622778600000016</v>
      </c>
      <c r="CF56" s="680">
        <f t="shared" si="1032"/>
        <v>0.46021586599999997</v>
      </c>
      <c r="CG56" s="680">
        <f t="shared" si="1032"/>
        <v>0.45880239799999989</v>
      </c>
      <c r="CH56" s="680">
        <f t="shared" si="1032"/>
        <v>0.462516606</v>
      </c>
      <c r="CI56" s="680">
        <f t="shared" si="1032"/>
        <v>0.46141812999999987</v>
      </c>
      <c r="CJ56" s="680">
        <f t="shared" si="1032"/>
        <v>0.40682625200000011</v>
      </c>
      <c r="CK56" s="680">
        <f t="shared" si="1032"/>
        <v>0.34253333600000008</v>
      </c>
      <c r="CL56" s="680">
        <f t="shared" si="1032"/>
        <v>0.32835000399999997</v>
      </c>
      <c r="CM56" s="680">
        <f t="shared" si="1032"/>
        <v>0.30507056800000004</v>
      </c>
      <c r="CN56" s="680">
        <f t="shared" si="1032"/>
        <v>0.33743433999999994</v>
      </c>
      <c r="CO56" s="680">
        <f t="shared" si="1032"/>
        <v>0.48983523399999995</v>
      </c>
      <c r="CP56" s="680">
        <f t="shared" si="1032"/>
        <v>0.83315237600000003</v>
      </c>
      <c r="CQ56" s="680">
        <f t="shared" si="1032"/>
        <v>1.1221462739999997</v>
      </c>
      <c r="CR56" s="680">
        <f t="shared" si="1032"/>
        <v>1.3307772079999998</v>
      </c>
      <c r="CS56" s="680">
        <f t="shared" si="1032"/>
        <v>1.8642247219999999</v>
      </c>
      <c r="CT56" s="680">
        <f t="shared" si="1032"/>
        <v>2.4631310760000003</v>
      </c>
      <c r="CV56" s="680">
        <f t="shared" ref="CV56" si="1033">(($AQ$7*A66)+($AQ$8*A67)+($AQ$9*A68)+($AQ$10*B66)+($AQ$11*B67)+($AQ$12*B68)+($AQ$13*C66)+($AQ$14*C67)+($AQ$15*C68)+($AQ$16*A69)+($AQ$17*A70)+($AQ$18*A71)+($AQ$19*B69)+($AQ$20*B70)+($AQ$21*B71)+($AQ$22*C69)+($AQ$23*C70)+($AQ$24*C71)+($AQ$25*A72)+($AQ$26*A73)+($AQ$27*A74)+($AQ$28*B72)+($AQ$29*B73)+($AQ$30*B74)+($AQ$31*C72)+($AQ$32*C73)+($AQ$33*C74))+$AQ$5</f>
        <v>0.43763446000000006</v>
      </c>
      <c r="CW56" s="680">
        <f t="shared" ref="CW56" si="1034">(($AQ$7*B66)+($AQ$8*B67)+($AQ$9*B68)+($AQ$10*C66)+($AQ$11*C67)+($AQ$12*C68)+($AQ$13*D66)+($AQ$14*D67)+($AQ$15*D68)+($AQ$16*B69)+($AQ$17*B70)+($AQ$18*B71)+($AQ$19*C69)+($AQ$20*C70)+($AQ$21*C71)+($AQ$22*D69)+($AQ$23*D70)+($AQ$24*D71)+($AQ$25*B72)+($AQ$26*B73)+($AQ$27*B74)+($AQ$28*C72)+($AQ$29*C73)+($AQ$30*C74)+($AQ$31*D72)+($AQ$32*D73)+($AQ$33*D74))+$AQ$5</f>
        <v>0.49520611000000003</v>
      </c>
      <c r="CX56" s="680">
        <f t="shared" ref="CX56" si="1035">(($AQ$7*C66)+($AQ$8*C67)+($AQ$9*C68)+($AQ$10*D66)+($AQ$11*D67)+($AQ$12*D68)+($AQ$13*E66)+($AQ$14*E67)+($AQ$15*E68)+($AQ$16*C69)+($AQ$17*C70)+($AQ$18*C71)+($AQ$19*D69)+($AQ$20*D70)+($AQ$21*D71)+($AQ$22*E69)+($AQ$23*E70)+($AQ$24*E71)+($AQ$25*C72)+($AQ$26*C73)+($AQ$27*C74)+($AQ$28*D72)+($AQ$29*D73)+($AQ$30*D74)+($AQ$31*E72)+($AQ$32*E73)+($AQ$33*E74))+$AQ$5</f>
        <v>0.47313793000000015</v>
      </c>
      <c r="CY56" s="680">
        <f t="shared" ref="CY56" si="1036">(($AQ$7*D66)+($AQ$8*D67)+($AQ$9*D68)+($AQ$10*E66)+($AQ$11*E67)+($AQ$12*E68)+($AQ$13*F66)+($AQ$14*F67)+($AQ$15*F68)+($AQ$16*D69)+($AQ$17*D70)+($AQ$18*D71)+($AQ$19*E69)+($AQ$20*E70)+($AQ$21*E71)+($AQ$22*F69)+($AQ$23*F70)+($AQ$24*F71)+($AQ$25*D72)+($AQ$26*D73)+($AQ$27*D74)+($AQ$28*E72)+($AQ$29*E73)+($AQ$30*E74)+($AQ$31*F72)+($AQ$32*F73)+($AQ$33*F74))+$AQ$5</f>
        <v>0.43037725999999998</v>
      </c>
      <c r="CZ56" s="680">
        <f t="shared" ref="CZ56" si="1037">(($AQ$7*E66)+($AQ$8*E67)+($AQ$9*E68)+($AQ$10*F66)+($AQ$11*F67)+($AQ$12*F68)+($AQ$13*G66)+($AQ$14*G67)+($AQ$15*G68)+($AQ$16*E69)+($AQ$17*E70)+($AQ$18*E71)+($AQ$19*F69)+($AQ$20*F70)+($AQ$21*F71)+($AQ$22*G69)+($AQ$23*G70)+($AQ$24*G71)+($AQ$25*E72)+($AQ$26*E73)+($AQ$27*E74)+($AQ$28*F72)+($AQ$29*F73)+($AQ$30*F74)+($AQ$31*G72)+($AQ$32*G73)+($AQ$33*G74))+$AQ$5</f>
        <v>0.39881467000000015</v>
      </c>
      <c r="DA56" s="680">
        <f t="shared" ref="DA56" si="1038">(($AQ$7*F66)+($AQ$8*F67)+($AQ$9*F68)+($AQ$10*G66)+($AQ$11*G67)+($AQ$12*G68)+($AQ$13*H66)+($AQ$14*H67)+($AQ$15*H68)+($AQ$16*F69)+($AQ$17*F70)+($AQ$18*F71)+($AQ$19*G69)+($AQ$20*G70)+($AQ$21*G71)+($AQ$22*H69)+($AQ$23*H70)+($AQ$24*H71)+($AQ$25*F72)+($AQ$26*F73)+($AQ$27*F74)+($AQ$28*G72)+($AQ$29*G73)+($AQ$30*G74)+($AQ$31*H72)+($AQ$32*H73)+($AQ$33*H74))+$AQ$5</f>
        <v>0.31881798000000006</v>
      </c>
      <c r="DB56" s="680">
        <f t="shared" ref="DB56" si="1039">(($AQ$7*G66)+($AQ$8*G67)+($AQ$9*G68)+($AQ$10*H66)+($AQ$11*H67)+($AQ$12*H68)+($AQ$13*I66)+($AQ$14*I67)+($AQ$15*I68)+($AQ$16*G69)+($AQ$17*G70)+($AQ$18*G71)+($AQ$19*H69)+($AQ$20*H70)+($AQ$21*H71)+($AQ$22*I69)+($AQ$23*I70)+($AQ$24*I71)+($AQ$25*G72)+($AQ$26*G73)+($AQ$27*G74)+($AQ$28*H72)+($AQ$29*H73)+($AQ$30*H74)+($AQ$31*I72)+($AQ$32*I73)+($AQ$33*I74))+$AQ$5</f>
        <v>0.25794554000000003</v>
      </c>
      <c r="DC56" s="680">
        <f t="shared" ref="DC56" si="1040">(($AQ$7*H66)+($AQ$8*H67)+($AQ$9*H68)+($AQ$10*I66)+($AQ$11*I67)+($AQ$12*I68)+($AQ$13*J66)+($AQ$14*J67)+($AQ$15*J68)+($AQ$16*H69)+($AQ$17*H70)+($AQ$18*H71)+($AQ$19*I69)+($AQ$20*I70)+($AQ$21*I71)+($AQ$22*J69)+($AQ$23*J70)+($AQ$24*J71)+($AQ$25*H72)+($AQ$26*H73)+($AQ$27*H74)+($AQ$28*I72)+($AQ$29*I73)+($AQ$30*I74)+($AQ$31*J72)+($AQ$32*J73)+($AQ$33*J74))+$AQ$5</f>
        <v>0.26915149999999999</v>
      </c>
      <c r="DD56" s="680">
        <f t="shared" ref="DD56" si="1041">(($AQ$7*I66)+($AQ$8*I67)+($AQ$9*I68)+($AQ$10*J66)+($AQ$11*J67)+($AQ$12*J68)+($AQ$13*K66)+($AQ$14*K67)+($AQ$15*K68)+($AQ$16*I69)+($AQ$17*I70)+($AQ$18*I71)+($AQ$19*J69)+($AQ$20*J70)+($AQ$21*J71)+($AQ$22*K69)+($AQ$23*K70)+($AQ$24*K71)+($AQ$25*I72)+($AQ$26*I73)+($AQ$27*I74)+($AQ$28*J72)+($AQ$29*J73)+($AQ$30*J74)+($AQ$31*K72)+($AQ$32*K73)+($AQ$33*K74))+$AQ$5</f>
        <v>0.28838079999999999</v>
      </c>
      <c r="DE56" s="680">
        <f t="shared" ref="DE56" si="1042">(($AQ$7*J66)+($AQ$8*J67)+($AQ$9*J68)+($AQ$10*K66)+($AQ$11*K67)+($AQ$12*K68)+($AQ$13*L66)+($AQ$14*L67)+($AQ$15*L68)+($AQ$16*J69)+($AQ$17*J70)+($AQ$18*J71)+($AQ$19*K69)+($AQ$20*K70)+($AQ$21*K71)+($AQ$22*L69)+($AQ$23*L70)+($AQ$24*L71)+($AQ$25*J72)+($AQ$26*J73)+($AQ$27*J74)+($AQ$28*K72)+($AQ$29*K73)+($AQ$30*K74)+($AQ$31*L72)+($AQ$32*L73)+($AQ$33*L74))+$AQ$5</f>
        <v>0.33842941000000004</v>
      </c>
      <c r="DF56" s="680">
        <f t="shared" ref="DF56" si="1043">(($AQ$7*K66)+($AQ$8*K67)+($AQ$9*K68)+($AQ$10*L66)+($AQ$11*L67)+($AQ$12*L68)+($AQ$13*M66)+($AQ$14*M67)+($AQ$15*M68)+($AQ$16*K69)+($AQ$17*K70)+($AQ$18*K71)+($AQ$19*L69)+($AQ$20*L70)+($AQ$21*L71)+($AQ$22*M69)+($AQ$23*M70)+($AQ$24*M71)+($AQ$25*K72)+($AQ$26*K73)+($AQ$27*K74)+($AQ$28*L72)+($AQ$29*L73)+($AQ$30*L74)+($AQ$31*M72)+($AQ$32*M73)+($AQ$33*M74))+$AQ$5</f>
        <v>0.35726358000000003</v>
      </c>
      <c r="DG56" s="680">
        <f t="shared" ref="DG56" si="1044">(($AQ$7*L66)+($AQ$8*L67)+($AQ$9*L68)+($AQ$10*M66)+($AQ$11*M67)+($AQ$12*M68)+($AQ$13*N66)+($AQ$14*N67)+($AQ$15*N68)+($AQ$16*L69)+($AQ$17*L70)+($AQ$18*L71)+($AQ$19*M69)+($AQ$20*M70)+($AQ$21*M71)+($AQ$22*N69)+($AQ$23*N70)+($AQ$24*N71)+($AQ$25*L72)+($AQ$26*L73)+($AQ$27*L74)+($AQ$28*M72)+($AQ$29*M73)+($AQ$30*M74)+($AQ$31*N72)+($AQ$32*N73)+($AQ$33*N74))+$AQ$5</f>
        <v>0.30293411000000003</v>
      </c>
      <c r="DH56" s="680">
        <f t="shared" ref="DH56" si="1045">(($AQ$7*M66)+($AQ$8*M67)+($AQ$9*M68)+($AQ$10*N66)+($AQ$11*N67)+($AQ$12*N68)+($AQ$13*O66)+($AQ$14*O67)+($AQ$15*O68)+($AQ$16*M69)+($AQ$17*M70)+($AQ$18*M71)+($AQ$19*N69)+($AQ$20*N70)+($AQ$21*N71)+($AQ$22*O69)+($AQ$23*O70)+($AQ$24*O71)+($AQ$25*M72)+($AQ$26*M73)+($AQ$27*M74)+($AQ$28*N72)+($AQ$29*N73)+($AQ$30*N74)+($AQ$31*O72)+($AQ$32*O73)+($AQ$33*O74))+$AQ$5</f>
        <v>0.29975398000000003</v>
      </c>
      <c r="DI56" s="680">
        <f t="shared" ref="DI56" si="1046">(($AQ$7*N66)+($AQ$8*N67)+($AQ$9*N68)+($AQ$10*O66)+($AQ$11*O67)+($AQ$12*O68)+($AQ$13*P66)+($AQ$14*P67)+($AQ$15*P68)+($AQ$16*N69)+($AQ$17*N70)+($AQ$18*N71)+($AQ$19*O69)+($AQ$20*O70)+($AQ$21*O71)+($AQ$22*P69)+($AQ$23*P70)+($AQ$24*P71)+($AQ$25*N72)+($AQ$26*N73)+($AQ$27*N74)+($AQ$28*O72)+($AQ$29*O73)+($AQ$30*O74)+($AQ$31*P72)+($AQ$32*P73)+($AQ$33*P74))+$AQ$5</f>
        <v>0.31480936999999998</v>
      </c>
      <c r="DJ56" s="680">
        <f t="shared" ref="DJ56" si="1047">(($AQ$7*O66)+($AQ$8*O67)+($AQ$9*O68)+($AQ$10*P66)+($AQ$11*P67)+($AQ$12*P68)+($AQ$13*Q66)+($AQ$14*Q67)+($AQ$15*Q68)+($AQ$16*O69)+($AQ$17*O70)+($AQ$18*O71)+($AQ$19*P69)+($AQ$20*P70)+($AQ$21*P71)+($AQ$22*Q69)+($AQ$23*Q70)+($AQ$24*Q71)+($AQ$25*O72)+($AQ$26*O73)+($AQ$27*O74)+($AQ$28*P72)+($AQ$29*P73)+($AQ$30*P74)+($AQ$31*Q72)+($AQ$32*Q73)+($AQ$33*Q74))+$AQ$5</f>
        <v>0.32829549999999996</v>
      </c>
      <c r="DK56" s="680">
        <f t="shared" ref="DK56" si="1048">(($AQ$7*P66)+($AQ$8*P67)+($AQ$9*P68)+($AQ$10*Q66)+($AQ$11*Q67)+($AQ$12*Q68)+($AQ$13*R66)+($AQ$14*R67)+($AQ$15*R68)+($AQ$16*P69)+($AQ$17*P70)+($AQ$18*P71)+($AQ$19*Q69)+($AQ$20*Q70)+($AQ$21*Q71)+($AQ$22*R69)+($AQ$23*R70)+($AQ$24*R71)+($AQ$25*P72)+($AQ$26*P73)+($AQ$27*P74)+($AQ$28*Q72)+($AQ$29*Q73)+($AQ$30*Q74)+($AQ$31*R72)+($AQ$32*R73)+($AQ$33*R74))+$AQ$5</f>
        <v>0.35546737</v>
      </c>
      <c r="DL56" s="680">
        <f t="shared" ref="DL56" si="1049">(($AQ$7*Q66)+($AQ$8*Q67)+($AQ$9*Q68)+($AQ$10*R66)+($AQ$11*R67)+($AQ$12*R68)+($AQ$13*S66)+($AQ$14*S67)+($AQ$15*S68)+($AQ$16*Q69)+($AQ$17*Q70)+($AQ$18*Q71)+($AQ$19*R69)+($AQ$20*R70)+($AQ$21*R71)+($AQ$22*S69)+($AQ$23*S70)+($AQ$24*S71)+($AQ$25*Q72)+($AQ$26*Q73)+($AQ$27*Q74)+($AQ$28*R72)+($AQ$29*R73)+($AQ$30*R74)+($AQ$31*S72)+($AQ$32*S73)+($AQ$33*S74))+$AQ$5</f>
        <v>0.44435190000000002</v>
      </c>
      <c r="DM56" s="680">
        <f t="shared" ref="DM56" si="1050">(($AQ$7*R66)+($AQ$8*R67)+($AQ$9*R68)+($AQ$10*S66)+($AQ$11*S67)+($AQ$12*S68)+($AQ$13*T66)+($AQ$14*T67)+($AQ$15*T68)+($AQ$16*R69)+($AQ$17*R70)+($AQ$18*R71)+($AQ$19*S69)+($AQ$20*S70)+($AQ$21*S71)+($AQ$22*T69)+($AQ$23*T70)+($AQ$24*T71)+($AQ$25*R72)+($AQ$26*R73)+($AQ$27*R74)+($AQ$28*S72)+($AQ$29*S73)+($AQ$30*S74)+($AQ$31*T72)+($AQ$32*T73)+($AQ$33*T74))+$AQ$5</f>
        <v>0.56827310000000009</v>
      </c>
      <c r="DN56" s="680">
        <f t="shared" ref="DN56" si="1051">(($AQ$7*S66)+($AQ$8*S67)+($AQ$9*S68)+($AQ$10*T66)+($AQ$11*T67)+($AQ$12*T68)+($AQ$13*U66)+($AQ$14*U67)+($AQ$15*U68)+($AQ$16*S69)+($AQ$17*S70)+($AQ$18*S71)+($AQ$19*T69)+($AQ$20*T70)+($AQ$21*T71)+($AQ$22*U69)+($AQ$23*U70)+($AQ$24*U71)+($AQ$25*S72)+($AQ$26*S73)+($AQ$27*S74)+($AQ$28*T72)+($AQ$29*T73)+($AQ$30*T74)+($AQ$31*U72)+($AQ$32*U73)+($AQ$33*U74))+$AQ$5</f>
        <v>0.57578160999999994</v>
      </c>
      <c r="DO56" s="680">
        <f t="shared" ref="DO56" si="1052">(($AQ$7*T66)+($AQ$8*T67)+($AQ$9*T68)+($AQ$10*U66)+($AQ$11*U67)+($AQ$12*U68)+($AQ$13*V66)+($AQ$14*V67)+($AQ$15*V68)+($AQ$16*T69)+($AQ$17*T70)+($AQ$18*T71)+($AQ$19*U69)+($AQ$20*U70)+($AQ$21*U71)+($AQ$22*V69)+($AQ$23*V70)+($AQ$24*V71)+($AQ$25*T72)+($AQ$26*T73)+($AQ$27*T74)+($AQ$28*U72)+($AQ$29*U73)+($AQ$30*U74)+($AQ$31*V72)+($AQ$32*V73)+($AQ$33*V74))+$AQ$5</f>
        <v>0.65793639000000004</v>
      </c>
      <c r="DP56" s="680">
        <f t="shared" ref="DP56" si="1053">(($AQ$7*U66)+($AQ$8*U67)+($AQ$9*U68)+($AQ$10*V66)+($AQ$11*V67)+($AQ$12*V68)+($AQ$13*W66)+($AQ$14*W67)+($AQ$15*W68)+($AQ$16*U69)+($AQ$17*U70)+($AQ$18*U71)+($AQ$19*V69)+($AQ$20*V70)+($AQ$21*V71)+($AQ$22*W69)+($AQ$23*W70)+($AQ$24*W71)+($AQ$25*U72)+($AQ$26*U73)+($AQ$27*U74)+($AQ$28*V72)+($AQ$29*V73)+($AQ$30*V74)+($AQ$31*W72)+($AQ$32*W73)+($AQ$33*W74))+$AQ$5</f>
        <v>0.95589424000000001</v>
      </c>
      <c r="DQ56" s="680">
        <f t="shared" ref="DQ56" si="1054">(($AQ$7*V66)+($AQ$8*V67)+($AQ$9*V68)+($AQ$10*W66)+($AQ$11*W67)+($AQ$12*W68)+($AQ$13*X66)+($AQ$14*X67)+($AQ$15*X68)+($AQ$16*V69)+($AQ$17*V70)+($AQ$18*V71)+($AQ$19*W69)+($AQ$20*W70)+($AQ$21*W71)+($AQ$22*X69)+($AQ$23*X70)+($AQ$24*X71)+($AQ$25*V72)+($AQ$26*V73)+($AQ$27*V74)+($AQ$28*W72)+($AQ$29*W73)+($AQ$30*W74)+($AQ$31*X72)+($AQ$32*X73)+($AQ$33*X74))+$AQ$5</f>
        <v>1.0870063700000001</v>
      </c>
      <c r="DR56" s="680">
        <f t="shared" ref="DR56" si="1055">(($AQ$7*W66)+($AQ$8*W67)+($AQ$9*W68)+($AQ$10*X66)+($AQ$11*X67)+($AQ$12*X68)+($AQ$13*Y66)+($AQ$14*Y67)+($AQ$15*Y68)+($AQ$16*W69)+($AQ$17*W70)+($AQ$18*W71)+($AQ$19*X69)+($AQ$20*X70)+($AQ$21*X71)+($AQ$22*Y69)+($AQ$23*Y70)+($AQ$24*Y71)+($AQ$25*W72)+($AQ$26*W73)+($AQ$27*W74)+($AQ$28*X72)+($AQ$29*X73)+($AQ$30*X74)+($AQ$31*Y72)+($AQ$32*Y73)+($AQ$33*Y74))+$AQ$5</f>
        <v>1.0297324299999999</v>
      </c>
    </row>
    <row r="57" spans="1:122" x14ac:dyDescent="0.25">
      <c r="A57" s="715">
        <f>'DETEKSI MATA IKAN'!A55</f>
        <v>0.31369999999999998</v>
      </c>
      <c r="B57" s="716">
        <f>'DETEKSI MATA IKAN'!B55</f>
        <v>0.30980000000000002</v>
      </c>
      <c r="C57" s="716">
        <f>'DETEKSI MATA IKAN'!C55</f>
        <v>0.27060000000000001</v>
      </c>
      <c r="D57" s="716">
        <f>'DETEKSI MATA IKAN'!D55</f>
        <v>0.43919999999999998</v>
      </c>
      <c r="E57" s="716">
        <f>'DETEKSI MATA IKAN'!E55</f>
        <v>0.73729999999999996</v>
      </c>
      <c r="F57" s="716">
        <f>'DETEKSI MATA IKAN'!F55</f>
        <v>0.76859999999999995</v>
      </c>
      <c r="G57" s="716">
        <f>'DETEKSI MATA IKAN'!G55</f>
        <v>0.67059999999999997</v>
      </c>
      <c r="H57" s="716">
        <f>'DETEKSI MATA IKAN'!H55</f>
        <v>0.7137</v>
      </c>
      <c r="I57" s="716">
        <f>'DETEKSI MATA IKAN'!I55</f>
        <v>0.72940000000000005</v>
      </c>
      <c r="J57" s="716">
        <f>'DETEKSI MATA IKAN'!J55</f>
        <v>0.71760000000000002</v>
      </c>
      <c r="K57" s="716">
        <f>'DETEKSI MATA IKAN'!K55</f>
        <v>0.67059999999999997</v>
      </c>
      <c r="L57" s="716">
        <f>'DETEKSI MATA IKAN'!L55</f>
        <v>0.67449999999999999</v>
      </c>
      <c r="M57" s="716">
        <f>'DETEKSI MATA IKAN'!M55</f>
        <v>0.70979999999999999</v>
      </c>
      <c r="N57" s="716">
        <f>'DETEKSI MATA IKAN'!N55</f>
        <v>0.6</v>
      </c>
      <c r="O57" s="716">
        <f>'DETEKSI MATA IKAN'!O55</f>
        <v>0.41959999999999997</v>
      </c>
      <c r="P57" s="716">
        <f>'DETEKSI MATA IKAN'!P55</f>
        <v>0.3569</v>
      </c>
      <c r="Q57" s="716">
        <f>'DETEKSI MATA IKAN'!Q55</f>
        <v>0.23139999999999999</v>
      </c>
      <c r="R57" s="716">
        <f>'DETEKSI MATA IKAN'!R55</f>
        <v>0.1137</v>
      </c>
      <c r="S57" s="716">
        <f>'DETEKSI MATA IKAN'!S55</f>
        <v>0.1804</v>
      </c>
      <c r="T57" s="716">
        <f>'DETEKSI MATA IKAN'!T55</f>
        <v>0.2</v>
      </c>
      <c r="U57" s="716">
        <f>'DETEKSI MATA IKAN'!U55</f>
        <v>0.1333</v>
      </c>
      <c r="V57" s="716">
        <f>'DETEKSI MATA IKAN'!V55</f>
        <v>0.21179999999999999</v>
      </c>
      <c r="W57" s="716">
        <f>'DETEKSI MATA IKAN'!W55</f>
        <v>0.32550000000000001</v>
      </c>
      <c r="X57" s="716">
        <f>'DETEKSI MATA IKAN'!X55</f>
        <v>0.36080000000000001</v>
      </c>
      <c r="Y57" s="717">
        <f>'DETEKSI MATA IKAN'!Y55</f>
        <v>0.32940000000000003</v>
      </c>
      <c r="AA57" s="711">
        <v>23</v>
      </c>
      <c r="AB57" s="680">
        <f t="shared" ref="AB57:AX57" si="1056">(($AN$7*A69)+($AN$8*A70)+($AN$9*A71)+($AN$10*B69)+($AN$11*B70)+($AN$12*B71)+($AN$13*C69)+($AN$14*C70)+($AN$15*C71)+($AN$16*A72)+($AN$17*A73)+($AN$18*A74)+($AN$19*B72)+($AN$20*B73)+($AN$21*B74)+($AN$22*C72)+($AN$23*C73)+($AN$24*C74)+($AN$25*A75)+($AN$26*A76)+($AN$27*A77)+($AN$28*B75)+($AN$29*B76)+($AN$30*B77)+($AN$31*C75)+($AN$32*C76)+($AN$33*C77))+$AN$5</f>
        <v>-0.16926058999999999</v>
      </c>
      <c r="AC57" s="680">
        <f t="shared" si="1056"/>
        <v>-0.22481650000000014</v>
      </c>
      <c r="AD57" s="680">
        <f t="shared" si="1056"/>
        <v>-0.26436783000000008</v>
      </c>
      <c r="AE57" s="680">
        <f t="shared" si="1056"/>
        <v>-0.27152170999999992</v>
      </c>
      <c r="AF57" s="680">
        <f t="shared" si="1056"/>
        <v>-0.22716948000000009</v>
      </c>
      <c r="AG57" s="680">
        <f t="shared" si="1056"/>
        <v>-8.4693549999999729E-2</v>
      </c>
      <c r="AH57" s="680">
        <f t="shared" si="1056"/>
        <v>6.9237740000000048E-2</v>
      </c>
      <c r="AI57" s="680">
        <f t="shared" si="1056"/>
        <v>0.12947373000000001</v>
      </c>
      <c r="AJ57" s="680">
        <f t="shared" si="1056"/>
        <v>0.10213315000000003</v>
      </c>
      <c r="AK57" s="680">
        <f t="shared" si="1056"/>
        <v>7.0297509999999952E-2</v>
      </c>
      <c r="AL57" s="680">
        <f t="shared" si="1056"/>
        <v>5.4701890000000031E-2</v>
      </c>
      <c r="AM57" s="680">
        <f t="shared" si="1056"/>
        <v>5.0769790000000065E-2</v>
      </c>
      <c r="AN57" s="680">
        <f t="shared" si="1056"/>
        <v>4.5281189999999971E-2</v>
      </c>
      <c r="AO57" s="680">
        <f t="shared" si="1056"/>
        <v>3.9695009999999892E-2</v>
      </c>
      <c r="AP57" s="680">
        <f t="shared" si="1056"/>
        <v>4.880577999999991E-2</v>
      </c>
      <c r="AQ57" s="680">
        <f t="shared" si="1056"/>
        <v>0.27338236000000005</v>
      </c>
      <c r="AR57" s="680">
        <f t="shared" si="1056"/>
        <v>0.45941495999999993</v>
      </c>
      <c r="AS57" s="680">
        <f t="shared" si="1056"/>
        <v>0.57092619999999983</v>
      </c>
      <c r="AT57" s="680">
        <f t="shared" si="1056"/>
        <v>0.44541120000000001</v>
      </c>
      <c r="AU57" s="680">
        <f t="shared" si="1056"/>
        <v>0.35607497000000021</v>
      </c>
      <c r="AV57" s="680">
        <f t="shared" si="1056"/>
        <v>0.15980177999999953</v>
      </c>
      <c r="AW57" s="680">
        <f t="shared" si="1056"/>
        <v>-0.43120732999999978</v>
      </c>
      <c r="AX57" s="680">
        <f t="shared" si="1056"/>
        <v>-1.13721373</v>
      </c>
      <c r="AZ57" s="680">
        <f t="shared" ref="AZ57" si="1057">(($AO$7*A69)+($AO$8*A70)+($AO$9*A71)+($AO$10*B69)+($AO$11*B70)+($AO$12*B71)+($AO$13*C69)+($AO$14*C70)+($AO$15*C71)+($AO$16*A72)+($AO$17*A73)+($AO$18*A74)+($AO$19*B72)+($AO$20*B73)+($AO$21*B74)+($AO$22*C72)+($AO$23*C73)+($AO$24*C74)+($AO$25*A75)+($AO$26*A76)+($AO$27*A77)+($AO$28*B75)+($AO$29*B76)+($AO$30*B77)+($AO$31*C75)+($AO$32*C76)+($AO$33*C77))+$AO$5</f>
        <v>0.60027269999999999</v>
      </c>
      <c r="BA57" s="680">
        <f t="shared" ref="BA57" si="1058">(($AO$7*B69)+($AO$8*B70)+($AO$9*B71)+($AO$10*C69)+($AO$11*C70)+($AO$12*C71)+($AO$13*D69)+($AO$14*D70)+($AO$15*D71)+($AO$16*B72)+($AO$17*B73)+($AO$18*B74)+($AO$19*C72)+($AO$20*C73)+($AO$21*C74)+($AO$22*D72)+($AO$23*D73)+($AO$24*D74)+($AO$25*B75)+($AO$26*B76)+($AO$27*B77)+($AO$28*C75)+($AO$29*C76)+($AO$30*C77)+($AO$31*D75)+($AO$32*D76)+($AO$33*D77))+$AO$5</f>
        <v>0.70301953000000017</v>
      </c>
      <c r="BB57" s="680">
        <f t="shared" ref="BB57" si="1059">(($AO$7*C69)+($AO$8*C70)+($AO$9*C71)+($AO$10*D69)+($AO$11*D70)+($AO$12*D71)+($AO$13*E69)+($AO$14*E70)+($AO$15*E71)+($AO$16*C72)+($AO$17*C73)+($AO$18*C74)+($AO$19*D72)+($AO$20*D73)+($AO$21*D74)+($AO$22*E72)+($AO$23*E73)+($AO$24*E74)+($AO$25*C75)+($AO$26*C76)+($AO$27*C77)+($AO$28*D75)+($AO$29*D76)+($AO$30*D77)+($AO$31*E75)+($AO$32*E76)+($AO$33*E77))+$AO$5</f>
        <v>0.74540430000000002</v>
      </c>
      <c r="BC57" s="680">
        <f t="shared" ref="BC57" si="1060">(($AO$7*D69)+($AO$8*D70)+($AO$9*D71)+($AO$10*E69)+($AO$11*E70)+($AO$12*E71)+($AO$13*F69)+($AO$14*F70)+($AO$15*F71)+($AO$16*D72)+($AO$17*D73)+($AO$18*D74)+($AO$19*E72)+($AO$20*E73)+($AO$21*E74)+($AO$22*F72)+($AO$23*F73)+($AO$24*F74)+($AO$25*D75)+($AO$26*D76)+($AO$27*D77)+($AO$28*E75)+($AO$29*E76)+($AO$30*E77)+($AO$31*F75)+($AO$32*F76)+($AO$33*F77))+$AO$5</f>
        <v>0.75742030000000016</v>
      </c>
      <c r="BD57" s="680">
        <f t="shared" ref="BD57" si="1061">(($AO$7*E69)+($AO$8*E70)+($AO$9*E71)+($AO$10*F69)+($AO$11*F70)+($AO$12*F71)+($AO$13*G69)+($AO$14*G70)+($AO$15*G71)+($AO$16*E72)+($AO$17*E73)+($AO$18*E74)+($AO$19*F72)+($AO$20*F73)+($AO$21*F74)+($AO$22*G72)+($AO$23*G73)+($AO$24*G74)+($AO$25*E75)+($AO$26*E76)+($AO$27*E77)+($AO$28*F75)+($AO$29*F76)+($AO$30*F77)+($AO$31*G75)+($AO$32*G76)+($AO$33*G77))+$AO$5</f>
        <v>0.70512244000000035</v>
      </c>
      <c r="BE57" s="680">
        <f t="shared" ref="BE57" si="1062">(($AO$7*F69)+($AO$8*F70)+($AO$9*F71)+($AO$10*G69)+($AO$11*G70)+($AO$12*G71)+($AO$13*H69)+($AO$14*H70)+($AO$15*H71)+($AO$16*F72)+($AO$17*F73)+($AO$18*F74)+($AO$19*G72)+($AO$20*G73)+($AO$21*G74)+($AO$22*H72)+($AO$23*H73)+($AO$24*H74)+($AO$25*F75)+($AO$26*F76)+($AO$27*F77)+($AO$28*G75)+($AO$29*G76)+($AO$30*G77)+($AO$31*H75)+($AO$32*H76)+($AO$33*H77))+$AO$5</f>
        <v>0.50710476999999998</v>
      </c>
      <c r="BF57" s="680">
        <f t="shared" ref="BF57" si="1063">(($AO$7*G69)+($AO$8*G70)+($AO$9*G71)+($AO$10*H69)+($AO$11*H70)+($AO$12*H71)+($AO$13*I69)+($AO$14*I70)+($AO$15*I71)+($AO$16*G72)+($AO$17*G73)+($AO$18*G74)+($AO$19*H72)+($AO$20*H73)+($AO$21*H74)+($AO$22*I72)+($AO$23*I73)+($AO$24*I74)+($AO$25*G75)+($AO$26*G76)+($AO$27*G77)+($AO$28*H75)+($AO$29*H76)+($AO$30*H77)+($AO$31*I75)+($AO$32*I76)+($AO$33*I77))+$AO$5</f>
        <v>0.36005653000000015</v>
      </c>
      <c r="BG57" s="680">
        <f t="shared" ref="BG57" si="1064">(($AO$7*H69)+($AO$8*H70)+($AO$9*H71)+($AO$10*I69)+($AO$11*I70)+($AO$12*I71)+($AO$13*J69)+($AO$14*J70)+($AO$15*J71)+($AO$16*H72)+($AO$17*H73)+($AO$18*H74)+($AO$19*I72)+($AO$20*I73)+($AO$21*I74)+($AO$22*J72)+($AO$23*J73)+($AO$24*J74)+($AO$25*H75)+($AO$26*H76)+($AO$27*H77)+($AO$28*I75)+($AO$29*I76)+($AO$30*I77)+($AO$31*J75)+($AO$32*J76)+($AO$33*J77))+$AO$5</f>
        <v>0.32601454000000007</v>
      </c>
      <c r="BH57" s="680">
        <f t="shared" ref="BH57" si="1065">(($AO$7*I69)+($AO$8*I70)+($AO$9*I71)+($AO$10*J69)+($AO$11*J70)+($AO$12*J71)+($AO$13*K69)+($AO$14*K70)+($AO$15*K71)+($AO$16*I72)+($AO$17*I73)+($AO$18*I74)+($AO$19*J72)+($AO$20*J73)+($AO$21*J74)+($AO$22*K72)+($AO$23*K73)+($AO$24*K74)+($AO$25*I75)+($AO$26*I76)+($AO$27*I77)+($AO$28*J75)+($AO$29*J76)+($AO$30*J77)+($AO$31*K75)+($AO$32*K76)+($AO$33*K77))+$AO$5</f>
        <v>0.28405528000000013</v>
      </c>
      <c r="BI57" s="680">
        <f t="shared" ref="BI57" si="1066">(($AO$7*J69)+($AO$8*J70)+($AO$9*J71)+($AO$10*K69)+($AO$11*K70)+($AO$12*K71)+($AO$13*L69)+($AO$14*L70)+($AO$15*L71)+($AO$16*J72)+($AO$17*J73)+($AO$18*J74)+($AO$19*K72)+($AO$20*K73)+($AO$21*K74)+($AO$22*L72)+($AO$23*L73)+($AO$24*L74)+($AO$25*J75)+($AO$26*J76)+($AO$27*J77)+($AO$28*K75)+($AO$29*K76)+($AO$30*K77)+($AO$31*L75)+($AO$32*L76)+($AO$33*L77))+$AO$5</f>
        <v>0.27776315000000007</v>
      </c>
      <c r="BJ57" s="680">
        <f t="shared" ref="BJ57" si="1067">(($AO$7*K69)+($AO$8*K70)+($AO$9*K71)+($AO$10*L69)+($AO$11*L70)+($AO$12*L71)+($AO$13*M69)+($AO$14*M70)+($AO$15*M71)+($AO$16*K72)+($AO$17*K73)+($AO$18*K74)+($AO$19*L72)+($AO$20*L73)+($AO$21*L74)+($AO$22*M72)+($AO$23*M73)+($AO$24*M74)+($AO$25*K75)+($AO$26*K76)+($AO$27*K77)+($AO$28*L75)+($AO$29*L76)+($AO$30*L77)+($AO$31*M75)+($AO$32*M76)+($AO$33*M77))+$AO$5</f>
        <v>0.30346915000000008</v>
      </c>
      <c r="BK57" s="680">
        <f t="shared" ref="BK57" si="1068">(($AO$7*L69)+($AO$8*L70)+($AO$9*L71)+($AO$10*M69)+($AO$11*M70)+($AO$12*M71)+($AO$13*N69)+($AO$14*N70)+($AO$15*N71)+($AO$16*L72)+($AO$17*L73)+($AO$18*L74)+($AO$19*M72)+($AO$20*M73)+($AO$21*M74)+($AO$22*N72)+($AO$23*N73)+($AO$24*N74)+($AO$25*L75)+($AO$26*L76)+($AO$27*L77)+($AO$28*M75)+($AO$29*M76)+($AO$30*M77)+($AO$31*N75)+($AO$32*N76)+($AO$33*N77))+$AO$5</f>
        <v>0.24229387000000005</v>
      </c>
      <c r="BL57" s="680">
        <f t="shared" ref="BL57" si="1069">(($AO$7*M69)+($AO$8*M70)+($AO$9*M71)+($AO$10*N69)+($AO$11*N70)+($AO$12*N71)+($AO$13*O69)+($AO$14*O70)+($AO$15*O71)+($AO$16*M72)+($AO$17*M73)+($AO$18*M74)+($AO$19*N72)+($AO$20*N73)+($AO$21*N74)+($AO$22*O72)+($AO$23*O73)+($AO$24*O74)+($AO$25*M75)+($AO$26*M76)+($AO$27*M77)+($AO$28*N75)+($AO$29*N76)+($AO$30*N77)+($AO$31*O75)+($AO$32*O76)+($AO$33*O77))+$AO$5</f>
        <v>0.19928303999999999</v>
      </c>
      <c r="BM57" s="680">
        <f t="shared" ref="BM57" si="1070">(($AO$7*N69)+($AO$8*N70)+($AO$9*N71)+($AO$10*O69)+($AO$11*O70)+($AO$12*O71)+($AO$13*P69)+($AO$14*P70)+($AO$15*P71)+($AO$16*N72)+($AO$17*N73)+($AO$18*N74)+($AO$19*O72)+($AO$20*O73)+($AO$21*O74)+($AO$22*P72)+($AO$23*P73)+($AO$24*P74)+($AO$25*N75)+($AO$26*N76)+($AO$27*N77)+($AO$28*O75)+($AO$29*O76)+($AO$30*O77)+($AO$31*P75)+($AO$32*P76)+($AO$33*P77))+$AO$5</f>
        <v>0.19396826999999997</v>
      </c>
      <c r="BN57" s="680">
        <f t="shared" ref="BN57" si="1071">(($AO$7*O69)+($AO$8*O70)+($AO$9*O71)+($AO$10*P69)+($AO$11*P70)+($AO$12*P71)+($AO$13*Q69)+($AO$14*Q70)+($AO$15*Q71)+($AO$16*O72)+($AO$17*O73)+($AO$18*O74)+($AO$19*P72)+($AO$20*P73)+($AO$21*P74)+($AO$22*Q72)+($AO$23*Q73)+($AO$24*Q74)+($AO$25*O75)+($AO$26*O76)+($AO$27*O77)+($AO$28*P75)+($AO$29*P76)+($AO$30*P77)+($AO$31*Q75)+($AO$32*Q76)+($AO$33*Q77))+$AO$5</f>
        <v>0.18892343000000009</v>
      </c>
      <c r="BO57" s="680">
        <f t="shared" ref="BO57" si="1072">(($AO$7*P69)+($AO$8*P70)+($AO$9*P71)+($AO$10*Q69)+($AO$11*Q70)+($AO$12*Q71)+($AO$13*R69)+($AO$14*R70)+($AO$15*R71)+($AO$16*P72)+($AO$17*P73)+($AO$18*P74)+($AO$19*Q72)+($AO$20*Q73)+($AO$21*Q74)+($AO$22*R72)+($AO$23*R73)+($AO$24*R74)+($AO$25*P75)+($AO$26*P76)+($AO$27*P77)+($AO$28*Q75)+($AO$29*Q76)+($AO$30*Q77)+($AO$31*R75)+($AO$32*R76)+($AO$33*R77))+$AO$5</f>
        <v>0.35749555</v>
      </c>
      <c r="BP57" s="680">
        <f t="shared" ref="BP57" si="1073">(($AO$7*Q69)+($AO$8*Q70)+($AO$9*Q71)+($AO$10*R69)+($AO$11*R70)+($AO$12*R71)+($AO$13*S69)+($AO$14*S70)+($AO$15*S71)+($AO$16*Q72)+($AO$17*Q73)+($AO$18*Q74)+($AO$19*R72)+($AO$20*R73)+($AO$21*R74)+($AO$22*S72)+($AO$23*S73)+($AO$24*S74)+($AO$25*Q75)+($AO$26*Q76)+($AO$27*Q77)+($AO$28*R75)+($AO$29*R76)+($AO$30*R77)+($AO$31*S75)+($AO$32*S76)+($AO$33*S77))+$AO$5</f>
        <v>0.69230290999999988</v>
      </c>
      <c r="BQ57" s="680">
        <f t="shared" ref="BQ57" si="1074">(($AO$7*R69)+($AO$8*R70)+($AO$9*R71)+($AO$10*S69)+($AO$11*S70)+($AO$12*S71)+($AO$13*T69)+($AO$14*T70)+($AO$15*T71)+($AO$16*R72)+($AO$17*R73)+($AO$18*R74)+($AO$19*S72)+($AO$20*S73)+($AO$21*S74)+($AO$22*T72)+($AO$23*T73)+($AO$24*T74)+($AO$25*R75)+($AO$26*R76)+($AO$27*R77)+($AO$28*S75)+($AO$29*S76)+($AO$30*S77)+($AO$31*T75)+($AO$32*T76)+($AO$33*T77))+$AO$5</f>
        <v>1.0523093299999999</v>
      </c>
      <c r="BR57" s="680">
        <f t="shared" ref="BR57" si="1075">(($AO$7*S69)+($AO$8*S70)+($AO$9*S71)+($AO$10*T69)+($AO$11*T70)+($AO$12*T71)+($AO$13*U69)+($AO$14*U70)+($AO$15*U71)+($AO$16*S72)+($AO$17*S73)+($AO$18*S74)+($AO$19*T72)+($AO$20*T73)+($AO$21*T74)+($AO$22*U72)+($AO$23*U73)+($AO$24*U74)+($AO$25*S75)+($AO$26*S76)+($AO$27*S77)+($AO$28*T75)+($AO$29*T76)+($AO$30*T77)+($AO$31*U75)+($AO$32*U76)+($AO$33*U77))+$AO$5</f>
        <v>1.3604272300000002</v>
      </c>
      <c r="BS57" s="680">
        <f t="shared" ref="BS57" si="1076">(($AO$7*T69)+($AO$8*T70)+($AO$9*T71)+($AO$10*U69)+($AO$11*U70)+($AO$12*U71)+($AO$13*V69)+($AO$14*V70)+($AO$15*V71)+($AO$16*T72)+($AO$17*T73)+($AO$18*T74)+($AO$19*U72)+($AO$20*U73)+($AO$21*U74)+($AO$22*V72)+($AO$23*V73)+($AO$24*V74)+($AO$25*T75)+($AO$26*T76)+($AO$27*T77)+($AO$28*U75)+($AO$29*U76)+($AO$30*U77)+($AO$31*V75)+($AO$32*V76)+($AO$33*V77))+$AO$5</f>
        <v>1.4421776099999997</v>
      </c>
      <c r="BT57" s="680">
        <f t="shared" ref="BT57" si="1077">(($AO$7*U69)+($AO$8*U70)+($AO$9*U71)+($AO$10*V69)+($AO$11*V70)+($AO$12*V71)+($AO$13*W69)+($AO$14*W70)+($AO$15*W71)+($AO$16*U72)+($AO$17*U73)+($AO$18*U74)+($AO$19*V72)+($AO$20*V73)+($AO$21*V74)+($AO$22*W72)+($AO$23*W73)+($AO$24*W74)+($AO$25*U75)+($AO$26*U76)+($AO$27*U77)+($AO$28*V75)+($AO$29*V76)+($AO$30*V77)+($AO$31*W75)+($AO$32*W76)+($AO$33*W77))+$AO$5</f>
        <v>1.9406720699999997</v>
      </c>
      <c r="BU57" s="680">
        <f t="shared" ref="BU57" si="1078">(($AO$7*V69)+($AO$8*V70)+($AO$9*V71)+($AO$10*W69)+($AO$11*W70)+($AO$12*W71)+($AO$13*X69)+($AO$14*X70)+($AO$15*X71)+($AO$16*V72)+($AO$17*V73)+($AO$18*V74)+($AO$19*W72)+($AO$20*W73)+($AO$21*W74)+($AO$22*X72)+($AO$23*X73)+($AO$24*X74)+($AO$25*V75)+($AO$26*V76)+($AO$27*V77)+($AO$28*W75)+($AO$29*W76)+($AO$30*W77)+($AO$31*X75)+($AO$32*X76)+($AO$33*X77))+$AO$5</f>
        <v>2.4271732100000003</v>
      </c>
      <c r="BV57" s="680">
        <f t="shared" ref="BV57" si="1079">(($AO$7*W69)+($AO$8*W70)+($AO$9*W71)+($AO$10*X69)+($AO$11*X70)+($AO$12*X71)+($AO$13*Y69)+($AO$14*Y70)+($AO$15*Y71)+($AO$16*W72)+($AO$17*W73)+($AO$18*W74)+($AO$19*X72)+($AO$20*X73)+($AO$21*X74)+($AO$22*Y72)+($AO$23*Y73)+($AO$24*Y74)+($AO$25*W75)+($AO$26*W76)+($AO$27*W77)+($AO$28*X75)+($AO$29*X76)+($AO$30*X77)+($AO$31*Y75)+($AO$32*Y76)+($AO$33*Y77))+$AO$5</f>
        <v>2.3827132199999994</v>
      </c>
      <c r="BX57" s="680">
        <f t="shared" ref="BX57:CT57" si="1080">(($AP$7*A69)+($AP$8*A70)+($AP$9*A71)+($AP$10*B69)+($AP$11*B70)+($AP$12*B71)+($AP$13*C69)+($AP$14*C70)+($AP$15*C71)+($AP$16*A72)+($AP$17*A73)+($AP$18*A74)+($AP$19*B72)+($AP$20*B73)+($AP$21*B74)+($AP$22*C72)+($AP$23*C73)+($AP$24*C74)+($AP$25*A75)+($AP$26*A76)+($AP$27*A77)+($AP$28*B75)+($AP$29*B76)+($AP$30*B77)+($AP$31*C75)+($AP$32*C76)+($AP$33*C77))+$AP$5</f>
        <v>0.6210463220000001</v>
      </c>
      <c r="BY57" s="680">
        <f t="shared" si="1080"/>
        <v>0.6951820059999998</v>
      </c>
      <c r="BZ57" s="680">
        <f t="shared" si="1080"/>
        <v>0.73371419400000004</v>
      </c>
      <c r="CA57" s="680">
        <f t="shared" si="1080"/>
        <v>0.78824107599999993</v>
      </c>
      <c r="CB57" s="680">
        <f t="shared" si="1080"/>
        <v>0.79944832599999993</v>
      </c>
      <c r="CC57" s="680">
        <f t="shared" si="1080"/>
        <v>0.69268945400000004</v>
      </c>
      <c r="CD57" s="680">
        <f t="shared" si="1080"/>
        <v>0.59830654400000005</v>
      </c>
      <c r="CE57" s="680">
        <f t="shared" si="1080"/>
        <v>0.54539831200000011</v>
      </c>
      <c r="CF57" s="680">
        <f t="shared" si="1080"/>
        <v>0.44242896999999992</v>
      </c>
      <c r="CG57" s="680">
        <f t="shared" si="1080"/>
        <v>0.36099558999999998</v>
      </c>
      <c r="CH57" s="680">
        <f t="shared" si="1080"/>
        <v>0.35983065799999991</v>
      </c>
      <c r="CI57" s="680">
        <f t="shared" si="1080"/>
        <v>0.3619156899999999</v>
      </c>
      <c r="CJ57" s="680">
        <f t="shared" si="1080"/>
        <v>0.33079561200000002</v>
      </c>
      <c r="CK57" s="680">
        <f t="shared" si="1080"/>
        <v>0.28218142800000007</v>
      </c>
      <c r="CL57" s="680">
        <f t="shared" si="1080"/>
        <v>0.22885819400000007</v>
      </c>
      <c r="CM57" s="680">
        <f t="shared" si="1080"/>
        <v>0.293788518</v>
      </c>
      <c r="CN57" s="680">
        <f t="shared" si="1080"/>
        <v>0.44446848600000011</v>
      </c>
      <c r="CO57" s="680">
        <f t="shared" si="1080"/>
        <v>0.80435884600000018</v>
      </c>
      <c r="CP57" s="680">
        <f t="shared" si="1080"/>
        <v>1.2551690779999998</v>
      </c>
      <c r="CQ57" s="680">
        <f t="shared" si="1080"/>
        <v>1.5161836179999999</v>
      </c>
      <c r="CR57" s="680">
        <f t="shared" si="1080"/>
        <v>1.6101340420000003</v>
      </c>
      <c r="CS57" s="680">
        <f t="shared" si="1080"/>
        <v>2.1126255100000004</v>
      </c>
      <c r="CT57" s="680">
        <f t="shared" si="1080"/>
        <v>2.5569827800000011</v>
      </c>
      <c r="CV57" s="680">
        <f t="shared" ref="CV57" si="1081">(($AQ$7*A69)+($AQ$8*A70)+($AQ$9*A71)+($AQ$10*B69)+($AQ$11*B70)+($AQ$12*B71)+($AQ$13*C69)+($AQ$14*C70)+($AQ$15*C71)+($AQ$16*A72)+($AQ$17*A73)+($AQ$18*A74)+($AQ$19*B72)+($AQ$20*B73)+($AQ$21*B74)+($AQ$22*C72)+($AQ$23*C73)+($AQ$24*C74)+($AQ$25*A75)+($AQ$26*A76)+($AQ$27*A77)+($AQ$28*B75)+($AQ$29*B76)+($AQ$30*B77)+($AQ$31*C75)+($AQ$32*C76)+($AQ$33*C77))+$AQ$5</f>
        <v>0.41776474000000008</v>
      </c>
      <c r="CW57" s="680">
        <f t="shared" ref="CW57" si="1082">(($AQ$7*B69)+($AQ$8*B70)+($AQ$9*B71)+($AQ$10*C69)+($AQ$11*C70)+($AQ$12*C71)+($AQ$13*D69)+($AQ$14*D70)+($AQ$15*D71)+($AQ$16*B72)+($AQ$17*B73)+($AQ$18*B74)+($AQ$19*C72)+($AQ$20*C73)+($AQ$21*C74)+($AQ$22*D72)+($AQ$23*D73)+($AQ$24*D74)+($AQ$25*B75)+($AQ$26*B76)+($AQ$27*B77)+($AQ$28*C75)+($AQ$29*C76)+($AQ$30*C77)+($AQ$31*D75)+($AQ$32*D76)+($AQ$33*D77))+$AQ$5</f>
        <v>0.43910788000000001</v>
      </c>
      <c r="CX57" s="680">
        <f t="shared" ref="CX57" si="1083">(($AQ$7*C69)+($AQ$8*C70)+($AQ$9*C71)+($AQ$10*D69)+($AQ$11*D70)+($AQ$12*D71)+($AQ$13*E69)+($AQ$14*E70)+($AQ$15*E71)+($AQ$16*C72)+($AQ$17*C73)+($AQ$18*C74)+($AQ$19*D72)+($AQ$20*D73)+($AQ$21*D74)+($AQ$22*E72)+($AQ$23*E73)+($AQ$24*E74)+($AQ$25*C75)+($AQ$26*C76)+($AQ$27*C77)+($AQ$28*D75)+($AQ$29*D76)+($AQ$30*D77)+($AQ$31*E75)+($AQ$32*E76)+($AQ$33*E77))+$AQ$5</f>
        <v>0.44908318000000003</v>
      </c>
      <c r="CY57" s="680">
        <f t="shared" ref="CY57" si="1084">(($AQ$7*D69)+($AQ$8*D70)+($AQ$9*D71)+($AQ$10*E69)+($AQ$11*E70)+($AQ$12*E71)+($AQ$13*F69)+($AQ$14*F70)+($AQ$15*F71)+($AQ$16*D72)+($AQ$17*D73)+($AQ$18*D74)+($AQ$19*E72)+($AQ$20*E73)+($AQ$21*E74)+($AQ$22*F72)+($AQ$23*F73)+($AQ$24*F74)+($AQ$25*D75)+($AQ$26*D76)+($AQ$27*D77)+($AQ$28*E75)+($AQ$29*E76)+($AQ$30*E77)+($AQ$31*F75)+($AQ$32*F76)+($AQ$33*F77))+$AQ$5</f>
        <v>0.46111444000000001</v>
      </c>
      <c r="CZ57" s="680">
        <f t="shared" ref="CZ57" si="1085">(($AQ$7*E69)+($AQ$8*E70)+($AQ$9*E71)+($AQ$10*F69)+($AQ$11*F70)+($AQ$12*F71)+($AQ$13*G69)+($AQ$14*G70)+($AQ$15*G71)+($AQ$16*E72)+($AQ$17*E73)+($AQ$18*E74)+($AQ$19*F72)+($AQ$20*F73)+($AQ$21*F74)+($AQ$22*G72)+($AQ$23*G73)+($AQ$24*G74)+($AQ$25*E75)+($AQ$26*E76)+($AQ$27*E77)+($AQ$28*F75)+($AQ$29*F76)+($AQ$30*F77)+($AQ$31*G75)+($AQ$32*G76)+($AQ$33*G77))+$AQ$5</f>
        <v>0.43711904000000001</v>
      </c>
      <c r="DA57" s="680">
        <f t="shared" ref="DA57" si="1086">(($AQ$7*F69)+($AQ$8*F70)+($AQ$9*F71)+($AQ$10*G69)+($AQ$11*G70)+($AQ$12*G71)+($AQ$13*H69)+($AQ$14*H70)+($AQ$15*H71)+($AQ$16*F72)+($AQ$17*F73)+($AQ$18*F74)+($AQ$19*G72)+($AQ$20*G73)+($AQ$21*G74)+($AQ$22*H72)+($AQ$23*H73)+($AQ$24*H74)+($AQ$25*F75)+($AQ$26*F76)+($AQ$27*F77)+($AQ$28*G75)+($AQ$29*G76)+($AQ$30*G77)+($AQ$31*H75)+($AQ$32*H76)+($AQ$33*H77))+$AQ$5</f>
        <v>0.38654308999999998</v>
      </c>
      <c r="DB57" s="680">
        <f t="shared" ref="DB57" si="1087">(($AQ$7*G69)+($AQ$8*G70)+($AQ$9*G71)+($AQ$10*H69)+($AQ$11*H70)+($AQ$12*H71)+($AQ$13*I69)+($AQ$14*I70)+($AQ$15*I71)+($AQ$16*G72)+($AQ$17*G73)+($AQ$18*G74)+($AQ$19*H72)+($AQ$20*H73)+($AQ$21*H74)+($AQ$22*I72)+($AQ$23*I73)+($AQ$24*I74)+($AQ$25*G75)+($AQ$26*G76)+($AQ$27*G77)+($AQ$28*H75)+($AQ$29*H76)+($AQ$30*H77)+($AQ$31*I75)+($AQ$32*I76)+($AQ$33*I77))+$AQ$5</f>
        <v>0.36766633999999998</v>
      </c>
      <c r="DC57" s="680">
        <f t="shared" ref="DC57" si="1088">(($AQ$7*H69)+($AQ$8*H70)+($AQ$9*H71)+($AQ$10*I69)+($AQ$11*I70)+($AQ$12*I71)+($AQ$13*J69)+($AQ$14*J70)+($AQ$15*J71)+($AQ$16*H72)+($AQ$17*H73)+($AQ$18*H74)+($AQ$19*I72)+($AQ$20*I73)+($AQ$21*I74)+($AQ$22*J72)+($AQ$23*J73)+($AQ$24*J74)+($AQ$25*H75)+($AQ$26*H76)+($AQ$27*H77)+($AQ$28*I75)+($AQ$29*I76)+($AQ$30*I77)+($AQ$31*J75)+($AQ$32*J76)+($AQ$33*J77))+$AQ$5</f>
        <v>0.33286715</v>
      </c>
      <c r="DD57" s="680">
        <f t="shared" ref="DD57" si="1089">(($AQ$7*I69)+($AQ$8*I70)+($AQ$9*I71)+($AQ$10*J69)+($AQ$11*J70)+($AQ$12*J71)+($AQ$13*K69)+($AQ$14*K70)+($AQ$15*K71)+($AQ$16*I72)+($AQ$17*I73)+($AQ$18*I74)+($AQ$19*J72)+($AQ$20*J73)+($AQ$21*J74)+($AQ$22*K72)+($AQ$23*K73)+($AQ$24*K74)+($AQ$25*I75)+($AQ$26*I76)+($AQ$27*I77)+($AQ$28*J75)+($AQ$29*J76)+($AQ$30*J77)+($AQ$31*K75)+($AQ$32*K76)+($AQ$33*K77))+$AQ$5</f>
        <v>0.29154860000000005</v>
      </c>
      <c r="DE57" s="680">
        <f t="shared" ref="DE57" si="1090">(($AQ$7*J69)+($AQ$8*J70)+($AQ$9*J71)+($AQ$10*K69)+($AQ$11*K70)+($AQ$12*K71)+($AQ$13*L69)+($AQ$14*L70)+($AQ$15*L71)+($AQ$16*J72)+($AQ$17*J73)+($AQ$18*J74)+($AQ$19*K72)+($AQ$20*K73)+($AQ$21*K74)+($AQ$22*L72)+($AQ$23*L73)+($AQ$24*L74)+($AQ$25*J75)+($AQ$26*J76)+($AQ$27*J77)+($AQ$28*K75)+($AQ$29*K76)+($AQ$30*K77)+($AQ$31*L75)+($AQ$32*L76)+($AQ$33*L77))+$AQ$5</f>
        <v>0.31149642</v>
      </c>
      <c r="DF57" s="680">
        <f t="shared" ref="DF57" si="1091">(($AQ$7*K69)+($AQ$8*K70)+($AQ$9*K71)+($AQ$10*L69)+($AQ$11*L70)+($AQ$12*L71)+($AQ$13*M69)+($AQ$14*M70)+($AQ$15*M71)+($AQ$16*K72)+($AQ$17*K73)+($AQ$18*K74)+($AQ$19*L72)+($AQ$20*L73)+($AQ$21*L74)+($AQ$22*M72)+($AQ$23*M73)+($AQ$24*M74)+($AQ$25*K75)+($AQ$26*K76)+($AQ$27*K77)+($AQ$28*L75)+($AQ$29*L76)+($AQ$30*L77)+($AQ$31*M75)+($AQ$32*M76)+($AQ$33*M77))+$AQ$5</f>
        <v>0.33252298999999996</v>
      </c>
      <c r="DG57" s="680">
        <f t="shared" ref="DG57" si="1092">(($AQ$7*L69)+($AQ$8*L70)+($AQ$9*L71)+($AQ$10*M69)+($AQ$11*M70)+($AQ$12*M71)+($AQ$13*N69)+($AQ$14*N70)+($AQ$15*N71)+($AQ$16*L72)+($AQ$17*L73)+($AQ$18*L74)+($AQ$19*M72)+($AQ$20*M73)+($AQ$21*M74)+($AQ$22*N72)+($AQ$23*N73)+($AQ$24*N74)+($AQ$25*L75)+($AQ$26*L76)+($AQ$27*L77)+($AQ$28*M75)+($AQ$29*M76)+($AQ$30*M77)+($AQ$31*N75)+($AQ$32*N76)+($AQ$33*N77))+$AQ$5</f>
        <v>0.31302692999999998</v>
      </c>
      <c r="DH57" s="680">
        <f t="shared" ref="DH57" si="1093">(($AQ$7*M69)+($AQ$8*M70)+($AQ$9*M71)+($AQ$10*N69)+($AQ$11*N70)+($AQ$12*N71)+($AQ$13*O69)+($AQ$14*O70)+($AQ$15*O71)+($AQ$16*M72)+($AQ$17*M73)+($AQ$18*M74)+($AQ$19*N72)+($AQ$20*N73)+($AQ$21*N74)+($AQ$22*O72)+($AQ$23*O73)+($AQ$24*O74)+($AQ$25*M75)+($AQ$26*M76)+($AQ$27*M77)+($AQ$28*N75)+($AQ$29*N76)+($AQ$30*N77)+($AQ$31*O75)+($AQ$32*O76)+($AQ$33*O77))+$AQ$5</f>
        <v>0.30426205000000006</v>
      </c>
      <c r="DI57" s="680">
        <f t="shared" ref="DI57" si="1094">(($AQ$7*N69)+($AQ$8*N70)+($AQ$9*N71)+($AQ$10*O69)+($AQ$11*O70)+($AQ$12*O71)+($AQ$13*P69)+($AQ$14*P70)+($AQ$15*P71)+($AQ$16*N72)+($AQ$17*N73)+($AQ$18*N74)+($AQ$19*O72)+($AQ$20*O73)+($AQ$21*O74)+($AQ$22*P72)+($AQ$23*P73)+($AQ$24*P74)+($AQ$25*N75)+($AQ$26*N76)+($AQ$27*N77)+($AQ$28*O75)+($AQ$29*O76)+($AQ$30*O77)+($AQ$31*P75)+($AQ$32*P76)+($AQ$33*P77))+$AQ$5</f>
        <v>0.30452539000000001</v>
      </c>
      <c r="DJ57" s="680">
        <f t="shared" ref="DJ57" si="1095">(($AQ$7*O69)+($AQ$8*O70)+($AQ$9*O71)+($AQ$10*P69)+($AQ$11*P70)+($AQ$12*P71)+($AQ$13*Q69)+($AQ$14*Q70)+($AQ$15*Q71)+($AQ$16*O72)+($AQ$17*O73)+($AQ$18*O74)+($AQ$19*P72)+($AQ$20*P73)+($AQ$21*P74)+($AQ$22*Q72)+($AQ$23*Q73)+($AQ$24*Q74)+($AQ$25*O75)+($AQ$26*O76)+($AQ$27*O77)+($AQ$28*P75)+($AQ$29*P76)+($AQ$30*P77)+($AQ$31*Q75)+($AQ$32*Q76)+($AQ$33*Q77))+$AQ$5</f>
        <v>0.34863091000000002</v>
      </c>
      <c r="DK57" s="680">
        <f t="shared" ref="DK57" si="1096">(($AQ$7*P69)+($AQ$8*P70)+($AQ$9*P71)+($AQ$10*Q69)+($AQ$11*Q70)+($AQ$12*Q71)+($AQ$13*R69)+($AQ$14*R70)+($AQ$15*R71)+($AQ$16*P72)+($AQ$17*P73)+($AQ$18*P74)+($AQ$19*Q72)+($AQ$20*Q73)+($AQ$21*Q74)+($AQ$22*R72)+($AQ$23*R73)+($AQ$24*R74)+($AQ$25*P75)+($AQ$26*P76)+($AQ$27*P77)+($AQ$28*Q75)+($AQ$29*Q76)+($AQ$30*Q77)+($AQ$31*R75)+($AQ$32*R76)+($AQ$33*R77))+$AQ$5</f>
        <v>0.47188321000000011</v>
      </c>
      <c r="DL57" s="680">
        <f t="shared" ref="DL57" si="1097">(($AQ$7*Q69)+($AQ$8*Q70)+($AQ$9*Q71)+($AQ$10*R69)+($AQ$11*R70)+($AQ$12*R71)+($AQ$13*S69)+($AQ$14*S70)+($AQ$15*S71)+($AQ$16*Q72)+($AQ$17*Q73)+($AQ$18*Q74)+($AQ$19*R72)+($AQ$20*R73)+($AQ$21*R74)+($AQ$22*S72)+($AQ$23*S73)+($AQ$24*S74)+($AQ$25*Q75)+($AQ$26*Q76)+($AQ$27*Q77)+($AQ$28*R75)+($AQ$29*R76)+($AQ$30*R77)+($AQ$31*S75)+($AQ$32*S76)+($AQ$33*S77))+$AQ$5</f>
        <v>0.55345881000000008</v>
      </c>
      <c r="DM57" s="680">
        <f t="shared" ref="DM57" si="1098">(($AQ$7*R69)+($AQ$8*R70)+($AQ$9*R71)+($AQ$10*S69)+($AQ$11*S70)+($AQ$12*S71)+($AQ$13*T69)+($AQ$14*T70)+($AQ$15*T71)+($AQ$16*R72)+($AQ$17*R73)+($AQ$18*R74)+($AQ$19*S72)+($AQ$20*S73)+($AQ$21*S74)+($AQ$22*T72)+($AQ$23*T73)+($AQ$24*T74)+($AQ$25*R75)+($AQ$26*R76)+($AQ$27*R77)+($AQ$28*S75)+($AQ$29*S76)+($AQ$30*S77)+($AQ$31*T75)+($AQ$32*T76)+($AQ$33*T77))+$AQ$5</f>
        <v>0.63239612000000001</v>
      </c>
      <c r="DN57" s="680">
        <f t="shared" ref="DN57" si="1099">(($AQ$7*S69)+($AQ$8*S70)+($AQ$9*S71)+($AQ$10*T69)+($AQ$11*T70)+($AQ$12*T71)+($AQ$13*U69)+($AQ$14*U70)+($AQ$15*U71)+($AQ$16*S72)+($AQ$17*S73)+($AQ$18*S74)+($AQ$19*T72)+($AQ$20*T73)+($AQ$21*T74)+($AQ$22*U72)+($AQ$23*U73)+($AQ$24*U74)+($AQ$25*S75)+($AQ$26*S76)+($AQ$27*S77)+($AQ$28*T75)+($AQ$29*T76)+($AQ$30*T77)+($AQ$31*U75)+($AQ$32*U76)+($AQ$33*U77))+$AQ$5</f>
        <v>0.61242594000000006</v>
      </c>
      <c r="DO57" s="680">
        <f t="shared" ref="DO57" si="1100">(($AQ$7*T69)+($AQ$8*T70)+($AQ$9*T71)+($AQ$10*U69)+($AQ$11*U70)+($AQ$12*U71)+($AQ$13*V69)+($AQ$14*V70)+($AQ$15*V71)+($AQ$16*T72)+($AQ$17*T73)+($AQ$18*T74)+($AQ$19*U72)+($AQ$20*U73)+($AQ$21*U74)+($AQ$22*V72)+($AQ$23*V73)+($AQ$24*V74)+($AQ$25*T75)+($AQ$26*T76)+($AQ$27*T77)+($AQ$28*U75)+($AQ$29*U76)+($AQ$30*U77)+($AQ$31*V75)+($AQ$32*V76)+($AQ$33*V77))+$AQ$5</f>
        <v>0.58447289999999996</v>
      </c>
      <c r="DP57" s="680">
        <f t="shared" ref="DP57" si="1101">(($AQ$7*U69)+($AQ$8*U70)+($AQ$9*U71)+($AQ$10*V69)+($AQ$11*V70)+($AQ$12*V71)+($AQ$13*W69)+($AQ$14*W70)+($AQ$15*W71)+($AQ$16*U72)+($AQ$17*U73)+($AQ$18*U74)+($AQ$19*V72)+($AQ$20*V73)+($AQ$21*V74)+($AQ$22*W72)+($AQ$23*W73)+($AQ$24*W74)+($AQ$25*U75)+($AQ$26*U76)+($AQ$27*U77)+($AQ$28*V75)+($AQ$29*V76)+($AQ$30*V77)+($AQ$31*W75)+($AQ$32*W76)+($AQ$33*W77))+$AQ$5</f>
        <v>0.85110794000000023</v>
      </c>
      <c r="DQ57" s="680">
        <f t="shared" ref="DQ57" si="1102">(($AQ$7*V69)+($AQ$8*V70)+($AQ$9*V71)+($AQ$10*W69)+($AQ$11*W70)+($AQ$12*W71)+($AQ$13*X69)+($AQ$14*X70)+($AQ$15*X71)+($AQ$16*V72)+($AQ$17*V73)+($AQ$18*V74)+($AQ$19*W72)+($AQ$20*W73)+($AQ$21*W74)+($AQ$22*X72)+($AQ$23*X73)+($AQ$24*X74)+($AQ$25*V75)+($AQ$26*V76)+($AQ$27*V77)+($AQ$28*W75)+($AQ$29*W76)+($AQ$30*W77)+($AQ$31*X75)+($AQ$32*X76)+($AQ$33*X77))+$AQ$5</f>
        <v>0.96766633999999985</v>
      </c>
      <c r="DR57" s="680">
        <f t="shared" ref="DR57" si="1103">(($AQ$7*W69)+($AQ$8*W70)+($AQ$9*W71)+($AQ$10*X69)+($AQ$11*X70)+($AQ$12*X71)+($AQ$13*Y69)+($AQ$14*Y70)+($AQ$15*Y71)+($AQ$16*W72)+($AQ$17*W73)+($AQ$18*W74)+($AQ$19*X72)+($AQ$20*X73)+($AQ$21*X74)+($AQ$22*Y72)+($AQ$23*Y73)+($AQ$24*Y74)+($AQ$25*W75)+($AQ$26*W76)+($AQ$27*W77)+($AQ$28*X75)+($AQ$29*X76)+($AQ$30*X77)+($AQ$31*Y75)+($AQ$32*Y76)+($AQ$33*Y77))+$AQ$5</f>
        <v>0.90826442000000018</v>
      </c>
    </row>
    <row r="58" spans="1:122" ht="18.75" x14ac:dyDescent="0.25">
      <c r="A58" s="715">
        <f>'DETEKSI MATA IKAN'!A56</f>
        <v>0.32940000000000003</v>
      </c>
      <c r="B58" s="716">
        <f>'DETEKSI MATA IKAN'!B56</f>
        <v>0.32550000000000001</v>
      </c>
      <c r="C58" s="716">
        <f>'DETEKSI MATA IKAN'!C56</f>
        <v>0.2863</v>
      </c>
      <c r="D58" s="716">
        <f>'DETEKSI MATA IKAN'!D56</f>
        <v>0.45490000000000003</v>
      </c>
      <c r="E58" s="716">
        <f>'DETEKSI MATA IKAN'!E56</f>
        <v>0.74509999999999998</v>
      </c>
      <c r="F58" s="716">
        <f>'DETEKSI MATA IKAN'!F56</f>
        <v>0.77649999999999997</v>
      </c>
      <c r="G58" s="716">
        <f>'DETEKSI MATA IKAN'!G56</f>
        <v>0.67059999999999997</v>
      </c>
      <c r="H58" s="716">
        <f>'DETEKSI MATA IKAN'!H56</f>
        <v>0.7137</v>
      </c>
      <c r="I58" s="716">
        <f>'DETEKSI MATA IKAN'!I56</f>
        <v>0.72160000000000002</v>
      </c>
      <c r="J58" s="716">
        <f>'DETEKSI MATA IKAN'!J56</f>
        <v>0.70199999999999996</v>
      </c>
      <c r="K58" s="716">
        <f>'DETEKSI MATA IKAN'!K56</f>
        <v>0.65490000000000004</v>
      </c>
      <c r="L58" s="716">
        <f>'DETEKSI MATA IKAN'!L56</f>
        <v>0.64710000000000001</v>
      </c>
      <c r="M58" s="716">
        <f>'DETEKSI MATA IKAN'!M56</f>
        <v>0.68240000000000001</v>
      </c>
      <c r="N58" s="716">
        <f>'DETEKSI MATA IKAN'!N56</f>
        <v>0.57250000000000001</v>
      </c>
      <c r="O58" s="716">
        <f>'DETEKSI MATA IKAN'!O56</f>
        <v>0.38429999999999997</v>
      </c>
      <c r="P58" s="716">
        <f>'DETEKSI MATA IKAN'!P56</f>
        <v>0.3216</v>
      </c>
      <c r="Q58" s="716">
        <f>'DETEKSI MATA IKAN'!Q56</f>
        <v>0.2392</v>
      </c>
      <c r="R58" s="716">
        <f>'DETEKSI MATA IKAN'!R56</f>
        <v>0.1216</v>
      </c>
      <c r="S58" s="716">
        <f>'DETEKSI MATA IKAN'!S56</f>
        <v>0.18820000000000001</v>
      </c>
      <c r="T58" s="716">
        <f>'DETEKSI MATA IKAN'!T56</f>
        <v>0.20780000000000001</v>
      </c>
      <c r="U58" s="716">
        <f>'DETEKSI MATA IKAN'!U56</f>
        <v>0.14119999999999999</v>
      </c>
      <c r="V58" s="716">
        <f>'DETEKSI MATA IKAN'!V56</f>
        <v>0.21959999999999999</v>
      </c>
      <c r="W58" s="716">
        <f>'DETEKSI MATA IKAN'!W56</f>
        <v>0.32940000000000003</v>
      </c>
      <c r="X58" s="716">
        <f>'DETEKSI MATA IKAN'!X56</f>
        <v>0.36470000000000002</v>
      </c>
      <c r="Y58" s="717">
        <f>'DETEKSI MATA IKAN'!Y56</f>
        <v>0.34510000000000002</v>
      </c>
      <c r="AB58" s="808" t="s">
        <v>56</v>
      </c>
      <c r="AC58" s="808"/>
      <c r="AZ58" s="808" t="s">
        <v>57</v>
      </c>
      <c r="BA58" s="808"/>
      <c r="BX58" s="808" t="s">
        <v>58</v>
      </c>
      <c r="BY58" s="808"/>
      <c r="CV58" s="808" t="s">
        <v>59</v>
      </c>
      <c r="CW58" s="808"/>
    </row>
    <row r="59" spans="1:122" x14ac:dyDescent="0.25">
      <c r="A59" s="715">
        <f>'DETEKSI MATA IKAN'!A57</f>
        <v>0.27450000000000002</v>
      </c>
      <c r="B59" s="716">
        <f>'DETEKSI MATA IKAN'!B57</f>
        <v>0.27060000000000001</v>
      </c>
      <c r="C59" s="716">
        <f>'DETEKSI MATA IKAN'!C57</f>
        <v>0.23139999999999999</v>
      </c>
      <c r="D59" s="716">
        <f>'DETEKSI MATA IKAN'!D57</f>
        <v>0.4</v>
      </c>
      <c r="E59" s="716">
        <f>'DETEKSI MATA IKAN'!E57</f>
        <v>0.69410000000000005</v>
      </c>
      <c r="F59" s="716">
        <f>'DETEKSI MATA IKAN'!F57</f>
        <v>0.72550000000000003</v>
      </c>
      <c r="G59" s="716">
        <f>'DETEKSI MATA IKAN'!G57</f>
        <v>0.62350000000000005</v>
      </c>
      <c r="H59" s="716">
        <f>'DETEKSI MATA IKAN'!H57</f>
        <v>0.66669999999999996</v>
      </c>
      <c r="I59" s="716">
        <f>'DETEKSI MATA IKAN'!I57</f>
        <v>0.67449999999999999</v>
      </c>
      <c r="J59" s="716">
        <f>'DETEKSI MATA IKAN'!J57</f>
        <v>0.65880000000000005</v>
      </c>
      <c r="K59" s="716">
        <f>'DETEKSI MATA IKAN'!K57</f>
        <v>0.61180000000000001</v>
      </c>
      <c r="L59" s="716">
        <f>'DETEKSI MATA IKAN'!L57</f>
        <v>0.60780000000000001</v>
      </c>
      <c r="M59" s="716">
        <f>'DETEKSI MATA IKAN'!M57</f>
        <v>0.6431</v>
      </c>
      <c r="N59" s="716">
        <f>'DETEKSI MATA IKAN'!N57</f>
        <v>0.5333</v>
      </c>
      <c r="O59" s="716">
        <f>'DETEKSI MATA IKAN'!O57</f>
        <v>0.34899999999999998</v>
      </c>
      <c r="P59" s="716">
        <f>'DETEKSI MATA IKAN'!P57</f>
        <v>0.2863</v>
      </c>
      <c r="Q59" s="716">
        <f>'DETEKSI MATA IKAN'!Q57</f>
        <v>0.21959999999999999</v>
      </c>
      <c r="R59" s="716">
        <f>'DETEKSI MATA IKAN'!R57</f>
        <v>0.10199999999999999</v>
      </c>
      <c r="S59" s="716">
        <f>'DETEKSI MATA IKAN'!S57</f>
        <v>0.17649999999999999</v>
      </c>
      <c r="T59" s="716">
        <f>'DETEKSI MATA IKAN'!T57</f>
        <v>0.1961</v>
      </c>
      <c r="U59" s="716">
        <f>'DETEKSI MATA IKAN'!U57</f>
        <v>0.13730000000000001</v>
      </c>
      <c r="V59" s="716">
        <f>'DETEKSI MATA IKAN'!V57</f>
        <v>0.2157</v>
      </c>
      <c r="W59" s="716">
        <f>'DETEKSI MATA IKAN'!W57</f>
        <v>0.33729999999999999</v>
      </c>
      <c r="X59" s="716">
        <f>'DETEKSI MATA IKAN'!X57</f>
        <v>0.3725</v>
      </c>
      <c r="Y59" s="717">
        <f>'DETEKSI MATA IKAN'!Y57</f>
        <v>0.3412</v>
      </c>
      <c r="AB59" s="720">
        <f t="shared" ref="AB59:AX70" si="1104">IF(AB35&lt;=0,0,AB35)</f>
        <v>1.942517000000038E-2</v>
      </c>
      <c r="AC59" s="720">
        <f t="shared" si="1104"/>
        <v>0.17606278999999975</v>
      </c>
      <c r="AD59" s="720">
        <f t="shared" si="1104"/>
        <v>0.41200032999999997</v>
      </c>
      <c r="AE59" s="720">
        <f t="shared" si="1104"/>
        <v>0.48518648000000036</v>
      </c>
      <c r="AF59" s="720">
        <f t="shared" si="1104"/>
        <v>0.23882509000000035</v>
      </c>
      <c r="AG59" s="720">
        <f t="shared" si="1104"/>
        <v>0</v>
      </c>
      <c r="AH59" s="720">
        <f t="shared" si="1104"/>
        <v>0</v>
      </c>
      <c r="AI59" s="720">
        <f t="shared" si="1104"/>
        <v>0</v>
      </c>
      <c r="AJ59" s="720">
        <f t="shared" si="1104"/>
        <v>0</v>
      </c>
      <c r="AK59" s="720">
        <f t="shared" si="1104"/>
        <v>0</v>
      </c>
      <c r="AL59" s="720">
        <f t="shared" si="1104"/>
        <v>0</v>
      </c>
      <c r="AM59" s="720">
        <f t="shared" si="1104"/>
        <v>0</v>
      </c>
      <c r="AN59" s="720">
        <f t="shared" si="1104"/>
        <v>0</v>
      </c>
      <c r="AO59" s="720">
        <f t="shared" si="1104"/>
        <v>0</v>
      </c>
      <c r="AP59" s="720">
        <f t="shared" si="1104"/>
        <v>0</v>
      </c>
      <c r="AQ59" s="720">
        <f t="shared" si="1104"/>
        <v>0</v>
      </c>
      <c r="AR59" s="720">
        <f t="shared" si="1104"/>
        <v>0</v>
      </c>
      <c r="AS59" s="720">
        <f t="shared" si="1104"/>
        <v>0</v>
      </c>
      <c r="AT59" s="720">
        <f t="shared" si="1104"/>
        <v>0</v>
      </c>
      <c r="AU59" s="720">
        <f t="shared" si="1104"/>
        <v>0</v>
      </c>
      <c r="AV59" s="720">
        <f t="shared" si="1104"/>
        <v>0</v>
      </c>
      <c r="AW59" s="720">
        <f t="shared" si="1104"/>
        <v>0</v>
      </c>
      <c r="AX59" s="720">
        <f t="shared" si="1104"/>
        <v>0</v>
      </c>
      <c r="AZ59" s="720">
        <f>(ROUND((IF(AZ35&lt;=0,0,AZ35)),4))</f>
        <v>0.9536</v>
      </c>
      <c r="BA59" s="720">
        <f t="shared" ref="BA59:BV59" si="1105">(ROUND((IF(BA35&lt;=0,0,BA35)),4))</f>
        <v>1.0405</v>
      </c>
      <c r="BB59" s="720">
        <f t="shared" si="1105"/>
        <v>1.4089</v>
      </c>
      <c r="BC59" s="720">
        <f t="shared" si="1105"/>
        <v>1.8561000000000001</v>
      </c>
      <c r="BD59" s="720">
        <f t="shared" si="1105"/>
        <v>2.3464999999999998</v>
      </c>
      <c r="BE59" s="720">
        <f t="shared" si="1105"/>
        <v>2.6705999999999999</v>
      </c>
      <c r="BF59" s="720">
        <f t="shared" si="1105"/>
        <v>2.5002</v>
      </c>
      <c r="BG59" s="720">
        <f t="shared" si="1105"/>
        <v>2.3327</v>
      </c>
      <c r="BH59" s="720">
        <f t="shared" si="1105"/>
        <v>2.4775999999999998</v>
      </c>
      <c r="BI59" s="720">
        <f t="shared" si="1105"/>
        <v>2.3458000000000001</v>
      </c>
      <c r="BJ59" s="720">
        <f t="shared" si="1105"/>
        <v>1.9427000000000001</v>
      </c>
      <c r="BK59" s="720">
        <f t="shared" si="1105"/>
        <v>1.9114</v>
      </c>
      <c r="BL59" s="720">
        <f t="shared" si="1105"/>
        <v>2.0285000000000002</v>
      </c>
      <c r="BM59" s="720">
        <f t="shared" si="1105"/>
        <v>1.9390000000000001</v>
      </c>
      <c r="BN59" s="720">
        <f t="shared" si="1105"/>
        <v>1.923</v>
      </c>
      <c r="BO59" s="720">
        <f t="shared" si="1105"/>
        <v>1.9641999999999999</v>
      </c>
      <c r="BP59" s="720">
        <f t="shared" si="1105"/>
        <v>2.2402000000000002</v>
      </c>
      <c r="BQ59" s="720">
        <f t="shared" si="1105"/>
        <v>2.3925999999999998</v>
      </c>
      <c r="BR59" s="720">
        <f t="shared" si="1105"/>
        <v>2.6316999999999999</v>
      </c>
      <c r="BS59" s="720">
        <f t="shared" si="1105"/>
        <v>2.7862</v>
      </c>
      <c r="BT59" s="720">
        <f t="shared" si="1105"/>
        <v>2.4624000000000001</v>
      </c>
      <c r="BU59" s="720">
        <f t="shared" si="1105"/>
        <v>2.1395</v>
      </c>
      <c r="BV59" s="720">
        <f t="shared" si="1105"/>
        <v>2.1720000000000002</v>
      </c>
      <c r="BX59" s="720">
        <f>(ROUND((IF(BX35&lt;=0,0,BX35)),4))</f>
        <v>0.98399999999999999</v>
      </c>
      <c r="BY59" s="720">
        <f t="shared" ref="BY59:CT59" si="1106">(ROUND((IF(BY35&lt;=0,0,BY35)),4))</f>
        <v>1.054</v>
      </c>
      <c r="BZ59" s="720">
        <f t="shared" si="1106"/>
        <v>1.153</v>
      </c>
      <c r="CA59" s="720">
        <f t="shared" si="1106"/>
        <v>1.5063</v>
      </c>
      <c r="CB59" s="720">
        <f t="shared" si="1106"/>
        <v>2.1404000000000001</v>
      </c>
      <c r="CC59" s="720">
        <f t="shared" si="1106"/>
        <v>2.7501000000000002</v>
      </c>
      <c r="CD59" s="720">
        <f t="shared" si="1106"/>
        <v>2.7704</v>
      </c>
      <c r="CE59" s="720">
        <f t="shared" si="1106"/>
        <v>2.4277000000000002</v>
      </c>
      <c r="CF59" s="720">
        <f t="shared" si="1106"/>
        <v>2.3868</v>
      </c>
      <c r="CG59" s="720">
        <f t="shared" si="1106"/>
        <v>2.5434999999999999</v>
      </c>
      <c r="CH59" s="720">
        <f t="shared" si="1106"/>
        <v>2.3264999999999998</v>
      </c>
      <c r="CI59" s="720">
        <f t="shared" si="1106"/>
        <v>1.9815</v>
      </c>
      <c r="CJ59" s="720">
        <f t="shared" si="1106"/>
        <v>1.9280999999999999</v>
      </c>
      <c r="CK59" s="720">
        <f t="shared" si="1106"/>
        <v>1.9222999999999999</v>
      </c>
      <c r="CL59" s="720">
        <f t="shared" si="1106"/>
        <v>1.8482000000000001</v>
      </c>
      <c r="CM59" s="720">
        <f t="shared" si="1106"/>
        <v>1.7326999999999999</v>
      </c>
      <c r="CN59" s="720">
        <f t="shared" si="1106"/>
        <v>1.9275</v>
      </c>
      <c r="CO59" s="720">
        <f t="shared" si="1106"/>
        <v>2.1869000000000001</v>
      </c>
      <c r="CP59" s="720">
        <f t="shared" si="1106"/>
        <v>2.3675000000000002</v>
      </c>
      <c r="CQ59" s="720">
        <f t="shared" si="1106"/>
        <v>2.6688000000000001</v>
      </c>
      <c r="CR59" s="720">
        <f t="shared" si="1106"/>
        <v>2.7149999999999999</v>
      </c>
      <c r="CS59" s="720">
        <f t="shared" si="1106"/>
        <v>2.4885000000000002</v>
      </c>
      <c r="CT59" s="720">
        <f t="shared" si="1106"/>
        <v>2.2826</v>
      </c>
      <c r="CV59" s="720">
        <f>(ROUND((IF(CV35&lt;=0,0,CV35)),4))</f>
        <v>0.49940000000000001</v>
      </c>
      <c r="CW59" s="720">
        <f t="shared" ref="CW59:DR59" si="1107">(ROUND((IF(CW35&lt;=0,0,CW35)),4))</f>
        <v>0.55659999999999998</v>
      </c>
      <c r="CX59" s="720">
        <f t="shared" si="1107"/>
        <v>0.68059999999999998</v>
      </c>
      <c r="CY59" s="720">
        <f t="shared" si="1107"/>
        <v>0.85419999999999996</v>
      </c>
      <c r="CZ59" s="720">
        <f t="shared" si="1107"/>
        <v>1.0230999999999999</v>
      </c>
      <c r="DA59" s="720">
        <f t="shared" si="1107"/>
        <v>0.92510000000000003</v>
      </c>
      <c r="DB59" s="720">
        <f t="shared" si="1107"/>
        <v>0.72850000000000004</v>
      </c>
      <c r="DC59" s="720">
        <f t="shared" si="1107"/>
        <v>0.81840000000000002</v>
      </c>
      <c r="DD59" s="720">
        <f t="shared" si="1107"/>
        <v>0.9264</v>
      </c>
      <c r="DE59" s="720">
        <f t="shared" si="1107"/>
        <v>0.7782</v>
      </c>
      <c r="DF59" s="720">
        <f t="shared" si="1107"/>
        <v>0.73419999999999996</v>
      </c>
      <c r="DG59" s="720">
        <f t="shared" si="1107"/>
        <v>0.86580000000000001</v>
      </c>
      <c r="DH59" s="720">
        <f t="shared" si="1107"/>
        <v>0.84919999999999995</v>
      </c>
      <c r="DI59" s="720">
        <f t="shared" si="1107"/>
        <v>0.79820000000000002</v>
      </c>
      <c r="DJ59" s="720">
        <f t="shared" si="1107"/>
        <v>0.79039999999999999</v>
      </c>
      <c r="DK59" s="720">
        <f t="shared" si="1107"/>
        <v>0.89329999999999998</v>
      </c>
      <c r="DL59" s="720">
        <f t="shared" si="1107"/>
        <v>0.98509999999999998</v>
      </c>
      <c r="DM59" s="720">
        <f t="shared" si="1107"/>
        <v>1.0229999999999999</v>
      </c>
      <c r="DN59" s="720">
        <f t="shared" si="1107"/>
        <v>1.1583000000000001</v>
      </c>
      <c r="DO59" s="720">
        <f t="shared" si="1107"/>
        <v>1.0098</v>
      </c>
      <c r="DP59" s="720">
        <f t="shared" si="1107"/>
        <v>0.73229999999999995</v>
      </c>
      <c r="DQ59" s="720">
        <f t="shared" si="1107"/>
        <v>0.60970000000000002</v>
      </c>
      <c r="DR59" s="720">
        <f t="shared" si="1107"/>
        <v>0.79459999999999997</v>
      </c>
    </row>
    <row r="60" spans="1:122" x14ac:dyDescent="0.25">
      <c r="A60" s="715">
        <f>'DETEKSI MATA IKAN'!A58</f>
        <v>0.29020000000000001</v>
      </c>
      <c r="B60" s="716">
        <f>'DETEKSI MATA IKAN'!B58</f>
        <v>0.34510000000000002</v>
      </c>
      <c r="C60" s="716">
        <f>'DETEKSI MATA IKAN'!C58</f>
        <v>0.22750000000000001</v>
      </c>
      <c r="D60" s="716">
        <f>'DETEKSI MATA IKAN'!D58</f>
        <v>0.17249999999999999</v>
      </c>
      <c r="E60" s="716">
        <f>'DETEKSI MATA IKAN'!E58</f>
        <v>0.39219999999999999</v>
      </c>
      <c r="F60" s="716">
        <f>'DETEKSI MATA IKAN'!F58</f>
        <v>0.54510000000000003</v>
      </c>
      <c r="G60" s="716">
        <f>'DETEKSI MATA IKAN'!G58</f>
        <v>0.52159999999999995</v>
      </c>
      <c r="H60" s="716">
        <f>'DETEKSI MATA IKAN'!H58</f>
        <v>0.52159999999999995</v>
      </c>
      <c r="I60" s="716">
        <f>'DETEKSI MATA IKAN'!I58</f>
        <v>0.58040000000000003</v>
      </c>
      <c r="J60" s="716">
        <f>'DETEKSI MATA IKAN'!J58</f>
        <v>0.68630000000000002</v>
      </c>
      <c r="K60" s="716">
        <f>'DETEKSI MATA IKAN'!K58</f>
        <v>0.60780000000000001</v>
      </c>
      <c r="L60" s="716">
        <f>'DETEKSI MATA IKAN'!L58</f>
        <v>0.58040000000000003</v>
      </c>
      <c r="M60" s="716">
        <f>'DETEKSI MATA IKAN'!M58</f>
        <v>0.52549999999999997</v>
      </c>
      <c r="N60" s="716">
        <f>'DETEKSI MATA IKAN'!N58</f>
        <v>0.30980000000000002</v>
      </c>
      <c r="O60" s="716">
        <f>'DETEKSI MATA IKAN'!O58</f>
        <v>0.22750000000000001</v>
      </c>
      <c r="P60" s="716">
        <f>'DETEKSI MATA IKAN'!P58</f>
        <v>0.25879999999999997</v>
      </c>
      <c r="Q60" s="716">
        <f>'DETEKSI MATA IKAN'!Q58</f>
        <v>0.1804</v>
      </c>
      <c r="R60" s="716">
        <f>'DETEKSI MATA IKAN'!R58</f>
        <v>0.10979999999999999</v>
      </c>
      <c r="S60" s="716">
        <f>'DETEKSI MATA IKAN'!S58</f>
        <v>0.1961</v>
      </c>
      <c r="T60" s="716">
        <f>'DETEKSI MATA IKAN'!T58</f>
        <v>0.19220000000000001</v>
      </c>
      <c r="U60" s="716">
        <f>'DETEKSI MATA IKAN'!U58</f>
        <v>0.1961</v>
      </c>
      <c r="V60" s="716">
        <f>'DETEKSI MATA IKAN'!V58</f>
        <v>0.28239999999999998</v>
      </c>
      <c r="W60" s="716">
        <f>'DETEKSI MATA IKAN'!W58</f>
        <v>0.32940000000000003</v>
      </c>
      <c r="X60" s="716">
        <f>'DETEKSI MATA IKAN'!X58</f>
        <v>0.4471</v>
      </c>
      <c r="Y60" s="717">
        <f>'DETEKSI MATA IKAN'!Y58</f>
        <v>0.51370000000000005</v>
      </c>
      <c r="AB60" s="720">
        <f t="shared" si="1104"/>
        <v>0.22399237000000022</v>
      </c>
      <c r="AC60" s="720">
        <f t="shared" si="1104"/>
        <v>0.54885598999999985</v>
      </c>
      <c r="AD60" s="720">
        <f t="shared" si="1104"/>
        <v>0.56177507999999954</v>
      </c>
      <c r="AE60" s="720">
        <f t="shared" si="1104"/>
        <v>0.13337800999999977</v>
      </c>
      <c r="AF60" s="720">
        <f t="shared" si="1104"/>
        <v>0</v>
      </c>
      <c r="AG60" s="720">
        <f t="shared" si="1104"/>
        <v>0</v>
      </c>
      <c r="AH60" s="720">
        <f t="shared" si="1104"/>
        <v>0</v>
      </c>
      <c r="AI60" s="720">
        <f t="shared" si="1104"/>
        <v>0</v>
      </c>
      <c r="AJ60" s="720">
        <f t="shared" si="1104"/>
        <v>0</v>
      </c>
      <c r="AK60" s="720">
        <f t="shared" si="1104"/>
        <v>0</v>
      </c>
      <c r="AL60" s="720">
        <f t="shared" si="1104"/>
        <v>0</v>
      </c>
      <c r="AM60" s="720">
        <f t="shared" si="1104"/>
        <v>0</v>
      </c>
      <c r="AN60" s="720">
        <f t="shared" si="1104"/>
        <v>0</v>
      </c>
      <c r="AO60" s="720">
        <f t="shared" si="1104"/>
        <v>0</v>
      </c>
      <c r="AP60" s="720">
        <f t="shared" si="1104"/>
        <v>0</v>
      </c>
      <c r="AQ60" s="720">
        <f t="shared" si="1104"/>
        <v>0</v>
      </c>
      <c r="AR60" s="720">
        <f t="shared" si="1104"/>
        <v>0</v>
      </c>
      <c r="AS60" s="720">
        <f t="shared" si="1104"/>
        <v>0</v>
      </c>
      <c r="AT60" s="720">
        <f t="shared" si="1104"/>
        <v>0</v>
      </c>
      <c r="AU60" s="720">
        <f t="shared" si="1104"/>
        <v>0</v>
      </c>
      <c r="AV60" s="720">
        <f t="shared" si="1104"/>
        <v>0</v>
      </c>
      <c r="AW60" s="720">
        <f t="shared" si="1104"/>
        <v>0</v>
      </c>
      <c r="AX60" s="720">
        <f t="shared" si="1104"/>
        <v>0</v>
      </c>
      <c r="AZ60" s="720">
        <f t="shared" ref="AZ60:BV71" si="1108">(ROUND((IF(AZ36&lt;=0,0,AZ36)),4))</f>
        <v>1.1798999999999999</v>
      </c>
      <c r="BA60" s="720">
        <f t="shared" si="1108"/>
        <v>1.4259999999999999</v>
      </c>
      <c r="BB60" s="720">
        <f t="shared" si="1108"/>
        <v>1.9382999999999999</v>
      </c>
      <c r="BC60" s="720">
        <f t="shared" si="1108"/>
        <v>2.5023</v>
      </c>
      <c r="BD60" s="720">
        <f t="shared" si="1108"/>
        <v>2.8132000000000001</v>
      </c>
      <c r="BE60" s="720">
        <f t="shared" si="1108"/>
        <v>2.4706000000000001</v>
      </c>
      <c r="BF60" s="720">
        <f t="shared" si="1108"/>
        <v>1.8476999999999999</v>
      </c>
      <c r="BG60" s="720">
        <f t="shared" si="1108"/>
        <v>1.8613</v>
      </c>
      <c r="BH60" s="720">
        <f t="shared" si="1108"/>
        <v>2.1619999999999999</v>
      </c>
      <c r="BI60" s="720">
        <f t="shared" si="1108"/>
        <v>1.8090999999999999</v>
      </c>
      <c r="BJ60" s="720">
        <f t="shared" si="1108"/>
        <v>1.2870999999999999</v>
      </c>
      <c r="BK60" s="720">
        <f t="shared" si="1108"/>
        <v>1.2633000000000001</v>
      </c>
      <c r="BL60" s="720">
        <f t="shared" si="1108"/>
        <v>1.2186999999999999</v>
      </c>
      <c r="BM60" s="720">
        <f t="shared" si="1108"/>
        <v>1.0575000000000001</v>
      </c>
      <c r="BN60" s="720">
        <f t="shared" si="1108"/>
        <v>1.0556000000000001</v>
      </c>
      <c r="BO60" s="720">
        <f t="shared" si="1108"/>
        <v>1.2291000000000001</v>
      </c>
      <c r="BP60" s="720">
        <f t="shared" si="1108"/>
        <v>1.627</v>
      </c>
      <c r="BQ60" s="720">
        <f t="shared" si="1108"/>
        <v>1.7467999999999999</v>
      </c>
      <c r="BR60" s="720">
        <f t="shared" si="1108"/>
        <v>2.2265000000000001</v>
      </c>
      <c r="BS60" s="720">
        <f t="shared" si="1108"/>
        <v>2.6055000000000001</v>
      </c>
      <c r="BT60" s="720">
        <f t="shared" si="1108"/>
        <v>2.5148000000000001</v>
      </c>
      <c r="BU60" s="720">
        <f t="shared" si="1108"/>
        <v>2.2416</v>
      </c>
      <c r="BV60" s="720">
        <f t="shared" si="1108"/>
        <v>2.3168000000000002</v>
      </c>
      <c r="BX60" s="720">
        <f t="shared" ref="BX60:CT71" si="1109">(ROUND((IF(BX36&lt;=0,0,BX36)),4))</f>
        <v>1.0741000000000001</v>
      </c>
      <c r="BY60" s="720">
        <f t="shared" si="1109"/>
        <v>1.2371000000000001</v>
      </c>
      <c r="BZ60" s="720">
        <f t="shared" si="1109"/>
        <v>1.712</v>
      </c>
      <c r="CA60" s="720">
        <f t="shared" si="1109"/>
        <v>2.3140999999999998</v>
      </c>
      <c r="CB60" s="720">
        <f t="shared" si="1109"/>
        <v>2.7159</v>
      </c>
      <c r="CC60" s="720">
        <f t="shared" si="1109"/>
        <v>2.8109999999999999</v>
      </c>
      <c r="CD60" s="720">
        <f t="shared" si="1109"/>
        <v>2.4495</v>
      </c>
      <c r="CE60" s="720">
        <f t="shared" si="1109"/>
        <v>1.9609000000000001</v>
      </c>
      <c r="CF60" s="720">
        <f t="shared" si="1109"/>
        <v>1.9782999999999999</v>
      </c>
      <c r="CG60" s="720">
        <f t="shared" si="1109"/>
        <v>2.0811000000000002</v>
      </c>
      <c r="CH60" s="720">
        <f t="shared" si="1109"/>
        <v>1.6560999999999999</v>
      </c>
      <c r="CI60" s="720">
        <f t="shared" si="1109"/>
        <v>1.2442</v>
      </c>
      <c r="CJ60" s="720">
        <f t="shared" si="1109"/>
        <v>1.2135</v>
      </c>
      <c r="CK60" s="720">
        <f t="shared" si="1109"/>
        <v>1.1284000000000001</v>
      </c>
      <c r="CL60" s="720">
        <f t="shared" si="1109"/>
        <v>0.98299999999999998</v>
      </c>
      <c r="CM60" s="720">
        <f t="shared" si="1109"/>
        <v>1.0593999999999999</v>
      </c>
      <c r="CN60" s="720">
        <f t="shared" si="1109"/>
        <v>1.2782</v>
      </c>
      <c r="CO60" s="720">
        <f t="shared" si="1109"/>
        <v>1.5285</v>
      </c>
      <c r="CP60" s="720">
        <f t="shared" si="1109"/>
        <v>1.6796</v>
      </c>
      <c r="CQ60" s="720">
        <f t="shared" si="1109"/>
        <v>2.1295000000000002</v>
      </c>
      <c r="CR60" s="720">
        <f t="shared" si="1109"/>
        <v>2.5821000000000001</v>
      </c>
      <c r="CS60" s="720">
        <f t="shared" si="1109"/>
        <v>2.6223999999999998</v>
      </c>
      <c r="CT60" s="720">
        <f t="shared" si="1109"/>
        <v>2.5093999999999999</v>
      </c>
      <c r="CV60" s="720">
        <f t="shared" ref="CV60:DR71" si="1110">(ROUND((IF(CV36&lt;=0,0,CV36)),4))</f>
        <v>0.62980000000000003</v>
      </c>
      <c r="CW60" s="720">
        <f t="shared" si="1110"/>
        <v>0.72440000000000004</v>
      </c>
      <c r="CX60" s="720">
        <f t="shared" si="1110"/>
        <v>0.87719999999999998</v>
      </c>
      <c r="CY60" s="720">
        <f t="shared" si="1110"/>
        <v>1.0019</v>
      </c>
      <c r="CZ60" s="720">
        <f t="shared" si="1110"/>
        <v>1.0083</v>
      </c>
      <c r="DA60" s="720">
        <f t="shared" si="1110"/>
        <v>0.76770000000000005</v>
      </c>
      <c r="DB60" s="720">
        <f t="shared" si="1110"/>
        <v>0.63880000000000003</v>
      </c>
      <c r="DC60" s="720">
        <f t="shared" si="1110"/>
        <v>0.88519999999999999</v>
      </c>
      <c r="DD60" s="720">
        <f t="shared" si="1110"/>
        <v>0.95760000000000001</v>
      </c>
      <c r="DE60" s="720">
        <f t="shared" si="1110"/>
        <v>0.61199999999999999</v>
      </c>
      <c r="DF60" s="720">
        <f t="shared" si="1110"/>
        <v>0.44</v>
      </c>
      <c r="DG60" s="720">
        <f t="shared" si="1110"/>
        <v>0.496</v>
      </c>
      <c r="DH60" s="720">
        <f t="shared" si="1110"/>
        <v>0.41199999999999998</v>
      </c>
      <c r="DI60" s="720">
        <f t="shared" si="1110"/>
        <v>0.38750000000000001</v>
      </c>
      <c r="DJ60" s="720">
        <f t="shared" si="1110"/>
        <v>0.39960000000000001</v>
      </c>
      <c r="DK60" s="720">
        <f t="shared" si="1110"/>
        <v>0.57679999999999998</v>
      </c>
      <c r="DL60" s="720">
        <f t="shared" si="1110"/>
        <v>0.71140000000000003</v>
      </c>
      <c r="DM60" s="720">
        <f t="shared" si="1110"/>
        <v>0.81530000000000002</v>
      </c>
      <c r="DN60" s="720">
        <f t="shared" si="1110"/>
        <v>1.1166</v>
      </c>
      <c r="DO60" s="720">
        <f t="shared" si="1110"/>
        <v>1.2346999999999999</v>
      </c>
      <c r="DP60" s="720">
        <f t="shared" si="1110"/>
        <v>1.0015000000000001</v>
      </c>
      <c r="DQ60" s="720">
        <f t="shared" si="1110"/>
        <v>0.77349999999999997</v>
      </c>
      <c r="DR60" s="720">
        <f t="shared" si="1110"/>
        <v>0.87939999999999996</v>
      </c>
    </row>
    <row r="61" spans="1:122" x14ac:dyDescent="0.25">
      <c r="A61" s="715">
        <f>'DETEKSI MATA IKAN'!A59</f>
        <v>0.31369999999999998</v>
      </c>
      <c r="B61" s="716">
        <f>'DETEKSI MATA IKAN'!B59</f>
        <v>0.36859999999999998</v>
      </c>
      <c r="C61" s="716">
        <f>'DETEKSI MATA IKAN'!C59</f>
        <v>0.2392</v>
      </c>
      <c r="D61" s="716">
        <f>'DETEKSI MATA IKAN'!D59</f>
        <v>0.18429999999999999</v>
      </c>
      <c r="E61" s="716">
        <f>'DETEKSI MATA IKAN'!E59</f>
        <v>0.40389999999999998</v>
      </c>
      <c r="F61" s="716">
        <f>'DETEKSI MATA IKAN'!F59</f>
        <v>0.55289999999999995</v>
      </c>
      <c r="G61" s="716">
        <f>'DETEKSI MATA IKAN'!G59</f>
        <v>0.52939999999999998</v>
      </c>
      <c r="H61" s="716">
        <f>'DETEKSI MATA IKAN'!H59</f>
        <v>0.52159999999999995</v>
      </c>
      <c r="I61" s="716">
        <f>'DETEKSI MATA IKAN'!I59</f>
        <v>0.57250000000000001</v>
      </c>
      <c r="J61" s="716">
        <f>'DETEKSI MATA IKAN'!J59</f>
        <v>0.6784</v>
      </c>
      <c r="K61" s="716">
        <f>'DETEKSI MATA IKAN'!K59</f>
        <v>0.59219999999999995</v>
      </c>
      <c r="L61" s="716">
        <f>'DETEKSI MATA IKAN'!L59</f>
        <v>0.56469999999999998</v>
      </c>
      <c r="M61" s="716">
        <f>'DETEKSI MATA IKAN'!M59</f>
        <v>0.502</v>
      </c>
      <c r="N61" s="716">
        <f>'DETEKSI MATA IKAN'!N59</f>
        <v>0.2863</v>
      </c>
      <c r="O61" s="716">
        <f>'DETEKSI MATA IKAN'!O59</f>
        <v>0.2039</v>
      </c>
      <c r="P61" s="716">
        <f>'DETEKSI MATA IKAN'!P59</f>
        <v>0.22750000000000001</v>
      </c>
      <c r="Q61" s="716">
        <f>'DETEKSI MATA IKAN'!Q59</f>
        <v>0.1804</v>
      </c>
      <c r="R61" s="716">
        <f>'DETEKSI MATA IKAN'!R59</f>
        <v>0.1137</v>
      </c>
      <c r="S61" s="716">
        <f>'DETEKSI MATA IKAN'!S59</f>
        <v>0.2</v>
      </c>
      <c r="T61" s="716">
        <f>'DETEKSI MATA IKAN'!T59</f>
        <v>0.1961</v>
      </c>
      <c r="U61" s="716">
        <f>'DETEKSI MATA IKAN'!U59</f>
        <v>0.2</v>
      </c>
      <c r="V61" s="716">
        <f>'DETEKSI MATA IKAN'!V59</f>
        <v>0.28239999999999998</v>
      </c>
      <c r="W61" s="716">
        <f>'DETEKSI MATA IKAN'!W59</f>
        <v>0.32940000000000003</v>
      </c>
      <c r="X61" s="716">
        <f>'DETEKSI MATA IKAN'!X59</f>
        <v>0.4471</v>
      </c>
      <c r="Y61" s="717">
        <f>'DETEKSI MATA IKAN'!Y59</f>
        <v>0.52159999999999995</v>
      </c>
      <c r="AB61" s="720">
        <f t="shared" si="1104"/>
        <v>0.36702473000000002</v>
      </c>
      <c r="AC61" s="720">
        <f t="shared" si="1104"/>
        <v>0.33757475999999981</v>
      </c>
      <c r="AD61" s="720">
        <f t="shared" si="1104"/>
        <v>2.1530899999999964E-2</v>
      </c>
      <c r="AE61" s="720">
        <f t="shared" si="1104"/>
        <v>0</v>
      </c>
      <c r="AF61" s="720">
        <f t="shared" si="1104"/>
        <v>0</v>
      </c>
      <c r="AG61" s="720">
        <f t="shared" si="1104"/>
        <v>0</v>
      </c>
      <c r="AH61" s="720">
        <f t="shared" si="1104"/>
        <v>0</v>
      </c>
      <c r="AI61" s="720">
        <f t="shared" si="1104"/>
        <v>0</v>
      </c>
      <c r="AJ61" s="720">
        <f t="shared" si="1104"/>
        <v>0</v>
      </c>
      <c r="AK61" s="720">
        <f t="shared" si="1104"/>
        <v>0</v>
      </c>
      <c r="AL61" s="720">
        <f t="shared" si="1104"/>
        <v>0</v>
      </c>
      <c r="AM61" s="720">
        <f t="shared" si="1104"/>
        <v>8.205468999999993E-2</v>
      </c>
      <c r="AN61" s="720">
        <f t="shared" si="1104"/>
        <v>0</v>
      </c>
      <c r="AO61" s="720">
        <f t="shared" si="1104"/>
        <v>0</v>
      </c>
      <c r="AP61" s="720">
        <f t="shared" si="1104"/>
        <v>0</v>
      </c>
      <c r="AQ61" s="720">
        <f t="shared" si="1104"/>
        <v>0</v>
      </c>
      <c r="AR61" s="720">
        <f t="shared" si="1104"/>
        <v>0</v>
      </c>
      <c r="AS61" s="720">
        <f t="shared" si="1104"/>
        <v>0</v>
      </c>
      <c r="AT61" s="720">
        <f t="shared" si="1104"/>
        <v>0</v>
      </c>
      <c r="AU61" s="720">
        <f t="shared" si="1104"/>
        <v>0</v>
      </c>
      <c r="AV61" s="720">
        <f t="shared" si="1104"/>
        <v>0</v>
      </c>
      <c r="AW61" s="720">
        <f t="shared" si="1104"/>
        <v>0</v>
      </c>
      <c r="AX61" s="720">
        <f t="shared" si="1104"/>
        <v>0</v>
      </c>
      <c r="AZ61" s="720">
        <f t="shared" si="1108"/>
        <v>1.5349999999999999</v>
      </c>
      <c r="BA61" s="720">
        <f t="shared" si="1108"/>
        <v>2.1417999999999999</v>
      </c>
      <c r="BB61" s="720">
        <f t="shared" si="1108"/>
        <v>2.6631999999999998</v>
      </c>
      <c r="BC61" s="720">
        <f t="shared" si="1108"/>
        <v>2.7484000000000002</v>
      </c>
      <c r="BD61" s="720">
        <f t="shared" si="1108"/>
        <v>2.5347</v>
      </c>
      <c r="BE61" s="720">
        <f t="shared" si="1108"/>
        <v>2.0442</v>
      </c>
      <c r="BF61" s="720">
        <f t="shared" si="1108"/>
        <v>1.5502</v>
      </c>
      <c r="BG61" s="720">
        <f t="shared" si="1108"/>
        <v>1.5669</v>
      </c>
      <c r="BH61" s="720">
        <f t="shared" si="1108"/>
        <v>1.5711999999999999</v>
      </c>
      <c r="BI61" s="720">
        <f t="shared" si="1108"/>
        <v>1.1373</v>
      </c>
      <c r="BJ61" s="720">
        <f t="shared" si="1108"/>
        <v>0.67959999999999998</v>
      </c>
      <c r="BK61" s="720">
        <f t="shared" si="1108"/>
        <v>0.6532</v>
      </c>
      <c r="BL61" s="720">
        <f t="shared" si="1108"/>
        <v>0.55810000000000004</v>
      </c>
      <c r="BM61" s="720">
        <f t="shared" si="1108"/>
        <v>0.45440000000000003</v>
      </c>
      <c r="BN61" s="720">
        <f t="shared" si="1108"/>
        <v>0.57450000000000001</v>
      </c>
      <c r="BO61" s="720">
        <f t="shared" si="1108"/>
        <v>0.73699999999999999</v>
      </c>
      <c r="BP61" s="720">
        <f t="shared" si="1108"/>
        <v>0.9516</v>
      </c>
      <c r="BQ61" s="720">
        <f t="shared" si="1108"/>
        <v>1.0869</v>
      </c>
      <c r="BR61" s="720">
        <f t="shared" si="1108"/>
        <v>1.6700999999999999</v>
      </c>
      <c r="BS61" s="720">
        <f t="shared" si="1108"/>
        <v>2.4487000000000001</v>
      </c>
      <c r="BT61" s="720">
        <f t="shared" si="1108"/>
        <v>2.8489</v>
      </c>
      <c r="BU61" s="720">
        <f t="shared" si="1108"/>
        <v>2.6049000000000002</v>
      </c>
      <c r="BV61" s="720">
        <f t="shared" si="1108"/>
        <v>2.5926999999999998</v>
      </c>
      <c r="BX61" s="720">
        <f t="shared" si="1109"/>
        <v>1.2636000000000001</v>
      </c>
      <c r="BY61" s="720">
        <f t="shared" si="1109"/>
        <v>1.8277000000000001</v>
      </c>
      <c r="BZ61" s="720">
        <f t="shared" si="1109"/>
        <v>2.4407000000000001</v>
      </c>
      <c r="CA61" s="720">
        <f t="shared" si="1109"/>
        <v>2.8529</v>
      </c>
      <c r="CB61" s="720">
        <f t="shared" si="1109"/>
        <v>2.8801000000000001</v>
      </c>
      <c r="CC61" s="720">
        <f t="shared" si="1109"/>
        <v>2.524</v>
      </c>
      <c r="CD61" s="720">
        <f t="shared" si="1109"/>
        <v>2.0139999999999998</v>
      </c>
      <c r="CE61" s="720">
        <f t="shared" si="1109"/>
        <v>1.5753999999999999</v>
      </c>
      <c r="CF61" s="720">
        <f t="shared" si="1109"/>
        <v>1.5048999999999999</v>
      </c>
      <c r="CG61" s="720">
        <f t="shared" si="1109"/>
        <v>1.4047000000000001</v>
      </c>
      <c r="CH61" s="720">
        <f t="shared" si="1109"/>
        <v>1.1146</v>
      </c>
      <c r="CI61" s="720">
        <f t="shared" si="1109"/>
        <v>0.84650000000000003</v>
      </c>
      <c r="CJ61" s="720">
        <f t="shared" si="1109"/>
        <v>0.75839999999999996</v>
      </c>
      <c r="CK61" s="720">
        <f t="shared" si="1109"/>
        <v>0.64710000000000001</v>
      </c>
      <c r="CL61" s="720">
        <f t="shared" si="1109"/>
        <v>0.61260000000000003</v>
      </c>
      <c r="CM61" s="720">
        <f t="shared" si="1109"/>
        <v>0.77510000000000001</v>
      </c>
      <c r="CN61" s="720">
        <f t="shared" si="1109"/>
        <v>0.79579999999999995</v>
      </c>
      <c r="CO61" s="720">
        <f t="shared" si="1109"/>
        <v>0.97360000000000002</v>
      </c>
      <c r="CP61" s="720">
        <f t="shared" si="1109"/>
        <v>1.1667000000000001</v>
      </c>
      <c r="CQ61" s="720">
        <f t="shared" si="1109"/>
        <v>1.6016999999999999</v>
      </c>
      <c r="CR61" s="720">
        <f t="shared" si="1109"/>
        <v>2.3662000000000001</v>
      </c>
      <c r="CS61" s="720">
        <f t="shared" si="1109"/>
        <v>2.8089</v>
      </c>
      <c r="CT61" s="720">
        <f t="shared" si="1109"/>
        <v>2.7688000000000001</v>
      </c>
      <c r="CV61" s="720">
        <f t="shared" si="1110"/>
        <v>0.80989999999999995</v>
      </c>
      <c r="CW61" s="720">
        <f t="shared" si="1110"/>
        <v>1.0341</v>
      </c>
      <c r="CX61" s="720">
        <f t="shared" si="1110"/>
        <v>1.0991</v>
      </c>
      <c r="CY61" s="720">
        <f t="shared" si="1110"/>
        <v>0.95409999999999995</v>
      </c>
      <c r="CZ61" s="720">
        <f t="shared" si="1110"/>
        <v>0.79330000000000001</v>
      </c>
      <c r="DA61" s="720">
        <f t="shared" si="1110"/>
        <v>0.61860000000000004</v>
      </c>
      <c r="DB61" s="720">
        <f t="shared" si="1110"/>
        <v>0.52490000000000003</v>
      </c>
      <c r="DC61" s="720">
        <f t="shared" si="1110"/>
        <v>0.49890000000000001</v>
      </c>
      <c r="DD61" s="720">
        <f t="shared" si="1110"/>
        <v>0.4022</v>
      </c>
      <c r="DE61" s="720">
        <f t="shared" si="1110"/>
        <v>0.23730000000000001</v>
      </c>
      <c r="DF61" s="720">
        <f t="shared" si="1110"/>
        <v>0.13289999999999999</v>
      </c>
      <c r="DG61" s="720">
        <f t="shared" si="1110"/>
        <v>0.20300000000000001</v>
      </c>
      <c r="DH61" s="720">
        <f t="shared" si="1110"/>
        <v>0.21879999999999999</v>
      </c>
      <c r="DI61" s="720">
        <f t="shared" si="1110"/>
        <v>0.30099999999999999</v>
      </c>
      <c r="DJ61" s="720">
        <f t="shared" si="1110"/>
        <v>0.34770000000000001</v>
      </c>
      <c r="DK61" s="720">
        <f t="shared" si="1110"/>
        <v>0.39179999999999998</v>
      </c>
      <c r="DL61" s="720">
        <f t="shared" si="1110"/>
        <v>0.4239</v>
      </c>
      <c r="DM61" s="720">
        <f t="shared" si="1110"/>
        <v>0.49680000000000002</v>
      </c>
      <c r="DN61" s="720">
        <f t="shared" si="1110"/>
        <v>0.80630000000000002</v>
      </c>
      <c r="DO61" s="720">
        <f t="shared" si="1110"/>
        <v>1.258</v>
      </c>
      <c r="DP61" s="720">
        <f t="shared" si="1110"/>
        <v>1.2717000000000001</v>
      </c>
      <c r="DQ61" s="720">
        <f t="shared" si="1110"/>
        <v>0.99650000000000005</v>
      </c>
      <c r="DR61" s="720">
        <f t="shared" si="1110"/>
        <v>0.98729999999999996</v>
      </c>
    </row>
    <row r="62" spans="1:122" x14ac:dyDescent="0.25">
      <c r="A62" s="715">
        <f>'DETEKSI MATA IKAN'!A60</f>
        <v>0.26669999999999999</v>
      </c>
      <c r="B62" s="716">
        <f>'DETEKSI MATA IKAN'!B60</f>
        <v>0.3216</v>
      </c>
      <c r="C62" s="716">
        <f>'DETEKSI MATA IKAN'!C60</f>
        <v>0.1961</v>
      </c>
      <c r="D62" s="716">
        <f>'DETEKSI MATA IKAN'!D60</f>
        <v>0.14119999999999999</v>
      </c>
      <c r="E62" s="716">
        <f>'DETEKSI MATA IKAN'!E60</f>
        <v>0.36080000000000001</v>
      </c>
      <c r="F62" s="716">
        <f>'DETEKSI MATA IKAN'!F60</f>
        <v>0.50980000000000003</v>
      </c>
      <c r="G62" s="716">
        <f>'DETEKSI MATA IKAN'!G60</f>
        <v>0.47839999999999999</v>
      </c>
      <c r="H62" s="716">
        <f>'DETEKSI MATA IKAN'!H60</f>
        <v>0.47449999999999998</v>
      </c>
      <c r="I62" s="716">
        <f>'DETEKSI MATA IKAN'!I60</f>
        <v>0.52549999999999997</v>
      </c>
      <c r="J62" s="716">
        <f>'DETEKSI MATA IKAN'!J60</f>
        <v>0.63139999999999996</v>
      </c>
      <c r="K62" s="716">
        <f>'DETEKSI MATA IKAN'!K60</f>
        <v>0.54900000000000004</v>
      </c>
      <c r="L62" s="716">
        <f>'DETEKSI MATA IKAN'!L60</f>
        <v>0.52159999999999995</v>
      </c>
      <c r="M62" s="716">
        <f>'DETEKSI MATA IKAN'!M60</f>
        <v>0.45490000000000003</v>
      </c>
      <c r="N62" s="716">
        <f>'DETEKSI MATA IKAN'!N60</f>
        <v>0.2392</v>
      </c>
      <c r="O62" s="716">
        <f>'DETEKSI MATA IKAN'!O60</f>
        <v>0.15690000000000001</v>
      </c>
      <c r="P62" s="716">
        <f>'DETEKSI MATA IKAN'!P60</f>
        <v>0.18429999999999999</v>
      </c>
      <c r="Q62" s="716">
        <f>'DETEKSI MATA IKAN'!Q60</f>
        <v>0.14899999999999999</v>
      </c>
      <c r="R62" s="716">
        <f>'DETEKSI MATA IKAN'!R60</f>
        <v>9.0200000000000002E-2</v>
      </c>
      <c r="S62" s="716">
        <f>'DETEKSI MATA IKAN'!S60</f>
        <v>0.17649999999999999</v>
      </c>
      <c r="T62" s="716">
        <f>'DETEKSI MATA IKAN'!T60</f>
        <v>0.17649999999999999</v>
      </c>
      <c r="U62" s="716">
        <f>'DETEKSI MATA IKAN'!U60</f>
        <v>0.1804</v>
      </c>
      <c r="V62" s="716">
        <f>'DETEKSI MATA IKAN'!V60</f>
        <v>0.27450000000000002</v>
      </c>
      <c r="W62" s="716">
        <f>'DETEKSI MATA IKAN'!W60</f>
        <v>0.3216</v>
      </c>
      <c r="X62" s="716">
        <f>'DETEKSI MATA IKAN'!X60</f>
        <v>0.43919999999999998</v>
      </c>
      <c r="Y62" s="717">
        <f>'DETEKSI MATA IKAN'!Y60</f>
        <v>0.50980000000000003</v>
      </c>
      <c r="AB62" s="720">
        <f t="shared" si="1104"/>
        <v>0.1964617699999999</v>
      </c>
      <c r="AC62" s="720">
        <f t="shared" si="1104"/>
        <v>0</v>
      </c>
      <c r="AD62" s="720">
        <f t="shared" si="1104"/>
        <v>0</v>
      </c>
      <c r="AE62" s="720">
        <f t="shared" si="1104"/>
        <v>0</v>
      </c>
      <c r="AF62" s="720">
        <f t="shared" si="1104"/>
        <v>0</v>
      </c>
      <c r="AG62" s="720">
        <f t="shared" si="1104"/>
        <v>0</v>
      </c>
      <c r="AH62" s="720">
        <f t="shared" si="1104"/>
        <v>0</v>
      </c>
      <c r="AI62" s="720">
        <f t="shared" si="1104"/>
        <v>0.21755393999999986</v>
      </c>
      <c r="AJ62" s="720">
        <f t="shared" si="1104"/>
        <v>0.25943045999999992</v>
      </c>
      <c r="AK62" s="720">
        <f t="shared" si="1104"/>
        <v>0.41732040999999997</v>
      </c>
      <c r="AL62" s="720">
        <f t="shared" si="1104"/>
        <v>0.61321546000000027</v>
      </c>
      <c r="AM62" s="720">
        <f t="shared" si="1104"/>
        <v>0.67530637000000004</v>
      </c>
      <c r="AN62" s="720">
        <f t="shared" si="1104"/>
        <v>0.58303145000000001</v>
      </c>
      <c r="AO62" s="720">
        <f t="shared" si="1104"/>
        <v>0.43289715000000017</v>
      </c>
      <c r="AP62" s="720">
        <f t="shared" si="1104"/>
        <v>0.28864784000000004</v>
      </c>
      <c r="AQ62" s="720">
        <f t="shared" si="1104"/>
        <v>0.16452414000000024</v>
      </c>
      <c r="AR62" s="720">
        <f t="shared" si="1104"/>
        <v>0.10988258999999984</v>
      </c>
      <c r="AS62" s="720">
        <f t="shared" si="1104"/>
        <v>0</v>
      </c>
      <c r="AT62" s="720">
        <f t="shared" si="1104"/>
        <v>0</v>
      </c>
      <c r="AU62" s="720">
        <f t="shared" si="1104"/>
        <v>0</v>
      </c>
      <c r="AV62" s="720">
        <f t="shared" si="1104"/>
        <v>0</v>
      </c>
      <c r="AW62" s="720">
        <f t="shared" si="1104"/>
        <v>0</v>
      </c>
      <c r="AX62" s="720">
        <f t="shared" si="1104"/>
        <v>0</v>
      </c>
      <c r="AZ62" s="720">
        <f t="shared" si="1108"/>
        <v>2.1299000000000001</v>
      </c>
      <c r="BA62" s="720">
        <f t="shared" si="1108"/>
        <v>2.6381000000000001</v>
      </c>
      <c r="BB62" s="720">
        <f t="shared" si="1108"/>
        <v>2.831</v>
      </c>
      <c r="BC62" s="720">
        <f t="shared" si="1108"/>
        <v>2.4967999999999999</v>
      </c>
      <c r="BD62" s="720">
        <f t="shared" si="1108"/>
        <v>1.9108000000000001</v>
      </c>
      <c r="BE62" s="720">
        <f t="shared" si="1108"/>
        <v>1.4789000000000001</v>
      </c>
      <c r="BF62" s="720">
        <f t="shared" si="1108"/>
        <v>1.1678999999999999</v>
      </c>
      <c r="BG62" s="720">
        <f t="shared" si="1108"/>
        <v>1.1144000000000001</v>
      </c>
      <c r="BH62" s="720">
        <f t="shared" si="1108"/>
        <v>1.0893999999999999</v>
      </c>
      <c r="BI62" s="720">
        <f t="shared" si="1108"/>
        <v>1.0924</v>
      </c>
      <c r="BJ62" s="720">
        <f t="shared" si="1108"/>
        <v>0.96840000000000004</v>
      </c>
      <c r="BK62" s="720">
        <f t="shared" si="1108"/>
        <v>0.85119999999999996</v>
      </c>
      <c r="BL62" s="720">
        <f t="shared" si="1108"/>
        <v>0.66759999999999997</v>
      </c>
      <c r="BM62" s="720">
        <f t="shared" si="1108"/>
        <v>0.53810000000000002</v>
      </c>
      <c r="BN62" s="720">
        <f t="shared" si="1108"/>
        <v>0.53069999999999995</v>
      </c>
      <c r="BO62" s="720">
        <f t="shared" si="1108"/>
        <v>0.48580000000000001</v>
      </c>
      <c r="BP62" s="720">
        <f t="shared" si="1108"/>
        <v>0.54390000000000005</v>
      </c>
      <c r="BQ62" s="720">
        <f t="shared" si="1108"/>
        <v>0.66210000000000002</v>
      </c>
      <c r="BR62" s="720">
        <f t="shared" si="1108"/>
        <v>1.0852999999999999</v>
      </c>
      <c r="BS62" s="720">
        <f t="shared" si="1108"/>
        <v>1.9570000000000001</v>
      </c>
      <c r="BT62" s="720">
        <f t="shared" si="1108"/>
        <v>2.8012000000000001</v>
      </c>
      <c r="BU62" s="720">
        <f t="shared" si="1108"/>
        <v>2.8340000000000001</v>
      </c>
      <c r="BV62" s="720">
        <f t="shared" si="1108"/>
        <v>2.7185999999999999</v>
      </c>
      <c r="BX62" s="720">
        <f t="shared" si="1109"/>
        <v>1.8352999999999999</v>
      </c>
      <c r="BY62" s="720">
        <f t="shared" si="1109"/>
        <v>2.3795000000000002</v>
      </c>
      <c r="BZ62" s="720">
        <f t="shared" si="1109"/>
        <v>2.7387999999999999</v>
      </c>
      <c r="CA62" s="720">
        <f t="shared" si="1109"/>
        <v>2.9001000000000001</v>
      </c>
      <c r="CB62" s="720">
        <f t="shared" si="1109"/>
        <v>2.5099</v>
      </c>
      <c r="CC62" s="720">
        <f t="shared" si="1109"/>
        <v>1.7766999999999999</v>
      </c>
      <c r="CD62" s="720">
        <f t="shared" si="1109"/>
        <v>1.2563</v>
      </c>
      <c r="CE62" s="720">
        <f t="shared" si="1109"/>
        <v>1.3192999999999999</v>
      </c>
      <c r="CF62" s="720">
        <f t="shared" si="1109"/>
        <v>1.3279000000000001</v>
      </c>
      <c r="CG62" s="720">
        <f t="shared" si="1109"/>
        <v>1.1911</v>
      </c>
      <c r="CH62" s="720">
        <f t="shared" si="1109"/>
        <v>1.3109999999999999</v>
      </c>
      <c r="CI62" s="720">
        <f t="shared" si="1109"/>
        <v>1.2797000000000001</v>
      </c>
      <c r="CJ62" s="720">
        <f t="shared" si="1109"/>
        <v>1.0696000000000001</v>
      </c>
      <c r="CK62" s="720">
        <f t="shared" si="1109"/>
        <v>0.89170000000000005</v>
      </c>
      <c r="CL62" s="720">
        <f t="shared" si="1109"/>
        <v>0.74560000000000004</v>
      </c>
      <c r="CM62" s="720">
        <f t="shared" si="1109"/>
        <v>0.7087</v>
      </c>
      <c r="CN62" s="720">
        <f t="shared" si="1109"/>
        <v>0.62809999999999999</v>
      </c>
      <c r="CO62" s="720">
        <f t="shared" si="1109"/>
        <v>0.71230000000000004</v>
      </c>
      <c r="CP62" s="720">
        <f t="shared" si="1109"/>
        <v>0.90649999999999997</v>
      </c>
      <c r="CQ62" s="720">
        <f t="shared" si="1109"/>
        <v>1.2071000000000001</v>
      </c>
      <c r="CR62" s="720">
        <f t="shared" si="1109"/>
        <v>1.8705000000000001</v>
      </c>
      <c r="CS62" s="720">
        <f t="shared" si="1109"/>
        <v>2.6514000000000002</v>
      </c>
      <c r="CT62" s="720">
        <f t="shared" si="1109"/>
        <v>2.8456999999999999</v>
      </c>
      <c r="CV62" s="720">
        <f t="shared" si="1110"/>
        <v>0.9173</v>
      </c>
      <c r="CW62" s="720">
        <f t="shared" si="1110"/>
        <v>1.0689</v>
      </c>
      <c r="CX62" s="720">
        <f t="shared" si="1110"/>
        <v>1.0585</v>
      </c>
      <c r="CY62" s="720">
        <f t="shared" si="1110"/>
        <v>0.79549999999999998</v>
      </c>
      <c r="CZ62" s="720">
        <f t="shared" si="1110"/>
        <v>0.62290000000000001</v>
      </c>
      <c r="DA62" s="720">
        <f t="shared" si="1110"/>
        <v>0.56669999999999998</v>
      </c>
      <c r="DB62" s="720">
        <f t="shared" si="1110"/>
        <v>0.51590000000000003</v>
      </c>
      <c r="DC62" s="720">
        <f t="shared" si="1110"/>
        <v>0.43230000000000002</v>
      </c>
      <c r="DD62" s="720">
        <f t="shared" si="1110"/>
        <v>0.5323</v>
      </c>
      <c r="DE62" s="720">
        <f t="shared" si="1110"/>
        <v>0.61419999999999997</v>
      </c>
      <c r="DF62" s="720">
        <f t="shared" si="1110"/>
        <v>0.47289999999999999</v>
      </c>
      <c r="DG62" s="720">
        <f t="shared" si="1110"/>
        <v>0.30909999999999999</v>
      </c>
      <c r="DH62" s="720">
        <f t="shared" si="1110"/>
        <v>0.1885</v>
      </c>
      <c r="DI62" s="720">
        <f t="shared" si="1110"/>
        <v>0.18049999999999999</v>
      </c>
      <c r="DJ62" s="720">
        <f t="shared" si="1110"/>
        <v>0.2296</v>
      </c>
      <c r="DK62" s="720">
        <f t="shared" si="1110"/>
        <v>0.28239999999999998</v>
      </c>
      <c r="DL62" s="720">
        <f t="shared" si="1110"/>
        <v>0.33</v>
      </c>
      <c r="DM62" s="720">
        <f t="shared" si="1110"/>
        <v>0.39050000000000001</v>
      </c>
      <c r="DN62" s="720">
        <f t="shared" si="1110"/>
        <v>0.5474</v>
      </c>
      <c r="DO62" s="720">
        <f t="shared" si="1110"/>
        <v>0.99199999999999999</v>
      </c>
      <c r="DP62" s="720">
        <f t="shared" si="1110"/>
        <v>1.2842</v>
      </c>
      <c r="DQ62" s="720">
        <f t="shared" si="1110"/>
        <v>1.1214999999999999</v>
      </c>
      <c r="DR62" s="720">
        <f t="shared" si="1110"/>
        <v>0.9899</v>
      </c>
    </row>
    <row r="63" spans="1:122" x14ac:dyDescent="0.25">
      <c r="A63" s="715">
        <f>'DETEKSI MATA IKAN'!A61</f>
        <v>0.31759999999999999</v>
      </c>
      <c r="B63" s="716">
        <f>'DETEKSI MATA IKAN'!B61</f>
        <v>0.30590000000000001</v>
      </c>
      <c r="C63" s="716">
        <f>'DETEKSI MATA IKAN'!C61</f>
        <v>0.28239999999999998</v>
      </c>
      <c r="D63" s="716">
        <f>'DETEKSI MATA IKAN'!D61</f>
        <v>0.24310000000000001</v>
      </c>
      <c r="E63" s="716">
        <f>'DETEKSI MATA IKAN'!E61</f>
        <v>0.19220000000000001</v>
      </c>
      <c r="F63" s="716">
        <f>'DETEKSI MATA IKAN'!F61</f>
        <v>0.15290000000000001</v>
      </c>
      <c r="G63" s="716">
        <f>'DETEKSI MATA IKAN'!G61</f>
        <v>0.2</v>
      </c>
      <c r="H63" s="716">
        <f>'DETEKSI MATA IKAN'!H61</f>
        <v>0.28239999999999998</v>
      </c>
      <c r="I63" s="716">
        <f>'DETEKSI MATA IKAN'!I61</f>
        <v>0.3765</v>
      </c>
      <c r="J63" s="716">
        <f>'DETEKSI MATA IKAN'!J61</f>
        <v>0.502</v>
      </c>
      <c r="K63" s="716">
        <f>'DETEKSI MATA IKAN'!K61</f>
        <v>0.3765</v>
      </c>
      <c r="L63" s="716">
        <f>'DETEKSI MATA IKAN'!L61</f>
        <v>0.36470000000000002</v>
      </c>
      <c r="M63" s="716">
        <f>'DETEKSI MATA IKAN'!M61</f>
        <v>0.36470000000000002</v>
      </c>
      <c r="N63" s="716">
        <f>'DETEKSI MATA IKAN'!N61</f>
        <v>0.22750000000000001</v>
      </c>
      <c r="O63" s="716">
        <f>'DETEKSI MATA IKAN'!O61</f>
        <v>0.2</v>
      </c>
      <c r="P63" s="716">
        <f>'DETEKSI MATA IKAN'!P61</f>
        <v>0.19220000000000001</v>
      </c>
      <c r="Q63" s="716">
        <f>'DETEKSI MATA IKAN'!Q61</f>
        <v>0.1686</v>
      </c>
      <c r="R63" s="716">
        <f>'DETEKSI MATA IKAN'!R61</f>
        <v>0.16470000000000001</v>
      </c>
      <c r="S63" s="716">
        <f>'DETEKSI MATA IKAN'!S61</f>
        <v>0.19220000000000001</v>
      </c>
      <c r="T63" s="716">
        <f>'DETEKSI MATA IKAN'!T61</f>
        <v>0.18429999999999999</v>
      </c>
      <c r="U63" s="716">
        <f>'DETEKSI MATA IKAN'!U61</f>
        <v>0.30199999999999999</v>
      </c>
      <c r="V63" s="716">
        <f>'DETEKSI MATA IKAN'!V61</f>
        <v>0.39610000000000001</v>
      </c>
      <c r="W63" s="716">
        <f>'DETEKSI MATA IKAN'!W61</f>
        <v>0.4078</v>
      </c>
      <c r="X63" s="716">
        <f>'DETEKSI MATA IKAN'!X61</f>
        <v>0.6</v>
      </c>
      <c r="Y63" s="717">
        <f>'DETEKSI MATA IKAN'!Y61</f>
        <v>0.67059999999999997</v>
      </c>
      <c r="AB63" s="720">
        <f t="shared" si="1104"/>
        <v>0</v>
      </c>
      <c r="AC63" s="720">
        <f t="shared" si="1104"/>
        <v>0</v>
      </c>
      <c r="AD63" s="720">
        <f t="shared" si="1104"/>
        <v>0</v>
      </c>
      <c r="AE63" s="720">
        <f t="shared" si="1104"/>
        <v>0</v>
      </c>
      <c r="AF63" s="720">
        <f t="shared" si="1104"/>
        <v>0</v>
      </c>
      <c r="AG63" s="720">
        <f t="shared" si="1104"/>
        <v>0.18828025999999989</v>
      </c>
      <c r="AH63" s="720">
        <f t="shared" si="1104"/>
        <v>0.46179594000000002</v>
      </c>
      <c r="AI63" s="720">
        <f t="shared" si="1104"/>
        <v>0.28822262000000032</v>
      </c>
      <c r="AJ63" s="720">
        <f t="shared" si="1104"/>
        <v>0.22842013999999994</v>
      </c>
      <c r="AK63" s="720">
        <f t="shared" si="1104"/>
        <v>0.44900081999999936</v>
      </c>
      <c r="AL63" s="720">
        <f t="shared" si="1104"/>
        <v>0.57865396000000024</v>
      </c>
      <c r="AM63" s="720">
        <f t="shared" si="1104"/>
        <v>0.75327692000000002</v>
      </c>
      <c r="AN63" s="720">
        <f t="shared" si="1104"/>
        <v>0.83028461999999992</v>
      </c>
      <c r="AO63" s="720">
        <f t="shared" si="1104"/>
        <v>0.67161406000000001</v>
      </c>
      <c r="AP63" s="720">
        <f t="shared" si="1104"/>
        <v>0.46541635999999997</v>
      </c>
      <c r="AQ63" s="720">
        <f t="shared" si="1104"/>
        <v>0.28823022000000015</v>
      </c>
      <c r="AR63" s="720">
        <f t="shared" si="1104"/>
        <v>0.1309297599999999</v>
      </c>
      <c r="AS63" s="720">
        <f t="shared" si="1104"/>
        <v>3.4917169999999997E-2</v>
      </c>
      <c r="AT63" s="720">
        <f t="shared" si="1104"/>
        <v>0</v>
      </c>
      <c r="AU63" s="720">
        <f t="shared" si="1104"/>
        <v>0</v>
      </c>
      <c r="AV63" s="720">
        <f t="shared" si="1104"/>
        <v>0</v>
      </c>
      <c r="AW63" s="720">
        <f t="shared" si="1104"/>
        <v>0</v>
      </c>
      <c r="AX63" s="720">
        <f t="shared" si="1104"/>
        <v>0</v>
      </c>
      <c r="AZ63" s="720">
        <f t="shared" si="1108"/>
        <v>2.4533</v>
      </c>
      <c r="BA63" s="720">
        <f t="shared" si="1108"/>
        <v>2.5053000000000001</v>
      </c>
      <c r="BB63" s="720">
        <f t="shared" si="1108"/>
        <v>2.4036</v>
      </c>
      <c r="BC63" s="720">
        <f t="shared" si="1108"/>
        <v>1.8979999999999999</v>
      </c>
      <c r="BD63" s="720">
        <f t="shared" si="1108"/>
        <v>1.2941</v>
      </c>
      <c r="BE63" s="720">
        <f t="shared" si="1108"/>
        <v>1.2576000000000001</v>
      </c>
      <c r="BF63" s="720">
        <f t="shared" si="1108"/>
        <v>1.5934999999999999</v>
      </c>
      <c r="BG63" s="720">
        <f t="shared" si="1108"/>
        <v>1.6163000000000001</v>
      </c>
      <c r="BH63" s="720">
        <f t="shared" si="1108"/>
        <v>1.4633</v>
      </c>
      <c r="BI63" s="720">
        <f t="shared" si="1108"/>
        <v>1.7990999999999999</v>
      </c>
      <c r="BJ63" s="720">
        <f t="shared" si="1108"/>
        <v>1.8083</v>
      </c>
      <c r="BK63" s="720">
        <f t="shared" si="1108"/>
        <v>1.5163</v>
      </c>
      <c r="BL63" s="720">
        <f t="shared" si="1108"/>
        <v>1.2274</v>
      </c>
      <c r="BM63" s="720">
        <f t="shared" si="1108"/>
        <v>0.92169999999999996</v>
      </c>
      <c r="BN63" s="720">
        <f t="shared" si="1108"/>
        <v>0.70479999999999998</v>
      </c>
      <c r="BO63" s="720">
        <f t="shared" si="1108"/>
        <v>0.58130000000000004</v>
      </c>
      <c r="BP63" s="720">
        <f t="shared" si="1108"/>
        <v>0.54100000000000004</v>
      </c>
      <c r="BQ63" s="720">
        <f t="shared" si="1108"/>
        <v>0.54759999999999998</v>
      </c>
      <c r="BR63" s="720">
        <f t="shared" si="1108"/>
        <v>0.70540000000000003</v>
      </c>
      <c r="BS63" s="720">
        <f t="shared" si="1108"/>
        <v>1.3345</v>
      </c>
      <c r="BT63" s="720">
        <f t="shared" si="1108"/>
        <v>2.3414999999999999</v>
      </c>
      <c r="BU63" s="720">
        <f t="shared" si="1108"/>
        <v>2.8142999999999998</v>
      </c>
      <c r="BV63" s="720">
        <f t="shared" si="1108"/>
        <v>2.75</v>
      </c>
      <c r="BX63" s="720">
        <f t="shared" si="1109"/>
        <v>2.3719999999999999</v>
      </c>
      <c r="BY63" s="720">
        <f t="shared" si="1109"/>
        <v>2.6113</v>
      </c>
      <c r="BZ63" s="720">
        <f t="shared" si="1109"/>
        <v>2.6225999999999998</v>
      </c>
      <c r="CA63" s="720">
        <f t="shared" si="1109"/>
        <v>2.3247</v>
      </c>
      <c r="CB63" s="720">
        <f t="shared" si="1109"/>
        <v>1.6462000000000001</v>
      </c>
      <c r="CC63" s="720">
        <f t="shared" si="1109"/>
        <v>1.137</v>
      </c>
      <c r="CD63" s="720">
        <f t="shared" si="1109"/>
        <v>1.4964999999999999</v>
      </c>
      <c r="CE63" s="720">
        <f t="shared" si="1109"/>
        <v>1.8833</v>
      </c>
      <c r="CF63" s="720">
        <f t="shared" si="1109"/>
        <v>1.7736000000000001</v>
      </c>
      <c r="CG63" s="720">
        <f t="shared" si="1109"/>
        <v>1.6283000000000001</v>
      </c>
      <c r="CH63" s="720">
        <f t="shared" si="1109"/>
        <v>1.9260999999999999</v>
      </c>
      <c r="CI63" s="720">
        <f t="shared" si="1109"/>
        <v>2.0108000000000001</v>
      </c>
      <c r="CJ63" s="720">
        <f t="shared" si="1109"/>
        <v>1.8160000000000001</v>
      </c>
      <c r="CK63" s="720">
        <f t="shared" si="1109"/>
        <v>1.5976999999999999</v>
      </c>
      <c r="CL63" s="720">
        <f t="shared" si="1109"/>
        <v>1.2416</v>
      </c>
      <c r="CM63" s="720">
        <f t="shared" si="1109"/>
        <v>0.92269999999999996</v>
      </c>
      <c r="CN63" s="720">
        <f t="shared" si="1109"/>
        <v>0.80079999999999996</v>
      </c>
      <c r="CO63" s="720">
        <f t="shared" si="1109"/>
        <v>0.69269999999999998</v>
      </c>
      <c r="CP63" s="720">
        <f t="shared" si="1109"/>
        <v>0.72019999999999995</v>
      </c>
      <c r="CQ63" s="720">
        <f t="shared" si="1109"/>
        <v>0.97689999999999999</v>
      </c>
      <c r="CR63" s="720">
        <f t="shared" si="1109"/>
        <v>1.3826000000000001</v>
      </c>
      <c r="CS63" s="720">
        <f t="shared" si="1109"/>
        <v>2.2498999999999998</v>
      </c>
      <c r="CT63" s="720">
        <f t="shared" si="1109"/>
        <v>2.8515000000000001</v>
      </c>
      <c r="CV63" s="720">
        <f t="shared" si="1110"/>
        <v>0.93079999999999996</v>
      </c>
      <c r="CW63" s="720">
        <f t="shared" si="1110"/>
        <v>0.86070000000000002</v>
      </c>
      <c r="CX63" s="720">
        <f t="shared" si="1110"/>
        <v>0.80910000000000004</v>
      </c>
      <c r="CY63" s="720">
        <f t="shared" si="1110"/>
        <v>0.60660000000000003</v>
      </c>
      <c r="CZ63" s="720">
        <f t="shared" si="1110"/>
        <v>0.49819999999999998</v>
      </c>
      <c r="DA63" s="720">
        <f t="shared" si="1110"/>
        <v>0.61780000000000002</v>
      </c>
      <c r="DB63" s="720">
        <f t="shared" si="1110"/>
        <v>0.71209999999999996</v>
      </c>
      <c r="DC63" s="720">
        <f t="shared" si="1110"/>
        <v>0.55049999999999999</v>
      </c>
      <c r="DD63" s="720">
        <f t="shared" si="1110"/>
        <v>0.59989999999999999</v>
      </c>
      <c r="DE63" s="720">
        <f t="shared" si="1110"/>
        <v>0.77639999999999998</v>
      </c>
      <c r="DF63" s="720">
        <f t="shared" si="1110"/>
        <v>0.67679999999999996</v>
      </c>
      <c r="DG63" s="720">
        <f t="shared" si="1110"/>
        <v>0.52059999999999995</v>
      </c>
      <c r="DH63" s="720">
        <f t="shared" si="1110"/>
        <v>0.36880000000000002</v>
      </c>
      <c r="DI63" s="720">
        <f t="shared" si="1110"/>
        <v>0.22439999999999999</v>
      </c>
      <c r="DJ63" s="720">
        <f t="shared" si="1110"/>
        <v>0.21809999999999999</v>
      </c>
      <c r="DK63" s="720">
        <f t="shared" si="1110"/>
        <v>0.26540000000000002</v>
      </c>
      <c r="DL63" s="720">
        <f t="shared" si="1110"/>
        <v>0.29249999999999998</v>
      </c>
      <c r="DM63" s="720">
        <f t="shared" si="1110"/>
        <v>0.36709999999999998</v>
      </c>
      <c r="DN63" s="720">
        <f t="shared" si="1110"/>
        <v>0.44409999999999999</v>
      </c>
      <c r="DO63" s="720">
        <f t="shared" si="1110"/>
        <v>0.74009999999999998</v>
      </c>
      <c r="DP63" s="720">
        <f t="shared" si="1110"/>
        <v>1.1672</v>
      </c>
      <c r="DQ63" s="720">
        <f t="shared" si="1110"/>
        <v>1.2124999999999999</v>
      </c>
      <c r="DR63" s="720">
        <f t="shared" si="1110"/>
        <v>0.97160000000000002</v>
      </c>
    </row>
    <row r="64" spans="1:122" x14ac:dyDescent="0.25">
      <c r="A64" s="715">
        <f>'DETEKSI MATA IKAN'!A62</f>
        <v>0.33729999999999999</v>
      </c>
      <c r="B64" s="716">
        <f>'DETEKSI MATA IKAN'!B62</f>
        <v>0.32550000000000001</v>
      </c>
      <c r="C64" s="716">
        <f>'DETEKSI MATA IKAN'!C62</f>
        <v>0.30199999999999999</v>
      </c>
      <c r="D64" s="716">
        <f>'DETEKSI MATA IKAN'!D62</f>
        <v>0.26669999999999999</v>
      </c>
      <c r="E64" s="716">
        <f>'DETEKSI MATA IKAN'!E62</f>
        <v>0.2039</v>
      </c>
      <c r="F64" s="716">
        <f>'DETEKSI MATA IKAN'!F62</f>
        <v>0.16470000000000001</v>
      </c>
      <c r="G64" s="716">
        <f>'DETEKSI MATA IKAN'!G62</f>
        <v>0.20780000000000001</v>
      </c>
      <c r="H64" s="716">
        <f>'DETEKSI MATA IKAN'!H62</f>
        <v>0.28239999999999998</v>
      </c>
      <c r="I64" s="716">
        <f>'DETEKSI MATA IKAN'!I62</f>
        <v>0.3765</v>
      </c>
      <c r="J64" s="716">
        <f>'DETEKSI MATA IKAN'!J62</f>
        <v>0.49409999999999998</v>
      </c>
      <c r="K64" s="716">
        <f>'DETEKSI MATA IKAN'!K62</f>
        <v>0.36859999999999998</v>
      </c>
      <c r="L64" s="716">
        <f>'DETEKSI MATA IKAN'!L62</f>
        <v>0.34899999999999998</v>
      </c>
      <c r="M64" s="716">
        <f>'DETEKSI MATA IKAN'!M62</f>
        <v>0.34899999999999998</v>
      </c>
      <c r="N64" s="716">
        <f>'DETEKSI MATA IKAN'!N62</f>
        <v>0.2039</v>
      </c>
      <c r="O64" s="716">
        <f>'DETEKSI MATA IKAN'!O62</f>
        <v>0.17649999999999999</v>
      </c>
      <c r="P64" s="716">
        <f>'DETEKSI MATA IKAN'!P62</f>
        <v>0.1686</v>
      </c>
      <c r="Q64" s="716">
        <f>'DETEKSI MATA IKAN'!Q62</f>
        <v>0.1608</v>
      </c>
      <c r="R64" s="716">
        <f>'DETEKSI MATA IKAN'!R62</f>
        <v>0.15290000000000001</v>
      </c>
      <c r="S64" s="716">
        <f>'DETEKSI MATA IKAN'!S62</f>
        <v>0.1804</v>
      </c>
      <c r="T64" s="716">
        <f>'DETEKSI MATA IKAN'!T62</f>
        <v>0.17249999999999999</v>
      </c>
      <c r="U64" s="716">
        <f>'DETEKSI MATA IKAN'!U62</f>
        <v>0.29799999999999999</v>
      </c>
      <c r="V64" s="716">
        <f>'DETEKSI MATA IKAN'!V62</f>
        <v>0.39219999999999999</v>
      </c>
      <c r="W64" s="716">
        <f>'DETEKSI MATA IKAN'!W62</f>
        <v>0.40389999999999998</v>
      </c>
      <c r="X64" s="716">
        <f>'DETEKSI MATA IKAN'!X62</f>
        <v>0.59609999999999996</v>
      </c>
      <c r="Y64" s="717">
        <f>'DETEKSI MATA IKAN'!Y62</f>
        <v>0.67449999999999999</v>
      </c>
      <c r="AB64" s="720">
        <f t="shared" si="1104"/>
        <v>0</v>
      </c>
      <c r="AC64" s="720">
        <f t="shared" si="1104"/>
        <v>0</v>
      </c>
      <c r="AD64" s="720">
        <f t="shared" si="1104"/>
        <v>0</v>
      </c>
      <c r="AE64" s="720">
        <f t="shared" si="1104"/>
        <v>0</v>
      </c>
      <c r="AF64" s="720">
        <f t="shared" si="1104"/>
        <v>0.34858030000000007</v>
      </c>
      <c r="AG64" s="720">
        <f t="shared" si="1104"/>
        <v>0.56349141999999974</v>
      </c>
      <c r="AH64" s="720">
        <f t="shared" si="1104"/>
        <v>0.16207769999999974</v>
      </c>
      <c r="AI64" s="720">
        <f t="shared" si="1104"/>
        <v>0</v>
      </c>
      <c r="AJ64" s="720">
        <f t="shared" si="1104"/>
        <v>0.1981260899999997</v>
      </c>
      <c r="AK64" s="720">
        <f t="shared" si="1104"/>
        <v>0.23889341999999997</v>
      </c>
      <c r="AL64" s="720">
        <f t="shared" si="1104"/>
        <v>0</v>
      </c>
      <c r="AM64" s="720">
        <f t="shared" si="1104"/>
        <v>0</v>
      </c>
      <c r="AN64" s="720">
        <f t="shared" si="1104"/>
        <v>0</v>
      </c>
      <c r="AO64" s="720">
        <f t="shared" si="1104"/>
        <v>0.10147754999999967</v>
      </c>
      <c r="AP64" s="720">
        <f t="shared" si="1104"/>
        <v>0.29434401999999982</v>
      </c>
      <c r="AQ64" s="720">
        <f t="shared" si="1104"/>
        <v>0.28540951999999986</v>
      </c>
      <c r="AR64" s="720">
        <f t="shared" si="1104"/>
        <v>0.24259329999999996</v>
      </c>
      <c r="AS64" s="720">
        <f t="shared" si="1104"/>
        <v>0.12091192999999995</v>
      </c>
      <c r="AT64" s="720">
        <f t="shared" si="1104"/>
        <v>0.1103577200000001</v>
      </c>
      <c r="AU64" s="720">
        <f t="shared" si="1104"/>
        <v>0</v>
      </c>
      <c r="AV64" s="720">
        <f t="shared" si="1104"/>
        <v>0</v>
      </c>
      <c r="AW64" s="720">
        <f t="shared" si="1104"/>
        <v>0</v>
      </c>
      <c r="AX64" s="720">
        <f t="shared" si="1104"/>
        <v>0</v>
      </c>
      <c r="AZ64" s="720">
        <f t="shared" si="1108"/>
        <v>2.3090000000000002</v>
      </c>
      <c r="BA64" s="720">
        <f t="shared" si="1108"/>
        <v>1.9994000000000001</v>
      </c>
      <c r="BB64" s="720">
        <f t="shared" si="1108"/>
        <v>1.6244000000000001</v>
      </c>
      <c r="BC64" s="720">
        <f t="shared" si="1108"/>
        <v>1.1553</v>
      </c>
      <c r="BD64" s="720">
        <f t="shared" si="1108"/>
        <v>1.1866000000000001</v>
      </c>
      <c r="BE64" s="720">
        <f t="shared" si="1108"/>
        <v>1.849</v>
      </c>
      <c r="BF64" s="720">
        <f t="shared" si="1108"/>
        <v>2.2027000000000001</v>
      </c>
      <c r="BG64" s="720">
        <f t="shared" si="1108"/>
        <v>1.9139999999999999</v>
      </c>
      <c r="BH64" s="720">
        <f t="shared" si="1108"/>
        <v>1.8586</v>
      </c>
      <c r="BI64" s="720">
        <f t="shared" si="1108"/>
        <v>2.3391000000000002</v>
      </c>
      <c r="BJ64" s="720">
        <f t="shared" si="1108"/>
        <v>2.4432999999999998</v>
      </c>
      <c r="BK64" s="720">
        <f t="shared" si="1108"/>
        <v>2.2810999999999999</v>
      </c>
      <c r="BL64" s="720">
        <f t="shared" si="1108"/>
        <v>2.0775000000000001</v>
      </c>
      <c r="BM64" s="720">
        <f t="shared" si="1108"/>
        <v>1.5839000000000001</v>
      </c>
      <c r="BN64" s="720">
        <f t="shared" si="1108"/>
        <v>1.1268</v>
      </c>
      <c r="BO64" s="720">
        <f t="shared" si="1108"/>
        <v>0.89529999999999998</v>
      </c>
      <c r="BP64" s="720">
        <f t="shared" si="1108"/>
        <v>0.65580000000000005</v>
      </c>
      <c r="BQ64" s="720">
        <f t="shared" si="1108"/>
        <v>0.57089999999999996</v>
      </c>
      <c r="BR64" s="720">
        <f t="shared" si="1108"/>
        <v>0.60829999999999995</v>
      </c>
      <c r="BS64" s="720">
        <f t="shared" si="1108"/>
        <v>0.9456</v>
      </c>
      <c r="BT64" s="720">
        <f t="shared" si="1108"/>
        <v>1.7939000000000001</v>
      </c>
      <c r="BU64" s="720">
        <f t="shared" si="1108"/>
        <v>2.5790999999999999</v>
      </c>
      <c r="BV64" s="720">
        <f t="shared" si="1108"/>
        <v>2.5472000000000001</v>
      </c>
      <c r="BX64" s="720">
        <f t="shared" si="1109"/>
        <v>2.6143999999999998</v>
      </c>
      <c r="BY64" s="720">
        <f t="shared" si="1109"/>
        <v>2.4973999999999998</v>
      </c>
      <c r="BZ64" s="720">
        <f t="shared" si="1109"/>
        <v>1.9694</v>
      </c>
      <c r="CA64" s="720">
        <f t="shared" si="1109"/>
        <v>1.3213999999999999</v>
      </c>
      <c r="CB64" s="720">
        <f t="shared" si="1109"/>
        <v>1.0861000000000001</v>
      </c>
      <c r="CC64" s="720">
        <f t="shared" si="1109"/>
        <v>1.5258</v>
      </c>
      <c r="CD64" s="720">
        <f t="shared" si="1109"/>
        <v>2.1648999999999998</v>
      </c>
      <c r="CE64" s="720">
        <f t="shared" si="1109"/>
        <v>2.2679</v>
      </c>
      <c r="CF64" s="720">
        <f t="shared" si="1109"/>
        <v>2.0642999999999998</v>
      </c>
      <c r="CG64" s="720">
        <f t="shared" si="1109"/>
        <v>2.1455000000000002</v>
      </c>
      <c r="CH64" s="720">
        <f t="shared" si="1109"/>
        <v>2.5038</v>
      </c>
      <c r="CI64" s="720">
        <f t="shared" si="1109"/>
        <v>2.5983999999999998</v>
      </c>
      <c r="CJ64" s="720">
        <f t="shared" si="1109"/>
        <v>2.4963000000000002</v>
      </c>
      <c r="CK64" s="720">
        <f t="shared" si="1109"/>
        <v>2.2896999999999998</v>
      </c>
      <c r="CL64" s="720">
        <f t="shared" si="1109"/>
        <v>1.8083</v>
      </c>
      <c r="CM64" s="720">
        <f t="shared" si="1109"/>
        <v>1.3927</v>
      </c>
      <c r="CN64" s="720">
        <f t="shared" si="1109"/>
        <v>1.1234999999999999</v>
      </c>
      <c r="CO64" s="720">
        <f t="shared" si="1109"/>
        <v>0.82899999999999996</v>
      </c>
      <c r="CP64" s="720">
        <f t="shared" si="1109"/>
        <v>0.70630000000000004</v>
      </c>
      <c r="CQ64" s="720">
        <f t="shared" si="1109"/>
        <v>0.85150000000000003</v>
      </c>
      <c r="CR64" s="720">
        <f t="shared" si="1109"/>
        <v>1.1753</v>
      </c>
      <c r="CS64" s="720">
        <f t="shared" si="1109"/>
        <v>1.7855000000000001</v>
      </c>
      <c r="CT64" s="720">
        <f t="shared" si="1109"/>
        <v>2.4058000000000002</v>
      </c>
      <c r="CV64" s="720">
        <f t="shared" si="1110"/>
        <v>0.73380000000000001</v>
      </c>
      <c r="CW64" s="720">
        <f t="shared" si="1110"/>
        <v>0.64580000000000004</v>
      </c>
      <c r="CX64" s="720">
        <f t="shared" si="1110"/>
        <v>0.5121</v>
      </c>
      <c r="CY64" s="720">
        <f t="shared" si="1110"/>
        <v>0.45450000000000002</v>
      </c>
      <c r="CZ64" s="720">
        <f t="shared" si="1110"/>
        <v>0.67579999999999996</v>
      </c>
      <c r="DA64" s="720">
        <f t="shared" si="1110"/>
        <v>0.91149999999999998</v>
      </c>
      <c r="DB64" s="720">
        <f t="shared" si="1110"/>
        <v>0.88129999999999997</v>
      </c>
      <c r="DC64" s="720">
        <f t="shared" si="1110"/>
        <v>0.75019999999999998</v>
      </c>
      <c r="DD64" s="720">
        <f t="shared" si="1110"/>
        <v>0.88039999999999996</v>
      </c>
      <c r="DE64" s="720">
        <f t="shared" si="1110"/>
        <v>1.0399</v>
      </c>
      <c r="DF64" s="720">
        <f t="shared" si="1110"/>
        <v>1.0118</v>
      </c>
      <c r="DG64" s="720">
        <f t="shared" si="1110"/>
        <v>1.0199</v>
      </c>
      <c r="DH64" s="720">
        <f t="shared" si="1110"/>
        <v>0.89439999999999997</v>
      </c>
      <c r="DI64" s="720">
        <f t="shared" si="1110"/>
        <v>0.5746</v>
      </c>
      <c r="DJ64" s="720">
        <f t="shared" si="1110"/>
        <v>0.40670000000000001</v>
      </c>
      <c r="DK64" s="720">
        <f t="shared" si="1110"/>
        <v>0.27510000000000001</v>
      </c>
      <c r="DL64" s="720">
        <f t="shared" si="1110"/>
        <v>0.20780000000000001</v>
      </c>
      <c r="DM64" s="720">
        <f t="shared" si="1110"/>
        <v>0.2591</v>
      </c>
      <c r="DN64" s="720">
        <f t="shared" si="1110"/>
        <v>0.32769999999999999</v>
      </c>
      <c r="DO64" s="720">
        <f t="shared" si="1110"/>
        <v>0.53180000000000005</v>
      </c>
      <c r="DP64" s="720">
        <f t="shared" si="1110"/>
        <v>0.92369999999999997</v>
      </c>
      <c r="DQ64" s="720">
        <f t="shared" si="1110"/>
        <v>1.1772</v>
      </c>
      <c r="DR64" s="720">
        <f t="shared" si="1110"/>
        <v>0.98580000000000001</v>
      </c>
    </row>
    <row r="65" spans="1:122" x14ac:dyDescent="0.25">
      <c r="A65" s="715">
        <f>'DETEKSI MATA IKAN'!A63</f>
        <v>0.30980000000000002</v>
      </c>
      <c r="B65" s="716">
        <f>'DETEKSI MATA IKAN'!B63</f>
        <v>0.29799999999999999</v>
      </c>
      <c r="C65" s="716">
        <f>'DETEKSI MATA IKAN'!C63</f>
        <v>0.27450000000000002</v>
      </c>
      <c r="D65" s="716">
        <f>'DETEKSI MATA IKAN'!D63</f>
        <v>0.22750000000000001</v>
      </c>
      <c r="E65" s="716">
        <f>'DETEKSI MATA IKAN'!E63</f>
        <v>0.1686</v>
      </c>
      <c r="F65" s="716">
        <f>'DETEKSI MATA IKAN'!F63</f>
        <v>0.12939999999999999</v>
      </c>
      <c r="G65" s="716">
        <f>'DETEKSI MATA IKAN'!G63</f>
        <v>0.16470000000000001</v>
      </c>
      <c r="H65" s="716">
        <f>'DETEKSI MATA IKAN'!H63</f>
        <v>0.24310000000000001</v>
      </c>
      <c r="I65" s="716">
        <f>'DETEKSI MATA IKAN'!I63</f>
        <v>0.32940000000000003</v>
      </c>
      <c r="J65" s="716">
        <f>'DETEKSI MATA IKAN'!J63</f>
        <v>0.4471</v>
      </c>
      <c r="K65" s="716">
        <f>'DETEKSI MATA IKAN'!K63</f>
        <v>0.3216</v>
      </c>
      <c r="L65" s="716">
        <f>'DETEKSI MATA IKAN'!L63</f>
        <v>0.30199999999999999</v>
      </c>
      <c r="M65" s="716">
        <f>'DETEKSI MATA IKAN'!M63</f>
        <v>0.30199999999999999</v>
      </c>
      <c r="N65" s="716">
        <f>'DETEKSI MATA IKAN'!N63</f>
        <v>0.15690000000000001</v>
      </c>
      <c r="O65" s="716">
        <f>'DETEKSI MATA IKAN'!O63</f>
        <v>0.1216</v>
      </c>
      <c r="P65" s="716">
        <f>'DETEKSI MATA IKAN'!P63</f>
        <v>0.1137</v>
      </c>
      <c r="Q65" s="716">
        <f>'DETEKSI MATA IKAN'!Q63</f>
        <v>0.1137</v>
      </c>
      <c r="R65" s="716">
        <f>'DETEKSI MATA IKAN'!R63</f>
        <v>0.1176</v>
      </c>
      <c r="S65" s="716">
        <f>'DETEKSI MATA IKAN'!S63</f>
        <v>0.14510000000000001</v>
      </c>
      <c r="T65" s="716">
        <f>'DETEKSI MATA IKAN'!T63</f>
        <v>0.14510000000000001</v>
      </c>
      <c r="U65" s="716">
        <f>'DETEKSI MATA IKAN'!U63</f>
        <v>0.27839999999999998</v>
      </c>
      <c r="V65" s="716">
        <f>'DETEKSI MATA IKAN'!V63</f>
        <v>0.3725</v>
      </c>
      <c r="W65" s="716">
        <f>'DETEKSI MATA IKAN'!W63</f>
        <v>0.38819999999999999</v>
      </c>
      <c r="X65" s="716">
        <f>'DETEKSI MATA IKAN'!X63</f>
        <v>0.58040000000000003</v>
      </c>
      <c r="Y65" s="717">
        <f>'DETEKSI MATA IKAN'!Y63</f>
        <v>0.65490000000000004</v>
      </c>
      <c r="AB65" s="720">
        <f t="shared" si="1104"/>
        <v>0</v>
      </c>
      <c r="AC65" s="720">
        <f t="shared" si="1104"/>
        <v>0</v>
      </c>
      <c r="AD65" s="720">
        <f t="shared" si="1104"/>
        <v>0</v>
      </c>
      <c r="AE65" s="720">
        <f t="shared" si="1104"/>
        <v>0.43283479999999991</v>
      </c>
      <c r="AF65" s="720">
        <f t="shared" si="1104"/>
        <v>0.49253314999999964</v>
      </c>
      <c r="AG65" s="720">
        <f t="shared" si="1104"/>
        <v>0</v>
      </c>
      <c r="AH65" s="720">
        <f t="shared" si="1104"/>
        <v>0</v>
      </c>
      <c r="AI65" s="720">
        <f t="shared" si="1104"/>
        <v>0</v>
      </c>
      <c r="AJ65" s="720">
        <f t="shared" si="1104"/>
        <v>0</v>
      </c>
      <c r="AK65" s="720">
        <f t="shared" si="1104"/>
        <v>0</v>
      </c>
      <c r="AL65" s="720">
        <f t="shared" si="1104"/>
        <v>0</v>
      </c>
      <c r="AM65" s="720">
        <f t="shared" si="1104"/>
        <v>0</v>
      </c>
      <c r="AN65" s="720">
        <f t="shared" si="1104"/>
        <v>0</v>
      </c>
      <c r="AO65" s="720">
        <f t="shared" si="1104"/>
        <v>0</v>
      </c>
      <c r="AP65" s="720">
        <f t="shared" si="1104"/>
        <v>0</v>
      </c>
      <c r="AQ65" s="720">
        <f t="shared" si="1104"/>
        <v>8.0866659999999813E-2</v>
      </c>
      <c r="AR65" s="720">
        <f t="shared" si="1104"/>
        <v>0.21500374999999994</v>
      </c>
      <c r="AS65" s="720">
        <f t="shared" si="1104"/>
        <v>0.24486984999999989</v>
      </c>
      <c r="AT65" s="720">
        <f t="shared" si="1104"/>
        <v>0.14432025999999987</v>
      </c>
      <c r="AU65" s="720">
        <f t="shared" si="1104"/>
        <v>1.9930019999999771E-2</v>
      </c>
      <c r="AV65" s="720">
        <f t="shared" si="1104"/>
        <v>0</v>
      </c>
      <c r="AW65" s="720">
        <f t="shared" si="1104"/>
        <v>0</v>
      </c>
      <c r="AX65" s="720">
        <f t="shared" si="1104"/>
        <v>0</v>
      </c>
      <c r="AZ65" s="720">
        <f t="shared" si="1108"/>
        <v>1.9155</v>
      </c>
      <c r="BA65" s="720">
        <f t="shared" si="1108"/>
        <v>1.2413000000000001</v>
      </c>
      <c r="BB65" s="720">
        <f t="shared" si="1108"/>
        <v>0.92010000000000003</v>
      </c>
      <c r="BC65" s="720">
        <f t="shared" si="1108"/>
        <v>1.1892</v>
      </c>
      <c r="BD65" s="720">
        <f t="shared" si="1108"/>
        <v>1.9119999999999999</v>
      </c>
      <c r="BE65" s="720">
        <f t="shared" si="1108"/>
        <v>2.4529000000000001</v>
      </c>
      <c r="BF65" s="720">
        <f t="shared" si="1108"/>
        <v>2.3681999999999999</v>
      </c>
      <c r="BG65" s="720">
        <f t="shared" si="1108"/>
        <v>2.1074000000000002</v>
      </c>
      <c r="BH65" s="720">
        <f t="shared" si="1108"/>
        <v>2.3252000000000002</v>
      </c>
      <c r="BI65" s="720">
        <f t="shared" si="1108"/>
        <v>2.8277000000000001</v>
      </c>
      <c r="BJ65" s="720">
        <f t="shared" si="1108"/>
        <v>2.7829000000000002</v>
      </c>
      <c r="BK65" s="720">
        <f t="shared" si="1108"/>
        <v>2.5706000000000002</v>
      </c>
      <c r="BL65" s="720">
        <f t="shared" si="1108"/>
        <v>2.4344999999999999</v>
      </c>
      <c r="BM65" s="720">
        <f t="shared" si="1108"/>
        <v>1.978</v>
      </c>
      <c r="BN65" s="720">
        <f t="shared" si="1108"/>
        <v>1.5505</v>
      </c>
      <c r="BO65" s="720">
        <f t="shared" si="1108"/>
        <v>1.2972999999999999</v>
      </c>
      <c r="BP65" s="720">
        <f t="shared" si="1108"/>
        <v>0.84460000000000002</v>
      </c>
      <c r="BQ65" s="720">
        <f t="shared" si="1108"/>
        <v>0.63980000000000004</v>
      </c>
      <c r="BR65" s="720">
        <f t="shared" si="1108"/>
        <v>0.6522</v>
      </c>
      <c r="BS65" s="720">
        <f t="shared" si="1108"/>
        <v>0.79379999999999995</v>
      </c>
      <c r="BT65" s="720">
        <f t="shared" si="1108"/>
        <v>1.3249</v>
      </c>
      <c r="BU65" s="720">
        <f t="shared" si="1108"/>
        <v>2.056</v>
      </c>
      <c r="BV65" s="720">
        <f t="shared" si="1108"/>
        <v>2.3773</v>
      </c>
      <c r="BX65" s="720">
        <f t="shared" si="1109"/>
        <v>2.5299999999999998</v>
      </c>
      <c r="BY65" s="720">
        <f t="shared" si="1109"/>
        <v>1.7742</v>
      </c>
      <c r="BZ65" s="720">
        <f t="shared" si="1109"/>
        <v>1.1206</v>
      </c>
      <c r="CA65" s="720">
        <f t="shared" si="1109"/>
        <v>0.99590000000000001</v>
      </c>
      <c r="CB65" s="720">
        <f t="shared" si="1109"/>
        <v>1.4996</v>
      </c>
      <c r="CC65" s="720">
        <f t="shared" si="1109"/>
        <v>2.2723</v>
      </c>
      <c r="CD65" s="720">
        <f t="shared" si="1109"/>
        <v>2.5577000000000001</v>
      </c>
      <c r="CE65" s="720">
        <f t="shared" si="1109"/>
        <v>2.3210999999999999</v>
      </c>
      <c r="CF65" s="720">
        <f t="shared" si="1109"/>
        <v>2.2641</v>
      </c>
      <c r="CG65" s="720">
        <f t="shared" si="1109"/>
        <v>2.5813000000000001</v>
      </c>
      <c r="CH65" s="720">
        <f t="shared" si="1109"/>
        <v>2.8761000000000001</v>
      </c>
      <c r="CI65" s="720">
        <f t="shared" si="1109"/>
        <v>2.746</v>
      </c>
      <c r="CJ65" s="720">
        <f t="shared" si="1109"/>
        <v>2.5095000000000001</v>
      </c>
      <c r="CK65" s="720">
        <f t="shared" si="1109"/>
        <v>2.3410000000000002</v>
      </c>
      <c r="CL65" s="720">
        <f t="shared" si="1109"/>
        <v>2.0225</v>
      </c>
      <c r="CM65" s="720">
        <f t="shared" si="1109"/>
        <v>1.7657</v>
      </c>
      <c r="CN65" s="720">
        <f t="shared" si="1109"/>
        <v>1.4275</v>
      </c>
      <c r="CO65" s="720">
        <f t="shared" si="1109"/>
        <v>1.0973999999999999</v>
      </c>
      <c r="CP65" s="720">
        <f t="shared" si="1109"/>
        <v>0.86550000000000005</v>
      </c>
      <c r="CQ65" s="720">
        <f t="shared" si="1109"/>
        <v>0.85419999999999996</v>
      </c>
      <c r="CR65" s="720">
        <f t="shared" si="1109"/>
        <v>1.0630999999999999</v>
      </c>
      <c r="CS65" s="720">
        <f t="shared" si="1109"/>
        <v>1.3573</v>
      </c>
      <c r="CT65" s="720">
        <f t="shared" si="1109"/>
        <v>1.9480999999999999</v>
      </c>
      <c r="CV65" s="720">
        <f t="shared" si="1110"/>
        <v>0.503</v>
      </c>
      <c r="CW65" s="720">
        <f t="shared" si="1110"/>
        <v>0.35560000000000003</v>
      </c>
      <c r="CX65" s="720">
        <f t="shared" si="1110"/>
        <v>0.43940000000000001</v>
      </c>
      <c r="CY65" s="720">
        <f t="shared" si="1110"/>
        <v>0.71250000000000002</v>
      </c>
      <c r="CZ65" s="720">
        <f t="shared" si="1110"/>
        <v>0.98029999999999995</v>
      </c>
      <c r="DA65" s="720">
        <f t="shared" si="1110"/>
        <v>1.0074000000000001</v>
      </c>
      <c r="DB65" s="720">
        <f t="shared" si="1110"/>
        <v>0.89380000000000004</v>
      </c>
      <c r="DC65" s="720">
        <f t="shared" si="1110"/>
        <v>0.89080000000000004</v>
      </c>
      <c r="DD65" s="720">
        <f t="shared" si="1110"/>
        <v>1.1277999999999999</v>
      </c>
      <c r="DE65" s="720">
        <f t="shared" si="1110"/>
        <v>1.2025999999999999</v>
      </c>
      <c r="DF65" s="720">
        <f t="shared" si="1110"/>
        <v>0.95589999999999997</v>
      </c>
      <c r="DG65" s="720">
        <f t="shared" si="1110"/>
        <v>0.9042</v>
      </c>
      <c r="DH65" s="720">
        <f t="shared" si="1110"/>
        <v>0.92379999999999995</v>
      </c>
      <c r="DI65" s="720">
        <f t="shared" si="1110"/>
        <v>0.75749999999999995</v>
      </c>
      <c r="DJ65" s="720">
        <f t="shared" si="1110"/>
        <v>0.67379999999999995</v>
      </c>
      <c r="DK65" s="720">
        <f t="shared" si="1110"/>
        <v>0.50849999999999995</v>
      </c>
      <c r="DL65" s="720">
        <f t="shared" si="1110"/>
        <v>0.30320000000000003</v>
      </c>
      <c r="DM65" s="720">
        <f t="shared" si="1110"/>
        <v>0.28510000000000002</v>
      </c>
      <c r="DN65" s="720">
        <f t="shared" si="1110"/>
        <v>0.35649999999999998</v>
      </c>
      <c r="DO65" s="720">
        <f t="shared" si="1110"/>
        <v>0.43780000000000002</v>
      </c>
      <c r="DP65" s="720">
        <f t="shared" si="1110"/>
        <v>0.67220000000000002</v>
      </c>
      <c r="DQ65" s="720">
        <f t="shared" si="1110"/>
        <v>0.98550000000000004</v>
      </c>
      <c r="DR65" s="720">
        <f t="shared" si="1110"/>
        <v>1.044</v>
      </c>
    </row>
    <row r="66" spans="1:122" x14ac:dyDescent="0.25">
      <c r="A66" s="715">
        <f>'DETEKSI MATA IKAN'!A64</f>
        <v>0.29409999999999997</v>
      </c>
      <c r="B66" s="716">
        <f>'DETEKSI MATA IKAN'!B64</f>
        <v>0.251</v>
      </c>
      <c r="C66" s="716">
        <f>'DETEKSI MATA IKAN'!C64</f>
        <v>0.33729999999999999</v>
      </c>
      <c r="D66" s="716">
        <f>'DETEKSI MATA IKAN'!D64</f>
        <v>0.38040000000000002</v>
      </c>
      <c r="E66" s="716">
        <f>'DETEKSI MATA IKAN'!E64</f>
        <v>0.24709999999999999</v>
      </c>
      <c r="F66" s="716">
        <f>'DETEKSI MATA IKAN'!F64</f>
        <v>0.14510000000000001</v>
      </c>
      <c r="G66" s="716">
        <f>'DETEKSI MATA IKAN'!G64</f>
        <v>0.14119999999999999</v>
      </c>
      <c r="H66" s="716">
        <f>'DETEKSI MATA IKAN'!H64</f>
        <v>0.1333</v>
      </c>
      <c r="I66" s="716">
        <f>'DETEKSI MATA IKAN'!I64</f>
        <v>0.1961</v>
      </c>
      <c r="J66" s="716">
        <f>'DETEKSI MATA IKAN'!J64</f>
        <v>0.29409999999999997</v>
      </c>
      <c r="K66" s="716">
        <f>'DETEKSI MATA IKAN'!K64</f>
        <v>0.21959999999999999</v>
      </c>
      <c r="L66" s="716">
        <f>'DETEKSI MATA IKAN'!L64</f>
        <v>0.22750000000000001</v>
      </c>
      <c r="M66" s="716">
        <f>'DETEKSI MATA IKAN'!M64</f>
        <v>0.26269999999999999</v>
      </c>
      <c r="N66" s="716">
        <f>'DETEKSI MATA IKAN'!N64</f>
        <v>0.2039</v>
      </c>
      <c r="O66" s="716">
        <f>'DETEKSI MATA IKAN'!O64</f>
        <v>0.20780000000000001</v>
      </c>
      <c r="P66" s="716">
        <f>'DETEKSI MATA IKAN'!P64</f>
        <v>0.1804</v>
      </c>
      <c r="Q66" s="716">
        <f>'DETEKSI MATA IKAN'!Q64</f>
        <v>0.14899999999999999</v>
      </c>
      <c r="R66" s="716">
        <f>'DETEKSI MATA IKAN'!R64</f>
        <v>0.18429999999999999</v>
      </c>
      <c r="S66" s="716">
        <f>'DETEKSI MATA IKAN'!S64</f>
        <v>0.1961</v>
      </c>
      <c r="T66" s="716">
        <f>'DETEKSI MATA IKAN'!T64</f>
        <v>0.23530000000000001</v>
      </c>
      <c r="U66" s="716">
        <f>'DETEKSI MATA IKAN'!U64</f>
        <v>0.39610000000000001</v>
      </c>
      <c r="V66" s="716">
        <f>'DETEKSI MATA IKAN'!V64</f>
        <v>0.498</v>
      </c>
      <c r="W66" s="716">
        <f>'DETEKSI MATA IKAN'!W64</f>
        <v>0.57650000000000001</v>
      </c>
      <c r="X66" s="716">
        <f>'DETEKSI MATA IKAN'!X64</f>
        <v>0.78039999999999998</v>
      </c>
      <c r="Y66" s="717">
        <f>'DETEKSI MATA IKAN'!Y64</f>
        <v>0.93730000000000002</v>
      </c>
      <c r="AB66" s="720">
        <f t="shared" si="1104"/>
        <v>0</v>
      </c>
      <c r="AC66" s="720">
        <f t="shared" si="1104"/>
        <v>0</v>
      </c>
      <c r="AD66" s="720">
        <f t="shared" si="1104"/>
        <v>0.29911235999999974</v>
      </c>
      <c r="AE66" s="720">
        <f t="shared" si="1104"/>
        <v>0.33842588000000007</v>
      </c>
      <c r="AF66" s="720">
        <f t="shared" si="1104"/>
        <v>0</v>
      </c>
      <c r="AG66" s="720">
        <f t="shared" si="1104"/>
        <v>0</v>
      </c>
      <c r="AH66" s="720">
        <f t="shared" si="1104"/>
        <v>0</v>
      </c>
      <c r="AI66" s="720">
        <f t="shared" si="1104"/>
        <v>0</v>
      </c>
      <c r="AJ66" s="720">
        <f t="shared" si="1104"/>
        <v>0</v>
      </c>
      <c r="AK66" s="720">
        <f t="shared" si="1104"/>
        <v>0</v>
      </c>
      <c r="AL66" s="720">
        <f t="shared" si="1104"/>
        <v>0</v>
      </c>
      <c r="AM66" s="720">
        <f t="shared" si="1104"/>
        <v>0</v>
      </c>
      <c r="AN66" s="720">
        <f t="shared" si="1104"/>
        <v>0</v>
      </c>
      <c r="AO66" s="720">
        <f t="shared" si="1104"/>
        <v>0</v>
      </c>
      <c r="AP66" s="720">
        <f t="shared" si="1104"/>
        <v>0</v>
      </c>
      <c r="AQ66" s="720">
        <f t="shared" si="1104"/>
        <v>0</v>
      </c>
      <c r="AR66" s="720">
        <f t="shared" si="1104"/>
        <v>0</v>
      </c>
      <c r="AS66" s="720">
        <f t="shared" si="1104"/>
        <v>0.13918412000000013</v>
      </c>
      <c r="AT66" s="720">
        <f t="shared" si="1104"/>
        <v>8.4334989999999943E-2</v>
      </c>
      <c r="AU66" s="720">
        <f t="shared" si="1104"/>
        <v>0</v>
      </c>
      <c r="AV66" s="720">
        <f t="shared" si="1104"/>
        <v>0</v>
      </c>
      <c r="AW66" s="720">
        <f t="shared" si="1104"/>
        <v>0</v>
      </c>
      <c r="AX66" s="720">
        <f t="shared" si="1104"/>
        <v>0</v>
      </c>
      <c r="AZ66" s="720">
        <f t="shared" si="1108"/>
        <v>1.1140000000000001</v>
      </c>
      <c r="BA66" s="720">
        <f t="shared" si="1108"/>
        <v>0.77149999999999996</v>
      </c>
      <c r="BB66" s="720">
        <f t="shared" si="1108"/>
        <v>1.0959000000000001</v>
      </c>
      <c r="BC66" s="720">
        <f t="shared" si="1108"/>
        <v>1.8169</v>
      </c>
      <c r="BD66" s="720">
        <f t="shared" si="1108"/>
        <v>2.4689999999999999</v>
      </c>
      <c r="BE66" s="720">
        <f t="shared" si="1108"/>
        <v>2.4796999999999998</v>
      </c>
      <c r="BF66" s="720">
        <f t="shared" si="1108"/>
        <v>2.0352000000000001</v>
      </c>
      <c r="BG66" s="720">
        <f t="shared" si="1108"/>
        <v>1.8593</v>
      </c>
      <c r="BH66" s="720">
        <f t="shared" si="1108"/>
        <v>2.1457999999999999</v>
      </c>
      <c r="BI66" s="720">
        <f t="shared" si="1108"/>
        <v>2.4540999999999999</v>
      </c>
      <c r="BJ66" s="720">
        <f t="shared" si="1108"/>
        <v>2.3376000000000001</v>
      </c>
      <c r="BK66" s="720">
        <f t="shared" si="1108"/>
        <v>2.0748000000000002</v>
      </c>
      <c r="BL66" s="720">
        <f t="shared" si="1108"/>
        <v>2.1598000000000002</v>
      </c>
      <c r="BM66" s="720">
        <f t="shared" si="1108"/>
        <v>2.0089000000000001</v>
      </c>
      <c r="BN66" s="720">
        <f t="shared" si="1108"/>
        <v>1.8612</v>
      </c>
      <c r="BO66" s="720">
        <f t="shared" si="1108"/>
        <v>1.6086</v>
      </c>
      <c r="BP66" s="720">
        <f t="shared" si="1108"/>
        <v>1.2959000000000001</v>
      </c>
      <c r="BQ66" s="720">
        <f t="shared" si="1108"/>
        <v>0.95389999999999997</v>
      </c>
      <c r="BR66" s="720">
        <f t="shared" si="1108"/>
        <v>0.70650000000000002</v>
      </c>
      <c r="BS66" s="720">
        <f t="shared" si="1108"/>
        <v>0.71089999999999998</v>
      </c>
      <c r="BT66" s="720">
        <f t="shared" si="1108"/>
        <v>0.96879999999999999</v>
      </c>
      <c r="BU66" s="720">
        <f t="shared" si="1108"/>
        <v>1.6780999999999999</v>
      </c>
      <c r="BV66" s="720">
        <f t="shared" si="1108"/>
        <v>2.1539999999999999</v>
      </c>
      <c r="BX66" s="720">
        <f t="shared" si="1109"/>
        <v>1.8346</v>
      </c>
      <c r="BY66" s="720">
        <f t="shared" si="1109"/>
        <v>1.0821000000000001</v>
      </c>
      <c r="BZ66" s="720">
        <f t="shared" si="1109"/>
        <v>0.88729999999999998</v>
      </c>
      <c r="CA66" s="720">
        <f t="shared" si="1109"/>
        <v>1.3812</v>
      </c>
      <c r="CB66" s="720">
        <f t="shared" si="1109"/>
        <v>2.1616</v>
      </c>
      <c r="CC66" s="720">
        <f t="shared" si="1109"/>
        <v>2.5819999999999999</v>
      </c>
      <c r="CD66" s="720">
        <f t="shared" si="1109"/>
        <v>2.4056000000000002</v>
      </c>
      <c r="CE66" s="720">
        <f t="shared" si="1109"/>
        <v>2.0828000000000002</v>
      </c>
      <c r="CF66" s="720">
        <f t="shared" si="1109"/>
        <v>1.9115</v>
      </c>
      <c r="CG66" s="720">
        <f t="shared" si="1109"/>
        <v>2.0802999999999998</v>
      </c>
      <c r="CH66" s="720">
        <f t="shared" si="1109"/>
        <v>2.3277000000000001</v>
      </c>
      <c r="CI66" s="720">
        <f t="shared" si="1109"/>
        <v>2.2930999999999999</v>
      </c>
      <c r="CJ66" s="720">
        <f t="shared" si="1109"/>
        <v>2.0405000000000002</v>
      </c>
      <c r="CK66" s="720">
        <f t="shared" si="1109"/>
        <v>2.0629</v>
      </c>
      <c r="CL66" s="720">
        <f t="shared" si="1109"/>
        <v>2.0063</v>
      </c>
      <c r="CM66" s="720">
        <f t="shared" si="1109"/>
        <v>1.8597999999999999</v>
      </c>
      <c r="CN66" s="720">
        <f t="shared" si="1109"/>
        <v>1.7784</v>
      </c>
      <c r="CO66" s="720">
        <f t="shared" si="1109"/>
        <v>1.4337</v>
      </c>
      <c r="CP66" s="720">
        <f t="shared" si="1109"/>
        <v>1.1508</v>
      </c>
      <c r="CQ66" s="720">
        <f t="shared" si="1109"/>
        <v>0.88900000000000001</v>
      </c>
      <c r="CR66" s="720">
        <f t="shared" si="1109"/>
        <v>0.91779999999999995</v>
      </c>
      <c r="CS66" s="720">
        <f t="shared" si="1109"/>
        <v>1.21</v>
      </c>
      <c r="CT66" s="720">
        <f t="shared" si="1109"/>
        <v>1.6846000000000001</v>
      </c>
      <c r="CV66" s="720">
        <f t="shared" si="1110"/>
        <v>0.31269999999999998</v>
      </c>
      <c r="CW66" s="720">
        <f t="shared" si="1110"/>
        <v>0.42559999999999998</v>
      </c>
      <c r="CX66" s="720">
        <f t="shared" si="1110"/>
        <v>0.70850000000000002</v>
      </c>
      <c r="CY66" s="720">
        <f t="shared" si="1110"/>
        <v>0.98129999999999995</v>
      </c>
      <c r="CZ66" s="720">
        <f t="shared" si="1110"/>
        <v>1.0524</v>
      </c>
      <c r="DA66" s="720">
        <f t="shared" si="1110"/>
        <v>0.86809999999999998</v>
      </c>
      <c r="DB66" s="720">
        <f t="shared" si="1110"/>
        <v>0.67430000000000001</v>
      </c>
      <c r="DC66" s="720">
        <f t="shared" si="1110"/>
        <v>0.75229999999999997</v>
      </c>
      <c r="DD66" s="720">
        <f t="shared" si="1110"/>
        <v>1.0164</v>
      </c>
      <c r="DE66" s="720">
        <f t="shared" si="1110"/>
        <v>1.1667000000000001</v>
      </c>
      <c r="DF66" s="720">
        <f t="shared" si="1110"/>
        <v>0.94189999999999996</v>
      </c>
      <c r="DG66" s="720">
        <f t="shared" si="1110"/>
        <v>0.77780000000000005</v>
      </c>
      <c r="DH66" s="720">
        <f t="shared" si="1110"/>
        <v>0.78390000000000004</v>
      </c>
      <c r="DI66" s="720">
        <f t="shared" si="1110"/>
        <v>0.70389999999999997</v>
      </c>
      <c r="DJ66" s="720">
        <f t="shared" si="1110"/>
        <v>0.68879999999999997</v>
      </c>
      <c r="DK66" s="720">
        <f t="shared" si="1110"/>
        <v>0.61519999999999997</v>
      </c>
      <c r="DL66" s="720">
        <f t="shared" si="1110"/>
        <v>0.50880000000000003</v>
      </c>
      <c r="DM66" s="720">
        <f t="shared" si="1110"/>
        <v>0.30759999999999998</v>
      </c>
      <c r="DN66" s="720">
        <f t="shared" si="1110"/>
        <v>0.26090000000000002</v>
      </c>
      <c r="DO66" s="720">
        <f t="shared" si="1110"/>
        <v>0.378</v>
      </c>
      <c r="DP66" s="720">
        <f t="shared" si="1110"/>
        <v>0.57720000000000005</v>
      </c>
      <c r="DQ66" s="720">
        <f t="shared" si="1110"/>
        <v>0.86799999999999999</v>
      </c>
      <c r="DR66" s="720">
        <f t="shared" si="1110"/>
        <v>0.85719999999999996</v>
      </c>
    </row>
    <row r="67" spans="1:122" x14ac:dyDescent="0.25">
      <c r="A67" s="715">
        <f>'DETEKSI MATA IKAN'!A65</f>
        <v>0.31759999999999999</v>
      </c>
      <c r="B67" s="716">
        <f>'DETEKSI MATA IKAN'!B65</f>
        <v>0.27839999999999998</v>
      </c>
      <c r="C67" s="716">
        <f>'DETEKSI MATA IKAN'!C65</f>
        <v>0.3569</v>
      </c>
      <c r="D67" s="716">
        <f>'DETEKSI MATA IKAN'!D65</f>
        <v>0.4</v>
      </c>
      <c r="E67" s="716">
        <f>'DETEKSI MATA IKAN'!E65</f>
        <v>0.26669999999999999</v>
      </c>
      <c r="F67" s="716">
        <f>'DETEKSI MATA IKAN'!F65</f>
        <v>0.15690000000000001</v>
      </c>
      <c r="G67" s="716">
        <f>'DETEKSI MATA IKAN'!G65</f>
        <v>0.15290000000000001</v>
      </c>
      <c r="H67" s="716">
        <f>'DETEKSI MATA IKAN'!H65</f>
        <v>0.14119999999999999</v>
      </c>
      <c r="I67" s="716">
        <f>'DETEKSI MATA IKAN'!I65</f>
        <v>0.1961</v>
      </c>
      <c r="J67" s="716">
        <f>'DETEKSI MATA IKAN'!J65</f>
        <v>0.29409999999999997</v>
      </c>
      <c r="K67" s="716">
        <f>'DETEKSI MATA IKAN'!K65</f>
        <v>0.21179999999999999</v>
      </c>
      <c r="L67" s="716">
        <f>'DETEKSI MATA IKAN'!L65</f>
        <v>0.21959999999999999</v>
      </c>
      <c r="M67" s="716">
        <f>'DETEKSI MATA IKAN'!M65</f>
        <v>0.251</v>
      </c>
      <c r="N67" s="716">
        <f>'DETEKSI MATA IKAN'!N65</f>
        <v>0.19220000000000001</v>
      </c>
      <c r="O67" s="716">
        <f>'DETEKSI MATA IKAN'!O65</f>
        <v>0.1961</v>
      </c>
      <c r="P67" s="716">
        <f>'DETEKSI MATA IKAN'!P65</f>
        <v>0.15690000000000001</v>
      </c>
      <c r="Q67" s="716">
        <f>'DETEKSI MATA IKAN'!Q65</f>
        <v>0.13730000000000001</v>
      </c>
      <c r="R67" s="716">
        <f>'DETEKSI MATA IKAN'!R65</f>
        <v>0.17249999999999999</v>
      </c>
      <c r="S67" s="716">
        <f>'DETEKSI MATA IKAN'!S65</f>
        <v>0.1804</v>
      </c>
      <c r="T67" s="716">
        <f>'DETEKSI MATA IKAN'!T65</f>
        <v>0.21959999999999999</v>
      </c>
      <c r="U67" s="716">
        <f>'DETEKSI MATA IKAN'!U65</f>
        <v>0.38040000000000002</v>
      </c>
      <c r="V67" s="716">
        <f>'DETEKSI MATA IKAN'!V65</f>
        <v>0.48630000000000001</v>
      </c>
      <c r="W67" s="716">
        <f>'DETEKSI MATA IKAN'!W65</f>
        <v>0.56469999999999998</v>
      </c>
      <c r="X67" s="716">
        <f>'DETEKSI MATA IKAN'!X65</f>
        <v>0.76859999999999995</v>
      </c>
      <c r="Y67" s="717">
        <f>'DETEKSI MATA IKAN'!Y65</f>
        <v>0.93330000000000002</v>
      </c>
      <c r="AB67" s="720">
        <f t="shared" si="1104"/>
        <v>0</v>
      </c>
      <c r="AC67" s="720">
        <f t="shared" si="1104"/>
        <v>0.15342654000000008</v>
      </c>
      <c r="AD67" s="720">
        <f t="shared" si="1104"/>
        <v>0.30200470999999995</v>
      </c>
      <c r="AE67" s="720">
        <f t="shared" si="1104"/>
        <v>0</v>
      </c>
      <c r="AF67" s="720">
        <f t="shared" si="1104"/>
        <v>0</v>
      </c>
      <c r="AG67" s="720">
        <f t="shared" si="1104"/>
        <v>0</v>
      </c>
      <c r="AH67" s="720">
        <f t="shared" si="1104"/>
        <v>0</v>
      </c>
      <c r="AI67" s="720">
        <f t="shared" si="1104"/>
        <v>0</v>
      </c>
      <c r="AJ67" s="720">
        <f t="shared" si="1104"/>
        <v>0</v>
      </c>
      <c r="AK67" s="720">
        <f t="shared" si="1104"/>
        <v>0</v>
      </c>
      <c r="AL67" s="720">
        <f t="shared" si="1104"/>
        <v>0</v>
      </c>
      <c r="AM67" s="720">
        <f t="shared" si="1104"/>
        <v>0</v>
      </c>
      <c r="AN67" s="720">
        <f t="shared" si="1104"/>
        <v>0</v>
      </c>
      <c r="AO67" s="720">
        <f t="shared" si="1104"/>
        <v>0</v>
      </c>
      <c r="AP67" s="720">
        <f t="shared" si="1104"/>
        <v>0</v>
      </c>
      <c r="AQ67" s="720">
        <f t="shared" si="1104"/>
        <v>0</v>
      </c>
      <c r="AR67" s="720">
        <f t="shared" si="1104"/>
        <v>0</v>
      </c>
      <c r="AS67" s="720">
        <f t="shared" si="1104"/>
        <v>0</v>
      </c>
      <c r="AT67" s="720">
        <f t="shared" si="1104"/>
        <v>8.4922429999999938E-2</v>
      </c>
      <c r="AU67" s="720">
        <f t="shared" si="1104"/>
        <v>4.6566349999999812E-2</v>
      </c>
      <c r="AV67" s="720">
        <f t="shared" si="1104"/>
        <v>5.3584689999999963E-2</v>
      </c>
      <c r="AW67" s="720">
        <f t="shared" si="1104"/>
        <v>0</v>
      </c>
      <c r="AX67" s="720">
        <f t="shared" si="1104"/>
        <v>0</v>
      </c>
      <c r="AZ67" s="720">
        <f t="shared" si="1108"/>
        <v>0.71230000000000004</v>
      </c>
      <c r="BA67" s="720">
        <f t="shared" si="1108"/>
        <v>0.90859999999999996</v>
      </c>
      <c r="BB67" s="720">
        <f t="shared" si="1108"/>
        <v>1.6214</v>
      </c>
      <c r="BC67" s="720">
        <f t="shared" si="1108"/>
        <v>2.2784</v>
      </c>
      <c r="BD67" s="720">
        <f t="shared" si="1108"/>
        <v>2.3628999999999998</v>
      </c>
      <c r="BE67" s="720">
        <f t="shared" si="1108"/>
        <v>1.9056</v>
      </c>
      <c r="BF67" s="720">
        <f t="shared" si="1108"/>
        <v>1.5483</v>
      </c>
      <c r="BG67" s="720">
        <f t="shared" si="1108"/>
        <v>1.3606</v>
      </c>
      <c r="BH67" s="720">
        <f t="shared" si="1108"/>
        <v>1.4097999999999999</v>
      </c>
      <c r="BI67" s="720">
        <f t="shared" si="1108"/>
        <v>1.6884999999999999</v>
      </c>
      <c r="BJ67" s="720">
        <f t="shared" si="1108"/>
        <v>1.7696000000000001</v>
      </c>
      <c r="BK67" s="720">
        <f t="shared" si="1108"/>
        <v>1.5026999999999999</v>
      </c>
      <c r="BL67" s="720">
        <f t="shared" si="1108"/>
        <v>1.6964999999999999</v>
      </c>
      <c r="BM67" s="720">
        <f t="shared" si="1108"/>
        <v>1.8826000000000001</v>
      </c>
      <c r="BN67" s="720">
        <f t="shared" si="1108"/>
        <v>1.9138999999999999</v>
      </c>
      <c r="BO67" s="720">
        <f t="shared" si="1108"/>
        <v>1.7861</v>
      </c>
      <c r="BP67" s="720">
        <f t="shared" si="1108"/>
        <v>1.5923</v>
      </c>
      <c r="BQ67" s="720">
        <f t="shared" si="1108"/>
        <v>1.2422</v>
      </c>
      <c r="BR67" s="720">
        <f t="shared" si="1108"/>
        <v>0.87790000000000001</v>
      </c>
      <c r="BS67" s="720">
        <f t="shared" si="1108"/>
        <v>0.75129999999999997</v>
      </c>
      <c r="BT67" s="720">
        <f t="shared" si="1108"/>
        <v>0.88429999999999997</v>
      </c>
      <c r="BU67" s="720">
        <f t="shared" si="1108"/>
        <v>1.3546</v>
      </c>
      <c r="BV67" s="720">
        <f t="shared" si="1108"/>
        <v>1.6639999999999999</v>
      </c>
      <c r="BX67" s="720">
        <f t="shared" si="1109"/>
        <v>1.2176</v>
      </c>
      <c r="BY67" s="720">
        <f t="shared" si="1109"/>
        <v>0.82469999999999999</v>
      </c>
      <c r="BZ67" s="720">
        <f t="shared" si="1109"/>
        <v>1.1691</v>
      </c>
      <c r="CA67" s="720">
        <f t="shared" si="1109"/>
        <v>1.8988</v>
      </c>
      <c r="CB67" s="720">
        <f t="shared" si="1109"/>
        <v>2.3835999999999999</v>
      </c>
      <c r="CC67" s="720">
        <f t="shared" si="1109"/>
        <v>2.3089</v>
      </c>
      <c r="CD67" s="720">
        <f t="shared" si="1109"/>
        <v>1.9856</v>
      </c>
      <c r="CE67" s="720">
        <f t="shared" si="1109"/>
        <v>1.5674999999999999</v>
      </c>
      <c r="CF67" s="720">
        <f t="shared" si="1109"/>
        <v>1.4107000000000001</v>
      </c>
      <c r="CG67" s="720">
        <f t="shared" si="1109"/>
        <v>1.3188</v>
      </c>
      <c r="CH67" s="720">
        <f t="shared" si="1109"/>
        <v>1.5129999999999999</v>
      </c>
      <c r="CI67" s="720">
        <f t="shared" si="1109"/>
        <v>1.6365000000000001</v>
      </c>
      <c r="CJ67" s="720">
        <f t="shared" si="1109"/>
        <v>1.61</v>
      </c>
      <c r="CK67" s="720">
        <f t="shared" si="1109"/>
        <v>1.744</v>
      </c>
      <c r="CL67" s="720">
        <f t="shared" si="1109"/>
        <v>1.9549000000000001</v>
      </c>
      <c r="CM67" s="720">
        <f t="shared" si="1109"/>
        <v>1.9763999999999999</v>
      </c>
      <c r="CN67" s="720">
        <f t="shared" si="1109"/>
        <v>1.7928999999999999</v>
      </c>
      <c r="CO67" s="720">
        <f t="shared" si="1109"/>
        <v>1.7524</v>
      </c>
      <c r="CP67" s="720">
        <f t="shared" si="1109"/>
        <v>1.4386000000000001</v>
      </c>
      <c r="CQ67" s="720">
        <f t="shared" si="1109"/>
        <v>1.0871999999999999</v>
      </c>
      <c r="CR67" s="720">
        <f t="shared" si="1109"/>
        <v>0.90329999999999999</v>
      </c>
      <c r="CS67" s="720">
        <f t="shared" si="1109"/>
        <v>1.0795999999999999</v>
      </c>
      <c r="CT67" s="720">
        <f t="shared" si="1109"/>
        <v>1.5053000000000001</v>
      </c>
      <c r="CV67" s="720">
        <f t="shared" si="1110"/>
        <v>0.28050000000000003</v>
      </c>
      <c r="CW67" s="720">
        <f t="shared" si="1110"/>
        <v>0.57879999999999998</v>
      </c>
      <c r="CX67" s="720">
        <f t="shared" si="1110"/>
        <v>0.86929999999999996</v>
      </c>
      <c r="CY67" s="720">
        <f t="shared" si="1110"/>
        <v>0.95179999999999998</v>
      </c>
      <c r="CZ67" s="720">
        <f t="shared" si="1110"/>
        <v>0.78820000000000001</v>
      </c>
      <c r="DA67" s="720">
        <f t="shared" si="1110"/>
        <v>0.62829999999999997</v>
      </c>
      <c r="DB67" s="720">
        <f t="shared" si="1110"/>
        <v>0.57569999999999999</v>
      </c>
      <c r="DC67" s="720">
        <f t="shared" si="1110"/>
        <v>0.47089999999999999</v>
      </c>
      <c r="DD67" s="720">
        <f t="shared" si="1110"/>
        <v>0.4138</v>
      </c>
      <c r="DE67" s="720">
        <f t="shared" si="1110"/>
        <v>0.63539999999999996</v>
      </c>
      <c r="DF67" s="720">
        <f t="shared" si="1110"/>
        <v>0.63</v>
      </c>
      <c r="DG67" s="720">
        <f t="shared" si="1110"/>
        <v>0.58550000000000002</v>
      </c>
      <c r="DH67" s="720">
        <f t="shared" si="1110"/>
        <v>0.71750000000000003</v>
      </c>
      <c r="DI67" s="720">
        <f t="shared" si="1110"/>
        <v>0.79890000000000005</v>
      </c>
      <c r="DJ67" s="720">
        <f t="shared" si="1110"/>
        <v>0.68459999999999999</v>
      </c>
      <c r="DK67" s="720">
        <f t="shared" si="1110"/>
        <v>0.62080000000000002</v>
      </c>
      <c r="DL67" s="720">
        <f t="shared" si="1110"/>
        <v>0.62190000000000001</v>
      </c>
      <c r="DM67" s="720">
        <f t="shared" si="1110"/>
        <v>0.4501</v>
      </c>
      <c r="DN67" s="720">
        <f t="shared" si="1110"/>
        <v>0.30459999999999998</v>
      </c>
      <c r="DO67" s="720">
        <f t="shared" si="1110"/>
        <v>0.28970000000000001</v>
      </c>
      <c r="DP67" s="720">
        <f t="shared" si="1110"/>
        <v>0.44740000000000002</v>
      </c>
      <c r="DQ67" s="720">
        <f t="shared" si="1110"/>
        <v>0.66310000000000002</v>
      </c>
      <c r="DR67" s="720">
        <f t="shared" si="1110"/>
        <v>0.6532</v>
      </c>
    </row>
    <row r="68" spans="1:122" x14ac:dyDescent="0.25">
      <c r="A68" s="715">
        <f>'DETEKSI MATA IKAN'!A66</f>
        <v>0.30199999999999999</v>
      </c>
      <c r="B68" s="716">
        <f>'DETEKSI MATA IKAN'!B66</f>
        <v>0.251</v>
      </c>
      <c r="C68" s="716">
        <f>'DETEKSI MATA IKAN'!C66</f>
        <v>0.33329999999999999</v>
      </c>
      <c r="D68" s="716">
        <f>'DETEKSI MATA IKAN'!D66</f>
        <v>0.3765</v>
      </c>
      <c r="E68" s="716">
        <f>'DETEKSI MATA IKAN'!E66</f>
        <v>0.2392</v>
      </c>
      <c r="F68" s="716">
        <f>'DETEKSI MATA IKAN'!F66</f>
        <v>0.12939999999999999</v>
      </c>
      <c r="G68" s="716">
        <f>'DETEKSI MATA IKAN'!G66</f>
        <v>0.1176</v>
      </c>
      <c r="H68" s="716">
        <f>'DETEKSI MATA IKAN'!H66</f>
        <v>9.8000000000000004E-2</v>
      </c>
      <c r="I68" s="716">
        <f>'DETEKSI MATA IKAN'!I66</f>
        <v>0.15690000000000001</v>
      </c>
      <c r="J68" s="716">
        <f>'DETEKSI MATA IKAN'!J66</f>
        <v>0.24709999999999999</v>
      </c>
      <c r="K68" s="716">
        <f>'DETEKSI MATA IKAN'!K66</f>
        <v>0.16470000000000001</v>
      </c>
      <c r="L68" s="716">
        <f>'DETEKSI MATA IKAN'!L66</f>
        <v>0.1686</v>
      </c>
      <c r="M68" s="716">
        <f>'DETEKSI MATA IKAN'!M66</f>
        <v>0.19220000000000001</v>
      </c>
      <c r="N68" s="716">
        <f>'DETEKSI MATA IKAN'!N66</f>
        <v>0.1333</v>
      </c>
      <c r="O68" s="716">
        <f>'DETEKSI MATA IKAN'!O66</f>
        <v>0.13730000000000001</v>
      </c>
      <c r="P68" s="716">
        <f>'DETEKSI MATA IKAN'!P66</f>
        <v>0.10199999999999999</v>
      </c>
      <c r="Q68" s="716">
        <f>'DETEKSI MATA IKAN'!Q66</f>
        <v>7.8399999999999997E-2</v>
      </c>
      <c r="R68" s="716">
        <f>'DETEKSI MATA IKAN'!R66</f>
        <v>0.1137</v>
      </c>
      <c r="S68" s="716">
        <f>'DETEKSI MATA IKAN'!S66</f>
        <v>0.1333</v>
      </c>
      <c r="T68" s="716">
        <f>'DETEKSI MATA IKAN'!T66</f>
        <v>0.17649999999999999</v>
      </c>
      <c r="U68" s="716">
        <f>'DETEKSI MATA IKAN'!U66</f>
        <v>0.34510000000000002</v>
      </c>
      <c r="V68" s="716">
        <f>'DETEKSI MATA IKAN'!V66</f>
        <v>0.45879999999999999</v>
      </c>
      <c r="W68" s="716">
        <f>'DETEKSI MATA IKAN'!W66</f>
        <v>0.5373</v>
      </c>
      <c r="X68" s="716">
        <f>'DETEKSI MATA IKAN'!X66</f>
        <v>0.749</v>
      </c>
      <c r="Y68" s="717">
        <f>'DETEKSI MATA IKAN'!Y66</f>
        <v>0.91369999999999996</v>
      </c>
      <c r="AB68" s="720">
        <f t="shared" si="1104"/>
        <v>0</v>
      </c>
      <c r="AC68" s="720">
        <f t="shared" si="1104"/>
        <v>0.26303190000000004</v>
      </c>
      <c r="AD68" s="720">
        <f t="shared" si="1104"/>
        <v>0.11705211999999987</v>
      </c>
      <c r="AE68" s="720">
        <f t="shared" si="1104"/>
        <v>0</v>
      </c>
      <c r="AF68" s="720">
        <f t="shared" si="1104"/>
        <v>0</v>
      </c>
      <c r="AG68" s="720">
        <f t="shared" si="1104"/>
        <v>0</v>
      </c>
      <c r="AH68" s="720">
        <f t="shared" si="1104"/>
        <v>0</v>
      </c>
      <c r="AI68" s="720">
        <f t="shared" si="1104"/>
        <v>0</v>
      </c>
      <c r="AJ68" s="720">
        <f t="shared" si="1104"/>
        <v>0</v>
      </c>
      <c r="AK68" s="720">
        <f t="shared" si="1104"/>
        <v>0</v>
      </c>
      <c r="AL68" s="720">
        <f t="shared" si="1104"/>
        <v>0</v>
      </c>
      <c r="AM68" s="720">
        <f t="shared" si="1104"/>
        <v>0</v>
      </c>
      <c r="AN68" s="720">
        <f t="shared" si="1104"/>
        <v>0</v>
      </c>
      <c r="AO68" s="720">
        <f t="shared" si="1104"/>
        <v>0</v>
      </c>
      <c r="AP68" s="720">
        <f t="shared" si="1104"/>
        <v>0</v>
      </c>
      <c r="AQ68" s="720">
        <f t="shared" si="1104"/>
        <v>0</v>
      </c>
      <c r="AR68" s="720">
        <f t="shared" si="1104"/>
        <v>0</v>
      </c>
      <c r="AS68" s="720">
        <f t="shared" si="1104"/>
        <v>0</v>
      </c>
      <c r="AT68" s="720">
        <f t="shared" si="1104"/>
        <v>7.9713420000000285E-2</v>
      </c>
      <c r="AU68" s="720">
        <f t="shared" si="1104"/>
        <v>0.31916141999999992</v>
      </c>
      <c r="AV68" s="720">
        <f t="shared" si="1104"/>
        <v>0.25358022000000002</v>
      </c>
      <c r="AW68" s="720">
        <f t="shared" si="1104"/>
        <v>0</v>
      </c>
      <c r="AX68" s="720">
        <f t="shared" si="1104"/>
        <v>0</v>
      </c>
      <c r="AZ68" s="720">
        <f t="shared" si="1108"/>
        <v>0.65700000000000003</v>
      </c>
      <c r="BA68" s="720">
        <f t="shared" si="1108"/>
        <v>1.2324999999999999</v>
      </c>
      <c r="BB68" s="720">
        <f t="shared" si="1108"/>
        <v>2.0081000000000002</v>
      </c>
      <c r="BC68" s="720">
        <f t="shared" si="1108"/>
        <v>2.3647</v>
      </c>
      <c r="BD68" s="720">
        <f t="shared" si="1108"/>
        <v>2.0377000000000001</v>
      </c>
      <c r="BE68" s="720">
        <f t="shared" si="1108"/>
        <v>1.3171999999999999</v>
      </c>
      <c r="BF68" s="720">
        <f t="shared" si="1108"/>
        <v>0.91320000000000001</v>
      </c>
      <c r="BG68" s="720">
        <f t="shared" si="1108"/>
        <v>0.83260000000000001</v>
      </c>
      <c r="BH68" s="720">
        <f t="shared" si="1108"/>
        <v>0.69920000000000004</v>
      </c>
      <c r="BI68" s="720">
        <f t="shared" si="1108"/>
        <v>0.87570000000000003</v>
      </c>
      <c r="BJ68" s="720">
        <f t="shared" si="1108"/>
        <v>1.2327999999999999</v>
      </c>
      <c r="BK68" s="720">
        <f t="shared" si="1108"/>
        <v>1.2396</v>
      </c>
      <c r="BL68" s="720">
        <f t="shared" si="1108"/>
        <v>1.4509000000000001</v>
      </c>
      <c r="BM68" s="720">
        <f t="shared" si="1108"/>
        <v>1.8291999999999999</v>
      </c>
      <c r="BN68" s="720">
        <f t="shared" si="1108"/>
        <v>1.9484999999999999</v>
      </c>
      <c r="BO68" s="720">
        <f t="shared" si="1108"/>
        <v>1.8391</v>
      </c>
      <c r="BP68" s="720">
        <f t="shared" si="1108"/>
        <v>1.8289</v>
      </c>
      <c r="BQ68" s="720">
        <f t="shared" si="1108"/>
        <v>1.6074999999999999</v>
      </c>
      <c r="BR68" s="720">
        <f t="shared" si="1108"/>
        <v>1.1374</v>
      </c>
      <c r="BS68" s="720">
        <f t="shared" si="1108"/>
        <v>0.87029999999999996</v>
      </c>
      <c r="BT68" s="720">
        <f t="shared" si="1108"/>
        <v>0.91459999999999997</v>
      </c>
      <c r="BU68" s="720">
        <f t="shared" si="1108"/>
        <v>1.256</v>
      </c>
      <c r="BV68" s="720">
        <f t="shared" si="1108"/>
        <v>1.2843</v>
      </c>
      <c r="BX68" s="720">
        <f t="shared" si="1109"/>
        <v>0.88009999999999999</v>
      </c>
      <c r="BY68" s="720">
        <f t="shared" si="1109"/>
        <v>0.88190000000000002</v>
      </c>
      <c r="BZ68" s="720">
        <f t="shared" si="1109"/>
        <v>1.4930000000000001</v>
      </c>
      <c r="CA68" s="720">
        <f t="shared" si="1109"/>
        <v>2.1837</v>
      </c>
      <c r="CB68" s="720">
        <f t="shared" si="1109"/>
        <v>2.4279999999999999</v>
      </c>
      <c r="CC68" s="720">
        <f t="shared" si="1109"/>
        <v>2.0407000000000002</v>
      </c>
      <c r="CD68" s="720">
        <f t="shared" si="1109"/>
        <v>1.2174</v>
      </c>
      <c r="CE68" s="720">
        <f t="shared" si="1109"/>
        <v>0.94740000000000002</v>
      </c>
      <c r="CF68" s="720">
        <f t="shared" si="1109"/>
        <v>0.96309999999999996</v>
      </c>
      <c r="CG68" s="720">
        <f t="shared" si="1109"/>
        <v>0.92320000000000002</v>
      </c>
      <c r="CH68" s="720">
        <f t="shared" si="1109"/>
        <v>0.94830000000000003</v>
      </c>
      <c r="CI68" s="720">
        <f t="shared" si="1109"/>
        <v>1.2798</v>
      </c>
      <c r="CJ68" s="720">
        <f t="shared" si="1109"/>
        <v>1.298</v>
      </c>
      <c r="CK68" s="720">
        <f t="shared" si="1109"/>
        <v>1.4849000000000001</v>
      </c>
      <c r="CL68" s="720">
        <f t="shared" si="1109"/>
        <v>1.8794999999999999</v>
      </c>
      <c r="CM68" s="720">
        <f t="shared" si="1109"/>
        <v>2.0291999999999999</v>
      </c>
      <c r="CN68" s="720">
        <f t="shared" si="1109"/>
        <v>1.9512</v>
      </c>
      <c r="CO68" s="720">
        <f t="shared" si="1109"/>
        <v>1.8781000000000001</v>
      </c>
      <c r="CP68" s="720">
        <f t="shared" si="1109"/>
        <v>1.6682999999999999</v>
      </c>
      <c r="CQ68" s="720">
        <f t="shared" si="1109"/>
        <v>1.3322000000000001</v>
      </c>
      <c r="CR68" s="720">
        <f t="shared" si="1109"/>
        <v>1.1389</v>
      </c>
      <c r="CS68" s="720">
        <f t="shared" si="1109"/>
        <v>1.2016</v>
      </c>
      <c r="CT68" s="720">
        <f t="shared" si="1109"/>
        <v>1.31</v>
      </c>
      <c r="CV68" s="720">
        <f t="shared" si="1110"/>
        <v>0.4385</v>
      </c>
      <c r="CW68" s="720">
        <f t="shared" si="1110"/>
        <v>0.78390000000000004</v>
      </c>
      <c r="CX68" s="720">
        <f t="shared" si="1110"/>
        <v>0.99119999999999997</v>
      </c>
      <c r="CY68" s="720">
        <f t="shared" si="1110"/>
        <v>0.9083</v>
      </c>
      <c r="CZ68" s="720">
        <f t="shared" si="1110"/>
        <v>0.5091</v>
      </c>
      <c r="DA68" s="720">
        <f t="shared" si="1110"/>
        <v>0.22770000000000001</v>
      </c>
      <c r="DB68" s="720">
        <f t="shared" si="1110"/>
        <v>0.379</v>
      </c>
      <c r="DC68" s="720">
        <f t="shared" si="1110"/>
        <v>0.45200000000000001</v>
      </c>
      <c r="DD68" s="720">
        <f t="shared" si="1110"/>
        <v>0.30409999999999998</v>
      </c>
      <c r="DE68" s="720">
        <f t="shared" si="1110"/>
        <v>0.4546</v>
      </c>
      <c r="DF68" s="720">
        <f t="shared" si="1110"/>
        <v>0.60399999999999998</v>
      </c>
      <c r="DG68" s="720">
        <f t="shared" si="1110"/>
        <v>0.58169999999999999</v>
      </c>
      <c r="DH68" s="720">
        <f t="shared" si="1110"/>
        <v>0.7278</v>
      </c>
      <c r="DI68" s="720">
        <f t="shared" si="1110"/>
        <v>0.89970000000000006</v>
      </c>
      <c r="DJ68" s="720">
        <f t="shared" si="1110"/>
        <v>0.82189999999999996</v>
      </c>
      <c r="DK68" s="720">
        <f t="shared" si="1110"/>
        <v>0.71909999999999996</v>
      </c>
      <c r="DL68" s="720">
        <f t="shared" si="1110"/>
        <v>0.70950000000000002</v>
      </c>
      <c r="DM68" s="720">
        <f t="shared" si="1110"/>
        <v>0.59079999999999999</v>
      </c>
      <c r="DN68" s="720">
        <f t="shared" si="1110"/>
        <v>0.3962</v>
      </c>
      <c r="DO68" s="720">
        <f t="shared" si="1110"/>
        <v>0.30080000000000001</v>
      </c>
      <c r="DP68" s="720">
        <f t="shared" si="1110"/>
        <v>0.42670000000000002</v>
      </c>
      <c r="DQ68" s="720">
        <f t="shared" si="1110"/>
        <v>0.54920000000000002</v>
      </c>
      <c r="DR68" s="720">
        <f t="shared" si="1110"/>
        <v>0.54790000000000005</v>
      </c>
    </row>
    <row r="69" spans="1:122" x14ac:dyDescent="0.25">
      <c r="A69" s="715">
        <f>'DETEKSI MATA IKAN'!A67</f>
        <v>0.23139999999999999</v>
      </c>
      <c r="B69" s="716">
        <f>'DETEKSI MATA IKAN'!B67</f>
        <v>0.2392</v>
      </c>
      <c r="C69" s="716">
        <f>'DETEKSI MATA IKAN'!C67</f>
        <v>0.29799999999999999</v>
      </c>
      <c r="D69" s="716">
        <f>'DETEKSI MATA IKAN'!D67</f>
        <v>0.33329999999999999</v>
      </c>
      <c r="E69" s="716">
        <f>'DETEKSI MATA IKAN'!E67</f>
        <v>0.32550000000000001</v>
      </c>
      <c r="F69" s="716">
        <f>'DETEKSI MATA IKAN'!F67</f>
        <v>0.32550000000000001</v>
      </c>
      <c r="G69" s="716">
        <f>'DETEKSI MATA IKAN'!G67</f>
        <v>0.27060000000000001</v>
      </c>
      <c r="H69" s="716">
        <f>'DETEKSI MATA IKAN'!H67</f>
        <v>0.14899999999999999</v>
      </c>
      <c r="I69" s="716">
        <f>'DETEKSI MATA IKAN'!I67</f>
        <v>0.1333</v>
      </c>
      <c r="J69" s="716">
        <f>'DETEKSI MATA IKAN'!J67</f>
        <v>0.17649999999999999</v>
      </c>
      <c r="K69" s="716">
        <f>'DETEKSI MATA IKAN'!K67</f>
        <v>0.17249999999999999</v>
      </c>
      <c r="L69" s="716">
        <f>'DETEKSI MATA IKAN'!L67</f>
        <v>0.19220000000000001</v>
      </c>
      <c r="M69" s="716">
        <f>'DETEKSI MATA IKAN'!M67</f>
        <v>0.1804</v>
      </c>
      <c r="N69" s="716">
        <f>'DETEKSI MATA IKAN'!N67</f>
        <v>0.15290000000000001</v>
      </c>
      <c r="O69" s="716">
        <f>'DETEKSI MATA IKAN'!O67</f>
        <v>0.17249999999999999</v>
      </c>
      <c r="P69" s="716">
        <f>'DETEKSI MATA IKAN'!P67</f>
        <v>0.1686</v>
      </c>
      <c r="Q69" s="716">
        <f>'DETEKSI MATA IKAN'!Q67</f>
        <v>0.16470000000000001</v>
      </c>
      <c r="R69" s="716">
        <f>'DETEKSI MATA IKAN'!R67</f>
        <v>0.1961</v>
      </c>
      <c r="S69" s="716">
        <f>'DETEKSI MATA IKAN'!S67</f>
        <v>0.27450000000000002</v>
      </c>
      <c r="T69" s="716">
        <f>'DETEKSI MATA IKAN'!T67</f>
        <v>0.38429999999999997</v>
      </c>
      <c r="U69" s="716">
        <f>'DETEKSI MATA IKAN'!U67</f>
        <v>0.43140000000000001</v>
      </c>
      <c r="V69" s="716">
        <f>'DETEKSI MATA IKAN'!V67</f>
        <v>0.54120000000000001</v>
      </c>
      <c r="W69" s="716">
        <f>'DETEKSI MATA IKAN'!W67</f>
        <v>0.76470000000000005</v>
      </c>
      <c r="X69" s="716">
        <f>'DETEKSI MATA IKAN'!X67</f>
        <v>0.89019999999999999</v>
      </c>
      <c r="Y69" s="717">
        <f>'DETEKSI MATA IKAN'!Y67</f>
        <v>0.95689999999999997</v>
      </c>
      <c r="AB69" s="720">
        <f t="shared" si="1104"/>
        <v>7.4678090000000114E-2</v>
      </c>
      <c r="AC69" s="720">
        <f t="shared" si="1104"/>
        <v>0.13581706000000016</v>
      </c>
      <c r="AD69" s="720">
        <f t="shared" si="1104"/>
        <v>0</v>
      </c>
      <c r="AE69" s="720">
        <f t="shared" si="1104"/>
        <v>0</v>
      </c>
      <c r="AF69" s="720">
        <f t="shared" si="1104"/>
        <v>0</v>
      </c>
      <c r="AG69" s="720">
        <f t="shared" si="1104"/>
        <v>0</v>
      </c>
      <c r="AH69" s="720">
        <f t="shared" si="1104"/>
        <v>0</v>
      </c>
      <c r="AI69" s="720">
        <f t="shared" si="1104"/>
        <v>2.3783900000000219E-2</v>
      </c>
      <c r="AJ69" s="720">
        <f t="shared" si="1104"/>
        <v>0</v>
      </c>
      <c r="AK69" s="720">
        <f t="shared" si="1104"/>
        <v>0</v>
      </c>
      <c r="AL69" s="720">
        <f t="shared" si="1104"/>
        <v>0</v>
      </c>
      <c r="AM69" s="720">
        <f t="shared" si="1104"/>
        <v>0</v>
      </c>
      <c r="AN69" s="720">
        <f t="shared" si="1104"/>
        <v>0</v>
      </c>
      <c r="AO69" s="720">
        <f t="shared" si="1104"/>
        <v>0</v>
      </c>
      <c r="AP69" s="720">
        <f t="shared" si="1104"/>
        <v>0</v>
      </c>
      <c r="AQ69" s="720">
        <f t="shared" si="1104"/>
        <v>0</v>
      </c>
      <c r="AR69" s="720">
        <f t="shared" si="1104"/>
        <v>0</v>
      </c>
      <c r="AS69" s="720">
        <f t="shared" si="1104"/>
        <v>0</v>
      </c>
      <c r="AT69" s="720">
        <f t="shared" si="1104"/>
        <v>0</v>
      </c>
      <c r="AU69" s="720">
        <f t="shared" si="1104"/>
        <v>4.3988690000000052E-2</v>
      </c>
      <c r="AV69" s="720">
        <f t="shared" si="1104"/>
        <v>0</v>
      </c>
      <c r="AW69" s="720">
        <f t="shared" si="1104"/>
        <v>0</v>
      </c>
      <c r="AX69" s="720">
        <f t="shared" si="1104"/>
        <v>0</v>
      </c>
      <c r="AZ69" s="720">
        <f t="shared" si="1108"/>
        <v>0.84499999999999997</v>
      </c>
      <c r="BA69" s="720">
        <f t="shared" si="1108"/>
        <v>1.5810999999999999</v>
      </c>
      <c r="BB69" s="720">
        <f t="shared" si="1108"/>
        <v>2.2351000000000001</v>
      </c>
      <c r="BC69" s="720">
        <f t="shared" si="1108"/>
        <v>2.3349000000000002</v>
      </c>
      <c r="BD69" s="720">
        <f t="shared" si="1108"/>
        <v>1.7131000000000001</v>
      </c>
      <c r="BE69" s="720">
        <f t="shared" si="1108"/>
        <v>0.71750000000000003</v>
      </c>
      <c r="BF69" s="720">
        <f t="shared" si="1108"/>
        <v>0.60570000000000002</v>
      </c>
      <c r="BG69" s="720">
        <f t="shared" si="1108"/>
        <v>0.95689999999999997</v>
      </c>
      <c r="BH69" s="720">
        <f t="shared" si="1108"/>
        <v>0.77090000000000003</v>
      </c>
      <c r="BI69" s="720">
        <f t="shared" si="1108"/>
        <v>0.65229999999999999</v>
      </c>
      <c r="BJ69" s="720">
        <f t="shared" si="1108"/>
        <v>0.95899999999999996</v>
      </c>
      <c r="BK69" s="720">
        <f t="shared" si="1108"/>
        <v>1.0831999999999999</v>
      </c>
      <c r="BL69" s="720">
        <f t="shared" si="1108"/>
        <v>1.3230999999999999</v>
      </c>
      <c r="BM69" s="720">
        <f t="shared" si="1108"/>
        <v>1.8622000000000001</v>
      </c>
      <c r="BN69" s="720">
        <f t="shared" si="1108"/>
        <v>1.9762</v>
      </c>
      <c r="BO69" s="720">
        <f t="shared" si="1108"/>
        <v>1.9188000000000001</v>
      </c>
      <c r="BP69" s="720">
        <f t="shared" si="1108"/>
        <v>1.9343999999999999</v>
      </c>
      <c r="BQ69" s="720">
        <f t="shared" si="1108"/>
        <v>1.8491</v>
      </c>
      <c r="BR69" s="720">
        <f t="shared" si="1108"/>
        <v>1.5266999999999999</v>
      </c>
      <c r="BS69" s="720">
        <f t="shared" si="1108"/>
        <v>1.1867000000000001</v>
      </c>
      <c r="BT69" s="720">
        <f t="shared" si="1108"/>
        <v>1.1184000000000001</v>
      </c>
      <c r="BU69" s="720">
        <f t="shared" si="1108"/>
        <v>1.21</v>
      </c>
      <c r="BV69" s="720">
        <f t="shared" si="1108"/>
        <v>1.1698</v>
      </c>
      <c r="BX69" s="720">
        <f t="shared" si="1109"/>
        <v>0.81369999999999998</v>
      </c>
      <c r="BY69" s="720">
        <f t="shared" si="1109"/>
        <v>1.091</v>
      </c>
      <c r="BZ69" s="720">
        <f t="shared" si="1109"/>
        <v>1.7407999999999999</v>
      </c>
      <c r="CA69" s="720">
        <f t="shared" si="1109"/>
        <v>2.2625000000000002</v>
      </c>
      <c r="CB69" s="720">
        <f t="shared" si="1109"/>
        <v>2.3235000000000001</v>
      </c>
      <c r="CC69" s="720">
        <f t="shared" si="1109"/>
        <v>1.7622</v>
      </c>
      <c r="CD69" s="720">
        <f t="shared" si="1109"/>
        <v>0.87270000000000003</v>
      </c>
      <c r="CE69" s="720">
        <f t="shared" si="1109"/>
        <v>0.73250000000000004</v>
      </c>
      <c r="CF69" s="720">
        <f t="shared" si="1109"/>
        <v>1.0157</v>
      </c>
      <c r="CG69" s="720">
        <f t="shared" si="1109"/>
        <v>1.0026999999999999</v>
      </c>
      <c r="CH69" s="720">
        <f t="shared" si="1109"/>
        <v>0.81559999999999999</v>
      </c>
      <c r="CI69" s="720">
        <f t="shared" si="1109"/>
        <v>1.0086999999999999</v>
      </c>
      <c r="CJ69" s="720">
        <f t="shared" si="1109"/>
        <v>1.1478999999999999</v>
      </c>
      <c r="CK69" s="720">
        <f t="shared" si="1109"/>
        <v>1.4591000000000001</v>
      </c>
      <c r="CL69" s="720">
        <f t="shared" si="1109"/>
        <v>1.8537999999999999</v>
      </c>
      <c r="CM69" s="720">
        <f t="shared" si="1109"/>
        <v>2.0461999999999998</v>
      </c>
      <c r="CN69" s="720">
        <f t="shared" si="1109"/>
        <v>2.0615999999999999</v>
      </c>
      <c r="CO69" s="720">
        <f t="shared" si="1109"/>
        <v>1.9346000000000001</v>
      </c>
      <c r="CP69" s="720">
        <f t="shared" si="1109"/>
        <v>1.9418</v>
      </c>
      <c r="CQ69" s="720">
        <f t="shared" si="1109"/>
        <v>1.7181</v>
      </c>
      <c r="CR69" s="720">
        <f t="shared" si="1109"/>
        <v>1.4653</v>
      </c>
      <c r="CS69" s="720">
        <f t="shared" si="1109"/>
        <v>1.32</v>
      </c>
      <c r="CT69" s="720">
        <f t="shared" si="1109"/>
        <v>1.2890999999999999</v>
      </c>
      <c r="CV69" s="720">
        <f t="shared" si="1110"/>
        <v>0.56040000000000001</v>
      </c>
      <c r="CW69" s="720">
        <f t="shared" si="1110"/>
        <v>0.87790000000000001</v>
      </c>
      <c r="CX69" s="720">
        <f t="shared" si="1110"/>
        <v>0.97950000000000004</v>
      </c>
      <c r="CY69" s="720">
        <f t="shared" si="1110"/>
        <v>0.86670000000000003</v>
      </c>
      <c r="CZ69" s="720">
        <f t="shared" si="1110"/>
        <v>0.40429999999999999</v>
      </c>
      <c r="DA69" s="720">
        <f t="shared" si="1110"/>
        <v>9.1800000000000007E-2</v>
      </c>
      <c r="DB69" s="720">
        <f t="shared" si="1110"/>
        <v>0.371</v>
      </c>
      <c r="DC69" s="720">
        <f t="shared" si="1110"/>
        <v>0.55510000000000004</v>
      </c>
      <c r="DD69" s="720">
        <f t="shared" si="1110"/>
        <v>0.33450000000000002</v>
      </c>
      <c r="DE69" s="720">
        <f t="shared" si="1110"/>
        <v>0.30759999999999998</v>
      </c>
      <c r="DF69" s="720">
        <f t="shared" si="1110"/>
        <v>0.48130000000000001</v>
      </c>
      <c r="DG69" s="720">
        <f t="shared" si="1110"/>
        <v>0.47989999999999999</v>
      </c>
      <c r="DH69" s="720">
        <f t="shared" si="1110"/>
        <v>0.61240000000000006</v>
      </c>
      <c r="DI69" s="720">
        <f t="shared" si="1110"/>
        <v>0.72109999999999996</v>
      </c>
      <c r="DJ69" s="720">
        <f t="shared" si="1110"/>
        <v>0.72030000000000005</v>
      </c>
      <c r="DK69" s="720">
        <f t="shared" si="1110"/>
        <v>0.70299999999999996</v>
      </c>
      <c r="DL69" s="720">
        <f t="shared" si="1110"/>
        <v>0.73109999999999997</v>
      </c>
      <c r="DM69" s="720">
        <f t="shared" si="1110"/>
        <v>0.68410000000000004</v>
      </c>
      <c r="DN69" s="720">
        <f t="shared" si="1110"/>
        <v>0.53490000000000004</v>
      </c>
      <c r="DO69" s="720">
        <f t="shared" si="1110"/>
        <v>0.45469999999999999</v>
      </c>
      <c r="DP69" s="720">
        <f t="shared" si="1110"/>
        <v>0.52780000000000005</v>
      </c>
      <c r="DQ69" s="720">
        <f t="shared" si="1110"/>
        <v>0.55900000000000005</v>
      </c>
      <c r="DR69" s="720">
        <f t="shared" si="1110"/>
        <v>0.53</v>
      </c>
    </row>
    <row r="70" spans="1:122" x14ac:dyDescent="0.25">
      <c r="A70" s="715">
        <f>'DETEKSI MATA IKAN'!A68</f>
        <v>0.25490000000000002</v>
      </c>
      <c r="B70" s="716">
        <f>'DETEKSI MATA IKAN'!B68</f>
        <v>0.26269999999999999</v>
      </c>
      <c r="C70" s="716">
        <f>'DETEKSI MATA IKAN'!C68</f>
        <v>0.3216</v>
      </c>
      <c r="D70" s="716">
        <f>'DETEKSI MATA IKAN'!D68</f>
        <v>0.3569</v>
      </c>
      <c r="E70" s="716">
        <f>'DETEKSI MATA IKAN'!E68</f>
        <v>0.34510000000000002</v>
      </c>
      <c r="F70" s="716">
        <f>'DETEKSI MATA IKAN'!F68</f>
        <v>0.34510000000000002</v>
      </c>
      <c r="G70" s="716">
        <f>'DETEKSI MATA IKAN'!G68</f>
        <v>0.28239999999999998</v>
      </c>
      <c r="H70" s="716">
        <f>'DETEKSI MATA IKAN'!H68</f>
        <v>0.15290000000000001</v>
      </c>
      <c r="I70" s="716">
        <f>'DETEKSI MATA IKAN'!I68</f>
        <v>0.14119999999999999</v>
      </c>
      <c r="J70" s="716">
        <f>'DETEKSI MATA IKAN'!J68</f>
        <v>0.17649999999999999</v>
      </c>
      <c r="K70" s="716">
        <f>'DETEKSI MATA IKAN'!K68</f>
        <v>0.17249999999999999</v>
      </c>
      <c r="L70" s="716">
        <f>'DETEKSI MATA IKAN'!L68</f>
        <v>0.18429999999999999</v>
      </c>
      <c r="M70" s="716">
        <f>'DETEKSI MATA IKAN'!M68</f>
        <v>0.17249999999999999</v>
      </c>
      <c r="N70" s="716">
        <f>'DETEKSI MATA IKAN'!N68</f>
        <v>0.14119999999999999</v>
      </c>
      <c r="O70" s="716">
        <f>'DETEKSI MATA IKAN'!O68</f>
        <v>0.1608</v>
      </c>
      <c r="P70" s="716">
        <f>'DETEKSI MATA IKAN'!P68</f>
        <v>0.15690000000000001</v>
      </c>
      <c r="Q70" s="716">
        <f>'DETEKSI MATA IKAN'!Q68</f>
        <v>0.13730000000000001</v>
      </c>
      <c r="R70" s="716">
        <f>'DETEKSI MATA IKAN'!R68</f>
        <v>0.1686</v>
      </c>
      <c r="S70" s="716">
        <f>'DETEKSI MATA IKAN'!S68</f>
        <v>0.24709999999999999</v>
      </c>
      <c r="T70" s="716">
        <f>'DETEKSI MATA IKAN'!T68</f>
        <v>0.36080000000000001</v>
      </c>
      <c r="U70" s="716">
        <f>'DETEKSI MATA IKAN'!U68</f>
        <v>0.4078</v>
      </c>
      <c r="V70" s="716">
        <f>'DETEKSI MATA IKAN'!V68</f>
        <v>0.51370000000000005</v>
      </c>
      <c r="W70" s="716">
        <f>'DETEKSI MATA IKAN'!W68</f>
        <v>0.749</v>
      </c>
      <c r="X70" s="716">
        <f>'DETEKSI MATA IKAN'!X68</f>
        <v>0.87450000000000006</v>
      </c>
      <c r="Y70" s="717">
        <f>'DETEKSI MATA IKAN'!Y68</f>
        <v>0.94510000000000005</v>
      </c>
      <c r="AB70" s="720">
        <f t="shared" si="1104"/>
        <v>0.1708231999999997</v>
      </c>
      <c r="AC70" s="720">
        <f t="shared" si="1104"/>
        <v>0.13768065000000004</v>
      </c>
      <c r="AD70" s="720">
        <f t="shared" ref="AD70:AX81" si="1111">IF(AD46&lt;=0,0,AD46)</f>
        <v>0</v>
      </c>
      <c r="AE70" s="720">
        <f t="shared" si="1111"/>
        <v>0</v>
      </c>
      <c r="AF70" s="720">
        <f t="shared" si="1111"/>
        <v>0</v>
      </c>
      <c r="AG70" s="720">
        <f t="shared" si="1111"/>
        <v>0</v>
      </c>
      <c r="AH70" s="720">
        <f t="shared" si="1111"/>
        <v>0</v>
      </c>
      <c r="AI70" s="720">
        <f t="shared" si="1111"/>
        <v>0</v>
      </c>
      <c r="AJ70" s="720">
        <f t="shared" si="1111"/>
        <v>0</v>
      </c>
      <c r="AK70" s="720">
        <f t="shared" si="1111"/>
        <v>0</v>
      </c>
      <c r="AL70" s="720">
        <f t="shared" si="1111"/>
        <v>0</v>
      </c>
      <c r="AM70" s="720">
        <f t="shared" si="1111"/>
        <v>3.5523800000000133E-2</v>
      </c>
      <c r="AN70" s="720">
        <f t="shared" si="1111"/>
        <v>0.10489794999999988</v>
      </c>
      <c r="AO70" s="720">
        <f t="shared" si="1111"/>
        <v>2.897397000000021E-2</v>
      </c>
      <c r="AP70" s="720">
        <f t="shared" si="1111"/>
        <v>0</v>
      </c>
      <c r="AQ70" s="720">
        <f t="shared" si="1111"/>
        <v>0</v>
      </c>
      <c r="AR70" s="720">
        <f t="shared" si="1111"/>
        <v>0</v>
      </c>
      <c r="AS70" s="720">
        <f t="shared" si="1111"/>
        <v>0</v>
      </c>
      <c r="AT70" s="720">
        <f t="shared" si="1111"/>
        <v>0</v>
      </c>
      <c r="AU70" s="720">
        <f t="shared" si="1111"/>
        <v>0</v>
      </c>
      <c r="AV70" s="720">
        <f t="shared" si="1111"/>
        <v>0</v>
      </c>
      <c r="AW70" s="720">
        <f t="shared" si="1111"/>
        <v>0</v>
      </c>
      <c r="AX70" s="720">
        <f t="shared" si="1111"/>
        <v>0</v>
      </c>
      <c r="AZ70" s="720">
        <f t="shared" si="1108"/>
        <v>1.0357000000000001</v>
      </c>
      <c r="BA70" s="720">
        <f t="shared" si="1108"/>
        <v>1.8008</v>
      </c>
      <c r="BB70" s="720">
        <f t="shared" si="1108"/>
        <v>2.3309000000000002</v>
      </c>
      <c r="BC70" s="720">
        <f t="shared" si="1108"/>
        <v>2.2976000000000001</v>
      </c>
      <c r="BD70" s="720">
        <f t="shared" si="1108"/>
        <v>1.5640000000000001</v>
      </c>
      <c r="BE70" s="720">
        <f t="shared" si="1108"/>
        <v>0.47499999999999998</v>
      </c>
      <c r="BF70" s="720">
        <f t="shared" si="1108"/>
        <v>0.51900000000000002</v>
      </c>
      <c r="BG70" s="720">
        <f t="shared" si="1108"/>
        <v>0.99280000000000002</v>
      </c>
      <c r="BH70" s="720">
        <f t="shared" si="1108"/>
        <v>0.94830000000000003</v>
      </c>
      <c r="BI70" s="720">
        <f t="shared" si="1108"/>
        <v>0.52010000000000001</v>
      </c>
      <c r="BJ70" s="720">
        <f t="shared" si="1108"/>
        <v>0.6361</v>
      </c>
      <c r="BK70" s="720">
        <f t="shared" si="1108"/>
        <v>0.8841</v>
      </c>
      <c r="BL70" s="720">
        <f t="shared" si="1108"/>
        <v>1.3153999999999999</v>
      </c>
      <c r="BM70" s="720">
        <f t="shared" si="1108"/>
        <v>1.8560000000000001</v>
      </c>
      <c r="BN70" s="720">
        <f t="shared" si="1108"/>
        <v>1.9886999999999999</v>
      </c>
      <c r="BO70" s="720">
        <f t="shared" si="1108"/>
        <v>2.0407000000000002</v>
      </c>
      <c r="BP70" s="720">
        <f t="shared" si="1108"/>
        <v>2.0019</v>
      </c>
      <c r="BQ70" s="720">
        <f t="shared" si="1108"/>
        <v>2.0485000000000002</v>
      </c>
      <c r="BR70" s="720">
        <f t="shared" si="1108"/>
        <v>1.7632000000000001</v>
      </c>
      <c r="BS70" s="720">
        <f t="shared" si="1108"/>
        <v>1.381</v>
      </c>
      <c r="BT70" s="720">
        <f t="shared" si="1108"/>
        <v>1.1762999999999999</v>
      </c>
      <c r="BU70" s="720">
        <f t="shared" si="1108"/>
        <v>1.1782999999999999</v>
      </c>
      <c r="BV70" s="720">
        <f t="shared" si="1108"/>
        <v>1.1094999999999999</v>
      </c>
      <c r="BX70" s="720">
        <f t="shared" si="1109"/>
        <v>0.86650000000000005</v>
      </c>
      <c r="BY70" s="720">
        <f t="shared" si="1109"/>
        <v>1.2575000000000001</v>
      </c>
      <c r="BZ70" s="720">
        <f t="shared" si="1109"/>
        <v>1.9326000000000001</v>
      </c>
      <c r="CA70" s="720">
        <f t="shared" si="1109"/>
        <v>2.3668</v>
      </c>
      <c r="CB70" s="720">
        <f t="shared" si="1109"/>
        <v>2.2443</v>
      </c>
      <c r="CC70" s="720">
        <f t="shared" si="1109"/>
        <v>1.5318000000000001</v>
      </c>
      <c r="CD70" s="720">
        <f t="shared" si="1109"/>
        <v>0.74539999999999995</v>
      </c>
      <c r="CE70" s="720">
        <f t="shared" si="1109"/>
        <v>0.68730000000000002</v>
      </c>
      <c r="CF70" s="720">
        <f t="shared" si="1109"/>
        <v>1.0445</v>
      </c>
      <c r="CG70" s="720">
        <f t="shared" si="1109"/>
        <v>0.99880000000000002</v>
      </c>
      <c r="CH70" s="720">
        <f t="shared" si="1109"/>
        <v>0.72619999999999996</v>
      </c>
      <c r="CI70" s="720">
        <f t="shared" si="1109"/>
        <v>0.68140000000000001</v>
      </c>
      <c r="CJ70" s="720">
        <f t="shared" si="1109"/>
        <v>1.0553999999999999</v>
      </c>
      <c r="CK70" s="720">
        <f t="shared" si="1109"/>
        <v>1.5362</v>
      </c>
      <c r="CL70" s="720">
        <f t="shared" si="1109"/>
        <v>1.9722999999999999</v>
      </c>
      <c r="CM70" s="720">
        <f t="shared" si="1109"/>
        <v>2.06</v>
      </c>
      <c r="CN70" s="720">
        <f t="shared" si="1109"/>
        <v>2.1057000000000001</v>
      </c>
      <c r="CO70" s="720">
        <f t="shared" si="1109"/>
        <v>2.1602999999999999</v>
      </c>
      <c r="CP70" s="720">
        <f t="shared" si="1109"/>
        <v>2.1753999999999998</v>
      </c>
      <c r="CQ70" s="720">
        <f t="shared" si="1109"/>
        <v>1.8495999999999999</v>
      </c>
      <c r="CR70" s="720">
        <f t="shared" si="1109"/>
        <v>1.4584999999999999</v>
      </c>
      <c r="CS70" s="720">
        <f t="shared" si="1109"/>
        <v>1.2363</v>
      </c>
      <c r="CT70" s="720">
        <f t="shared" si="1109"/>
        <v>1.2678</v>
      </c>
      <c r="CV70" s="720">
        <f t="shared" si="1110"/>
        <v>0.64749999999999996</v>
      </c>
      <c r="CW70" s="720">
        <f t="shared" si="1110"/>
        <v>0.94410000000000005</v>
      </c>
      <c r="CX70" s="720">
        <f t="shared" si="1110"/>
        <v>0.94199999999999995</v>
      </c>
      <c r="CY70" s="720">
        <f t="shared" si="1110"/>
        <v>0.77349999999999997</v>
      </c>
      <c r="CZ70" s="720">
        <f t="shared" si="1110"/>
        <v>0.3165</v>
      </c>
      <c r="DA70" s="720">
        <f t="shared" si="1110"/>
        <v>0.10539999999999999</v>
      </c>
      <c r="DB70" s="720">
        <f t="shared" si="1110"/>
        <v>0.38119999999999998</v>
      </c>
      <c r="DC70" s="720">
        <f t="shared" si="1110"/>
        <v>0.59889999999999999</v>
      </c>
      <c r="DD70" s="720">
        <f t="shared" si="1110"/>
        <v>0.40899999999999997</v>
      </c>
      <c r="DE70" s="720">
        <f t="shared" si="1110"/>
        <v>0.21110000000000001</v>
      </c>
      <c r="DF70" s="720">
        <f t="shared" si="1110"/>
        <v>0.36840000000000001</v>
      </c>
      <c r="DG70" s="720">
        <f t="shared" si="1110"/>
        <v>0.58109999999999995</v>
      </c>
      <c r="DH70" s="720">
        <f t="shared" si="1110"/>
        <v>0.81299999999999994</v>
      </c>
      <c r="DI70" s="720">
        <f t="shared" si="1110"/>
        <v>0.86509999999999998</v>
      </c>
      <c r="DJ70" s="720">
        <f t="shared" si="1110"/>
        <v>0.80149999999999999</v>
      </c>
      <c r="DK70" s="720">
        <f t="shared" si="1110"/>
        <v>0.76670000000000005</v>
      </c>
      <c r="DL70" s="720">
        <f t="shared" si="1110"/>
        <v>0.79239999999999999</v>
      </c>
      <c r="DM70" s="720">
        <f t="shared" si="1110"/>
        <v>0.76700000000000002</v>
      </c>
      <c r="DN70" s="720">
        <f t="shared" si="1110"/>
        <v>0.65190000000000003</v>
      </c>
      <c r="DO70" s="720">
        <f t="shared" si="1110"/>
        <v>0.56200000000000006</v>
      </c>
      <c r="DP70" s="720">
        <f t="shared" si="1110"/>
        <v>0.56369999999999998</v>
      </c>
      <c r="DQ70" s="720">
        <f t="shared" si="1110"/>
        <v>0.56469999999999998</v>
      </c>
      <c r="DR70" s="720">
        <f t="shared" si="1110"/>
        <v>0.49049999999999999</v>
      </c>
    </row>
    <row r="71" spans="1:122" x14ac:dyDescent="0.25">
      <c r="A71" s="715">
        <f>'DETEKSI MATA IKAN'!A69</f>
        <v>0.24709999999999999</v>
      </c>
      <c r="B71" s="716">
        <f>'DETEKSI MATA IKAN'!B69</f>
        <v>0.25490000000000002</v>
      </c>
      <c r="C71" s="716">
        <f>'DETEKSI MATA IKAN'!C69</f>
        <v>0.30590000000000001</v>
      </c>
      <c r="D71" s="716">
        <f>'DETEKSI MATA IKAN'!D69</f>
        <v>0.3412</v>
      </c>
      <c r="E71" s="716">
        <f>'DETEKSI MATA IKAN'!E69</f>
        <v>0.3216</v>
      </c>
      <c r="F71" s="716">
        <f>'DETEKSI MATA IKAN'!F69</f>
        <v>0.3216</v>
      </c>
      <c r="G71" s="716">
        <f>'DETEKSI MATA IKAN'!G69</f>
        <v>0.25490000000000002</v>
      </c>
      <c r="H71" s="716">
        <f>'DETEKSI MATA IKAN'!H69</f>
        <v>0.1216</v>
      </c>
      <c r="I71" s="716">
        <f>'DETEKSI MATA IKAN'!I69</f>
        <v>9.8000000000000004E-2</v>
      </c>
      <c r="J71" s="716">
        <f>'DETEKSI MATA IKAN'!J69</f>
        <v>0.12939999999999999</v>
      </c>
      <c r="K71" s="716">
        <f>'DETEKSI MATA IKAN'!K69</f>
        <v>0.1255</v>
      </c>
      <c r="L71" s="716">
        <f>'DETEKSI MATA IKAN'!L69</f>
        <v>0.1333</v>
      </c>
      <c r="M71" s="716">
        <f>'DETEKSI MATA IKAN'!M69</f>
        <v>0.1137</v>
      </c>
      <c r="N71" s="716">
        <f>'DETEKSI MATA IKAN'!N69</f>
        <v>8.2400000000000001E-2</v>
      </c>
      <c r="O71" s="716">
        <f>'DETEKSI MATA IKAN'!O69</f>
        <v>0.10199999999999999</v>
      </c>
      <c r="P71" s="716">
        <f>'DETEKSI MATA IKAN'!P69</f>
        <v>9.0200000000000002E-2</v>
      </c>
      <c r="Q71" s="716">
        <f>'DETEKSI MATA IKAN'!Q69</f>
        <v>6.6699999999999995E-2</v>
      </c>
      <c r="R71" s="716">
        <f>'DETEKSI MATA IKAN'!R69</f>
        <v>9.8000000000000004E-2</v>
      </c>
      <c r="S71" s="716">
        <f>'DETEKSI MATA IKAN'!S69</f>
        <v>0.18429999999999999</v>
      </c>
      <c r="T71" s="716">
        <f>'DETEKSI MATA IKAN'!T69</f>
        <v>0.30590000000000001</v>
      </c>
      <c r="U71" s="716">
        <f>'DETEKSI MATA IKAN'!U69</f>
        <v>0.36080000000000001</v>
      </c>
      <c r="V71" s="716">
        <f>'DETEKSI MATA IKAN'!V69</f>
        <v>0.47449999999999998</v>
      </c>
      <c r="W71" s="716">
        <f>'DETEKSI MATA IKAN'!W69</f>
        <v>0.7137</v>
      </c>
      <c r="X71" s="716">
        <f>'DETEKSI MATA IKAN'!X69</f>
        <v>0.83919999999999995</v>
      </c>
      <c r="Y71" s="717">
        <f>'DETEKSI MATA IKAN'!Y69</f>
        <v>0.91759999999999997</v>
      </c>
      <c r="AB71" s="720">
        <f t="shared" ref="AB71:AC81" si="1112">IF(AB47&lt;=0,0,AB47)</f>
        <v>7.0425939999999965E-2</v>
      </c>
      <c r="AC71" s="720">
        <f t="shared" si="1112"/>
        <v>1.054689999999775E-3</v>
      </c>
      <c r="AD71" s="720">
        <f t="shared" si="1111"/>
        <v>0</v>
      </c>
      <c r="AE71" s="720">
        <f t="shared" si="1111"/>
        <v>0</v>
      </c>
      <c r="AF71" s="720">
        <f t="shared" si="1111"/>
        <v>0</v>
      </c>
      <c r="AG71" s="720">
        <f t="shared" si="1111"/>
        <v>0</v>
      </c>
      <c r="AH71" s="720">
        <f t="shared" si="1111"/>
        <v>1.5125390000000016E-2</v>
      </c>
      <c r="AI71" s="720">
        <f t="shared" si="1111"/>
        <v>1.9329160000000095E-2</v>
      </c>
      <c r="AJ71" s="720">
        <f t="shared" si="1111"/>
        <v>2.8329389999999927E-2</v>
      </c>
      <c r="AK71" s="720">
        <f t="shared" si="1111"/>
        <v>0</v>
      </c>
      <c r="AL71" s="720">
        <f t="shared" si="1111"/>
        <v>0.1230382599999999</v>
      </c>
      <c r="AM71" s="720">
        <f t="shared" si="1111"/>
        <v>0</v>
      </c>
      <c r="AN71" s="720">
        <f t="shared" si="1111"/>
        <v>0</v>
      </c>
      <c r="AO71" s="720">
        <f t="shared" si="1111"/>
        <v>0</v>
      </c>
      <c r="AP71" s="720">
        <f t="shared" si="1111"/>
        <v>0</v>
      </c>
      <c r="AQ71" s="720">
        <f t="shared" si="1111"/>
        <v>0</v>
      </c>
      <c r="AR71" s="720">
        <f t="shared" si="1111"/>
        <v>0</v>
      </c>
      <c r="AS71" s="720">
        <f t="shared" si="1111"/>
        <v>0</v>
      </c>
      <c r="AT71" s="720">
        <f t="shared" si="1111"/>
        <v>0</v>
      </c>
      <c r="AU71" s="720">
        <f t="shared" si="1111"/>
        <v>0</v>
      </c>
      <c r="AV71" s="720">
        <f t="shared" si="1111"/>
        <v>0</v>
      </c>
      <c r="AW71" s="720">
        <f t="shared" si="1111"/>
        <v>0</v>
      </c>
      <c r="AX71" s="720">
        <f t="shared" si="1111"/>
        <v>0</v>
      </c>
      <c r="AZ71" s="720">
        <f t="shared" si="1108"/>
        <v>1.1856</v>
      </c>
      <c r="BA71" s="720">
        <f t="shared" si="1108"/>
        <v>1.9839</v>
      </c>
      <c r="BB71" s="720">
        <f t="shared" ref="BB71:BV71" si="1113">(ROUND((IF(BB47&lt;=0,0,BB47)),4))</f>
        <v>2.4371</v>
      </c>
      <c r="BC71" s="720">
        <f t="shared" si="1113"/>
        <v>2.2576999999999998</v>
      </c>
      <c r="BD71" s="720">
        <f t="shared" si="1113"/>
        <v>1.4015</v>
      </c>
      <c r="BE71" s="720">
        <f t="shared" si="1113"/>
        <v>0.37419999999999998</v>
      </c>
      <c r="BF71" s="720">
        <f t="shared" si="1113"/>
        <v>0.53800000000000003</v>
      </c>
      <c r="BG71" s="720">
        <f t="shared" si="1113"/>
        <v>0.93149999999999999</v>
      </c>
      <c r="BH71" s="720">
        <f t="shared" si="1113"/>
        <v>1.0184</v>
      </c>
      <c r="BI71" s="720">
        <f t="shared" si="1113"/>
        <v>0.59530000000000005</v>
      </c>
      <c r="BJ71" s="720">
        <f t="shared" si="1113"/>
        <v>0.53590000000000004</v>
      </c>
      <c r="BK71" s="720">
        <f t="shared" si="1113"/>
        <v>0.95909999999999995</v>
      </c>
      <c r="BL71" s="720">
        <f t="shared" si="1113"/>
        <v>1.5438000000000001</v>
      </c>
      <c r="BM71" s="720">
        <f t="shared" si="1113"/>
        <v>2.0148999999999999</v>
      </c>
      <c r="BN71" s="720">
        <f t="shared" si="1113"/>
        <v>2.0482999999999998</v>
      </c>
      <c r="BO71" s="720">
        <f t="shared" si="1113"/>
        <v>2.1114000000000002</v>
      </c>
      <c r="BP71" s="720">
        <f t="shared" si="1113"/>
        <v>2.1234000000000002</v>
      </c>
      <c r="BQ71" s="720">
        <f t="shared" si="1113"/>
        <v>2.0164</v>
      </c>
      <c r="BR71" s="720">
        <f t="shared" si="1113"/>
        <v>1.4724999999999999</v>
      </c>
      <c r="BS71" s="720">
        <f t="shared" si="1113"/>
        <v>1.1383000000000001</v>
      </c>
      <c r="BT71" s="720">
        <f t="shared" si="1113"/>
        <v>0.95040000000000002</v>
      </c>
      <c r="BU71" s="720">
        <f t="shared" si="1113"/>
        <v>1.1225000000000001</v>
      </c>
      <c r="BV71" s="720">
        <f t="shared" si="1113"/>
        <v>1.0167999999999999</v>
      </c>
      <c r="BX71" s="720">
        <f t="shared" si="1109"/>
        <v>0.95299999999999996</v>
      </c>
      <c r="BY71" s="720">
        <f t="shared" si="1109"/>
        <v>1.3651</v>
      </c>
      <c r="BZ71" s="720">
        <f t="shared" ref="BZ71:CT71" si="1114">(ROUND((IF(BZ47&lt;=0,0,BZ47)),4))</f>
        <v>2.0901999999999998</v>
      </c>
      <c r="CA71" s="720">
        <f t="shared" si="1114"/>
        <v>2.492</v>
      </c>
      <c r="CB71" s="720">
        <f t="shared" si="1114"/>
        <v>2.1920000000000002</v>
      </c>
      <c r="CC71" s="720">
        <f t="shared" si="1114"/>
        <v>1.3735999999999999</v>
      </c>
      <c r="CD71" s="720">
        <f t="shared" si="1114"/>
        <v>0.67889999999999995</v>
      </c>
      <c r="CE71" s="720">
        <f t="shared" si="1114"/>
        <v>0.74539999999999995</v>
      </c>
      <c r="CF71" s="720">
        <f t="shared" si="1114"/>
        <v>0.9395</v>
      </c>
      <c r="CG71" s="720">
        <f t="shared" si="1114"/>
        <v>1.0963000000000001</v>
      </c>
      <c r="CH71" s="720">
        <f t="shared" si="1114"/>
        <v>0.81640000000000001</v>
      </c>
      <c r="CI71" s="720">
        <f t="shared" si="1114"/>
        <v>0.73560000000000003</v>
      </c>
      <c r="CJ71" s="720">
        <f t="shared" si="1114"/>
        <v>1.1089</v>
      </c>
      <c r="CK71" s="720">
        <f t="shared" si="1114"/>
        <v>1.6292</v>
      </c>
      <c r="CL71" s="720">
        <f t="shared" si="1114"/>
        <v>2.0257999999999998</v>
      </c>
      <c r="CM71" s="720">
        <f t="shared" si="1114"/>
        <v>2.1459000000000001</v>
      </c>
      <c r="CN71" s="720">
        <f t="shared" si="1114"/>
        <v>2.2391000000000001</v>
      </c>
      <c r="CO71" s="720">
        <f t="shared" si="1114"/>
        <v>2.2871000000000001</v>
      </c>
      <c r="CP71" s="720">
        <f t="shared" si="1114"/>
        <v>1.9533</v>
      </c>
      <c r="CQ71" s="720">
        <f t="shared" si="1114"/>
        <v>1.4032</v>
      </c>
      <c r="CR71" s="720">
        <f t="shared" si="1114"/>
        <v>1.0994999999999999</v>
      </c>
      <c r="CS71" s="720">
        <f t="shared" si="1114"/>
        <v>1.0204</v>
      </c>
      <c r="CT71" s="720">
        <f t="shared" si="1114"/>
        <v>1.1546000000000001</v>
      </c>
      <c r="CV71" s="720">
        <f t="shared" si="1110"/>
        <v>0.76290000000000002</v>
      </c>
      <c r="CW71" s="720">
        <f t="shared" si="1110"/>
        <v>1.0706</v>
      </c>
      <c r="CX71" s="720">
        <f t="shared" ref="CX71:DR71" si="1115">(ROUND((IF(CX47&lt;=0,0,CX47)),4))</f>
        <v>0.99960000000000004</v>
      </c>
      <c r="CY71" s="720">
        <f t="shared" si="1115"/>
        <v>0.71419999999999995</v>
      </c>
      <c r="CZ71" s="720">
        <f t="shared" si="1115"/>
        <v>0.1477</v>
      </c>
      <c r="DA71" s="720">
        <f t="shared" si="1115"/>
        <v>2.58E-2</v>
      </c>
      <c r="DB71" s="720">
        <f t="shared" si="1115"/>
        <v>0.30530000000000002</v>
      </c>
      <c r="DC71" s="720">
        <f t="shared" si="1115"/>
        <v>0.49480000000000002</v>
      </c>
      <c r="DD71" s="720">
        <f t="shared" si="1115"/>
        <v>0.44069999999999998</v>
      </c>
      <c r="DE71" s="720">
        <f t="shared" si="1115"/>
        <v>0.19539999999999999</v>
      </c>
      <c r="DF71" s="720">
        <f t="shared" si="1115"/>
        <v>0.27410000000000001</v>
      </c>
      <c r="DG71" s="720">
        <f t="shared" si="1115"/>
        <v>0.55640000000000001</v>
      </c>
      <c r="DH71" s="720">
        <f t="shared" si="1115"/>
        <v>0.84840000000000004</v>
      </c>
      <c r="DI71" s="720">
        <f t="shared" si="1115"/>
        <v>0.92379999999999995</v>
      </c>
      <c r="DJ71" s="720">
        <f t="shared" si="1115"/>
        <v>0.85229999999999995</v>
      </c>
      <c r="DK71" s="720">
        <f t="shared" si="1115"/>
        <v>0.83309999999999995</v>
      </c>
      <c r="DL71" s="720">
        <f t="shared" si="1115"/>
        <v>0.85199999999999998</v>
      </c>
      <c r="DM71" s="720">
        <f t="shared" si="1115"/>
        <v>0.65639999999999998</v>
      </c>
      <c r="DN71" s="720">
        <f t="shared" si="1115"/>
        <v>0.51980000000000004</v>
      </c>
      <c r="DO71" s="720">
        <f t="shared" si="1115"/>
        <v>0.44500000000000001</v>
      </c>
      <c r="DP71" s="720">
        <f t="shared" si="1115"/>
        <v>0.4995</v>
      </c>
      <c r="DQ71" s="720">
        <f t="shared" si="1115"/>
        <v>0.55710000000000004</v>
      </c>
      <c r="DR71" s="720">
        <f t="shared" si="1115"/>
        <v>0.47889999999999999</v>
      </c>
    </row>
    <row r="72" spans="1:122" x14ac:dyDescent="0.25">
      <c r="A72" s="715">
        <f>'DETEKSI MATA IKAN'!A70</f>
        <v>0.19220000000000001</v>
      </c>
      <c r="B72" s="716">
        <f>'DETEKSI MATA IKAN'!B70</f>
        <v>0.2235</v>
      </c>
      <c r="C72" s="716">
        <f>'DETEKSI MATA IKAN'!C70</f>
        <v>0.22750000000000001</v>
      </c>
      <c r="D72" s="716">
        <f>'DETEKSI MATA IKAN'!D70</f>
        <v>0.251</v>
      </c>
      <c r="E72" s="716">
        <f>'DETEKSI MATA IKAN'!E70</f>
        <v>0.29020000000000001</v>
      </c>
      <c r="F72" s="716">
        <f>'DETEKSI MATA IKAN'!F70</f>
        <v>0.29799999999999999</v>
      </c>
      <c r="G72" s="716">
        <f>'DETEKSI MATA IKAN'!G70</f>
        <v>0.26669999999999999</v>
      </c>
      <c r="H72" s="716">
        <f>'DETEKSI MATA IKAN'!H70</f>
        <v>0.26669999999999999</v>
      </c>
      <c r="I72" s="716">
        <f>'DETEKSI MATA IKAN'!I70</f>
        <v>0.2235</v>
      </c>
      <c r="J72" s="716">
        <f>'DETEKSI MATA IKAN'!J70</f>
        <v>0.14899999999999999</v>
      </c>
      <c r="K72" s="716">
        <f>'DETEKSI MATA IKAN'!K70</f>
        <v>0.14899999999999999</v>
      </c>
      <c r="L72" s="716">
        <f>'DETEKSI MATA IKAN'!L70</f>
        <v>0.1804</v>
      </c>
      <c r="M72" s="716">
        <f>'DETEKSI MATA IKAN'!M70</f>
        <v>0.17649999999999999</v>
      </c>
      <c r="N72" s="716">
        <f>'DETEKSI MATA IKAN'!N70</f>
        <v>0.1608</v>
      </c>
      <c r="O72" s="716">
        <f>'DETEKSI MATA IKAN'!O70</f>
        <v>0.14510000000000001</v>
      </c>
      <c r="P72" s="716">
        <f>'DETEKSI MATA IKAN'!P70</f>
        <v>0.1333</v>
      </c>
      <c r="Q72" s="716">
        <f>'DETEKSI MATA IKAN'!Q70</f>
        <v>0.1961</v>
      </c>
      <c r="R72" s="716">
        <f>'DETEKSI MATA IKAN'!R70</f>
        <v>0.21179999999999999</v>
      </c>
      <c r="S72" s="716">
        <f>'DETEKSI MATA IKAN'!S70</f>
        <v>0.36080000000000001</v>
      </c>
      <c r="T72" s="716">
        <f>'DETEKSI MATA IKAN'!T70</f>
        <v>0.52549999999999997</v>
      </c>
      <c r="U72" s="716">
        <f>'DETEKSI MATA IKAN'!U70</f>
        <v>0.43530000000000002</v>
      </c>
      <c r="V72" s="716">
        <f>'DETEKSI MATA IKAN'!V70</f>
        <v>0.5333</v>
      </c>
      <c r="W72" s="716">
        <f>'DETEKSI MATA IKAN'!W70</f>
        <v>0.88629999999999998</v>
      </c>
      <c r="X72" s="716">
        <f>'DETEKSI MATA IKAN'!X70</f>
        <v>0.91759999999999997</v>
      </c>
      <c r="Y72" s="717">
        <f>'DETEKSI MATA IKAN'!Y70</f>
        <v>0.76470000000000005</v>
      </c>
      <c r="AB72" s="720">
        <f t="shared" si="1112"/>
        <v>0</v>
      </c>
      <c r="AC72" s="720">
        <f t="shared" si="1112"/>
        <v>0</v>
      </c>
      <c r="AD72" s="720">
        <f t="shared" si="1111"/>
        <v>0</v>
      </c>
      <c r="AE72" s="720">
        <f t="shared" si="1111"/>
        <v>0</v>
      </c>
      <c r="AF72" s="720">
        <f t="shared" si="1111"/>
        <v>0</v>
      </c>
      <c r="AG72" s="720">
        <f t="shared" si="1111"/>
        <v>0</v>
      </c>
      <c r="AH72" s="720">
        <f t="shared" si="1111"/>
        <v>0.13661656000000022</v>
      </c>
      <c r="AI72" s="720">
        <f t="shared" si="1111"/>
        <v>0</v>
      </c>
      <c r="AJ72" s="720">
        <f t="shared" si="1111"/>
        <v>0</v>
      </c>
      <c r="AK72" s="720">
        <f t="shared" si="1111"/>
        <v>0</v>
      </c>
      <c r="AL72" s="720">
        <f t="shared" si="1111"/>
        <v>8.4917300000000029E-3</v>
      </c>
      <c r="AM72" s="720">
        <f t="shared" si="1111"/>
        <v>5.2511229999999909E-2</v>
      </c>
      <c r="AN72" s="720">
        <f t="shared" si="1111"/>
        <v>0</v>
      </c>
      <c r="AO72" s="720">
        <f t="shared" si="1111"/>
        <v>0</v>
      </c>
      <c r="AP72" s="720">
        <f t="shared" si="1111"/>
        <v>0</v>
      </c>
      <c r="AQ72" s="720">
        <f t="shared" si="1111"/>
        <v>0</v>
      </c>
      <c r="AR72" s="720">
        <f t="shared" si="1111"/>
        <v>0</v>
      </c>
      <c r="AS72" s="720">
        <f t="shared" si="1111"/>
        <v>0</v>
      </c>
      <c r="AT72" s="720">
        <f t="shared" si="1111"/>
        <v>0</v>
      </c>
      <c r="AU72" s="720">
        <f t="shared" si="1111"/>
        <v>0</v>
      </c>
      <c r="AV72" s="720">
        <f t="shared" si="1111"/>
        <v>0</v>
      </c>
      <c r="AW72" s="720">
        <f t="shared" si="1111"/>
        <v>0</v>
      </c>
      <c r="AX72" s="720">
        <f t="shared" si="1111"/>
        <v>0</v>
      </c>
      <c r="AZ72" s="720">
        <f t="shared" ref="AZ72:BV81" si="1116">(ROUND((IF(AZ48&lt;=0,0,AZ48)),4))</f>
        <v>1.2904</v>
      </c>
      <c r="BA72" s="720">
        <f t="shared" si="1116"/>
        <v>2.0977999999999999</v>
      </c>
      <c r="BB72" s="720">
        <f t="shared" si="1116"/>
        <v>2.5097</v>
      </c>
      <c r="BC72" s="720">
        <f t="shared" si="1116"/>
        <v>2.2292999999999998</v>
      </c>
      <c r="BD72" s="720">
        <f t="shared" si="1116"/>
        <v>1.3077000000000001</v>
      </c>
      <c r="BE72" s="720">
        <f t="shared" si="1116"/>
        <v>0.32240000000000002</v>
      </c>
      <c r="BF72" s="720">
        <f t="shared" si="1116"/>
        <v>0.5474</v>
      </c>
      <c r="BG72" s="720">
        <f t="shared" si="1116"/>
        <v>0.83760000000000001</v>
      </c>
      <c r="BH72" s="720">
        <f t="shared" si="1116"/>
        <v>1.0127999999999999</v>
      </c>
      <c r="BI72" s="720">
        <f t="shared" si="1116"/>
        <v>0.73880000000000001</v>
      </c>
      <c r="BJ72" s="720">
        <f t="shared" si="1116"/>
        <v>0.52659999999999996</v>
      </c>
      <c r="BK72" s="720">
        <f t="shared" si="1116"/>
        <v>0.94599999999999995</v>
      </c>
      <c r="BL72" s="720">
        <f t="shared" si="1116"/>
        <v>1.4999</v>
      </c>
      <c r="BM72" s="720">
        <f t="shared" si="1116"/>
        <v>1.9925999999999999</v>
      </c>
      <c r="BN72" s="720">
        <f t="shared" si="1116"/>
        <v>2.0701000000000001</v>
      </c>
      <c r="BO72" s="720">
        <f t="shared" si="1116"/>
        <v>2.0537000000000001</v>
      </c>
      <c r="BP72" s="720">
        <f t="shared" si="1116"/>
        <v>1.9372</v>
      </c>
      <c r="BQ72" s="720">
        <f t="shared" si="1116"/>
        <v>1.4802</v>
      </c>
      <c r="BR72" s="720">
        <f t="shared" si="1116"/>
        <v>0.84650000000000003</v>
      </c>
      <c r="BS72" s="720">
        <f t="shared" si="1116"/>
        <v>0.74199999999999999</v>
      </c>
      <c r="BT72" s="720">
        <f t="shared" si="1116"/>
        <v>0.72250000000000003</v>
      </c>
      <c r="BU72" s="720">
        <f t="shared" si="1116"/>
        <v>1.0438000000000001</v>
      </c>
      <c r="BV72" s="720">
        <f t="shared" si="1116"/>
        <v>0.99919999999999998</v>
      </c>
      <c r="BX72" s="720">
        <f t="shared" ref="BX72:CT81" si="1117">(ROUND((IF(BX48&lt;=0,0,BX48)),4))</f>
        <v>1.056</v>
      </c>
      <c r="BY72" s="720">
        <f t="shared" si="1117"/>
        <v>1.4619</v>
      </c>
      <c r="BZ72" s="720">
        <f t="shared" si="1117"/>
        <v>2.1208</v>
      </c>
      <c r="CA72" s="720">
        <f t="shared" si="1117"/>
        <v>2.4645000000000001</v>
      </c>
      <c r="CB72" s="720">
        <f t="shared" si="1117"/>
        <v>2.1808000000000001</v>
      </c>
      <c r="CC72" s="720">
        <f t="shared" si="1117"/>
        <v>1.4179999999999999</v>
      </c>
      <c r="CD72" s="720">
        <f t="shared" si="1117"/>
        <v>0.6522</v>
      </c>
      <c r="CE72" s="720">
        <f t="shared" si="1117"/>
        <v>0.77439999999999998</v>
      </c>
      <c r="CF72" s="720">
        <f t="shared" si="1117"/>
        <v>0.89480000000000004</v>
      </c>
      <c r="CG72" s="720">
        <f t="shared" si="1117"/>
        <v>1.0782</v>
      </c>
      <c r="CH72" s="720">
        <f t="shared" si="1117"/>
        <v>0.88780000000000003</v>
      </c>
      <c r="CI72" s="720">
        <f t="shared" si="1117"/>
        <v>0.80379999999999996</v>
      </c>
      <c r="CJ72" s="720">
        <f t="shared" si="1117"/>
        <v>1.0945</v>
      </c>
      <c r="CK72" s="720">
        <f t="shared" si="1117"/>
        <v>1.5557000000000001</v>
      </c>
      <c r="CL72" s="720">
        <f t="shared" si="1117"/>
        <v>2.0175999999999998</v>
      </c>
      <c r="CM72" s="720">
        <f t="shared" si="1117"/>
        <v>2.1604999999999999</v>
      </c>
      <c r="CN72" s="720">
        <f t="shared" si="1117"/>
        <v>2.1272000000000002</v>
      </c>
      <c r="CO72" s="720">
        <f t="shared" si="1117"/>
        <v>1.8754</v>
      </c>
      <c r="CP72" s="720">
        <f t="shared" si="1117"/>
        <v>1.3422000000000001</v>
      </c>
      <c r="CQ72" s="720">
        <f t="shared" si="1117"/>
        <v>0.8468</v>
      </c>
      <c r="CR72" s="720">
        <f t="shared" si="1117"/>
        <v>0.81620000000000004</v>
      </c>
      <c r="CS72" s="720">
        <f t="shared" si="1117"/>
        <v>0.85189999999999999</v>
      </c>
      <c r="CT72" s="720">
        <f t="shared" si="1117"/>
        <v>1.0882000000000001</v>
      </c>
      <c r="CV72" s="720">
        <f t="shared" ref="CV72:DR81" si="1118">(ROUND((IF(CV48&lt;=0,0,CV48)),4))</f>
        <v>0.73360000000000003</v>
      </c>
      <c r="CW72" s="720">
        <f t="shared" si="1118"/>
        <v>1.0487</v>
      </c>
      <c r="CX72" s="720">
        <f t="shared" si="1118"/>
        <v>1.0174000000000001</v>
      </c>
      <c r="CY72" s="720">
        <f t="shared" si="1118"/>
        <v>0.77470000000000006</v>
      </c>
      <c r="CZ72" s="720">
        <f t="shared" si="1118"/>
        <v>0.16239999999999999</v>
      </c>
      <c r="DA72" s="720">
        <f t="shared" si="1118"/>
        <v>4.0500000000000001E-2</v>
      </c>
      <c r="DB72" s="720">
        <f t="shared" si="1118"/>
        <v>0.36180000000000001</v>
      </c>
      <c r="DC72" s="720">
        <f t="shared" si="1118"/>
        <v>0.50349999999999995</v>
      </c>
      <c r="DD72" s="720">
        <f t="shared" si="1118"/>
        <v>0.53669999999999995</v>
      </c>
      <c r="DE72" s="720">
        <f t="shared" si="1118"/>
        <v>0.36749999999999999</v>
      </c>
      <c r="DF72" s="720">
        <f t="shared" si="1118"/>
        <v>0.37719999999999998</v>
      </c>
      <c r="DG72" s="720">
        <f t="shared" si="1118"/>
        <v>0.56179999999999997</v>
      </c>
      <c r="DH72" s="720">
        <f t="shared" si="1118"/>
        <v>0.80089999999999995</v>
      </c>
      <c r="DI72" s="720">
        <f t="shared" si="1118"/>
        <v>0.89970000000000006</v>
      </c>
      <c r="DJ72" s="720">
        <f t="shared" si="1118"/>
        <v>0.84550000000000003</v>
      </c>
      <c r="DK72" s="720">
        <f t="shared" si="1118"/>
        <v>0.78339999999999999</v>
      </c>
      <c r="DL72" s="720">
        <f t="shared" si="1118"/>
        <v>0.7248</v>
      </c>
      <c r="DM72" s="720">
        <f t="shared" si="1118"/>
        <v>0.39750000000000002</v>
      </c>
      <c r="DN72" s="720">
        <f t="shared" si="1118"/>
        <v>0.31340000000000001</v>
      </c>
      <c r="DO72" s="720">
        <f t="shared" si="1118"/>
        <v>0.30980000000000002</v>
      </c>
      <c r="DP72" s="720">
        <f t="shared" si="1118"/>
        <v>0.43530000000000002</v>
      </c>
      <c r="DQ72" s="720">
        <f t="shared" si="1118"/>
        <v>0.54920000000000002</v>
      </c>
      <c r="DR72" s="720">
        <f t="shared" si="1118"/>
        <v>0.46910000000000002</v>
      </c>
    </row>
    <row r="73" spans="1:122" x14ac:dyDescent="0.25">
      <c r="A73" s="715">
        <f>'DETEKSI MATA IKAN'!A71</f>
        <v>0.22750000000000001</v>
      </c>
      <c r="B73" s="716">
        <f>'DETEKSI MATA IKAN'!B71</f>
        <v>0.25879999999999997</v>
      </c>
      <c r="C73" s="716">
        <f>'DETEKSI MATA IKAN'!C71</f>
        <v>0.26269999999999999</v>
      </c>
      <c r="D73" s="716">
        <f>'DETEKSI MATA IKAN'!D71</f>
        <v>0.27450000000000002</v>
      </c>
      <c r="E73" s="716">
        <f>'DETEKSI MATA IKAN'!E71</f>
        <v>0.31369999999999998</v>
      </c>
      <c r="F73" s="716">
        <f>'DETEKSI MATA IKAN'!F71</f>
        <v>0.31759999999999999</v>
      </c>
      <c r="G73" s="716">
        <f>'DETEKSI MATA IKAN'!G71</f>
        <v>0.2863</v>
      </c>
      <c r="H73" s="716">
        <f>'DETEKSI MATA IKAN'!H71</f>
        <v>0.27839999999999998</v>
      </c>
      <c r="I73" s="716">
        <f>'DETEKSI MATA IKAN'!I71</f>
        <v>0.23530000000000001</v>
      </c>
      <c r="J73" s="716">
        <f>'DETEKSI MATA IKAN'!J71</f>
        <v>0.15690000000000001</v>
      </c>
      <c r="K73" s="716">
        <f>'DETEKSI MATA IKAN'!K71</f>
        <v>0.14899999999999999</v>
      </c>
      <c r="L73" s="716">
        <f>'DETEKSI MATA IKAN'!L71</f>
        <v>0.18429999999999999</v>
      </c>
      <c r="M73" s="716">
        <f>'DETEKSI MATA IKAN'!M71</f>
        <v>0.1686</v>
      </c>
      <c r="N73" s="716">
        <f>'DETEKSI MATA IKAN'!N71</f>
        <v>0.15290000000000001</v>
      </c>
      <c r="O73" s="716">
        <f>'DETEKSI MATA IKAN'!O71</f>
        <v>0.13730000000000001</v>
      </c>
      <c r="P73" s="716">
        <f>'DETEKSI MATA IKAN'!P71</f>
        <v>0.1255</v>
      </c>
      <c r="Q73" s="716">
        <f>'DETEKSI MATA IKAN'!Q71</f>
        <v>0.16470000000000001</v>
      </c>
      <c r="R73" s="716">
        <f>'DETEKSI MATA IKAN'!R71</f>
        <v>0.1804</v>
      </c>
      <c r="S73" s="716">
        <f>'DETEKSI MATA IKAN'!S71</f>
        <v>0.32940000000000003</v>
      </c>
      <c r="T73" s="716">
        <f>'DETEKSI MATA IKAN'!T71</f>
        <v>0.498</v>
      </c>
      <c r="U73" s="716">
        <f>'DETEKSI MATA IKAN'!U71</f>
        <v>0.4078</v>
      </c>
      <c r="V73" s="716">
        <f>'DETEKSI MATA IKAN'!V71</f>
        <v>0.50980000000000003</v>
      </c>
      <c r="W73" s="716">
        <f>'DETEKSI MATA IKAN'!W71</f>
        <v>0.85880000000000001</v>
      </c>
      <c r="X73" s="716">
        <f>'DETEKSI MATA IKAN'!X71</f>
        <v>0.90200000000000002</v>
      </c>
      <c r="Y73" s="717">
        <f>'DETEKSI MATA IKAN'!Y71</f>
        <v>0.749</v>
      </c>
      <c r="AB73" s="720">
        <f t="shared" si="1112"/>
        <v>0</v>
      </c>
      <c r="AC73" s="720">
        <f t="shared" si="1112"/>
        <v>0</v>
      </c>
      <c r="AD73" s="720">
        <f t="shared" si="1111"/>
        <v>0</v>
      </c>
      <c r="AE73" s="720">
        <f t="shared" si="1111"/>
        <v>0</v>
      </c>
      <c r="AF73" s="720">
        <f t="shared" si="1111"/>
        <v>0</v>
      </c>
      <c r="AG73" s="720">
        <f t="shared" si="1111"/>
        <v>2.8502229999999518E-2</v>
      </c>
      <c r="AH73" s="720">
        <f t="shared" si="1111"/>
        <v>0.15070200999999983</v>
      </c>
      <c r="AI73" s="720">
        <f t="shared" si="1111"/>
        <v>0</v>
      </c>
      <c r="AJ73" s="720">
        <f t="shared" si="1111"/>
        <v>0</v>
      </c>
      <c r="AK73" s="720">
        <f t="shared" si="1111"/>
        <v>0</v>
      </c>
      <c r="AL73" s="720">
        <f t="shared" si="1111"/>
        <v>0</v>
      </c>
      <c r="AM73" s="720">
        <f t="shared" si="1111"/>
        <v>0.15577383999999986</v>
      </c>
      <c r="AN73" s="720">
        <f t="shared" si="1111"/>
        <v>3.8875199999999804E-2</v>
      </c>
      <c r="AO73" s="720">
        <f t="shared" si="1111"/>
        <v>0</v>
      </c>
      <c r="AP73" s="720">
        <f t="shared" si="1111"/>
        <v>0</v>
      </c>
      <c r="AQ73" s="720">
        <f t="shared" si="1111"/>
        <v>0</v>
      </c>
      <c r="AR73" s="720">
        <f t="shared" si="1111"/>
        <v>0</v>
      </c>
      <c r="AS73" s="720">
        <f t="shared" si="1111"/>
        <v>0</v>
      </c>
      <c r="AT73" s="720">
        <f t="shared" si="1111"/>
        <v>0</v>
      </c>
      <c r="AU73" s="720">
        <f t="shared" si="1111"/>
        <v>0</v>
      </c>
      <c r="AV73" s="720">
        <f t="shared" si="1111"/>
        <v>0</v>
      </c>
      <c r="AW73" s="720">
        <f t="shared" si="1111"/>
        <v>0</v>
      </c>
      <c r="AX73" s="720">
        <f t="shared" si="1111"/>
        <v>0</v>
      </c>
      <c r="AZ73" s="720">
        <f t="shared" si="1116"/>
        <v>1.2617</v>
      </c>
      <c r="BA73" s="720">
        <f t="shared" si="1116"/>
        <v>2.048</v>
      </c>
      <c r="BB73" s="720">
        <f t="shared" si="1116"/>
        <v>2.4763999999999999</v>
      </c>
      <c r="BC73" s="720">
        <f t="shared" si="1116"/>
        <v>2.3407</v>
      </c>
      <c r="BD73" s="720">
        <f t="shared" si="1116"/>
        <v>1.6316999999999999</v>
      </c>
      <c r="BE73" s="720">
        <f t="shared" si="1116"/>
        <v>0.63329999999999997</v>
      </c>
      <c r="BF73" s="720">
        <f t="shared" si="1116"/>
        <v>0.5665</v>
      </c>
      <c r="BG73" s="720">
        <f t="shared" si="1116"/>
        <v>0.76180000000000003</v>
      </c>
      <c r="BH73" s="720">
        <f t="shared" si="1116"/>
        <v>0.99739999999999995</v>
      </c>
      <c r="BI73" s="720">
        <f t="shared" si="1116"/>
        <v>0.83489999999999998</v>
      </c>
      <c r="BJ73" s="720">
        <f t="shared" si="1116"/>
        <v>0.57430000000000003</v>
      </c>
      <c r="BK73" s="720">
        <f t="shared" si="1116"/>
        <v>0.98199999999999998</v>
      </c>
      <c r="BL73" s="720">
        <f t="shared" si="1116"/>
        <v>1.4961</v>
      </c>
      <c r="BM73" s="720">
        <f t="shared" si="1116"/>
        <v>1.8809</v>
      </c>
      <c r="BN73" s="720">
        <f t="shared" si="1116"/>
        <v>1.9630000000000001</v>
      </c>
      <c r="BO73" s="720">
        <f t="shared" si="1116"/>
        <v>1.7466999999999999</v>
      </c>
      <c r="BP73" s="720">
        <f t="shared" si="1116"/>
        <v>1.3428</v>
      </c>
      <c r="BQ73" s="720">
        <f t="shared" si="1116"/>
        <v>0.77449999999999997</v>
      </c>
      <c r="BR73" s="720">
        <f t="shared" si="1116"/>
        <v>0.47110000000000002</v>
      </c>
      <c r="BS73" s="720">
        <f t="shared" si="1116"/>
        <v>0.56879999999999997</v>
      </c>
      <c r="BT73" s="720">
        <f t="shared" si="1116"/>
        <v>0.65920000000000001</v>
      </c>
      <c r="BU73" s="720">
        <f t="shared" si="1116"/>
        <v>0.93630000000000002</v>
      </c>
      <c r="BV73" s="720">
        <f t="shared" si="1116"/>
        <v>0.90110000000000001</v>
      </c>
      <c r="BX73" s="720">
        <f t="shared" si="1117"/>
        <v>1.1126</v>
      </c>
      <c r="BY73" s="720">
        <f t="shared" si="1117"/>
        <v>1.4698</v>
      </c>
      <c r="BZ73" s="720">
        <f t="shared" si="1117"/>
        <v>2.0413999999999999</v>
      </c>
      <c r="CA73" s="720">
        <f t="shared" si="1117"/>
        <v>2.3778999999999999</v>
      </c>
      <c r="CB73" s="720">
        <f t="shared" si="1117"/>
        <v>2.2810000000000001</v>
      </c>
      <c r="CC73" s="720">
        <f t="shared" si="1117"/>
        <v>1.7030000000000001</v>
      </c>
      <c r="CD73" s="720">
        <f t="shared" si="1117"/>
        <v>0.87209999999999999</v>
      </c>
      <c r="CE73" s="720">
        <f t="shared" si="1117"/>
        <v>0.75770000000000004</v>
      </c>
      <c r="CF73" s="720">
        <f t="shared" si="1117"/>
        <v>0.87639999999999996</v>
      </c>
      <c r="CG73" s="720">
        <f t="shared" si="1117"/>
        <v>0.84709999999999996</v>
      </c>
      <c r="CH73" s="720">
        <f t="shared" si="1117"/>
        <v>0.85370000000000001</v>
      </c>
      <c r="CI73" s="720">
        <f t="shared" si="1117"/>
        <v>0.73699999999999999</v>
      </c>
      <c r="CJ73" s="720">
        <f t="shared" si="1117"/>
        <v>1.1506000000000001</v>
      </c>
      <c r="CK73" s="720">
        <f t="shared" si="1117"/>
        <v>1.5971</v>
      </c>
      <c r="CL73" s="720">
        <f t="shared" si="1117"/>
        <v>1.9887999999999999</v>
      </c>
      <c r="CM73" s="720">
        <f t="shared" si="1117"/>
        <v>1.9668000000000001</v>
      </c>
      <c r="CN73" s="720">
        <f t="shared" si="1117"/>
        <v>1.7038</v>
      </c>
      <c r="CO73" s="720">
        <f t="shared" si="1117"/>
        <v>1.2333000000000001</v>
      </c>
      <c r="CP73" s="720">
        <f t="shared" si="1117"/>
        <v>0.81459999999999999</v>
      </c>
      <c r="CQ73" s="720">
        <f t="shared" si="1117"/>
        <v>0.60009999999999997</v>
      </c>
      <c r="CR73" s="720">
        <f t="shared" si="1117"/>
        <v>0.7147</v>
      </c>
      <c r="CS73" s="720">
        <f t="shared" si="1117"/>
        <v>0.75219999999999998</v>
      </c>
      <c r="CT73" s="720">
        <f t="shared" si="1117"/>
        <v>0.97719999999999996</v>
      </c>
      <c r="CV73" s="720">
        <f t="shared" si="1118"/>
        <v>0.76</v>
      </c>
      <c r="CW73" s="720">
        <f t="shared" si="1118"/>
        <v>1.0656000000000001</v>
      </c>
      <c r="CX73" s="720">
        <f t="shared" si="1118"/>
        <v>1.0498000000000001</v>
      </c>
      <c r="CY73" s="720">
        <f t="shared" si="1118"/>
        <v>0.91290000000000004</v>
      </c>
      <c r="CZ73" s="720">
        <f t="shared" si="1118"/>
        <v>0.4163</v>
      </c>
      <c r="DA73" s="720">
        <f t="shared" si="1118"/>
        <v>4.9000000000000002E-2</v>
      </c>
      <c r="DB73" s="720">
        <f t="shared" si="1118"/>
        <v>0.1772</v>
      </c>
      <c r="DC73" s="720">
        <f t="shared" si="1118"/>
        <v>0.41389999999999999</v>
      </c>
      <c r="DD73" s="720">
        <f t="shared" si="1118"/>
        <v>0.53439999999999999</v>
      </c>
      <c r="DE73" s="720">
        <f t="shared" si="1118"/>
        <v>0.37030000000000002</v>
      </c>
      <c r="DF73" s="720">
        <f t="shared" si="1118"/>
        <v>0.37430000000000002</v>
      </c>
      <c r="DG73" s="720">
        <f t="shared" si="1118"/>
        <v>0.65259999999999996</v>
      </c>
      <c r="DH73" s="720">
        <f t="shared" si="1118"/>
        <v>0.77</v>
      </c>
      <c r="DI73" s="720">
        <f t="shared" si="1118"/>
        <v>0.79610000000000003</v>
      </c>
      <c r="DJ73" s="720">
        <f t="shared" si="1118"/>
        <v>0.73440000000000005</v>
      </c>
      <c r="DK73" s="720">
        <f t="shared" si="1118"/>
        <v>0.5726</v>
      </c>
      <c r="DL73" s="720">
        <f t="shared" si="1118"/>
        <v>0.38009999999999999</v>
      </c>
      <c r="DM73" s="720">
        <f t="shared" si="1118"/>
        <v>0.26019999999999999</v>
      </c>
      <c r="DN73" s="720">
        <f t="shared" si="1118"/>
        <v>0.35849999999999999</v>
      </c>
      <c r="DO73" s="720">
        <f t="shared" si="1118"/>
        <v>0.38200000000000001</v>
      </c>
      <c r="DP73" s="720">
        <f t="shared" si="1118"/>
        <v>0.45540000000000003</v>
      </c>
      <c r="DQ73" s="720">
        <f t="shared" si="1118"/>
        <v>0.498</v>
      </c>
      <c r="DR73" s="720">
        <f t="shared" si="1118"/>
        <v>0.44309999999999999</v>
      </c>
    </row>
    <row r="74" spans="1:122" x14ac:dyDescent="0.25">
      <c r="A74" s="715">
        <f>'DETEKSI MATA IKAN'!A72</f>
        <v>0.2235</v>
      </c>
      <c r="B74" s="716">
        <f>'DETEKSI MATA IKAN'!B72</f>
        <v>0.25490000000000002</v>
      </c>
      <c r="C74" s="716">
        <f>'DETEKSI MATA IKAN'!C72</f>
        <v>0.25879999999999997</v>
      </c>
      <c r="D74" s="716">
        <f>'DETEKSI MATA IKAN'!D72</f>
        <v>0.26669999999999999</v>
      </c>
      <c r="E74" s="716">
        <f>'DETEKSI MATA IKAN'!E72</f>
        <v>0.29799999999999999</v>
      </c>
      <c r="F74" s="716">
        <f>'DETEKSI MATA IKAN'!F72</f>
        <v>0.30199999999999999</v>
      </c>
      <c r="G74" s="716">
        <f>'DETEKSI MATA IKAN'!G72</f>
        <v>0.26269999999999999</v>
      </c>
      <c r="H74" s="716">
        <f>'DETEKSI MATA IKAN'!H72</f>
        <v>0.251</v>
      </c>
      <c r="I74" s="716">
        <f>'DETEKSI MATA IKAN'!I72</f>
        <v>0.2</v>
      </c>
      <c r="J74" s="716">
        <f>'DETEKSI MATA IKAN'!J72</f>
        <v>0.1137</v>
      </c>
      <c r="K74" s="716">
        <f>'DETEKSI MATA IKAN'!K72</f>
        <v>0.10199999999999999</v>
      </c>
      <c r="L74" s="716">
        <f>'DETEKSI MATA IKAN'!L72</f>
        <v>0.12939999999999999</v>
      </c>
      <c r="M74" s="716">
        <f>'DETEKSI MATA IKAN'!M72</f>
        <v>0.1176</v>
      </c>
      <c r="N74" s="716">
        <f>'DETEKSI MATA IKAN'!N72</f>
        <v>9.4100000000000003E-2</v>
      </c>
      <c r="O74" s="716">
        <f>'DETEKSI MATA IKAN'!O72</f>
        <v>7.8399999999999997E-2</v>
      </c>
      <c r="P74" s="716">
        <f>'DETEKSI MATA IKAN'!P72</f>
        <v>6.6699999999999995E-2</v>
      </c>
      <c r="Q74" s="716">
        <f>'DETEKSI MATA IKAN'!Q72</f>
        <v>8.2400000000000001E-2</v>
      </c>
      <c r="R74" s="716">
        <f>'DETEKSI MATA IKAN'!R72</f>
        <v>9.8000000000000004E-2</v>
      </c>
      <c r="S74" s="716">
        <f>'DETEKSI MATA IKAN'!S72</f>
        <v>0.25490000000000002</v>
      </c>
      <c r="T74" s="716">
        <f>'DETEKSI MATA IKAN'!T72</f>
        <v>0.42749999999999999</v>
      </c>
      <c r="U74" s="716">
        <f>'DETEKSI MATA IKAN'!U72</f>
        <v>0.34510000000000002</v>
      </c>
      <c r="V74" s="716">
        <f>'DETEKSI MATA IKAN'!V72</f>
        <v>0.4627</v>
      </c>
      <c r="W74" s="716">
        <f>'DETEKSI MATA IKAN'!W72</f>
        <v>0.8196</v>
      </c>
      <c r="X74" s="716">
        <f>'DETEKSI MATA IKAN'!X72</f>
        <v>0.85880000000000001</v>
      </c>
      <c r="Y74" s="717">
        <f>'DETEKSI MATA IKAN'!Y72</f>
        <v>0.7137</v>
      </c>
      <c r="AB74" s="720">
        <f t="shared" si="1112"/>
        <v>0</v>
      </c>
      <c r="AC74" s="720">
        <f t="shared" si="1112"/>
        <v>0</v>
      </c>
      <c r="AD74" s="720">
        <f t="shared" si="1111"/>
        <v>0</v>
      </c>
      <c r="AE74" s="720">
        <f t="shared" si="1111"/>
        <v>0</v>
      </c>
      <c r="AF74" s="720">
        <f t="shared" si="1111"/>
        <v>0</v>
      </c>
      <c r="AG74" s="720">
        <f t="shared" si="1111"/>
        <v>3.0206169999999893E-2</v>
      </c>
      <c r="AH74" s="720">
        <f t="shared" si="1111"/>
        <v>0.42040604999999998</v>
      </c>
      <c r="AI74" s="720">
        <f t="shared" si="1111"/>
        <v>0.42648680000000005</v>
      </c>
      <c r="AJ74" s="720">
        <f t="shared" si="1111"/>
        <v>0.33896366999999988</v>
      </c>
      <c r="AK74" s="720">
        <f t="shared" si="1111"/>
        <v>0.28839340999999985</v>
      </c>
      <c r="AL74" s="720">
        <f t="shared" si="1111"/>
        <v>0.38666175999999997</v>
      </c>
      <c r="AM74" s="720">
        <f t="shared" si="1111"/>
        <v>0.50793213000000004</v>
      </c>
      <c r="AN74" s="720">
        <f t="shared" si="1111"/>
        <v>0.20668138999999996</v>
      </c>
      <c r="AO74" s="720">
        <f t="shared" si="1111"/>
        <v>0</v>
      </c>
      <c r="AP74" s="720">
        <f t="shared" si="1111"/>
        <v>0</v>
      </c>
      <c r="AQ74" s="720">
        <f t="shared" si="1111"/>
        <v>0</v>
      </c>
      <c r="AR74" s="720">
        <f t="shared" si="1111"/>
        <v>0</v>
      </c>
      <c r="AS74" s="720">
        <f t="shared" si="1111"/>
        <v>0</v>
      </c>
      <c r="AT74" s="720">
        <f t="shared" si="1111"/>
        <v>0</v>
      </c>
      <c r="AU74" s="720">
        <f t="shared" si="1111"/>
        <v>0</v>
      </c>
      <c r="AV74" s="720">
        <f t="shared" si="1111"/>
        <v>2.2847050000000146E-2</v>
      </c>
      <c r="AW74" s="720">
        <f t="shared" si="1111"/>
        <v>0</v>
      </c>
      <c r="AX74" s="720">
        <f t="shared" si="1111"/>
        <v>0</v>
      </c>
      <c r="AZ74" s="720">
        <f t="shared" si="1116"/>
        <v>1.1904999999999999</v>
      </c>
      <c r="BA74" s="720">
        <f t="shared" si="1116"/>
        <v>1.89</v>
      </c>
      <c r="BB74" s="720">
        <f t="shared" si="1116"/>
        <v>2.4135</v>
      </c>
      <c r="BC74" s="720">
        <f t="shared" si="1116"/>
        <v>2.4165000000000001</v>
      </c>
      <c r="BD74" s="720">
        <f t="shared" si="1116"/>
        <v>1.8059000000000001</v>
      </c>
      <c r="BE74" s="720">
        <f t="shared" si="1116"/>
        <v>1.0009999999999999</v>
      </c>
      <c r="BF74" s="720">
        <f t="shared" si="1116"/>
        <v>0.81420000000000003</v>
      </c>
      <c r="BG74" s="720">
        <f t="shared" si="1116"/>
        <v>0.77239999999999998</v>
      </c>
      <c r="BH74" s="720">
        <f t="shared" si="1116"/>
        <v>0.77070000000000005</v>
      </c>
      <c r="BI74" s="720">
        <f t="shared" si="1116"/>
        <v>0.81310000000000004</v>
      </c>
      <c r="BJ74" s="720">
        <f t="shared" si="1116"/>
        <v>0.74819999999999998</v>
      </c>
      <c r="BK74" s="720">
        <f t="shared" si="1116"/>
        <v>1.1755</v>
      </c>
      <c r="BL74" s="720">
        <f t="shared" si="1116"/>
        <v>1.6326000000000001</v>
      </c>
      <c r="BM74" s="720">
        <f t="shared" si="1116"/>
        <v>1.712</v>
      </c>
      <c r="BN74" s="720">
        <f t="shared" si="1116"/>
        <v>1.6276999999999999</v>
      </c>
      <c r="BO74" s="720">
        <f t="shared" si="1116"/>
        <v>1.2877000000000001</v>
      </c>
      <c r="BP74" s="720">
        <f t="shared" si="1116"/>
        <v>0.89800000000000002</v>
      </c>
      <c r="BQ74" s="720">
        <f t="shared" si="1116"/>
        <v>0.49869999999999998</v>
      </c>
      <c r="BR74" s="720">
        <f t="shared" si="1116"/>
        <v>0.42530000000000001</v>
      </c>
      <c r="BS74" s="720">
        <f t="shared" si="1116"/>
        <v>0.48449999999999999</v>
      </c>
      <c r="BT74" s="720">
        <f t="shared" si="1116"/>
        <v>0.6069</v>
      </c>
      <c r="BU74" s="720">
        <f t="shared" si="1116"/>
        <v>0.88100000000000001</v>
      </c>
      <c r="BV74" s="720">
        <f t="shared" si="1116"/>
        <v>0.87870000000000004</v>
      </c>
      <c r="BX74" s="720">
        <f t="shared" si="1117"/>
        <v>1.1132</v>
      </c>
      <c r="BY74" s="720">
        <f t="shared" si="1117"/>
        <v>1.3468</v>
      </c>
      <c r="BZ74" s="720">
        <f t="shared" si="1117"/>
        <v>1.9137999999999999</v>
      </c>
      <c r="CA74" s="720">
        <f t="shared" si="1117"/>
        <v>2.3454999999999999</v>
      </c>
      <c r="CB74" s="720">
        <f t="shared" si="1117"/>
        <v>2.2014999999999998</v>
      </c>
      <c r="CC74" s="720">
        <f t="shared" si="1117"/>
        <v>1.9417</v>
      </c>
      <c r="CD74" s="720">
        <f t="shared" si="1117"/>
        <v>1.3704000000000001</v>
      </c>
      <c r="CE74" s="720">
        <f t="shared" si="1117"/>
        <v>0.99350000000000005</v>
      </c>
      <c r="CF74" s="720">
        <f t="shared" si="1117"/>
        <v>0.86299999999999999</v>
      </c>
      <c r="CG74" s="720">
        <f t="shared" si="1117"/>
        <v>0.91410000000000002</v>
      </c>
      <c r="CH74" s="720">
        <f t="shared" si="1117"/>
        <v>0.93659999999999999</v>
      </c>
      <c r="CI74" s="720">
        <f t="shared" si="1117"/>
        <v>0.90669999999999995</v>
      </c>
      <c r="CJ74" s="720">
        <f t="shared" si="1117"/>
        <v>1.4067000000000001</v>
      </c>
      <c r="CK74" s="720">
        <f t="shared" si="1117"/>
        <v>1.8290999999999999</v>
      </c>
      <c r="CL74" s="720">
        <f t="shared" si="1117"/>
        <v>1.7373000000000001</v>
      </c>
      <c r="CM74" s="720">
        <f t="shared" si="1117"/>
        <v>1.6248</v>
      </c>
      <c r="CN74" s="720">
        <f t="shared" si="1117"/>
        <v>1.3544</v>
      </c>
      <c r="CO74" s="720">
        <f t="shared" si="1117"/>
        <v>0.87039999999999995</v>
      </c>
      <c r="CP74" s="720">
        <f t="shared" si="1117"/>
        <v>0.56589999999999996</v>
      </c>
      <c r="CQ74" s="720">
        <f t="shared" si="1117"/>
        <v>0.51439999999999997</v>
      </c>
      <c r="CR74" s="720">
        <f t="shared" si="1117"/>
        <v>0.56289999999999996</v>
      </c>
      <c r="CS74" s="720">
        <f t="shared" si="1117"/>
        <v>0.76859999999999995</v>
      </c>
      <c r="CT74" s="720">
        <f t="shared" si="1117"/>
        <v>0.93030000000000002</v>
      </c>
      <c r="CV74" s="720">
        <f t="shared" si="1118"/>
        <v>0.67859999999999998</v>
      </c>
      <c r="CW74" s="720">
        <f t="shared" si="1118"/>
        <v>1.0087999999999999</v>
      </c>
      <c r="CX74" s="720">
        <f t="shared" si="1118"/>
        <v>1.0553999999999999</v>
      </c>
      <c r="CY74" s="720">
        <f t="shared" si="1118"/>
        <v>0.87849999999999995</v>
      </c>
      <c r="CZ74" s="720">
        <f t="shared" si="1118"/>
        <v>0.5857</v>
      </c>
      <c r="DA74" s="720">
        <f t="shared" si="1118"/>
        <v>0.379</v>
      </c>
      <c r="DB74" s="720">
        <f t="shared" si="1118"/>
        <v>0.28010000000000002</v>
      </c>
      <c r="DC74" s="720">
        <f t="shared" si="1118"/>
        <v>0.1714</v>
      </c>
      <c r="DD74" s="720">
        <f t="shared" si="1118"/>
        <v>0.25459999999999999</v>
      </c>
      <c r="DE74" s="720">
        <f t="shared" si="1118"/>
        <v>0.27560000000000001</v>
      </c>
      <c r="DF74" s="720">
        <f t="shared" si="1118"/>
        <v>0.33339999999999997</v>
      </c>
      <c r="DG74" s="720">
        <f t="shared" si="1118"/>
        <v>0.61919999999999997</v>
      </c>
      <c r="DH74" s="720">
        <f t="shared" si="1118"/>
        <v>0.6885</v>
      </c>
      <c r="DI74" s="720">
        <f t="shared" si="1118"/>
        <v>0.67620000000000002</v>
      </c>
      <c r="DJ74" s="720">
        <f t="shared" si="1118"/>
        <v>0.64690000000000003</v>
      </c>
      <c r="DK74" s="720">
        <f t="shared" si="1118"/>
        <v>0.53990000000000005</v>
      </c>
      <c r="DL74" s="720">
        <f t="shared" si="1118"/>
        <v>0.34189999999999998</v>
      </c>
      <c r="DM74" s="720">
        <f t="shared" si="1118"/>
        <v>0.25180000000000002</v>
      </c>
      <c r="DN74" s="720">
        <f t="shared" si="1118"/>
        <v>0.2848</v>
      </c>
      <c r="DO74" s="720">
        <f t="shared" si="1118"/>
        <v>0.32900000000000001</v>
      </c>
      <c r="DP74" s="720">
        <f t="shared" si="1118"/>
        <v>0.45600000000000002</v>
      </c>
      <c r="DQ74" s="720">
        <f t="shared" si="1118"/>
        <v>0.4869</v>
      </c>
      <c r="DR74" s="720">
        <f t="shared" si="1118"/>
        <v>0.4224</v>
      </c>
    </row>
    <row r="75" spans="1:122" x14ac:dyDescent="0.25">
      <c r="A75" s="715">
        <f>'DETEKSI MATA IKAN'!A73</f>
        <v>0.1176</v>
      </c>
      <c r="B75" s="716">
        <f>'DETEKSI MATA IKAN'!B73</f>
        <v>0.1333</v>
      </c>
      <c r="C75" s="716">
        <f>'DETEKSI MATA IKAN'!C73</f>
        <v>0.14899999999999999</v>
      </c>
      <c r="D75" s="716">
        <f>'DETEKSI MATA IKAN'!D73</f>
        <v>0.1686</v>
      </c>
      <c r="E75" s="716">
        <f>'DETEKSI MATA IKAN'!E73</f>
        <v>0.18820000000000001</v>
      </c>
      <c r="F75" s="716">
        <f>'DETEKSI MATA IKAN'!F73</f>
        <v>0.1961</v>
      </c>
      <c r="G75" s="716">
        <f>'DETEKSI MATA IKAN'!G73</f>
        <v>0.2</v>
      </c>
      <c r="H75" s="716">
        <f>'DETEKSI MATA IKAN'!H73</f>
        <v>0.2</v>
      </c>
      <c r="I75" s="716">
        <f>'DETEKSI MATA IKAN'!I73</f>
        <v>0.19220000000000001</v>
      </c>
      <c r="J75" s="716">
        <f>'DETEKSI MATA IKAN'!J73</f>
        <v>0.16470000000000001</v>
      </c>
      <c r="K75" s="716">
        <f>'DETEKSI MATA IKAN'!K73</f>
        <v>0.14510000000000001</v>
      </c>
      <c r="L75" s="716">
        <f>'DETEKSI MATA IKAN'!L73</f>
        <v>0.14899999999999999</v>
      </c>
      <c r="M75" s="716">
        <f>'DETEKSI MATA IKAN'!M73</f>
        <v>0.14510000000000001</v>
      </c>
      <c r="N75" s="716">
        <f>'DETEKSI MATA IKAN'!N73</f>
        <v>0.1216</v>
      </c>
      <c r="O75" s="716">
        <f>'DETEKSI MATA IKAN'!O73</f>
        <v>0.10589999999999999</v>
      </c>
      <c r="P75" s="716">
        <f>'DETEKSI MATA IKAN'!P73</f>
        <v>0.10199999999999999</v>
      </c>
      <c r="Q75" s="716">
        <f>'DETEKSI MATA IKAN'!Q73</f>
        <v>0.1608</v>
      </c>
      <c r="R75" s="716">
        <f>'DETEKSI MATA IKAN'!R73</f>
        <v>0.4824</v>
      </c>
      <c r="S75" s="716">
        <f>'DETEKSI MATA IKAN'!S73</f>
        <v>0.56079999999999997</v>
      </c>
      <c r="T75" s="716">
        <f>'DETEKSI MATA IKAN'!T73</f>
        <v>0.73329999999999995</v>
      </c>
      <c r="U75" s="716">
        <f>'DETEKSI MATA IKAN'!U73</f>
        <v>0.74509999999999998</v>
      </c>
      <c r="V75" s="716">
        <f>'DETEKSI MATA IKAN'!V73</f>
        <v>0.80779999999999996</v>
      </c>
      <c r="W75" s="716">
        <f>'DETEKSI MATA IKAN'!W73</f>
        <v>0.81179999999999997</v>
      </c>
      <c r="X75" s="716">
        <f>'DETEKSI MATA IKAN'!X73</f>
        <v>0.55689999999999995</v>
      </c>
      <c r="Y75" s="717">
        <f>'DETEKSI MATA IKAN'!Y73</f>
        <v>0.34899999999999998</v>
      </c>
      <c r="AB75" s="720">
        <f t="shared" si="1112"/>
        <v>0</v>
      </c>
      <c r="AC75" s="720">
        <f t="shared" si="1112"/>
        <v>0</v>
      </c>
      <c r="AD75" s="720">
        <f t="shared" si="1111"/>
        <v>0</v>
      </c>
      <c r="AE75" s="720">
        <f t="shared" si="1111"/>
        <v>0</v>
      </c>
      <c r="AF75" s="720">
        <f t="shared" si="1111"/>
        <v>0</v>
      </c>
      <c r="AG75" s="720">
        <f t="shared" si="1111"/>
        <v>0</v>
      </c>
      <c r="AH75" s="720">
        <f t="shared" si="1111"/>
        <v>0.32987451000000012</v>
      </c>
      <c r="AI75" s="720">
        <f t="shared" si="1111"/>
        <v>0.69112914000000003</v>
      </c>
      <c r="AJ75" s="720">
        <f t="shared" si="1111"/>
        <v>0.67133784999999979</v>
      </c>
      <c r="AK75" s="720">
        <f t="shared" si="1111"/>
        <v>0.63325945999999989</v>
      </c>
      <c r="AL75" s="720">
        <f t="shared" si="1111"/>
        <v>0.58900513999999993</v>
      </c>
      <c r="AM75" s="720">
        <f t="shared" si="1111"/>
        <v>0.33059988000000007</v>
      </c>
      <c r="AN75" s="720">
        <f t="shared" si="1111"/>
        <v>0</v>
      </c>
      <c r="AO75" s="720">
        <f t="shared" si="1111"/>
        <v>0</v>
      </c>
      <c r="AP75" s="720">
        <f t="shared" si="1111"/>
        <v>0</v>
      </c>
      <c r="AQ75" s="720">
        <f t="shared" si="1111"/>
        <v>0</v>
      </c>
      <c r="AR75" s="720">
        <f t="shared" si="1111"/>
        <v>0</v>
      </c>
      <c r="AS75" s="720">
        <f t="shared" si="1111"/>
        <v>0</v>
      </c>
      <c r="AT75" s="720">
        <f t="shared" si="1111"/>
        <v>7.7582610000000107E-2</v>
      </c>
      <c r="AU75" s="720">
        <f t="shared" si="1111"/>
        <v>8.5113079999999897E-2</v>
      </c>
      <c r="AV75" s="720">
        <f t="shared" si="1111"/>
        <v>8.2767599999999997E-2</v>
      </c>
      <c r="AW75" s="720">
        <f t="shared" si="1111"/>
        <v>6.7497949999999862E-2</v>
      </c>
      <c r="AX75" s="720">
        <f t="shared" si="1111"/>
        <v>1.0681200000003388E-3</v>
      </c>
      <c r="AZ75" s="720">
        <f t="shared" si="1116"/>
        <v>0.97629999999999995</v>
      </c>
      <c r="BA75" s="720">
        <f t="shared" si="1116"/>
        <v>1.5287999999999999</v>
      </c>
      <c r="BB75" s="720">
        <f t="shared" si="1116"/>
        <v>2.1827999999999999</v>
      </c>
      <c r="BC75" s="720">
        <f t="shared" si="1116"/>
        <v>2.4205000000000001</v>
      </c>
      <c r="BD75" s="720">
        <f t="shared" si="1116"/>
        <v>2.1191</v>
      </c>
      <c r="BE75" s="720">
        <f t="shared" si="1116"/>
        <v>1.5145999999999999</v>
      </c>
      <c r="BF75" s="720">
        <f t="shared" si="1116"/>
        <v>1.1395</v>
      </c>
      <c r="BG75" s="720">
        <f t="shared" si="1116"/>
        <v>1.0406</v>
      </c>
      <c r="BH75" s="720">
        <f t="shared" si="1116"/>
        <v>1.0753999999999999</v>
      </c>
      <c r="BI75" s="720">
        <f t="shared" si="1116"/>
        <v>1.0902000000000001</v>
      </c>
      <c r="BJ75" s="720">
        <f t="shared" si="1116"/>
        <v>1.0677000000000001</v>
      </c>
      <c r="BK75" s="720">
        <f t="shared" si="1116"/>
        <v>1.5581</v>
      </c>
      <c r="BL75" s="720">
        <f t="shared" si="1116"/>
        <v>1.7765</v>
      </c>
      <c r="BM75" s="720">
        <f t="shared" si="1116"/>
        <v>1.4897</v>
      </c>
      <c r="BN75" s="720">
        <f t="shared" si="1116"/>
        <v>1.3282</v>
      </c>
      <c r="BO75" s="720">
        <f t="shared" si="1116"/>
        <v>1.0064</v>
      </c>
      <c r="BP75" s="720">
        <f t="shared" si="1116"/>
        <v>0.54010000000000002</v>
      </c>
      <c r="BQ75" s="720">
        <f t="shared" si="1116"/>
        <v>0.33539999999999998</v>
      </c>
      <c r="BR75" s="720">
        <f t="shared" si="1116"/>
        <v>0.35639999999999999</v>
      </c>
      <c r="BS75" s="720">
        <f t="shared" si="1116"/>
        <v>0.38069999999999998</v>
      </c>
      <c r="BT75" s="720">
        <f t="shared" si="1116"/>
        <v>0.64580000000000004</v>
      </c>
      <c r="BU75" s="720">
        <f t="shared" si="1116"/>
        <v>0.88329999999999997</v>
      </c>
      <c r="BV75" s="720">
        <f t="shared" si="1116"/>
        <v>0.85360000000000003</v>
      </c>
      <c r="BX75" s="720">
        <f t="shared" si="1117"/>
        <v>1.0127999999999999</v>
      </c>
      <c r="BY75" s="720">
        <f t="shared" si="1117"/>
        <v>1.0894999999999999</v>
      </c>
      <c r="BZ75" s="720">
        <f t="shared" si="1117"/>
        <v>1.5589999999999999</v>
      </c>
      <c r="CA75" s="720">
        <f t="shared" si="1117"/>
        <v>2.2111999999999998</v>
      </c>
      <c r="CB75" s="720">
        <f t="shared" si="1117"/>
        <v>2.3791000000000002</v>
      </c>
      <c r="CC75" s="720">
        <f t="shared" si="1117"/>
        <v>1.9706999999999999</v>
      </c>
      <c r="CD75" s="720">
        <f t="shared" si="1117"/>
        <v>1.6061000000000001</v>
      </c>
      <c r="CE75" s="720">
        <f t="shared" si="1117"/>
        <v>1.4443999999999999</v>
      </c>
      <c r="CF75" s="720">
        <f t="shared" si="1117"/>
        <v>1.3818999999999999</v>
      </c>
      <c r="CG75" s="720">
        <f t="shared" si="1117"/>
        <v>1.2845</v>
      </c>
      <c r="CH75" s="720">
        <f t="shared" si="1117"/>
        <v>1.2781</v>
      </c>
      <c r="CI75" s="720">
        <f t="shared" si="1117"/>
        <v>1.4535</v>
      </c>
      <c r="CJ75" s="720">
        <f t="shared" si="1117"/>
        <v>1.8033999999999999</v>
      </c>
      <c r="CK75" s="720">
        <f t="shared" si="1117"/>
        <v>1.8461000000000001</v>
      </c>
      <c r="CL75" s="720">
        <f t="shared" si="1117"/>
        <v>1.5278</v>
      </c>
      <c r="CM75" s="720">
        <f t="shared" si="1117"/>
        <v>1.2765</v>
      </c>
      <c r="CN75" s="720">
        <f t="shared" si="1117"/>
        <v>0.89700000000000002</v>
      </c>
      <c r="CO75" s="720">
        <f t="shared" si="1117"/>
        <v>0.56259999999999999</v>
      </c>
      <c r="CP75" s="720">
        <f t="shared" si="1117"/>
        <v>0.47660000000000002</v>
      </c>
      <c r="CQ75" s="720">
        <f t="shared" si="1117"/>
        <v>0.46160000000000001</v>
      </c>
      <c r="CR75" s="720">
        <f t="shared" si="1117"/>
        <v>0.50719999999999998</v>
      </c>
      <c r="CS75" s="720">
        <f t="shared" si="1117"/>
        <v>0.74380000000000002</v>
      </c>
      <c r="CT75" s="720">
        <f t="shared" si="1117"/>
        <v>0.95030000000000003</v>
      </c>
      <c r="CV75" s="720">
        <f t="shared" si="1118"/>
        <v>0.53669999999999995</v>
      </c>
      <c r="CW75" s="720">
        <f t="shared" si="1118"/>
        <v>0.86960000000000004</v>
      </c>
      <c r="CX75" s="720">
        <f t="shared" si="1118"/>
        <v>1.1734</v>
      </c>
      <c r="CY75" s="720">
        <f t="shared" si="1118"/>
        <v>1.0804</v>
      </c>
      <c r="CZ75" s="720">
        <f t="shared" si="1118"/>
        <v>0.74819999999999998</v>
      </c>
      <c r="DA75" s="720">
        <f t="shared" si="1118"/>
        <v>0.57730000000000004</v>
      </c>
      <c r="DB75" s="720">
        <f t="shared" si="1118"/>
        <v>0.58499999999999996</v>
      </c>
      <c r="DC75" s="720">
        <f t="shared" si="1118"/>
        <v>0.55510000000000004</v>
      </c>
      <c r="DD75" s="720">
        <f t="shared" si="1118"/>
        <v>0.54949999999999999</v>
      </c>
      <c r="DE75" s="720">
        <f t="shared" si="1118"/>
        <v>0.51459999999999995</v>
      </c>
      <c r="DF75" s="720">
        <f t="shared" si="1118"/>
        <v>0.61399999999999999</v>
      </c>
      <c r="DG75" s="720">
        <f t="shared" si="1118"/>
        <v>0.82069999999999999</v>
      </c>
      <c r="DH75" s="720">
        <f t="shared" si="1118"/>
        <v>0.74409999999999998</v>
      </c>
      <c r="DI75" s="720">
        <f t="shared" si="1118"/>
        <v>0.63049999999999995</v>
      </c>
      <c r="DJ75" s="720">
        <f t="shared" si="1118"/>
        <v>0.55249999999999999</v>
      </c>
      <c r="DK75" s="720">
        <f t="shared" si="1118"/>
        <v>0.3977</v>
      </c>
      <c r="DL75" s="720">
        <f t="shared" si="1118"/>
        <v>0.28520000000000001</v>
      </c>
      <c r="DM75" s="720">
        <f t="shared" si="1118"/>
        <v>0.30819999999999997</v>
      </c>
      <c r="DN75" s="720">
        <f t="shared" si="1118"/>
        <v>0.2757</v>
      </c>
      <c r="DO75" s="720">
        <f t="shared" si="1118"/>
        <v>0.31730000000000003</v>
      </c>
      <c r="DP75" s="720">
        <f t="shared" si="1118"/>
        <v>0.4793</v>
      </c>
      <c r="DQ75" s="720">
        <f t="shared" si="1118"/>
        <v>0.49580000000000002</v>
      </c>
      <c r="DR75" s="720">
        <f t="shared" si="1118"/>
        <v>0.44640000000000002</v>
      </c>
    </row>
    <row r="76" spans="1:122" x14ac:dyDescent="0.25">
      <c r="A76" s="715">
        <f>'DETEKSI MATA IKAN'!A74</f>
        <v>0.15690000000000001</v>
      </c>
      <c r="B76" s="716">
        <f>'DETEKSI MATA IKAN'!B74</f>
        <v>0.16470000000000001</v>
      </c>
      <c r="C76" s="716">
        <f>'DETEKSI MATA IKAN'!C74</f>
        <v>0.18429999999999999</v>
      </c>
      <c r="D76" s="716">
        <f>'DETEKSI MATA IKAN'!D74</f>
        <v>0.2039</v>
      </c>
      <c r="E76" s="716">
        <f>'DETEKSI MATA IKAN'!E74</f>
        <v>0.21179999999999999</v>
      </c>
      <c r="F76" s="716">
        <f>'DETEKSI MATA IKAN'!F74</f>
        <v>0.21959999999999999</v>
      </c>
      <c r="G76" s="716">
        <f>'DETEKSI MATA IKAN'!G74</f>
        <v>0.21959999999999999</v>
      </c>
      <c r="H76" s="716">
        <f>'DETEKSI MATA IKAN'!H74</f>
        <v>0.21959999999999999</v>
      </c>
      <c r="I76" s="716">
        <f>'DETEKSI MATA IKAN'!I74</f>
        <v>0.2039</v>
      </c>
      <c r="J76" s="716">
        <f>'DETEKSI MATA IKAN'!J74</f>
        <v>0.17649999999999999</v>
      </c>
      <c r="K76" s="716">
        <f>'DETEKSI MATA IKAN'!K74</f>
        <v>0.15290000000000001</v>
      </c>
      <c r="L76" s="716">
        <f>'DETEKSI MATA IKAN'!L74</f>
        <v>0.14899999999999999</v>
      </c>
      <c r="M76" s="716">
        <f>'DETEKSI MATA IKAN'!M74</f>
        <v>0.14899999999999999</v>
      </c>
      <c r="N76" s="716">
        <f>'DETEKSI MATA IKAN'!N74</f>
        <v>0.1255</v>
      </c>
      <c r="O76" s="716">
        <f>'DETEKSI MATA IKAN'!O74</f>
        <v>9.8000000000000004E-2</v>
      </c>
      <c r="P76" s="716">
        <f>'DETEKSI MATA IKAN'!P74</f>
        <v>9.4100000000000003E-2</v>
      </c>
      <c r="Q76" s="716">
        <f>'DETEKSI MATA IKAN'!Q74</f>
        <v>0.1216</v>
      </c>
      <c r="R76" s="716">
        <f>'DETEKSI MATA IKAN'!R74</f>
        <v>0.43919999999999998</v>
      </c>
      <c r="S76" s="716">
        <f>'DETEKSI MATA IKAN'!S74</f>
        <v>0.52939999999999998</v>
      </c>
      <c r="T76" s="716">
        <f>'DETEKSI MATA IKAN'!T74</f>
        <v>0.70199999999999996</v>
      </c>
      <c r="U76" s="716">
        <f>'DETEKSI MATA IKAN'!U74</f>
        <v>0.70979999999999999</v>
      </c>
      <c r="V76" s="716">
        <f>'DETEKSI MATA IKAN'!V74</f>
        <v>0.78039999999999998</v>
      </c>
      <c r="W76" s="716">
        <f>'DETEKSI MATA IKAN'!W74</f>
        <v>0.78820000000000001</v>
      </c>
      <c r="X76" s="716">
        <f>'DETEKSI MATA IKAN'!X74</f>
        <v>0.52939999999999998</v>
      </c>
      <c r="Y76" s="717">
        <f>'DETEKSI MATA IKAN'!Y74</f>
        <v>0.33329999999999999</v>
      </c>
      <c r="AB76" s="720">
        <f t="shared" si="1112"/>
        <v>0</v>
      </c>
      <c r="AC76" s="720">
        <f t="shared" si="1112"/>
        <v>0</v>
      </c>
      <c r="AD76" s="720">
        <f t="shared" si="1111"/>
        <v>0</v>
      </c>
      <c r="AE76" s="720">
        <f t="shared" si="1111"/>
        <v>0</v>
      </c>
      <c r="AF76" s="720">
        <f t="shared" si="1111"/>
        <v>0</v>
      </c>
      <c r="AG76" s="720">
        <f t="shared" si="1111"/>
        <v>0</v>
      </c>
      <c r="AH76" s="720">
        <f t="shared" si="1111"/>
        <v>0</v>
      </c>
      <c r="AI76" s="720">
        <f t="shared" si="1111"/>
        <v>0</v>
      </c>
      <c r="AJ76" s="720">
        <f t="shared" si="1111"/>
        <v>0</v>
      </c>
      <c r="AK76" s="720">
        <f t="shared" si="1111"/>
        <v>0</v>
      </c>
      <c r="AL76" s="720">
        <f t="shared" si="1111"/>
        <v>0</v>
      </c>
      <c r="AM76" s="720">
        <f t="shared" si="1111"/>
        <v>0</v>
      </c>
      <c r="AN76" s="720">
        <f t="shared" si="1111"/>
        <v>0</v>
      </c>
      <c r="AO76" s="720">
        <f t="shared" si="1111"/>
        <v>0</v>
      </c>
      <c r="AP76" s="720">
        <f t="shared" si="1111"/>
        <v>0</v>
      </c>
      <c r="AQ76" s="720">
        <f t="shared" si="1111"/>
        <v>0</v>
      </c>
      <c r="AR76" s="720">
        <f t="shared" si="1111"/>
        <v>0</v>
      </c>
      <c r="AS76" s="720">
        <f t="shared" si="1111"/>
        <v>4.0160140000000066E-2</v>
      </c>
      <c r="AT76" s="720">
        <f t="shared" si="1111"/>
        <v>0.11397526000000011</v>
      </c>
      <c r="AU76" s="720">
        <f t="shared" si="1111"/>
        <v>0.17765005000000009</v>
      </c>
      <c r="AV76" s="720">
        <f t="shared" si="1111"/>
        <v>0.16045041999999993</v>
      </c>
      <c r="AW76" s="720">
        <f t="shared" si="1111"/>
        <v>0.12185054999999984</v>
      </c>
      <c r="AX76" s="720">
        <f t="shared" si="1111"/>
        <v>9.8307299999999959E-2</v>
      </c>
      <c r="AZ76" s="720">
        <f t="shared" si="1116"/>
        <v>0.81699999999999995</v>
      </c>
      <c r="BA76" s="720">
        <f t="shared" si="1116"/>
        <v>1.1364000000000001</v>
      </c>
      <c r="BB76" s="720">
        <f t="shared" si="1116"/>
        <v>1.8107</v>
      </c>
      <c r="BC76" s="720">
        <f t="shared" si="1116"/>
        <v>2.1951000000000001</v>
      </c>
      <c r="BD76" s="720">
        <f t="shared" si="1116"/>
        <v>1.9732000000000001</v>
      </c>
      <c r="BE76" s="720">
        <f t="shared" si="1116"/>
        <v>1.7450000000000001</v>
      </c>
      <c r="BF76" s="720">
        <f t="shared" si="1116"/>
        <v>1.7697000000000001</v>
      </c>
      <c r="BG76" s="720">
        <f t="shared" si="1116"/>
        <v>1.7311000000000001</v>
      </c>
      <c r="BH76" s="720">
        <f t="shared" si="1116"/>
        <v>1.6535</v>
      </c>
      <c r="BI76" s="720">
        <f t="shared" si="1116"/>
        <v>1.556</v>
      </c>
      <c r="BJ76" s="720">
        <f t="shared" si="1116"/>
        <v>1.6348</v>
      </c>
      <c r="BK76" s="720">
        <f t="shared" si="1116"/>
        <v>1.7876000000000001</v>
      </c>
      <c r="BL76" s="720">
        <f t="shared" si="1116"/>
        <v>1.5164</v>
      </c>
      <c r="BM76" s="720">
        <f t="shared" si="1116"/>
        <v>1.1026</v>
      </c>
      <c r="BN76" s="720">
        <f t="shared" si="1116"/>
        <v>0.89839999999999998</v>
      </c>
      <c r="BO76" s="720">
        <f t="shared" si="1116"/>
        <v>0.57669999999999999</v>
      </c>
      <c r="BP76" s="720">
        <f t="shared" si="1116"/>
        <v>0.32500000000000001</v>
      </c>
      <c r="BQ76" s="720">
        <f t="shared" si="1116"/>
        <v>0.38740000000000002</v>
      </c>
      <c r="BR76" s="720">
        <f t="shared" si="1116"/>
        <v>0.36830000000000002</v>
      </c>
      <c r="BS76" s="720">
        <f t="shared" si="1116"/>
        <v>0.38179999999999997</v>
      </c>
      <c r="BT76" s="720">
        <f t="shared" si="1116"/>
        <v>0.69199999999999995</v>
      </c>
      <c r="BU76" s="720">
        <f t="shared" si="1116"/>
        <v>0.94610000000000005</v>
      </c>
      <c r="BV76" s="720">
        <f t="shared" si="1116"/>
        <v>1.0274000000000001</v>
      </c>
      <c r="BX76" s="720">
        <f t="shared" si="1117"/>
        <v>0.94630000000000003</v>
      </c>
      <c r="BY76" s="720">
        <f t="shared" si="1117"/>
        <v>1.0258</v>
      </c>
      <c r="BZ76" s="720">
        <f t="shared" si="1117"/>
        <v>1.1854</v>
      </c>
      <c r="CA76" s="720">
        <f t="shared" si="1117"/>
        <v>1.6592</v>
      </c>
      <c r="CB76" s="720">
        <f t="shared" si="1117"/>
        <v>2.0417000000000001</v>
      </c>
      <c r="CC76" s="720">
        <f t="shared" si="1117"/>
        <v>1.9557</v>
      </c>
      <c r="CD76" s="720">
        <f t="shared" si="1117"/>
        <v>1.8146</v>
      </c>
      <c r="CE76" s="720">
        <f t="shared" si="1117"/>
        <v>1.8193999999999999</v>
      </c>
      <c r="CF76" s="720">
        <f t="shared" si="1117"/>
        <v>1.8455999999999999</v>
      </c>
      <c r="CG76" s="720">
        <f t="shared" si="1117"/>
        <v>1.7843</v>
      </c>
      <c r="CH76" s="720">
        <f t="shared" si="1117"/>
        <v>1.7516</v>
      </c>
      <c r="CI76" s="720">
        <f t="shared" si="1117"/>
        <v>1.8622000000000001</v>
      </c>
      <c r="CJ76" s="720">
        <f t="shared" si="1117"/>
        <v>1.784</v>
      </c>
      <c r="CK76" s="720">
        <f t="shared" si="1117"/>
        <v>1.4092</v>
      </c>
      <c r="CL76" s="720">
        <f t="shared" si="1117"/>
        <v>1.0769</v>
      </c>
      <c r="CM76" s="720">
        <f t="shared" si="1117"/>
        <v>0.85260000000000002</v>
      </c>
      <c r="CN76" s="720">
        <f t="shared" si="1117"/>
        <v>0.5333</v>
      </c>
      <c r="CO76" s="720">
        <f t="shared" si="1117"/>
        <v>0.40139999999999998</v>
      </c>
      <c r="CP76" s="720">
        <f t="shared" si="1117"/>
        <v>0.48959999999999998</v>
      </c>
      <c r="CQ76" s="720">
        <f t="shared" si="1117"/>
        <v>0.46920000000000001</v>
      </c>
      <c r="CR76" s="720">
        <f t="shared" si="1117"/>
        <v>0.54159999999999997</v>
      </c>
      <c r="CS76" s="720">
        <f t="shared" si="1117"/>
        <v>0.79810000000000003</v>
      </c>
      <c r="CT76" s="720">
        <f t="shared" si="1117"/>
        <v>1.0505</v>
      </c>
      <c r="CV76" s="720">
        <f t="shared" si="1118"/>
        <v>0.42230000000000001</v>
      </c>
      <c r="CW76" s="720">
        <f t="shared" si="1118"/>
        <v>0.56420000000000003</v>
      </c>
      <c r="CX76" s="720">
        <f t="shared" si="1118"/>
        <v>0.94920000000000004</v>
      </c>
      <c r="CY76" s="720">
        <f t="shared" si="1118"/>
        <v>1.0851999999999999</v>
      </c>
      <c r="CZ76" s="720">
        <f t="shared" si="1118"/>
        <v>0.8982</v>
      </c>
      <c r="DA76" s="720">
        <f t="shared" si="1118"/>
        <v>0.82779999999999998</v>
      </c>
      <c r="DB76" s="720">
        <f t="shared" si="1118"/>
        <v>0.88690000000000002</v>
      </c>
      <c r="DC76" s="720">
        <f t="shared" si="1118"/>
        <v>0.89690000000000003</v>
      </c>
      <c r="DD76" s="720">
        <f t="shared" si="1118"/>
        <v>0.80920000000000003</v>
      </c>
      <c r="DE76" s="720">
        <f t="shared" si="1118"/>
        <v>0.75019999999999998</v>
      </c>
      <c r="DF76" s="720">
        <f t="shared" si="1118"/>
        <v>0.82140000000000002</v>
      </c>
      <c r="DG76" s="720">
        <f t="shared" si="1118"/>
        <v>0.77929999999999999</v>
      </c>
      <c r="DH76" s="720">
        <f t="shared" si="1118"/>
        <v>0.59609999999999996</v>
      </c>
      <c r="DI76" s="720">
        <f t="shared" si="1118"/>
        <v>0.52280000000000004</v>
      </c>
      <c r="DJ76" s="720">
        <f t="shared" si="1118"/>
        <v>0.42830000000000001</v>
      </c>
      <c r="DK76" s="720">
        <f t="shared" si="1118"/>
        <v>0.26750000000000002</v>
      </c>
      <c r="DL76" s="720">
        <f t="shared" si="1118"/>
        <v>0.27129999999999999</v>
      </c>
      <c r="DM76" s="720">
        <f t="shared" si="1118"/>
        <v>0.34300000000000003</v>
      </c>
      <c r="DN76" s="720">
        <f t="shared" si="1118"/>
        <v>0.29339999999999999</v>
      </c>
      <c r="DO76" s="720">
        <f t="shared" si="1118"/>
        <v>0.33989999999999998</v>
      </c>
      <c r="DP76" s="720">
        <f t="shared" si="1118"/>
        <v>0.4677</v>
      </c>
      <c r="DQ76" s="720">
        <f t="shared" si="1118"/>
        <v>0.52769999999999995</v>
      </c>
      <c r="DR76" s="720">
        <f t="shared" si="1118"/>
        <v>0.5071</v>
      </c>
    </row>
    <row r="77" spans="1:122" ht="15.75" thickBot="1" x14ac:dyDescent="0.3">
      <c r="A77" s="721">
        <f>'DETEKSI MATA IKAN'!A75</f>
        <v>0.1608</v>
      </c>
      <c r="B77" s="722">
        <f>'DETEKSI MATA IKAN'!B75</f>
        <v>0.17249999999999999</v>
      </c>
      <c r="C77" s="722">
        <f>'DETEKSI MATA IKAN'!C75</f>
        <v>0.1804</v>
      </c>
      <c r="D77" s="722">
        <f>'DETEKSI MATA IKAN'!D75</f>
        <v>0.2</v>
      </c>
      <c r="E77" s="722">
        <f>'DETEKSI MATA IKAN'!E75</f>
        <v>0.2039</v>
      </c>
      <c r="F77" s="722">
        <f>'DETEKSI MATA IKAN'!F75</f>
        <v>0.2039</v>
      </c>
      <c r="G77" s="722">
        <f>'DETEKSI MATA IKAN'!G75</f>
        <v>0.1961</v>
      </c>
      <c r="H77" s="722">
        <f>'DETEKSI MATA IKAN'!H75</f>
        <v>0.19220000000000001</v>
      </c>
      <c r="I77" s="722">
        <f>'DETEKSI MATA IKAN'!I75</f>
        <v>0.1686</v>
      </c>
      <c r="J77" s="722">
        <f>'DETEKSI MATA IKAN'!J75</f>
        <v>0.14119999999999999</v>
      </c>
      <c r="K77" s="722">
        <f>'DETEKSI MATA IKAN'!K75</f>
        <v>0.10979999999999999</v>
      </c>
      <c r="L77" s="722">
        <f>'DETEKSI MATA IKAN'!L75</f>
        <v>0.10199999999999999</v>
      </c>
      <c r="M77" s="722">
        <f>'DETEKSI MATA IKAN'!M75</f>
        <v>9.4100000000000003E-2</v>
      </c>
      <c r="N77" s="722">
        <f>'DETEKSI MATA IKAN'!N75</f>
        <v>7.0599999999999996E-2</v>
      </c>
      <c r="O77" s="722">
        <f>'DETEKSI MATA IKAN'!O75</f>
        <v>3.9199999999999999E-2</v>
      </c>
      <c r="P77" s="722">
        <f>'DETEKSI MATA IKAN'!P75</f>
        <v>3.5299999999999998E-2</v>
      </c>
      <c r="Q77" s="722">
        <f>'DETEKSI MATA IKAN'!Q75</f>
        <v>2.35E-2</v>
      </c>
      <c r="R77" s="722">
        <f>'DETEKSI MATA IKAN'!R75</f>
        <v>0.35289999999999999</v>
      </c>
      <c r="S77" s="722">
        <f>'DETEKSI MATA IKAN'!S75</f>
        <v>0.4471</v>
      </c>
      <c r="T77" s="722">
        <f>'DETEKSI MATA IKAN'!T75</f>
        <v>0.62749999999999995</v>
      </c>
      <c r="U77" s="722">
        <f>'DETEKSI MATA IKAN'!U75</f>
        <v>0.6431</v>
      </c>
      <c r="V77" s="722">
        <f>'DETEKSI MATA IKAN'!V75</f>
        <v>0.71760000000000002</v>
      </c>
      <c r="W77" s="722">
        <f>'DETEKSI MATA IKAN'!W75</f>
        <v>0.74119999999999997</v>
      </c>
      <c r="X77" s="722">
        <f>'DETEKSI MATA IKAN'!X75</f>
        <v>0.49020000000000002</v>
      </c>
      <c r="Y77" s="723">
        <f>'DETEKSI MATA IKAN'!Y75</f>
        <v>0.29020000000000001</v>
      </c>
      <c r="AB77" s="720">
        <f t="shared" si="1112"/>
        <v>0</v>
      </c>
      <c r="AC77" s="720">
        <f t="shared" si="1112"/>
        <v>0</v>
      </c>
      <c r="AD77" s="720">
        <f t="shared" si="1111"/>
        <v>0</v>
      </c>
      <c r="AE77" s="720">
        <f t="shared" si="1111"/>
        <v>0</v>
      </c>
      <c r="AF77" s="720">
        <f t="shared" si="1111"/>
        <v>0</v>
      </c>
      <c r="AG77" s="720">
        <f t="shared" si="1111"/>
        <v>0</v>
      </c>
      <c r="AH77" s="720">
        <f t="shared" si="1111"/>
        <v>0</v>
      </c>
      <c r="AI77" s="720">
        <f t="shared" si="1111"/>
        <v>0</v>
      </c>
      <c r="AJ77" s="720">
        <f t="shared" si="1111"/>
        <v>0</v>
      </c>
      <c r="AK77" s="720">
        <f t="shared" si="1111"/>
        <v>0</v>
      </c>
      <c r="AL77" s="720">
        <f t="shared" si="1111"/>
        <v>0</v>
      </c>
      <c r="AM77" s="720">
        <f t="shared" si="1111"/>
        <v>0</v>
      </c>
      <c r="AN77" s="720">
        <f t="shared" si="1111"/>
        <v>0</v>
      </c>
      <c r="AO77" s="720">
        <f t="shared" si="1111"/>
        <v>0</v>
      </c>
      <c r="AP77" s="720">
        <f t="shared" si="1111"/>
        <v>0</v>
      </c>
      <c r="AQ77" s="720">
        <f t="shared" si="1111"/>
        <v>0</v>
      </c>
      <c r="AR77" s="720">
        <f t="shared" si="1111"/>
        <v>8.0308790000000019E-2</v>
      </c>
      <c r="AS77" s="720">
        <f t="shared" si="1111"/>
        <v>0.10465599999999997</v>
      </c>
      <c r="AT77" s="720">
        <f t="shared" si="1111"/>
        <v>0.15135674999999993</v>
      </c>
      <c r="AU77" s="720">
        <f t="shared" si="1111"/>
        <v>0.27421289999999987</v>
      </c>
      <c r="AV77" s="720">
        <f t="shared" si="1111"/>
        <v>0.27705287000000001</v>
      </c>
      <c r="AW77" s="720">
        <f t="shared" si="1111"/>
        <v>0.25439716999999984</v>
      </c>
      <c r="AX77" s="720">
        <f t="shared" si="1111"/>
        <v>0.29405820999999999</v>
      </c>
      <c r="AZ77" s="720">
        <f t="shared" si="1116"/>
        <v>0.74399999999999999</v>
      </c>
      <c r="BA77" s="720">
        <f t="shared" si="1116"/>
        <v>0.72489999999999999</v>
      </c>
      <c r="BB77" s="720">
        <f t="shared" si="1116"/>
        <v>1.1268</v>
      </c>
      <c r="BC77" s="720">
        <f t="shared" si="1116"/>
        <v>1.5744</v>
      </c>
      <c r="BD77" s="720">
        <f t="shared" si="1116"/>
        <v>1.5884</v>
      </c>
      <c r="BE77" s="720">
        <f t="shared" si="1116"/>
        <v>1.5661</v>
      </c>
      <c r="BF77" s="720">
        <f t="shared" si="1116"/>
        <v>1.7035</v>
      </c>
      <c r="BG77" s="720">
        <f t="shared" si="1116"/>
        <v>1.8260000000000001</v>
      </c>
      <c r="BH77" s="720">
        <f t="shared" si="1116"/>
        <v>1.8193999999999999</v>
      </c>
      <c r="BI77" s="720">
        <f t="shared" si="1116"/>
        <v>1.6263000000000001</v>
      </c>
      <c r="BJ77" s="720">
        <f t="shared" si="1116"/>
        <v>1.6403000000000001</v>
      </c>
      <c r="BK77" s="720">
        <f t="shared" si="1116"/>
        <v>1.4316</v>
      </c>
      <c r="BL77" s="720">
        <f t="shared" si="1116"/>
        <v>0.90049999999999997</v>
      </c>
      <c r="BM77" s="720">
        <f t="shared" si="1116"/>
        <v>0.64419999999999999</v>
      </c>
      <c r="BN77" s="720">
        <f t="shared" si="1116"/>
        <v>0.54400000000000004</v>
      </c>
      <c r="BO77" s="720">
        <f t="shared" si="1116"/>
        <v>0.30840000000000001</v>
      </c>
      <c r="BP77" s="720">
        <f t="shared" si="1116"/>
        <v>0.24970000000000001</v>
      </c>
      <c r="BQ77" s="720">
        <f t="shared" si="1116"/>
        <v>0.42520000000000002</v>
      </c>
      <c r="BR77" s="720">
        <f t="shared" si="1116"/>
        <v>0.41249999999999998</v>
      </c>
      <c r="BS77" s="720">
        <f t="shared" si="1116"/>
        <v>0.53220000000000001</v>
      </c>
      <c r="BT77" s="720">
        <f t="shared" si="1116"/>
        <v>0.81200000000000006</v>
      </c>
      <c r="BU77" s="720">
        <f t="shared" si="1116"/>
        <v>1.0592999999999999</v>
      </c>
      <c r="BV77" s="720">
        <f t="shared" si="1116"/>
        <v>1.2611000000000001</v>
      </c>
      <c r="BX77" s="720">
        <f t="shared" si="1117"/>
        <v>0.90429999999999999</v>
      </c>
      <c r="BY77" s="720">
        <f t="shared" si="1117"/>
        <v>0.94520000000000004</v>
      </c>
      <c r="BZ77" s="720">
        <f t="shared" si="1117"/>
        <v>0.90780000000000005</v>
      </c>
      <c r="CA77" s="720">
        <f t="shared" si="1117"/>
        <v>1.0941000000000001</v>
      </c>
      <c r="CB77" s="720">
        <f t="shared" si="1117"/>
        <v>1.4117999999999999</v>
      </c>
      <c r="CC77" s="720">
        <f t="shared" si="1117"/>
        <v>1.5246</v>
      </c>
      <c r="CD77" s="720">
        <f t="shared" si="1117"/>
        <v>1.5146999999999999</v>
      </c>
      <c r="CE77" s="720">
        <f t="shared" si="1117"/>
        <v>1.6002000000000001</v>
      </c>
      <c r="CF77" s="720">
        <f t="shared" si="1117"/>
        <v>1.7746</v>
      </c>
      <c r="CG77" s="720">
        <f t="shared" si="1117"/>
        <v>1.8142</v>
      </c>
      <c r="CH77" s="720">
        <f t="shared" si="1117"/>
        <v>1.6851</v>
      </c>
      <c r="CI77" s="720">
        <f t="shared" si="1117"/>
        <v>1.6168</v>
      </c>
      <c r="CJ77" s="720">
        <f t="shared" si="1117"/>
        <v>1.2815000000000001</v>
      </c>
      <c r="CK77" s="720">
        <f t="shared" si="1117"/>
        <v>0.82989999999999997</v>
      </c>
      <c r="CL77" s="720">
        <f t="shared" si="1117"/>
        <v>0.64339999999999997</v>
      </c>
      <c r="CM77" s="720">
        <f t="shared" si="1117"/>
        <v>0.52659999999999996</v>
      </c>
      <c r="CN77" s="720">
        <f t="shared" si="1117"/>
        <v>0.37730000000000002</v>
      </c>
      <c r="CO77" s="720">
        <f t="shared" si="1117"/>
        <v>0.38059999999999999</v>
      </c>
      <c r="CP77" s="720">
        <f t="shared" si="1117"/>
        <v>0.47139999999999999</v>
      </c>
      <c r="CQ77" s="720">
        <f t="shared" si="1117"/>
        <v>0.51839999999999997</v>
      </c>
      <c r="CR77" s="720">
        <f t="shared" si="1117"/>
        <v>0.71550000000000002</v>
      </c>
      <c r="CS77" s="720">
        <f t="shared" si="1117"/>
        <v>0.93720000000000003</v>
      </c>
      <c r="CT77" s="720">
        <f t="shared" si="1117"/>
        <v>1.1359999999999999</v>
      </c>
      <c r="CV77" s="720">
        <f t="shared" si="1118"/>
        <v>0.39410000000000001</v>
      </c>
      <c r="CW77" s="720">
        <f t="shared" si="1118"/>
        <v>0.35170000000000001</v>
      </c>
      <c r="CX77" s="720">
        <f t="shared" si="1118"/>
        <v>0.50719999999999998</v>
      </c>
      <c r="CY77" s="720">
        <f t="shared" si="1118"/>
        <v>0.68430000000000002</v>
      </c>
      <c r="CZ77" s="720">
        <f t="shared" si="1118"/>
        <v>0.75239999999999996</v>
      </c>
      <c r="DA77" s="720">
        <f t="shared" si="1118"/>
        <v>0.80069999999999997</v>
      </c>
      <c r="DB77" s="720">
        <f t="shared" si="1118"/>
        <v>0.84130000000000005</v>
      </c>
      <c r="DC77" s="720">
        <f t="shared" si="1118"/>
        <v>0.89800000000000002</v>
      </c>
      <c r="DD77" s="720">
        <f t="shared" si="1118"/>
        <v>0.80330000000000001</v>
      </c>
      <c r="DE77" s="720">
        <f t="shared" si="1118"/>
        <v>0.73099999999999998</v>
      </c>
      <c r="DF77" s="720">
        <f t="shared" si="1118"/>
        <v>0.74970000000000003</v>
      </c>
      <c r="DG77" s="720">
        <f t="shared" si="1118"/>
        <v>0.53169999999999995</v>
      </c>
      <c r="DH77" s="720">
        <f t="shared" si="1118"/>
        <v>0.33210000000000001</v>
      </c>
      <c r="DI77" s="720">
        <f t="shared" si="1118"/>
        <v>0.3523</v>
      </c>
      <c r="DJ77" s="720">
        <f t="shared" si="1118"/>
        <v>0.34239999999999998</v>
      </c>
      <c r="DK77" s="720">
        <f t="shared" si="1118"/>
        <v>0.2656</v>
      </c>
      <c r="DL77" s="720">
        <f t="shared" si="1118"/>
        <v>0.30880000000000002</v>
      </c>
      <c r="DM77" s="720">
        <f t="shared" si="1118"/>
        <v>0.35709999999999997</v>
      </c>
      <c r="DN77" s="720">
        <f t="shared" si="1118"/>
        <v>0.36249999999999999</v>
      </c>
      <c r="DO77" s="720">
        <f t="shared" si="1118"/>
        <v>0.43490000000000001</v>
      </c>
      <c r="DP77" s="720">
        <f t="shared" si="1118"/>
        <v>0.4728</v>
      </c>
      <c r="DQ77" s="720">
        <f t="shared" si="1118"/>
        <v>0.57410000000000005</v>
      </c>
      <c r="DR77" s="720">
        <f t="shared" si="1118"/>
        <v>0.62990000000000002</v>
      </c>
    </row>
    <row r="78" spans="1:122" x14ac:dyDescent="0.25">
      <c r="AB78" s="720">
        <f t="shared" si="1112"/>
        <v>0</v>
      </c>
      <c r="AC78" s="720">
        <f t="shared" si="1112"/>
        <v>0.14158233999999997</v>
      </c>
      <c r="AD78" s="720">
        <f t="shared" si="1111"/>
        <v>0.10705172000000007</v>
      </c>
      <c r="AE78" s="720">
        <f t="shared" si="1111"/>
        <v>0</v>
      </c>
      <c r="AF78" s="720">
        <f t="shared" si="1111"/>
        <v>0</v>
      </c>
      <c r="AG78" s="720">
        <f t="shared" si="1111"/>
        <v>0</v>
      </c>
      <c r="AH78" s="720">
        <f t="shared" si="1111"/>
        <v>0</v>
      </c>
      <c r="AI78" s="720">
        <f t="shared" si="1111"/>
        <v>0</v>
      </c>
      <c r="AJ78" s="720">
        <f t="shared" si="1111"/>
        <v>0</v>
      </c>
      <c r="AK78" s="720">
        <f t="shared" si="1111"/>
        <v>0</v>
      </c>
      <c r="AL78" s="720">
        <f t="shared" si="1111"/>
        <v>0</v>
      </c>
      <c r="AM78" s="720">
        <f t="shared" si="1111"/>
        <v>0</v>
      </c>
      <c r="AN78" s="720">
        <f t="shared" si="1111"/>
        <v>0</v>
      </c>
      <c r="AO78" s="720">
        <f t="shared" si="1111"/>
        <v>0</v>
      </c>
      <c r="AP78" s="720">
        <f t="shared" si="1111"/>
        <v>0</v>
      </c>
      <c r="AQ78" s="720">
        <f t="shared" si="1111"/>
        <v>6.5040930000000025E-2</v>
      </c>
      <c r="AR78" s="720">
        <f t="shared" si="1111"/>
        <v>0.11898914000000002</v>
      </c>
      <c r="AS78" s="720">
        <f t="shared" si="1111"/>
        <v>0.13688725999999996</v>
      </c>
      <c r="AT78" s="720">
        <f t="shared" si="1111"/>
        <v>0.21633653000000008</v>
      </c>
      <c r="AU78" s="720">
        <f t="shared" si="1111"/>
        <v>0.31828453999999995</v>
      </c>
      <c r="AV78" s="720">
        <f t="shared" si="1111"/>
        <v>0.33770958000000018</v>
      </c>
      <c r="AW78" s="720">
        <f t="shared" si="1111"/>
        <v>0.37249069000000001</v>
      </c>
      <c r="AX78" s="720">
        <f t="shared" si="1111"/>
        <v>0.41276586999999948</v>
      </c>
      <c r="AZ78" s="720">
        <f t="shared" si="1116"/>
        <v>0.7429</v>
      </c>
      <c r="BA78" s="720">
        <f t="shared" si="1116"/>
        <v>0.59740000000000004</v>
      </c>
      <c r="BB78" s="720">
        <f t="shared" si="1116"/>
        <v>0.66930000000000001</v>
      </c>
      <c r="BC78" s="720">
        <f t="shared" si="1116"/>
        <v>0.8579</v>
      </c>
      <c r="BD78" s="720">
        <f t="shared" si="1116"/>
        <v>0.89349999999999996</v>
      </c>
      <c r="BE78" s="720">
        <f t="shared" si="1116"/>
        <v>0.90720000000000001</v>
      </c>
      <c r="BF78" s="720">
        <f t="shared" si="1116"/>
        <v>1.0563</v>
      </c>
      <c r="BG78" s="720">
        <f t="shared" si="1116"/>
        <v>1.3677999999999999</v>
      </c>
      <c r="BH78" s="720">
        <f t="shared" si="1116"/>
        <v>1.4520999999999999</v>
      </c>
      <c r="BI78" s="720">
        <f t="shared" si="1116"/>
        <v>1.1848000000000001</v>
      </c>
      <c r="BJ78" s="720">
        <f t="shared" si="1116"/>
        <v>1.1337999999999999</v>
      </c>
      <c r="BK78" s="720">
        <f t="shared" si="1116"/>
        <v>0.8468</v>
      </c>
      <c r="BL78" s="720">
        <f t="shared" si="1116"/>
        <v>0.437</v>
      </c>
      <c r="BM78" s="720">
        <f t="shared" si="1116"/>
        <v>0.39500000000000002</v>
      </c>
      <c r="BN78" s="720">
        <f t="shared" si="1116"/>
        <v>0.35709999999999997</v>
      </c>
      <c r="BO78" s="720">
        <f t="shared" si="1116"/>
        <v>0.24940000000000001</v>
      </c>
      <c r="BP78" s="720">
        <f t="shared" si="1116"/>
        <v>0.2974</v>
      </c>
      <c r="BQ78" s="720">
        <f t="shared" si="1116"/>
        <v>0.42009999999999997</v>
      </c>
      <c r="BR78" s="720">
        <f t="shared" si="1116"/>
        <v>0.50700000000000001</v>
      </c>
      <c r="BS78" s="720">
        <f t="shared" si="1116"/>
        <v>0.80469999999999997</v>
      </c>
      <c r="BT78" s="720">
        <f t="shared" si="1116"/>
        <v>1.0470999999999999</v>
      </c>
      <c r="BU78" s="720">
        <f t="shared" si="1116"/>
        <v>1.3234999999999999</v>
      </c>
      <c r="BV78" s="720">
        <f t="shared" si="1116"/>
        <v>1.7796000000000001</v>
      </c>
      <c r="BX78" s="720">
        <f t="shared" si="1117"/>
        <v>0.85670000000000002</v>
      </c>
      <c r="BY78" s="720">
        <f t="shared" si="1117"/>
        <v>0.79990000000000006</v>
      </c>
      <c r="BZ78" s="720">
        <f t="shared" si="1117"/>
        <v>0.86439999999999995</v>
      </c>
      <c r="CA78" s="720">
        <f t="shared" si="1117"/>
        <v>0.91020000000000001</v>
      </c>
      <c r="CB78" s="720">
        <f t="shared" si="1117"/>
        <v>0.84179999999999999</v>
      </c>
      <c r="CC78" s="720">
        <f t="shared" si="1117"/>
        <v>0.80149999999999999</v>
      </c>
      <c r="CD78" s="720">
        <f t="shared" si="1117"/>
        <v>0.87770000000000004</v>
      </c>
      <c r="CE78" s="720">
        <f t="shared" si="1117"/>
        <v>1.0579000000000001</v>
      </c>
      <c r="CF78" s="720">
        <f t="shared" si="1117"/>
        <v>1.3070999999999999</v>
      </c>
      <c r="CG78" s="720">
        <f t="shared" si="1117"/>
        <v>1.3475999999999999</v>
      </c>
      <c r="CH78" s="720">
        <f t="shared" si="1117"/>
        <v>1.1268</v>
      </c>
      <c r="CI78" s="720">
        <f t="shared" si="1117"/>
        <v>1.0126999999999999</v>
      </c>
      <c r="CJ78" s="720">
        <f t="shared" si="1117"/>
        <v>0.78790000000000004</v>
      </c>
      <c r="CK78" s="720">
        <f t="shared" si="1117"/>
        <v>0.5333</v>
      </c>
      <c r="CL78" s="720">
        <f t="shared" si="1117"/>
        <v>0.44700000000000001</v>
      </c>
      <c r="CM78" s="720">
        <f t="shared" si="1117"/>
        <v>0.37059999999999998</v>
      </c>
      <c r="CN78" s="720">
        <f t="shared" si="1117"/>
        <v>0.35859999999999997</v>
      </c>
      <c r="CO78" s="720">
        <f t="shared" si="1117"/>
        <v>0.40510000000000002</v>
      </c>
      <c r="CP78" s="720">
        <f t="shared" si="1117"/>
        <v>0.45639999999999997</v>
      </c>
      <c r="CQ78" s="720">
        <f t="shared" si="1117"/>
        <v>0.63049999999999995</v>
      </c>
      <c r="CR78" s="720">
        <f t="shared" si="1117"/>
        <v>0.96589999999999998</v>
      </c>
      <c r="CS78" s="720">
        <f t="shared" si="1117"/>
        <v>1.198</v>
      </c>
      <c r="CT78" s="720">
        <f t="shared" si="1117"/>
        <v>1.5195000000000001</v>
      </c>
      <c r="CV78" s="720">
        <f t="shared" si="1118"/>
        <v>0.43290000000000001</v>
      </c>
      <c r="CW78" s="720">
        <f t="shared" si="1118"/>
        <v>0.39410000000000001</v>
      </c>
      <c r="CX78" s="720">
        <f t="shared" si="1118"/>
        <v>0.33639999999999998</v>
      </c>
      <c r="CY78" s="720">
        <f t="shared" si="1118"/>
        <v>0.2949</v>
      </c>
      <c r="CZ78" s="720">
        <f t="shared" si="1118"/>
        <v>0.31969999999999998</v>
      </c>
      <c r="DA78" s="720">
        <f t="shared" si="1118"/>
        <v>0.40389999999999998</v>
      </c>
      <c r="DB78" s="720">
        <f t="shared" si="1118"/>
        <v>0.54830000000000001</v>
      </c>
      <c r="DC78" s="720">
        <f t="shared" si="1118"/>
        <v>0.72899999999999998</v>
      </c>
      <c r="DD78" s="720">
        <f t="shared" si="1118"/>
        <v>0.63570000000000004</v>
      </c>
      <c r="DE78" s="720">
        <f t="shared" si="1118"/>
        <v>0.52890000000000004</v>
      </c>
      <c r="DF78" s="720">
        <f t="shared" si="1118"/>
        <v>0.54920000000000002</v>
      </c>
      <c r="DG78" s="720">
        <f t="shared" si="1118"/>
        <v>0.39500000000000002</v>
      </c>
      <c r="DH78" s="720">
        <f t="shared" si="1118"/>
        <v>0.30309999999999998</v>
      </c>
      <c r="DI78" s="720">
        <f t="shared" si="1118"/>
        <v>0.32890000000000003</v>
      </c>
      <c r="DJ78" s="720">
        <f t="shared" si="1118"/>
        <v>0.3075</v>
      </c>
      <c r="DK78" s="720">
        <f t="shared" si="1118"/>
        <v>0.30859999999999999</v>
      </c>
      <c r="DL78" s="720">
        <f t="shared" si="1118"/>
        <v>0.35170000000000001</v>
      </c>
      <c r="DM78" s="720">
        <f t="shared" si="1118"/>
        <v>0.35949999999999999</v>
      </c>
      <c r="DN78" s="720">
        <f t="shared" si="1118"/>
        <v>0.44479999999999997</v>
      </c>
      <c r="DO78" s="720">
        <f t="shared" si="1118"/>
        <v>0.5645</v>
      </c>
      <c r="DP78" s="720">
        <f t="shared" si="1118"/>
        <v>0.57140000000000002</v>
      </c>
      <c r="DQ78" s="720">
        <f t="shared" si="1118"/>
        <v>0.7046</v>
      </c>
      <c r="DR78" s="720">
        <f t="shared" si="1118"/>
        <v>0.82389999999999997</v>
      </c>
    </row>
    <row r="79" spans="1:122" x14ac:dyDescent="0.25">
      <c r="AB79" s="720">
        <f t="shared" si="1112"/>
        <v>0</v>
      </c>
      <c r="AC79" s="720">
        <f t="shared" si="1112"/>
        <v>2.3761459999999901E-2</v>
      </c>
      <c r="AD79" s="720">
        <f t="shared" si="1111"/>
        <v>0.10172778000000016</v>
      </c>
      <c r="AE79" s="720">
        <f t="shared" si="1111"/>
        <v>0.22165534000000003</v>
      </c>
      <c r="AF79" s="720">
        <f t="shared" si="1111"/>
        <v>0.27869688000000004</v>
      </c>
      <c r="AG79" s="720">
        <f t="shared" si="1111"/>
        <v>0.12772359999999994</v>
      </c>
      <c r="AH79" s="720">
        <f t="shared" si="1111"/>
        <v>0</v>
      </c>
      <c r="AI79" s="720">
        <f t="shared" si="1111"/>
        <v>0</v>
      </c>
      <c r="AJ79" s="720">
        <f t="shared" si="1111"/>
        <v>0</v>
      </c>
      <c r="AK79" s="720">
        <f t="shared" si="1111"/>
        <v>0</v>
      </c>
      <c r="AL79" s="720">
        <f t="shared" si="1111"/>
        <v>0</v>
      </c>
      <c r="AM79" s="720">
        <f t="shared" si="1111"/>
        <v>0</v>
      </c>
      <c r="AN79" s="720">
        <f t="shared" si="1111"/>
        <v>0</v>
      </c>
      <c r="AO79" s="720">
        <f t="shared" si="1111"/>
        <v>2.3945149999999887E-2</v>
      </c>
      <c r="AP79" s="720">
        <f t="shared" si="1111"/>
        <v>5.4957789999999895E-2</v>
      </c>
      <c r="AQ79" s="720">
        <f t="shared" si="1111"/>
        <v>0.10365659000000002</v>
      </c>
      <c r="AR79" s="720">
        <f t="shared" si="1111"/>
        <v>0.15890920000000006</v>
      </c>
      <c r="AS79" s="720">
        <f t="shared" si="1111"/>
        <v>0.26824639999999988</v>
      </c>
      <c r="AT79" s="720">
        <f t="shared" si="1111"/>
        <v>0.30109418000000004</v>
      </c>
      <c r="AU79" s="720">
        <f t="shared" si="1111"/>
        <v>0.25160284999999993</v>
      </c>
      <c r="AV79" s="720">
        <f t="shared" si="1111"/>
        <v>0.25309123000000033</v>
      </c>
      <c r="AW79" s="720">
        <f t="shared" si="1111"/>
        <v>0.27493734000000014</v>
      </c>
      <c r="AX79" s="720">
        <f t="shared" si="1111"/>
        <v>0.22405058999999983</v>
      </c>
      <c r="AZ79" s="720">
        <f t="shared" si="1116"/>
        <v>0.73419999999999996</v>
      </c>
      <c r="BA79" s="720">
        <f t="shared" si="1116"/>
        <v>0.78469999999999995</v>
      </c>
      <c r="BB79" s="720">
        <f t="shared" si="1116"/>
        <v>0.69989999999999997</v>
      </c>
      <c r="BC79" s="720">
        <f t="shared" si="1116"/>
        <v>0.47910000000000003</v>
      </c>
      <c r="BD79" s="720">
        <f t="shared" si="1116"/>
        <v>0.38290000000000002</v>
      </c>
      <c r="BE79" s="720">
        <f t="shared" si="1116"/>
        <v>0.41210000000000002</v>
      </c>
      <c r="BF79" s="720">
        <f t="shared" si="1116"/>
        <v>0.51759999999999995</v>
      </c>
      <c r="BG79" s="720">
        <f t="shared" si="1116"/>
        <v>0.79769999999999996</v>
      </c>
      <c r="BH79" s="720">
        <f t="shared" si="1116"/>
        <v>0.85880000000000001</v>
      </c>
      <c r="BI79" s="720">
        <f t="shared" si="1116"/>
        <v>0.64670000000000005</v>
      </c>
      <c r="BJ79" s="720">
        <f t="shared" si="1116"/>
        <v>0.66290000000000004</v>
      </c>
      <c r="BK79" s="720">
        <f t="shared" si="1116"/>
        <v>0.5333</v>
      </c>
      <c r="BL79" s="720">
        <f t="shared" si="1116"/>
        <v>0.3276</v>
      </c>
      <c r="BM79" s="720">
        <f t="shared" si="1116"/>
        <v>0.32529999999999998</v>
      </c>
      <c r="BN79" s="720">
        <f t="shared" si="1116"/>
        <v>0.27300000000000002</v>
      </c>
      <c r="BO79" s="720">
        <f t="shared" si="1116"/>
        <v>0.25640000000000002</v>
      </c>
      <c r="BP79" s="720">
        <f t="shared" si="1116"/>
        <v>0.3579</v>
      </c>
      <c r="BQ79" s="720">
        <f t="shared" si="1116"/>
        <v>0.47020000000000001</v>
      </c>
      <c r="BR79" s="720">
        <f t="shared" si="1116"/>
        <v>0.69389999999999996</v>
      </c>
      <c r="BS79" s="720">
        <f t="shared" si="1116"/>
        <v>1.0818000000000001</v>
      </c>
      <c r="BT79" s="720">
        <f t="shared" si="1116"/>
        <v>1.3817999999999999</v>
      </c>
      <c r="BU79" s="720">
        <f t="shared" si="1116"/>
        <v>1.786</v>
      </c>
      <c r="BV79" s="720">
        <f t="shared" si="1116"/>
        <v>2.2581000000000002</v>
      </c>
      <c r="BX79" s="720">
        <f t="shared" si="1117"/>
        <v>0.79549999999999998</v>
      </c>
      <c r="BY79" s="720">
        <f t="shared" si="1117"/>
        <v>0.78859999999999997</v>
      </c>
      <c r="BZ79" s="720">
        <f t="shared" si="1117"/>
        <v>0.90700000000000003</v>
      </c>
      <c r="CA79" s="720">
        <f t="shared" si="1117"/>
        <v>0.84630000000000005</v>
      </c>
      <c r="CB79" s="720">
        <f t="shared" si="1117"/>
        <v>0.64029999999999998</v>
      </c>
      <c r="CC79" s="720">
        <f t="shared" si="1117"/>
        <v>0.56140000000000001</v>
      </c>
      <c r="CD79" s="720">
        <f t="shared" si="1117"/>
        <v>0.55320000000000003</v>
      </c>
      <c r="CE79" s="720">
        <f t="shared" si="1117"/>
        <v>0.6119</v>
      </c>
      <c r="CF79" s="720">
        <f t="shared" si="1117"/>
        <v>0.753</v>
      </c>
      <c r="CG79" s="720">
        <f t="shared" si="1117"/>
        <v>0.78800000000000003</v>
      </c>
      <c r="CH79" s="720">
        <f t="shared" si="1117"/>
        <v>0.66390000000000005</v>
      </c>
      <c r="CI79" s="720">
        <f t="shared" si="1117"/>
        <v>0.62219999999999998</v>
      </c>
      <c r="CJ79" s="720">
        <f t="shared" si="1117"/>
        <v>0.53129999999999999</v>
      </c>
      <c r="CK79" s="720">
        <f t="shared" si="1117"/>
        <v>0.41860000000000003</v>
      </c>
      <c r="CL79" s="720">
        <f t="shared" si="1117"/>
        <v>0.39410000000000001</v>
      </c>
      <c r="CM79" s="720">
        <f t="shared" si="1117"/>
        <v>0.32419999999999999</v>
      </c>
      <c r="CN79" s="720">
        <f t="shared" si="1117"/>
        <v>0.3473</v>
      </c>
      <c r="CO79" s="720">
        <f t="shared" si="1117"/>
        <v>0.4269</v>
      </c>
      <c r="CP79" s="720">
        <f t="shared" si="1117"/>
        <v>0.5675</v>
      </c>
      <c r="CQ79" s="720">
        <f t="shared" si="1117"/>
        <v>0.84809999999999997</v>
      </c>
      <c r="CR79" s="720">
        <f t="shared" si="1117"/>
        <v>1.1930000000000001</v>
      </c>
      <c r="CS79" s="720">
        <f t="shared" si="1117"/>
        <v>1.5432999999999999</v>
      </c>
      <c r="CT79" s="720">
        <f t="shared" si="1117"/>
        <v>1.9533</v>
      </c>
      <c r="CV79" s="720">
        <f t="shared" si="1118"/>
        <v>0.45860000000000001</v>
      </c>
      <c r="CW79" s="720">
        <f t="shared" si="1118"/>
        <v>0.50880000000000003</v>
      </c>
      <c r="CX79" s="720">
        <f t="shared" si="1118"/>
        <v>0.42870000000000003</v>
      </c>
      <c r="CY79" s="720">
        <f t="shared" si="1118"/>
        <v>0.28960000000000002</v>
      </c>
      <c r="CZ79" s="720">
        <f t="shared" si="1118"/>
        <v>0.22500000000000001</v>
      </c>
      <c r="DA79" s="720">
        <f t="shared" si="1118"/>
        <v>0.2029</v>
      </c>
      <c r="DB79" s="720">
        <f t="shared" si="1118"/>
        <v>0.29339999999999999</v>
      </c>
      <c r="DC79" s="720">
        <f t="shared" si="1118"/>
        <v>0.47010000000000002</v>
      </c>
      <c r="DD79" s="720">
        <f t="shared" si="1118"/>
        <v>0.43259999999999998</v>
      </c>
      <c r="DE79" s="720">
        <f t="shared" si="1118"/>
        <v>0.37890000000000001</v>
      </c>
      <c r="DF79" s="720">
        <f t="shared" si="1118"/>
        <v>0.40949999999999998</v>
      </c>
      <c r="DG79" s="720">
        <f t="shared" si="1118"/>
        <v>0.35089999999999999</v>
      </c>
      <c r="DH79" s="720">
        <f t="shared" si="1118"/>
        <v>0.34379999999999999</v>
      </c>
      <c r="DI79" s="720">
        <f t="shared" si="1118"/>
        <v>0.3574</v>
      </c>
      <c r="DJ79" s="720">
        <f t="shared" si="1118"/>
        <v>0.318</v>
      </c>
      <c r="DK79" s="720">
        <f t="shared" si="1118"/>
        <v>0.33360000000000001</v>
      </c>
      <c r="DL79" s="720">
        <f t="shared" si="1118"/>
        <v>0.38169999999999998</v>
      </c>
      <c r="DM79" s="720">
        <f t="shared" si="1118"/>
        <v>0.41549999999999998</v>
      </c>
      <c r="DN79" s="720">
        <f t="shared" si="1118"/>
        <v>0.50770000000000004</v>
      </c>
      <c r="DO79" s="720">
        <f t="shared" si="1118"/>
        <v>0.64429999999999998</v>
      </c>
      <c r="DP79" s="720">
        <f t="shared" si="1118"/>
        <v>0.7641</v>
      </c>
      <c r="DQ79" s="720">
        <f t="shared" si="1118"/>
        <v>0.90759999999999996</v>
      </c>
      <c r="DR79" s="720">
        <f t="shared" si="1118"/>
        <v>1.0144</v>
      </c>
    </row>
    <row r="80" spans="1:122" x14ac:dyDescent="0.25">
      <c r="AB80" s="720">
        <f t="shared" si="1112"/>
        <v>0</v>
      </c>
      <c r="AC80" s="720">
        <f t="shared" si="1112"/>
        <v>0</v>
      </c>
      <c r="AD80" s="720">
        <f t="shared" si="1111"/>
        <v>0</v>
      </c>
      <c r="AE80" s="720">
        <f t="shared" si="1111"/>
        <v>1.5338340000000006E-2</v>
      </c>
      <c r="AF80" s="720">
        <f t="shared" si="1111"/>
        <v>0.19889849000000007</v>
      </c>
      <c r="AG80" s="720">
        <f t="shared" si="1111"/>
        <v>0.27039376000000004</v>
      </c>
      <c r="AH80" s="720">
        <f t="shared" si="1111"/>
        <v>0.23932161999999996</v>
      </c>
      <c r="AI80" s="720">
        <f t="shared" si="1111"/>
        <v>9.9107270000000136E-2</v>
      </c>
      <c r="AJ80" s="720">
        <f t="shared" si="1111"/>
        <v>0</v>
      </c>
      <c r="AK80" s="720">
        <f t="shared" si="1111"/>
        <v>0</v>
      </c>
      <c r="AL80" s="720">
        <f t="shared" si="1111"/>
        <v>0</v>
      </c>
      <c r="AM80" s="720">
        <f t="shared" si="1111"/>
        <v>0</v>
      </c>
      <c r="AN80" s="720">
        <f t="shared" si="1111"/>
        <v>0</v>
      </c>
      <c r="AO80" s="720">
        <f t="shared" si="1111"/>
        <v>2.3714349999999967E-2</v>
      </c>
      <c r="AP80" s="720">
        <f t="shared" si="1111"/>
        <v>6.9410620000000034E-2</v>
      </c>
      <c r="AQ80" s="720">
        <f t="shared" si="1111"/>
        <v>0.13289445000000011</v>
      </c>
      <c r="AR80" s="720">
        <f t="shared" si="1111"/>
        <v>0.2437517000000001</v>
      </c>
      <c r="AS80" s="720">
        <f t="shared" si="1111"/>
        <v>0.37001933999999992</v>
      </c>
      <c r="AT80" s="720">
        <f t="shared" si="1111"/>
        <v>0.27558695</v>
      </c>
      <c r="AU80" s="720">
        <f t="shared" si="1111"/>
        <v>0.10134225000000002</v>
      </c>
      <c r="AV80" s="720">
        <f t="shared" si="1111"/>
        <v>8.1705949999999972E-2</v>
      </c>
      <c r="AW80" s="720">
        <f t="shared" si="1111"/>
        <v>1.96034000000056E-3</v>
      </c>
      <c r="AX80" s="720">
        <f t="shared" si="1111"/>
        <v>0</v>
      </c>
      <c r="AZ80" s="720">
        <f t="shared" si="1116"/>
        <v>0.69840000000000002</v>
      </c>
      <c r="BA80" s="720">
        <f t="shared" si="1116"/>
        <v>0.87739999999999996</v>
      </c>
      <c r="BB80" s="720">
        <f t="shared" si="1116"/>
        <v>0.82909999999999995</v>
      </c>
      <c r="BC80" s="720">
        <f t="shared" si="1116"/>
        <v>0.61009999999999998</v>
      </c>
      <c r="BD80" s="720">
        <f t="shared" si="1116"/>
        <v>0.49349999999999999</v>
      </c>
      <c r="BE80" s="720">
        <f t="shared" si="1116"/>
        <v>0.3987</v>
      </c>
      <c r="BF80" s="720">
        <f t="shared" si="1116"/>
        <v>0.32169999999999999</v>
      </c>
      <c r="BG80" s="720">
        <f t="shared" si="1116"/>
        <v>0.4103</v>
      </c>
      <c r="BH80" s="720">
        <f t="shared" si="1116"/>
        <v>0.42209999999999998</v>
      </c>
      <c r="BI80" s="720">
        <f t="shared" si="1116"/>
        <v>0.36209999999999998</v>
      </c>
      <c r="BJ80" s="720">
        <f t="shared" si="1116"/>
        <v>0.42880000000000001</v>
      </c>
      <c r="BK80" s="720">
        <f t="shared" si="1116"/>
        <v>0.36969999999999997</v>
      </c>
      <c r="BL80" s="720">
        <f t="shared" si="1116"/>
        <v>0.28489999999999999</v>
      </c>
      <c r="BM80" s="720">
        <f t="shared" si="1116"/>
        <v>0.27350000000000002</v>
      </c>
      <c r="BN80" s="720">
        <f t="shared" si="1116"/>
        <v>0.22889999999999999</v>
      </c>
      <c r="BO80" s="720">
        <f t="shared" si="1116"/>
        <v>0.26150000000000001</v>
      </c>
      <c r="BP80" s="720">
        <f t="shared" si="1116"/>
        <v>0.41349999999999998</v>
      </c>
      <c r="BQ80" s="720">
        <f t="shared" si="1116"/>
        <v>0.6694</v>
      </c>
      <c r="BR80" s="720">
        <f t="shared" si="1116"/>
        <v>0.96109999999999995</v>
      </c>
      <c r="BS80" s="720">
        <f t="shared" si="1116"/>
        <v>1.2345999999999999</v>
      </c>
      <c r="BT80" s="720">
        <f t="shared" si="1116"/>
        <v>1.7068000000000001</v>
      </c>
      <c r="BU80" s="720">
        <f t="shared" si="1116"/>
        <v>2.2930999999999999</v>
      </c>
      <c r="BV80" s="720">
        <f t="shared" si="1116"/>
        <v>2.6305999999999998</v>
      </c>
      <c r="BX80" s="720">
        <f t="shared" si="1117"/>
        <v>0.73699999999999999</v>
      </c>
      <c r="BY80" s="720">
        <f t="shared" si="1117"/>
        <v>0.82340000000000002</v>
      </c>
      <c r="BZ80" s="720">
        <f t="shared" si="1117"/>
        <v>0.87460000000000004</v>
      </c>
      <c r="CA80" s="720">
        <f t="shared" si="1117"/>
        <v>0.82599999999999996</v>
      </c>
      <c r="CB80" s="720">
        <f t="shared" si="1117"/>
        <v>0.76080000000000003</v>
      </c>
      <c r="CC80" s="720">
        <f t="shared" si="1117"/>
        <v>0.70350000000000001</v>
      </c>
      <c r="CD80" s="720">
        <f t="shared" si="1117"/>
        <v>0.57369999999999999</v>
      </c>
      <c r="CE80" s="720">
        <f t="shared" si="1117"/>
        <v>0.48620000000000002</v>
      </c>
      <c r="CF80" s="720">
        <f t="shared" si="1117"/>
        <v>0.4602</v>
      </c>
      <c r="CG80" s="720">
        <f t="shared" si="1117"/>
        <v>0.45879999999999999</v>
      </c>
      <c r="CH80" s="720">
        <f t="shared" si="1117"/>
        <v>0.46250000000000002</v>
      </c>
      <c r="CI80" s="720">
        <f t="shared" si="1117"/>
        <v>0.46139999999999998</v>
      </c>
      <c r="CJ80" s="720">
        <f t="shared" si="1117"/>
        <v>0.40679999999999999</v>
      </c>
      <c r="CK80" s="720">
        <f t="shared" si="1117"/>
        <v>0.34250000000000003</v>
      </c>
      <c r="CL80" s="720">
        <f t="shared" si="1117"/>
        <v>0.32840000000000003</v>
      </c>
      <c r="CM80" s="720">
        <f t="shared" si="1117"/>
        <v>0.30509999999999998</v>
      </c>
      <c r="CN80" s="720">
        <f t="shared" si="1117"/>
        <v>0.33739999999999998</v>
      </c>
      <c r="CO80" s="720">
        <f t="shared" si="1117"/>
        <v>0.48980000000000001</v>
      </c>
      <c r="CP80" s="720">
        <f t="shared" si="1117"/>
        <v>0.83320000000000005</v>
      </c>
      <c r="CQ80" s="720">
        <f t="shared" si="1117"/>
        <v>1.1221000000000001</v>
      </c>
      <c r="CR80" s="720">
        <f t="shared" si="1117"/>
        <v>1.3308</v>
      </c>
      <c r="CS80" s="720">
        <f t="shared" si="1117"/>
        <v>1.8642000000000001</v>
      </c>
      <c r="CT80" s="720">
        <f t="shared" si="1117"/>
        <v>2.4630999999999998</v>
      </c>
      <c r="CV80" s="720">
        <f t="shared" si="1118"/>
        <v>0.43759999999999999</v>
      </c>
      <c r="CW80" s="720">
        <f t="shared" si="1118"/>
        <v>0.49519999999999997</v>
      </c>
      <c r="CX80" s="720">
        <f t="shared" si="1118"/>
        <v>0.47310000000000002</v>
      </c>
      <c r="CY80" s="720">
        <f t="shared" si="1118"/>
        <v>0.4304</v>
      </c>
      <c r="CZ80" s="720">
        <f t="shared" si="1118"/>
        <v>0.39879999999999999</v>
      </c>
      <c r="DA80" s="720">
        <f t="shared" si="1118"/>
        <v>0.31879999999999997</v>
      </c>
      <c r="DB80" s="720">
        <f t="shared" si="1118"/>
        <v>0.25790000000000002</v>
      </c>
      <c r="DC80" s="720">
        <f t="shared" si="1118"/>
        <v>0.26919999999999999</v>
      </c>
      <c r="DD80" s="720">
        <f t="shared" si="1118"/>
        <v>0.28839999999999999</v>
      </c>
      <c r="DE80" s="720">
        <f t="shared" si="1118"/>
        <v>0.33839999999999998</v>
      </c>
      <c r="DF80" s="720">
        <f t="shared" si="1118"/>
        <v>0.35730000000000001</v>
      </c>
      <c r="DG80" s="720">
        <f t="shared" si="1118"/>
        <v>0.3029</v>
      </c>
      <c r="DH80" s="720">
        <f t="shared" si="1118"/>
        <v>0.29980000000000001</v>
      </c>
      <c r="DI80" s="720">
        <f t="shared" si="1118"/>
        <v>0.31480000000000002</v>
      </c>
      <c r="DJ80" s="720">
        <f t="shared" si="1118"/>
        <v>0.32829999999999998</v>
      </c>
      <c r="DK80" s="720">
        <f t="shared" si="1118"/>
        <v>0.35549999999999998</v>
      </c>
      <c r="DL80" s="720">
        <f t="shared" si="1118"/>
        <v>0.44440000000000002</v>
      </c>
      <c r="DM80" s="720">
        <f t="shared" si="1118"/>
        <v>0.56830000000000003</v>
      </c>
      <c r="DN80" s="720">
        <f t="shared" si="1118"/>
        <v>0.57579999999999998</v>
      </c>
      <c r="DO80" s="720">
        <f t="shared" si="1118"/>
        <v>0.65790000000000004</v>
      </c>
      <c r="DP80" s="720">
        <f t="shared" si="1118"/>
        <v>0.95589999999999997</v>
      </c>
      <c r="DQ80" s="720">
        <f t="shared" si="1118"/>
        <v>1.087</v>
      </c>
      <c r="DR80" s="720">
        <f t="shared" si="1118"/>
        <v>1.0297000000000001</v>
      </c>
    </row>
    <row r="81" spans="10:137" x14ac:dyDescent="0.25">
      <c r="AB81" s="720">
        <f t="shared" si="1112"/>
        <v>0</v>
      </c>
      <c r="AC81" s="720">
        <f t="shared" si="1112"/>
        <v>0</v>
      </c>
      <c r="AD81" s="720">
        <f t="shared" si="1111"/>
        <v>0</v>
      </c>
      <c r="AE81" s="720">
        <f t="shared" si="1111"/>
        <v>0</v>
      </c>
      <c r="AF81" s="720">
        <f t="shared" si="1111"/>
        <v>0</v>
      </c>
      <c r="AG81" s="720">
        <f t="shared" si="1111"/>
        <v>0</v>
      </c>
      <c r="AH81" s="720">
        <f t="shared" si="1111"/>
        <v>6.9237740000000048E-2</v>
      </c>
      <c r="AI81" s="720">
        <f t="shared" si="1111"/>
        <v>0.12947373000000001</v>
      </c>
      <c r="AJ81" s="720">
        <f t="shared" si="1111"/>
        <v>0.10213315000000003</v>
      </c>
      <c r="AK81" s="720">
        <f t="shared" si="1111"/>
        <v>7.0297509999999952E-2</v>
      </c>
      <c r="AL81" s="720">
        <f t="shared" si="1111"/>
        <v>5.4701890000000031E-2</v>
      </c>
      <c r="AM81" s="720">
        <f t="shared" si="1111"/>
        <v>5.0769790000000065E-2</v>
      </c>
      <c r="AN81" s="720">
        <f t="shared" si="1111"/>
        <v>4.5281189999999971E-2</v>
      </c>
      <c r="AO81" s="720">
        <f t="shared" si="1111"/>
        <v>3.9695009999999892E-2</v>
      </c>
      <c r="AP81" s="720">
        <f t="shared" si="1111"/>
        <v>4.880577999999991E-2</v>
      </c>
      <c r="AQ81" s="720">
        <f t="shared" si="1111"/>
        <v>0.27338236000000005</v>
      </c>
      <c r="AR81" s="720">
        <f t="shared" si="1111"/>
        <v>0.45941495999999993</v>
      </c>
      <c r="AS81" s="720">
        <f t="shared" si="1111"/>
        <v>0.57092619999999983</v>
      </c>
      <c r="AT81" s="720">
        <f t="shared" si="1111"/>
        <v>0.44541120000000001</v>
      </c>
      <c r="AU81" s="720">
        <f t="shared" si="1111"/>
        <v>0.35607497000000021</v>
      </c>
      <c r="AV81" s="720">
        <f t="shared" si="1111"/>
        <v>0.15980177999999953</v>
      </c>
      <c r="AW81" s="720">
        <f t="shared" si="1111"/>
        <v>0</v>
      </c>
      <c r="AX81" s="720">
        <f t="shared" si="1111"/>
        <v>0</v>
      </c>
      <c r="AZ81" s="720">
        <f t="shared" si="1116"/>
        <v>0.60029999999999994</v>
      </c>
      <c r="BA81" s="720">
        <f t="shared" si="1116"/>
        <v>0.70299999999999996</v>
      </c>
      <c r="BB81" s="720">
        <f t="shared" si="1116"/>
        <v>0.74539999999999995</v>
      </c>
      <c r="BC81" s="720">
        <f t="shared" si="1116"/>
        <v>0.75739999999999996</v>
      </c>
      <c r="BD81" s="720">
        <f t="shared" si="1116"/>
        <v>0.70509999999999995</v>
      </c>
      <c r="BE81" s="720">
        <f t="shared" si="1116"/>
        <v>0.5071</v>
      </c>
      <c r="BF81" s="720">
        <f t="shared" si="1116"/>
        <v>0.36009999999999998</v>
      </c>
      <c r="BG81" s="720">
        <f t="shared" si="1116"/>
        <v>0.32600000000000001</v>
      </c>
      <c r="BH81" s="720">
        <f t="shared" si="1116"/>
        <v>0.28410000000000002</v>
      </c>
      <c r="BI81" s="720">
        <f t="shared" si="1116"/>
        <v>0.27779999999999999</v>
      </c>
      <c r="BJ81" s="720">
        <f t="shared" si="1116"/>
        <v>0.30349999999999999</v>
      </c>
      <c r="BK81" s="720">
        <f t="shared" si="1116"/>
        <v>0.24229999999999999</v>
      </c>
      <c r="BL81" s="720">
        <f t="shared" si="1116"/>
        <v>0.1993</v>
      </c>
      <c r="BM81" s="720">
        <f t="shared" si="1116"/>
        <v>0.19400000000000001</v>
      </c>
      <c r="BN81" s="720">
        <f t="shared" si="1116"/>
        <v>0.18890000000000001</v>
      </c>
      <c r="BO81" s="720">
        <f t="shared" si="1116"/>
        <v>0.35749999999999998</v>
      </c>
      <c r="BP81" s="720">
        <f t="shared" si="1116"/>
        <v>0.69230000000000003</v>
      </c>
      <c r="BQ81" s="720">
        <f t="shared" si="1116"/>
        <v>1.0523</v>
      </c>
      <c r="BR81" s="720">
        <f t="shared" si="1116"/>
        <v>1.3604000000000001</v>
      </c>
      <c r="BS81" s="720">
        <f t="shared" si="1116"/>
        <v>1.4421999999999999</v>
      </c>
      <c r="BT81" s="720">
        <f t="shared" si="1116"/>
        <v>1.9407000000000001</v>
      </c>
      <c r="BU81" s="720">
        <f t="shared" si="1116"/>
        <v>2.4272</v>
      </c>
      <c r="BV81" s="720">
        <f t="shared" si="1116"/>
        <v>2.3826999999999998</v>
      </c>
      <c r="BX81" s="720">
        <f t="shared" si="1117"/>
        <v>0.621</v>
      </c>
      <c r="BY81" s="720">
        <f t="shared" si="1117"/>
        <v>0.69520000000000004</v>
      </c>
      <c r="BZ81" s="720">
        <f t="shared" si="1117"/>
        <v>0.73370000000000002</v>
      </c>
      <c r="CA81" s="720">
        <f t="shared" si="1117"/>
        <v>0.78820000000000001</v>
      </c>
      <c r="CB81" s="720">
        <f t="shared" si="1117"/>
        <v>0.7994</v>
      </c>
      <c r="CC81" s="720">
        <f t="shared" si="1117"/>
        <v>0.69269999999999998</v>
      </c>
      <c r="CD81" s="720">
        <f t="shared" si="1117"/>
        <v>0.59830000000000005</v>
      </c>
      <c r="CE81" s="720">
        <f t="shared" si="1117"/>
        <v>0.5454</v>
      </c>
      <c r="CF81" s="720">
        <f t="shared" si="1117"/>
        <v>0.44240000000000002</v>
      </c>
      <c r="CG81" s="720">
        <f t="shared" si="1117"/>
        <v>0.36099999999999999</v>
      </c>
      <c r="CH81" s="720">
        <f t="shared" si="1117"/>
        <v>0.35980000000000001</v>
      </c>
      <c r="CI81" s="720">
        <f t="shared" si="1117"/>
        <v>0.3619</v>
      </c>
      <c r="CJ81" s="720">
        <f t="shared" si="1117"/>
        <v>0.33079999999999998</v>
      </c>
      <c r="CK81" s="720">
        <f t="shared" si="1117"/>
        <v>0.28220000000000001</v>
      </c>
      <c r="CL81" s="720">
        <f t="shared" si="1117"/>
        <v>0.22889999999999999</v>
      </c>
      <c r="CM81" s="720">
        <f t="shared" si="1117"/>
        <v>0.29380000000000001</v>
      </c>
      <c r="CN81" s="720">
        <f t="shared" si="1117"/>
        <v>0.44450000000000001</v>
      </c>
      <c r="CO81" s="720">
        <f t="shared" si="1117"/>
        <v>0.8044</v>
      </c>
      <c r="CP81" s="720">
        <f t="shared" si="1117"/>
        <v>1.2552000000000001</v>
      </c>
      <c r="CQ81" s="720">
        <f t="shared" si="1117"/>
        <v>1.5162</v>
      </c>
      <c r="CR81" s="720">
        <f t="shared" si="1117"/>
        <v>1.6101000000000001</v>
      </c>
      <c r="CS81" s="720">
        <f t="shared" si="1117"/>
        <v>2.1126</v>
      </c>
      <c r="CT81" s="720">
        <f t="shared" si="1117"/>
        <v>2.5569999999999999</v>
      </c>
      <c r="CV81" s="720">
        <f t="shared" si="1118"/>
        <v>0.4178</v>
      </c>
      <c r="CW81" s="720">
        <f t="shared" si="1118"/>
        <v>0.43909999999999999</v>
      </c>
      <c r="CX81" s="720">
        <f t="shared" si="1118"/>
        <v>0.4491</v>
      </c>
      <c r="CY81" s="720">
        <f t="shared" si="1118"/>
        <v>0.46110000000000001</v>
      </c>
      <c r="CZ81" s="720">
        <f t="shared" si="1118"/>
        <v>0.43709999999999999</v>
      </c>
      <c r="DA81" s="720">
        <f t="shared" si="1118"/>
        <v>0.38650000000000001</v>
      </c>
      <c r="DB81" s="720">
        <f t="shared" si="1118"/>
        <v>0.36770000000000003</v>
      </c>
      <c r="DC81" s="720">
        <f t="shared" si="1118"/>
        <v>0.33289999999999997</v>
      </c>
      <c r="DD81" s="720">
        <f t="shared" si="1118"/>
        <v>0.29149999999999998</v>
      </c>
      <c r="DE81" s="720">
        <f t="shared" si="1118"/>
        <v>0.3115</v>
      </c>
      <c r="DF81" s="720">
        <f t="shared" si="1118"/>
        <v>0.33250000000000002</v>
      </c>
      <c r="DG81" s="720">
        <f t="shared" si="1118"/>
        <v>0.313</v>
      </c>
      <c r="DH81" s="720">
        <f t="shared" si="1118"/>
        <v>0.30430000000000001</v>
      </c>
      <c r="DI81" s="720">
        <f t="shared" si="1118"/>
        <v>0.30449999999999999</v>
      </c>
      <c r="DJ81" s="720">
        <f t="shared" si="1118"/>
        <v>0.34860000000000002</v>
      </c>
      <c r="DK81" s="720">
        <f t="shared" si="1118"/>
        <v>0.47189999999999999</v>
      </c>
      <c r="DL81" s="720">
        <f t="shared" si="1118"/>
        <v>0.55349999999999999</v>
      </c>
      <c r="DM81" s="720">
        <f t="shared" si="1118"/>
        <v>0.63239999999999996</v>
      </c>
      <c r="DN81" s="720">
        <f t="shared" si="1118"/>
        <v>0.61240000000000006</v>
      </c>
      <c r="DO81" s="720">
        <f t="shared" si="1118"/>
        <v>0.58450000000000002</v>
      </c>
      <c r="DP81" s="720">
        <f t="shared" si="1118"/>
        <v>0.85109999999999997</v>
      </c>
      <c r="DQ81" s="720">
        <f t="shared" si="1118"/>
        <v>0.9677</v>
      </c>
      <c r="DR81" s="720">
        <f t="shared" si="1118"/>
        <v>0.9083</v>
      </c>
    </row>
    <row r="83" spans="10:137" x14ac:dyDescent="0.25">
      <c r="AB83" s="807" t="s">
        <v>74</v>
      </c>
      <c r="AC83" s="807"/>
      <c r="AZ83" s="807" t="s">
        <v>75</v>
      </c>
      <c r="BA83" s="807"/>
      <c r="BX83" s="807" t="s">
        <v>76</v>
      </c>
      <c r="BY83" s="807"/>
      <c r="CV83" s="807" t="s">
        <v>77</v>
      </c>
      <c r="CW83" s="807"/>
    </row>
    <row r="84" spans="10:137" x14ac:dyDescent="0.25">
      <c r="AB84" s="724">
        <f>MAX(AB59:AC60)</f>
        <v>0.54885598999999985</v>
      </c>
      <c r="AC84" s="724">
        <f>MAX(AD59:AE60)</f>
        <v>0.56177507999999954</v>
      </c>
      <c r="AD84" s="724">
        <f>MAX(AF59:AG60)</f>
        <v>0.23882509000000035</v>
      </c>
      <c r="AE84" s="724">
        <f>MAX(AH59:AI60)</f>
        <v>0</v>
      </c>
      <c r="AF84" s="724">
        <f>MAX(AJ59:AK60)</f>
        <v>0</v>
      </c>
      <c r="AG84" s="724">
        <f>MAX(AL59:AM60)</f>
        <v>0</v>
      </c>
      <c r="AH84" s="724">
        <f>MAX(AN59:AO60)</f>
        <v>0</v>
      </c>
      <c r="AI84" s="724">
        <f>MAX(AP59:AQ60)</f>
        <v>0</v>
      </c>
      <c r="AJ84" s="724">
        <f>MAX(AR59:AS60)</f>
        <v>0</v>
      </c>
      <c r="AK84" s="724">
        <f>MAX(AT59:AU60)</f>
        <v>0</v>
      </c>
      <c r="AL84" s="724">
        <f>MAX(AV59:AW60)</f>
        <v>0</v>
      </c>
      <c r="AZ84" s="724">
        <f>MAX(AZ59:BA60)</f>
        <v>1.4259999999999999</v>
      </c>
      <c r="BA84" s="724">
        <f>MAX(BB59:BC60)</f>
        <v>2.5023</v>
      </c>
      <c r="BB84" s="724">
        <f>MAX(BD59:BE60)</f>
        <v>2.8132000000000001</v>
      </c>
      <c r="BC84" s="724">
        <f>MAX(BF59:BG60)</f>
        <v>2.5002</v>
      </c>
      <c r="BD84" s="724">
        <f>MAX(BH59:BI60)</f>
        <v>2.4775999999999998</v>
      </c>
      <c r="BE84" s="724">
        <f>MAX(BJ59:BK60)</f>
        <v>1.9427000000000001</v>
      </c>
      <c r="BF84" s="724">
        <f>MAX(BL59:BM60)</f>
        <v>2.0285000000000002</v>
      </c>
      <c r="BG84" s="724">
        <f>MAX(BN59:BO60)</f>
        <v>1.9641999999999999</v>
      </c>
      <c r="BH84" s="724">
        <f>MAX(BP59:BQ60)</f>
        <v>2.3925999999999998</v>
      </c>
      <c r="BI84" s="724">
        <f>MAX(BR59:BS60)</f>
        <v>2.7862</v>
      </c>
      <c r="BJ84" s="724">
        <f>MAX(BT59:BU60)</f>
        <v>2.5148000000000001</v>
      </c>
      <c r="BX84" s="724">
        <f>MAX(BX59:BY60)</f>
        <v>1.2371000000000001</v>
      </c>
      <c r="BY84" s="724">
        <f>MAX(BZ59:CA60)</f>
        <v>2.3140999999999998</v>
      </c>
      <c r="BZ84" s="724">
        <f>MAX(CB59:CC60)</f>
        <v>2.8109999999999999</v>
      </c>
      <c r="CA84" s="724">
        <f>MAX(CD59:CE60)</f>
        <v>2.7704</v>
      </c>
      <c r="CB84" s="724">
        <f>MAX(CF59:CG60)</f>
        <v>2.5434999999999999</v>
      </c>
      <c r="CC84" s="724">
        <f>MAX(CH59:CI60)</f>
        <v>2.3264999999999998</v>
      </c>
      <c r="CD84" s="724">
        <f>MAX(CJ59:CK60)</f>
        <v>1.9280999999999999</v>
      </c>
      <c r="CE84" s="724">
        <f>MAX(CL59:CM60)</f>
        <v>1.8482000000000001</v>
      </c>
      <c r="CF84" s="724">
        <f>MAX(CN59:CO60)</f>
        <v>2.1869000000000001</v>
      </c>
      <c r="CG84" s="724">
        <f>MAX(CP59:CQ60)</f>
        <v>2.6688000000000001</v>
      </c>
      <c r="CH84" s="724">
        <f>MAX(CR59:CS60)</f>
        <v>2.7149999999999999</v>
      </c>
      <c r="CV84" s="724">
        <f>MAX(CV59:CW60)</f>
        <v>0.72440000000000004</v>
      </c>
      <c r="CW84" s="724">
        <f>MAX(CX59:CY60)</f>
        <v>1.0019</v>
      </c>
      <c r="CX84" s="724">
        <f>MAX(CZ59:DA60)</f>
        <v>1.0230999999999999</v>
      </c>
      <c r="CY84" s="724">
        <f>MAX(DB59:DC60)</f>
        <v>0.88519999999999999</v>
      </c>
      <c r="CZ84" s="724">
        <f>MAX(DD59:DE60)</f>
        <v>0.95760000000000001</v>
      </c>
      <c r="DA84" s="724">
        <f>MAX(DF59:DG60)</f>
        <v>0.86580000000000001</v>
      </c>
      <c r="DB84" s="724">
        <f>MAX(DH59:DI60)</f>
        <v>0.84919999999999995</v>
      </c>
      <c r="DC84" s="724">
        <f>MAX(DJ59:DK60)</f>
        <v>0.89329999999999998</v>
      </c>
      <c r="DD84" s="724">
        <f>MAX(DL59:DM60)</f>
        <v>1.0229999999999999</v>
      </c>
      <c r="DE84" s="724">
        <f>MAX(DN59:DO60)</f>
        <v>1.2346999999999999</v>
      </c>
      <c r="DF84" s="724">
        <f>MAX(DP59:DQ60)</f>
        <v>1.0015000000000001</v>
      </c>
    </row>
    <row r="85" spans="10:137" x14ac:dyDescent="0.25">
      <c r="AB85" s="724">
        <f>MAX(AB61:AC62)</f>
        <v>0.36702473000000002</v>
      </c>
      <c r="AC85" s="724">
        <f>MAX(AD61:AE62)</f>
        <v>2.1530899999999964E-2</v>
      </c>
      <c r="AD85" s="724">
        <f>MAX(AF61:AG62)</f>
        <v>0</v>
      </c>
      <c r="AE85" s="724">
        <f>MAX(AH61:AI62)</f>
        <v>0.21755393999999986</v>
      </c>
      <c r="AF85" s="724">
        <f>MAX(AJ61:AK62)</f>
        <v>0.41732040999999997</v>
      </c>
      <c r="AG85" s="724">
        <f>MAX(AL61:AM62)</f>
        <v>0.67530637000000004</v>
      </c>
      <c r="AH85" s="724">
        <f>MAX(AN61:AO62)</f>
        <v>0.58303145000000001</v>
      </c>
      <c r="AI85" s="724">
        <f>MAX(AP61:AQ62)</f>
        <v>0.28864784000000004</v>
      </c>
      <c r="AJ85" s="724">
        <f>MAX(AR61:AS62)</f>
        <v>0.10988258999999984</v>
      </c>
      <c r="AK85" s="724">
        <f>MAX(AT61:AU62)</f>
        <v>0</v>
      </c>
      <c r="AL85" s="724">
        <f>MAX(AV61:AW62)</f>
        <v>0</v>
      </c>
      <c r="AZ85" s="724">
        <f>MAX(AZ61:BA62)</f>
        <v>2.6381000000000001</v>
      </c>
      <c r="BA85" s="724">
        <f>MAX(BB61:BC62)</f>
        <v>2.831</v>
      </c>
      <c r="BB85" s="724">
        <f>MAX(BD61:BE62)</f>
        <v>2.5347</v>
      </c>
      <c r="BC85" s="724">
        <f>MAX(BF61:BG62)</f>
        <v>1.5669</v>
      </c>
      <c r="BD85" s="724">
        <f>MAX(BH61:BI62)</f>
        <v>1.5711999999999999</v>
      </c>
      <c r="BE85" s="724">
        <f>MAX(BJ61:BK62)</f>
        <v>0.96840000000000004</v>
      </c>
      <c r="BF85" s="724">
        <f>MAX(BL61:BM62)</f>
        <v>0.66759999999999997</v>
      </c>
      <c r="BG85" s="724">
        <f>MAX(BN61:BO62)</f>
        <v>0.73699999999999999</v>
      </c>
      <c r="BH85" s="724">
        <f>MAX(BP61:BQ62)</f>
        <v>1.0869</v>
      </c>
      <c r="BI85" s="724">
        <f>MAX(BR61:BS62)</f>
        <v>2.4487000000000001</v>
      </c>
      <c r="BJ85" s="724">
        <f>MAX(BT61:BU62)</f>
        <v>2.8489</v>
      </c>
      <c r="BX85" s="724">
        <f>MAX(BX61:BY62)</f>
        <v>2.3795000000000002</v>
      </c>
      <c r="BY85" s="724">
        <f>MAX(BZ61:CA62)</f>
        <v>2.9001000000000001</v>
      </c>
      <c r="BZ85" s="724">
        <f>MAX(CB61:CC62)</f>
        <v>2.8801000000000001</v>
      </c>
      <c r="CA85" s="724">
        <f>MAX(CD61:CE62)</f>
        <v>2.0139999999999998</v>
      </c>
      <c r="CB85" s="724">
        <f>MAX(CF61:CG62)</f>
        <v>1.5048999999999999</v>
      </c>
      <c r="CC85" s="724">
        <f>MAX(CH61:CI62)</f>
        <v>1.3109999999999999</v>
      </c>
      <c r="CD85" s="724">
        <f>MAX(CJ61:CK62)</f>
        <v>1.0696000000000001</v>
      </c>
      <c r="CE85" s="724">
        <f>MAX(CL61:CM62)</f>
        <v>0.77510000000000001</v>
      </c>
      <c r="CF85" s="724">
        <f>MAX(CN61:CO62)</f>
        <v>0.97360000000000002</v>
      </c>
      <c r="CG85" s="724">
        <f>MAX(CP61:CQ62)</f>
        <v>1.6016999999999999</v>
      </c>
      <c r="CH85" s="724">
        <f>MAX(CR61:CS62)</f>
        <v>2.8089</v>
      </c>
      <c r="CV85" s="724">
        <f>MAX(CV61:CW62)</f>
        <v>1.0689</v>
      </c>
      <c r="CW85" s="724">
        <f>MAX(CX61:CY62)</f>
        <v>1.0991</v>
      </c>
      <c r="CX85" s="724">
        <f>MAX(CZ61:DA62)</f>
        <v>0.79330000000000001</v>
      </c>
      <c r="CY85" s="724">
        <f>MAX(DB61:DC62)</f>
        <v>0.52490000000000003</v>
      </c>
      <c r="CZ85" s="724">
        <f>MAX(DD61:DE62)</f>
        <v>0.61419999999999997</v>
      </c>
      <c r="DA85" s="724">
        <f>MAX(DF61:DG62)</f>
        <v>0.47289999999999999</v>
      </c>
      <c r="DB85" s="724">
        <f>MAX(DH61:DI62)</f>
        <v>0.30099999999999999</v>
      </c>
      <c r="DC85" s="724">
        <f>MAX(DJ61:DK62)</f>
        <v>0.39179999999999998</v>
      </c>
      <c r="DD85" s="724">
        <f>MAX(DL61:DM62)</f>
        <v>0.49680000000000002</v>
      </c>
      <c r="DE85" s="724">
        <f>MAX(DN61:DO62)</f>
        <v>1.258</v>
      </c>
      <c r="DF85" s="724">
        <f>MAX(DP61:DQ62)</f>
        <v>1.2842</v>
      </c>
    </row>
    <row r="86" spans="10:137" x14ac:dyDescent="0.25">
      <c r="AB86" s="724">
        <f>MAX(AB63:AC64)</f>
        <v>0</v>
      </c>
      <c r="AC86" s="724">
        <f>MAX(AD63:AE64)</f>
        <v>0</v>
      </c>
      <c r="AD86" s="724">
        <f>MAX(AF63:AG64)</f>
        <v>0.56349141999999974</v>
      </c>
      <c r="AE86" s="724">
        <f>MAX(AH63:AI64)</f>
        <v>0.46179594000000002</v>
      </c>
      <c r="AF86" s="724">
        <f>MAX(AJ63:AK64)</f>
        <v>0.44900081999999936</v>
      </c>
      <c r="AG86" s="724">
        <f>MAX(AL63:AM64)</f>
        <v>0.75327692000000002</v>
      </c>
      <c r="AH86" s="724">
        <f>MAX(AN63:AO64)</f>
        <v>0.83028461999999992</v>
      </c>
      <c r="AI86" s="724">
        <f>MAX(AP63:AQ64)</f>
        <v>0.46541635999999997</v>
      </c>
      <c r="AJ86" s="724">
        <f>MAX(AR63:AS64)</f>
        <v>0.24259329999999996</v>
      </c>
      <c r="AK86" s="724">
        <f>MAX(AT63:AU64)</f>
        <v>0.1103577200000001</v>
      </c>
      <c r="AL86" s="724">
        <f>MAX(AV63:AW64)</f>
        <v>0</v>
      </c>
      <c r="AZ86" s="724">
        <f>MAX(AZ63:BA64)</f>
        <v>2.5053000000000001</v>
      </c>
      <c r="BA86" s="724">
        <f>MAX(BB63:BC64)</f>
        <v>2.4036</v>
      </c>
      <c r="BB86" s="724">
        <f>MAX(BD63:BE64)</f>
        <v>1.849</v>
      </c>
      <c r="BC86" s="724">
        <f>MAX(BF63:BG64)</f>
        <v>2.2027000000000001</v>
      </c>
      <c r="BD86" s="724">
        <f>MAX(BH63:BI64)</f>
        <v>2.3391000000000002</v>
      </c>
      <c r="BE86" s="724">
        <f>MAX(BJ63:BK64)</f>
        <v>2.4432999999999998</v>
      </c>
      <c r="BF86" s="724">
        <f>MAX(BL63:BM64)</f>
        <v>2.0775000000000001</v>
      </c>
      <c r="BG86" s="724">
        <f>MAX(BN63:BO64)</f>
        <v>1.1268</v>
      </c>
      <c r="BH86" s="724">
        <f>MAX(BP63:BQ64)</f>
        <v>0.65580000000000005</v>
      </c>
      <c r="BI86" s="724">
        <f>MAX(BR63:BS64)</f>
        <v>1.3345</v>
      </c>
      <c r="BJ86" s="724">
        <f>MAX(BT63:BU64)</f>
        <v>2.8142999999999998</v>
      </c>
      <c r="BX86" s="724">
        <f>MAX(BX63:BY64)</f>
        <v>2.6143999999999998</v>
      </c>
      <c r="BY86" s="724">
        <f>MAX(BZ63:CA64)</f>
        <v>2.6225999999999998</v>
      </c>
      <c r="BZ86" s="724">
        <f>MAX(CB63:CC64)</f>
        <v>1.6462000000000001</v>
      </c>
      <c r="CA86" s="724">
        <f>MAX(CD63:CE64)</f>
        <v>2.2679</v>
      </c>
      <c r="CB86" s="724">
        <f>MAX(CF63:CG64)</f>
        <v>2.1455000000000002</v>
      </c>
      <c r="CC86" s="724">
        <f>MAX(CH63:CI64)</f>
        <v>2.5983999999999998</v>
      </c>
      <c r="CD86" s="724">
        <f>MAX(CJ63:CK64)</f>
        <v>2.4963000000000002</v>
      </c>
      <c r="CE86" s="724">
        <f>MAX(CL63:CM64)</f>
        <v>1.8083</v>
      </c>
      <c r="CF86" s="724">
        <f>MAX(CN63:CO64)</f>
        <v>1.1234999999999999</v>
      </c>
      <c r="CG86" s="724">
        <f>MAX(CP63:CQ64)</f>
        <v>0.97689999999999999</v>
      </c>
      <c r="CH86" s="724">
        <f>MAX(CR63:CS64)</f>
        <v>2.2498999999999998</v>
      </c>
      <c r="CV86" s="724">
        <f>MAX(CV63:CW64)</f>
        <v>0.93079999999999996</v>
      </c>
      <c r="CW86" s="724">
        <f>MAX(CX63:CY64)</f>
        <v>0.80910000000000004</v>
      </c>
      <c r="CX86" s="724">
        <f>MAX(CZ63:DA64)</f>
        <v>0.91149999999999998</v>
      </c>
      <c r="CY86" s="724">
        <f>MAX(DB63:DC64)</f>
        <v>0.88129999999999997</v>
      </c>
      <c r="CZ86" s="724">
        <f>MAX(DD63:DE64)</f>
        <v>1.0399</v>
      </c>
      <c r="DA86" s="724">
        <f>MAX(DF63:DG64)</f>
        <v>1.0199</v>
      </c>
      <c r="DB86" s="724">
        <f>MAX(DH63:DI64)</f>
        <v>0.89439999999999997</v>
      </c>
      <c r="DC86" s="724">
        <f>MAX(DJ63:DK64)</f>
        <v>0.40670000000000001</v>
      </c>
      <c r="DD86" s="724">
        <f>MAX(DL63:DM64)</f>
        <v>0.36709999999999998</v>
      </c>
      <c r="DE86" s="724">
        <f>MAX(DN63:DO64)</f>
        <v>0.74009999999999998</v>
      </c>
      <c r="DF86" s="724">
        <f>MAX(DP63:DQ64)</f>
        <v>1.2124999999999999</v>
      </c>
    </row>
    <row r="87" spans="10:137" x14ac:dyDescent="0.25">
      <c r="AB87" s="724">
        <f>MAX(AB65:AC66)</f>
        <v>0</v>
      </c>
      <c r="AC87" s="724">
        <f>MAX(AD65:AE66)</f>
        <v>0.43283479999999991</v>
      </c>
      <c r="AD87" s="724">
        <f>MAX(AF65:AG66)</f>
        <v>0.49253314999999964</v>
      </c>
      <c r="AE87" s="724">
        <f>MAX(AH65:AI66)</f>
        <v>0</v>
      </c>
      <c r="AF87" s="724">
        <f>MAX(AJ65:AK66)</f>
        <v>0</v>
      </c>
      <c r="AG87" s="724">
        <f>MAX(AL65:AM66)</f>
        <v>0</v>
      </c>
      <c r="AH87" s="724">
        <f>MAX(AN65:AO66)</f>
        <v>0</v>
      </c>
      <c r="AI87" s="724">
        <f>MAX(AP65:AQ66)</f>
        <v>8.0866659999999813E-2</v>
      </c>
      <c r="AJ87" s="724">
        <f>MAX(AR65:AS66)</f>
        <v>0.24486984999999989</v>
      </c>
      <c r="AK87" s="724">
        <f>MAX(AT65:AU66)</f>
        <v>0.14432025999999987</v>
      </c>
      <c r="AL87" s="724">
        <f>MAX(AV65:AW66)</f>
        <v>0</v>
      </c>
      <c r="AZ87" s="724">
        <f>MAX(AZ65:BA66)</f>
        <v>1.9155</v>
      </c>
      <c r="BA87" s="724">
        <f>MAX(BB65:BC66)</f>
        <v>1.8169</v>
      </c>
      <c r="BB87" s="724">
        <f>MAX(BD65:BE66)</f>
        <v>2.4796999999999998</v>
      </c>
      <c r="BC87" s="724">
        <f>MAX(BF65:BG66)</f>
        <v>2.3681999999999999</v>
      </c>
      <c r="BD87" s="724">
        <f>MAX(BH65:BI66)</f>
        <v>2.8277000000000001</v>
      </c>
      <c r="BE87" s="724">
        <f>MAX(BJ65:BK66)</f>
        <v>2.7829000000000002</v>
      </c>
      <c r="BF87" s="724">
        <f>MAX(BL65:BM66)</f>
        <v>2.4344999999999999</v>
      </c>
      <c r="BG87" s="724">
        <f>MAX(BN65:BO66)</f>
        <v>1.8612</v>
      </c>
      <c r="BH87" s="724">
        <f>MAX(BP65:BQ66)</f>
        <v>1.2959000000000001</v>
      </c>
      <c r="BI87" s="724">
        <f>MAX(BR65:BS66)</f>
        <v>0.79379999999999995</v>
      </c>
      <c r="BJ87" s="724">
        <f>MAX(BT65:BU66)</f>
        <v>2.056</v>
      </c>
      <c r="BX87" s="724">
        <f>MAX(BX65:BY66)</f>
        <v>2.5299999999999998</v>
      </c>
      <c r="BY87" s="724">
        <f>MAX(BZ65:CA66)</f>
        <v>1.3812</v>
      </c>
      <c r="BZ87" s="724">
        <f>MAX(CB65:CC66)</f>
        <v>2.5819999999999999</v>
      </c>
      <c r="CA87" s="724">
        <f>MAX(CD65:CE66)</f>
        <v>2.5577000000000001</v>
      </c>
      <c r="CB87" s="724">
        <f>MAX(CF65:CG66)</f>
        <v>2.5813000000000001</v>
      </c>
      <c r="CC87" s="724">
        <f>MAX(CH65:CI66)</f>
        <v>2.8761000000000001</v>
      </c>
      <c r="CD87" s="724">
        <f>MAX(CJ65:CK66)</f>
        <v>2.5095000000000001</v>
      </c>
      <c r="CE87" s="724">
        <f>MAX(CL65:CM66)</f>
        <v>2.0225</v>
      </c>
      <c r="CF87" s="724">
        <f>MAX(CN65:CO66)</f>
        <v>1.7784</v>
      </c>
      <c r="CG87" s="724">
        <f>MAX(CP65:CQ66)</f>
        <v>1.1508</v>
      </c>
      <c r="CH87" s="724">
        <f>MAX(CR65:CS66)</f>
        <v>1.3573</v>
      </c>
      <c r="CV87" s="724">
        <f>MAX(CV65:CW66)</f>
        <v>0.503</v>
      </c>
      <c r="CW87" s="724">
        <f>MAX(CX65:CY66)</f>
        <v>0.98129999999999995</v>
      </c>
      <c r="CX87" s="724">
        <f>MAX(CZ65:DA66)</f>
        <v>1.0524</v>
      </c>
      <c r="CY87" s="724">
        <f>MAX(DB65:DC66)</f>
        <v>0.89380000000000004</v>
      </c>
      <c r="CZ87" s="724">
        <f>MAX(DD65:DE66)</f>
        <v>1.2025999999999999</v>
      </c>
      <c r="DA87" s="724">
        <f>MAX(DF65:DG66)</f>
        <v>0.95589999999999997</v>
      </c>
      <c r="DB87" s="724">
        <f>MAX(DH65:DI66)</f>
        <v>0.92379999999999995</v>
      </c>
      <c r="DC87" s="724">
        <f>MAX(DJ65:DK66)</f>
        <v>0.68879999999999997</v>
      </c>
      <c r="DD87" s="724">
        <f>MAX(DL65:DM66)</f>
        <v>0.50880000000000003</v>
      </c>
      <c r="DE87" s="724">
        <f>MAX(DN65:DO66)</f>
        <v>0.43780000000000002</v>
      </c>
      <c r="DF87" s="724">
        <f>MAX(DP65:DQ66)</f>
        <v>0.98550000000000004</v>
      </c>
    </row>
    <row r="88" spans="10:137" x14ac:dyDescent="0.25">
      <c r="AB88" s="724">
        <f>MAX(AB67:AC68)</f>
        <v>0.26303190000000004</v>
      </c>
      <c r="AC88" s="724">
        <f>MAX(AD67:AE68)</f>
        <v>0.30200470999999995</v>
      </c>
      <c r="AD88" s="724">
        <f>MAX(AF67:AG68)</f>
        <v>0</v>
      </c>
      <c r="AE88" s="724">
        <f>MAX(AH67:AI68)</f>
        <v>0</v>
      </c>
      <c r="AF88" s="724">
        <f>MAX(AJ67:AK68)</f>
        <v>0</v>
      </c>
      <c r="AG88" s="724">
        <f>MAX(AL67:AM68)</f>
        <v>0</v>
      </c>
      <c r="AH88" s="724">
        <f>MAX(AN67:AO68)</f>
        <v>0</v>
      </c>
      <c r="AI88" s="724">
        <f>MAX(AP67:AQ68)</f>
        <v>0</v>
      </c>
      <c r="AJ88" s="724">
        <f>MAX(AR67:AS68)</f>
        <v>0</v>
      </c>
      <c r="AK88" s="724">
        <f>MAX(AT67:AU68)</f>
        <v>0.31916141999999992</v>
      </c>
      <c r="AL88" s="724">
        <f>MAX(AV67:AW68)</f>
        <v>0.25358022000000002</v>
      </c>
      <c r="AZ88" s="724">
        <f>MAX(AZ67:BA68)</f>
        <v>1.2324999999999999</v>
      </c>
      <c r="BA88" s="724">
        <f>MAX(BB67:BC68)</f>
        <v>2.3647</v>
      </c>
      <c r="BB88" s="724">
        <f>MAX(BD67:BE68)</f>
        <v>2.3628999999999998</v>
      </c>
      <c r="BC88" s="724">
        <f>MAX(BF67:BG68)</f>
        <v>1.5483</v>
      </c>
      <c r="BD88" s="724">
        <f>MAX(BH67:BI68)</f>
        <v>1.6884999999999999</v>
      </c>
      <c r="BE88" s="724">
        <f>MAX(BJ67:BK68)</f>
        <v>1.7696000000000001</v>
      </c>
      <c r="BF88" s="724">
        <f>MAX(BL67:BM68)</f>
        <v>1.8826000000000001</v>
      </c>
      <c r="BG88" s="724">
        <f>MAX(BN67:BO68)</f>
        <v>1.9484999999999999</v>
      </c>
      <c r="BH88" s="724">
        <f>MAX(BP67:BQ68)</f>
        <v>1.8289</v>
      </c>
      <c r="BI88" s="724">
        <f>MAX(BR67:BS68)</f>
        <v>1.1374</v>
      </c>
      <c r="BJ88" s="724">
        <f>MAX(BT67:BU68)</f>
        <v>1.3546</v>
      </c>
      <c r="BX88" s="724">
        <f>MAX(BX67:BY68)</f>
        <v>1.2176</v>
      </c>
      <c r="BY88" s="724">
        <f>MAX(BZ67:CA68)</f>
        <v>2.1837</v>
      </c>
      <c r="BZ88" s="724">
        <f>MAX(CB67:CC68)</f>
        <v>2.4279999999999999</v>
      </c>
      <c r="CA88" s="724">
        <f>MAX(CD67:CE68)</f>
        <v>1.9856</v>
      </c>
      <c r="CB88" s="724">
        <f>MAX(CF67:CG68)</f>
        <v>1.4107000000000001</v>
      </c>
      <c r="CC88" s="724">
        <f>MAX(CH67:CI68)</f>
        <v>1.6365000000000001</v>
      </c>
      <c r="CD88" s="724">
        <f>MAX(CJ67:CK68)</f>
        <v>1.744</v>
      </c>
      <c r="CE88" s="724">
        <f>MAX(CL67:CM68)</f>
        <v>2.0291999999999999</v>
      </c>
      <c r="CF88" s="724">
        <f>MAX(CN67:CO68)</f>
        <v>1.9512</v>
      </c>
      <c r="CG88" s="724">
        <f>MAX(CP67:CQ68)</f>
        <v>1.6682999999999999</v>
      </c>
      <c r="CH88" s="724">
        <f>MAX(CR67:CS68)</f>
        <v>1.2016</v>
      </c>
      <c r="CV88" s="724">
        <f>MAX(CV67:CW68)</f>
        <v>0.78390000000000004</v>
      </c>
      <c r="CW88" s="724">
        <f>MAX(CX67:CY68)</f>
        <v>0.99119999999999997</v>
      </c>
      <c r="CX88" s="724">
        <f>MAX(CZ67:DA68)</f>
        <v>0.78820000000000001</v>
      </c>
      <c r="CY88" s="724">
        <f>MAX(DB67:DC68)</f>
        <v>0.57569999999999999</v>
      </c>
      <c r="CZ88" s="724">
        <f>MAX(DD67:DE68)</f>
        <v>0.63539999999999996</v>
      </c>
      <c r="DA88" s="724">
        <f>MAX(DF67:DG68)</f>
        <v>0.63</v>
      </c>
      <c r="DB88" s="724">
        <f>MAX(DH67:DI68)</f>
        <v>0.89970000000000006</v>
      </c>
      <c r="DC88" s="724">
        <f>MAX(DJ67:DK68)</f>
        <v>0.82189999999999996</v>
      </c>
      <c r="DD88" s="724">
        <f>MAX(DL67:DM68)</f>
        <v>0.70950000000000002</v>
      </c>
      <c r="DE88" s="724">
        <f>MAX(DN67:DO68)</f>
        <v>0.3962</v>
      </c>
      <c r="DF88" s="724">
        <f>MAX(DP67:DQ68)</f>
        <v>0.66310000000000002</v>
      </c>
    </row>
    <row r="89" spans="10:137" x14ac:dyDescent="0.25">
      <c r="AB89" s="724">
        <f>MAX(AB69:AC70)</f>
        <v>0.1708231999999997</v>
      </c>
      <c r="AC89" s="724">
        <f>MAX(AD69:AE70)</f>
        <v>0</v>
      </c>
      <c r="AD89" s="724">
        <f>MAX(AF69:AG70)</f>
        <v>0</v>
      </c>
      <c r="AE89" s="724">
        <f>MAX(AH69:AI70)</f>
        <v>2.3783900000000219E-2</v>
      </c>
      <c r="AF89" s="724">
        <f>MAX(AJ69:AK70)</f>
        <v>0</v>
      </c>
      <c r="AG89" s="724">
        <f>MAX(AL69:AM70)</f>
        <v>3.5523800000000133E-2</v>
      </c>
      <c r="AH89" s="724">
        <f>MAX(AN69:AO70)</f>
        <v>0.10489794999999988</v>
      </c>
      <c r="AI89" s="724">
        <f>MAX(AP69:AQ70)</f>
        <v>0</v>
      </c>
      <c r="AJ89" s="724">
        <f>MAX(AR69:AS70)</f>
        <v>0</v>
      </c>
      <c r="AK89" s="724">
        <f>MAX(AT69:AU70)</f>
        <v>4.3988690000000052E-2</v>
      </c>
      <c r="AL89" s="724">
        <f>MAX(AV69:AW70)</f>
        <v>0</v>
      </c>
      <c r="AZ89" s="724">
        <f>MAX(AZ69:BA70)</f>
        <v>1.8008</v>
      </c>
      <c r="BA89" s="724">
        <f>MAX(BB69:BC70)</f>
        <v>2.3349000000000002</v>
      </c>
      <c r="BB89" s="724">
        <f>MAX(BD69:BE70)</f>
        <v>1.7131000000000001</v>
      </c>
      <c r="BC89" s="724">
        <f>MAX(BF69:BG70)</f>
        <v>0.99280000000000002</v>
      </c>
      <c r="BD89" s="724">
        <f>MAX(BH69:BI70)</f>
        <v>0.94830000000000003</v>
      </c>
      <c r="BE89" s="724">
        <f>MAX(BJ69:BK70)</f>
        <v>1.0831999999999999</v>
      </c>
      <c r="BF89" s="724">
        <f>MAX(BL69:BM70)</f>
        <v>1.8622000000000001</v>
      </c>
      <c r="BG89" s="724">
        <f>MAX(BN69:BO70)</f>
        <v>2.0407000000000002</v>
      </c>
      <c r="BH89" s="724">
        <f>MAX(BP69:BQ70)</f>
        <v>2.0485000000000002</v>
      </c>
      <c r="BI89" s="724">
        <f>MAX(BR69:BS70)</f>
        <v>1.7632000000000001</v>
      </c>
      <c r="BJ89" s="724">
        <f>MAX(BT69:BU70)</f>
        <v>1.21</v>
      </c>
      <c r="BX89" s="724">
        <f>MAX(BX69:BY70)</f>
        <v>1.2575000000000001</v>
      </c>
      <c r="BY89" s="724">
        <f>MAX(BZ69:CA70)</f>
        <v>2.3668</v>
      </c>
      <c r="BZ89" s="724">
        <f>MAX(CB69:CC70)</f>
        <v>2.3235000000000001</v>
      </c>
      <c r="CA89" s="724">
        <f>MAX(CD69:CE70)</f>
        <v>0.87270000000000003</v>
      </c>
      <c r="CB89" s="724">
        <f>MAX(CF69:CG70)</f>
        <v>1.0445</v>
      </c>
      <c r="CC89" s="724">
        <f>MAX(CH69:CI70)</f>
        <v>1.0086999999999999</v>
      </c>
      <c r="CD89" s="724">
        <f>MAX(CJ69:CK70)</f>
        <v>1.5362</v>
      </c>
      <c r="CE89" s="724">
        <f>MAX(CL69:CM70)</f>
        <v>2.06</v>
      </c>
      <c r="CF89" s="724">
        <f>MAX(CN69:CO70)</f>
        <v>2.1602999999999999</v>
      </c>
      <c r="CG89" s="724">
        <f>MAX(CP69:CQ70)</f>
        <v>2.1753999999999998</v>
      </c>
      <c r="CH89" s="724">
        <f>MAX(CR69:CS70)</f>
        <v>1.4653</v>
      </c>
      <c r="CV89" s="724">
        <f>MAX(CV69:CW70)</f>
        <v>0.94410000000000005</v>
      </c>
      <c r="CW89" s="724">
        <f>MAX(CX69:CY70)</f>
        <v>0.97950000000000004</v>
      </c>
      <c r="CX89" s="724">
        <f>MAX(CZ69:DA70)</f>
        <v>0.40429999999999999</v>
      </c>
      <c r="CY89" s="724">
        <f>MAX(DB69:DC70)</f>
        <v>0.59889999999999999</v>
      </c>
      <c r="CZ89" s="724">
        <f>MAX(DD69:DE70)</f>
        <v>0.40899999999999997</v>
      </c>
      <c r="DA89" s="724">
        <f>MAX(DF69:DG70)</f>
        <v>0.58109999999999995</v>
      </c>
      <c r="DB89" s="724">
        <f>MAX(DH69:DI70)</f>
        <v>0.86509999999999998</v>
      </c>
      <c r="DC89" s="724">
        <f>MAX(DJ69:DK70)</f>
        <v>0.80149999999999999</v>
      </c>
      <c r="DD89" s="724">
        <f>MAX(DL69:DM70)</f>
        <v>0.79239999999999999</v>
      </c>
      <c r="DE89" s="724">
        <f>MAX(DN69:DO70)</f>
        <v>0.65190000000000003</v>
      </c>
      <c r="DF89" s="724">
        <f>MAX(DP69:DQ70)</f>
        <v>0.56469999999999998</v>
      </c>
    </row>
    <row r="90" spans="10:137" x14ac:dyDescent="0.25">
      <c r="AB90" s="724">
        <f>MAX(AB71:AC72)</f>
        <v>7.0425939999999965E-2</v>
      </c>
      <c r="AC90" s="724">
        <f>MAX(AD71:AE72)</f>
        <v>0</v>
      </c>
      <c r="AD90" s="724">
        <f>MAX(AF71:AG72)</f>
        <v>0</v>
      </c>
      <c r="AE90" s="724">
        <f>MAX(AH71:AI72)</f>
        <v>0.13661656000000022</v>
      </c>
      <c r="AF90" s="724">
        <f>MAX(AJ71:AK72)</f>
        <v>2.8329389999999927E-2</v>
      </c>
      <c r="AG90" s="724">
        <f>MAX(AL71:AM72)</f>
        <v>0.1230382599999999</v>
      </c>
      <c r="AH90" s="724">
        <f>MAX(AN71:AO72)</f>
        <v>0</v>
      </c>
      <c r="AI90" s="724">
        <f>MAX(AP71:AQ72)</f>
        <v>0</v>
      </c>
      <c r="AJ90" s="724">
        <f>MAX(AR71:AS72)</f>
        <v>0</v>
      </c>
      <c r="AK90" s="724">
        <f>MAX(AT71:AU72)</f>
        <v>0</v>
      </c>
      <c r="AL90" s="724">
        <f>MAX(AV71:AW72)</f>
        <v>0</v>
      </c>
      <c r="AZ90" s="724">
        <f>MAX(AZ71:BA72)</f>
        <v>2.0977999999999999</v>
      </c>
      <c r="BA90" s="724">
        <f>MAX(BB71:BC72)</f>
        <v>2.5097</v>
      </c>
      <c r="BB90" s="724">
        <f>MAX(BD71:BE72)</f>
        <v>1.4015</v>
      </c>
      <c r="BC90" s="724">
        <f>MAX(BF71:BG72)</f>
        <v>0.93149999999999999</v>
      </c>
      <c r="BD90" s="724">
        <f>MAX(BH71:BI72)</f>
        <v>1.0184</v>
      </c>
      <c r="BE90" s="724">
        <f>MAX(BJ71:BK72)</f>
        <v>0.95909999999999995</v>
      </c>
      <c r="BF90" s="724">
        <f>MAX(BL71:BM72)</f>
        <v>2.0148999999999999</v>
      </c>
      <c r="BG90" s="724">
        <f>MAX(BN71:BO72)</f>
        <v>2.1114000000000002</v>
      </c>
      <c r="BH90" s="724">
        <f>MAX(BP71:BQ72)</f>
        <v>2.1234000000000002</v>
      </c>
      <c r="BI90" s="724">
        <f>MAX(BR71:BS72)</f>
        <v>1.4724999999999999</v>
      </c>
      <c r="BJ90" s="724">
        <f>MAX(BT71:BU72)</f>
        <v>1.1225000000000001</v>
      </c>
      <c r="BX90" s="724">
        <f>MAX(BX71:BY72)</f>
        <v>1.4619</v>
      </c>
      <c r="BY90" s="724">
        <f>MAX(BZ71:CA72)</f>
        <v>2.492</v>
      </c>
      <c r="BZ90" s="724">
        <f>MAX(CB71:CC72)</f>
        <v>2.1920000000000002</v>
      </c>
      <c r="CA90" s="724">
        <f>MAX(CD71:CE72)</f>
        <v>0.77439999999999998</v>
      </c>
      <c r="CB90" s="724">
        <f>MAX(CF71:CG72)</f>
        <v>1.0963000000000001</v>
      </c>
      <c r="CC90" s="724">
        <f>MAX(CH71:CI72)</f>
        <v>0.88780000000000003</v>
      </c>
      <c r="CD90" s="724">
        <f>MAX(CJ71:CK72)</f>
        <v>1.6292</v>
      </c>
      <c r="CE90" s="724">
        <f>MAX(CL71:CM72)</f>
        <v>2.1604999999999999</v>
      </c>
      <c r="CF90" s="724">
        <f>MAX(CN71:CO72)</f>
        <v>2.2871000000000001</v>
      </c>
      <c r="CG90" s="724">
        <f>MAX(CP71:CQ72)</f>
        <v>1.9533</v>
      </c>
      <c r="CH90" s="724">
        <f>MAX(CR71:CS72)</f>
        <v>1.0994999999999999</v>
      </c>
      <c r="CV90" s="724">
        <f>MAX(CV71:CW72)</f>
        <v>1.0706</v>
      </c>
      <c r="CW90" s="724">
        <f>MAX(CX71:CY72)</f>
        <v>1.0174000000000001</v>
      </c>
      <c r="CX90" s="724">
        <f>MAX(CZ71:DA72)</f>
        <v>0.16239999999999999</v>
      </c>
      <c r="CY90" s="724">
        <f>MAX(DB71:DC72)</f>
        <v>0.50349999999999995</v>
      </c>
      <c r="CZ90" s="724">
        <f>MAX(DD71:DE72)</f>
        <v>0.53669999999999995</v>
      </c>
      <c r="DA90" s="724">
        <f>MAX(DF71:DG72)</f>
        <v>0.56179999999999997</v>
      </c>
      <c r="DB90" s="724">
        <f>MAX(DH71:DI72)</f>
        <v>0.92379999999999995</v>
      </c>
      <c r="DC90" s="724">
        <f>MAX(DJ71:DK72)</f>
        <v>0.85229999999999995</v>
      </c>
      <c r="DD90" s="724">
        <f>MAX(DL71:DM72)</f>
        <v>0.85199999999999998</v>
      </c>
      <c r="DE90" s="724">
        <f>MAX(DN71:DO72)</f>
        <v>0.51980000000000004</v>
      </c>
      <c r="DF90" s="724">
        <f>MAX(DP71:DQ72)</f>
        <v>0.55710000000000004</v>
      </c>
    </row>
    <row r="91" spans="10:137" x14ac:dyDescent="0.25">
      <c r="AB91" s="724">
        <f>MAX(AB73:AC74)</f>
        <v>0</v>
      </c>
      <c r="AC91" s="724">
        <f>MAX(AD73:AE74)</f>
        <v>0</v>
      </c>
      <c r="AD91" s="724">
        <f>MAX(AF73:AG74)</f>
        <v>3.0206169999999893E-2</v>
      </c>
      <c r="AE91" s="724">
        <f>MAX(AH73:AI74)</f>
        <v>0.42648680000000005</v>
      </c>
      <c r="AF91" s="724">
        <f>MAX(AJ73:AK74)</f>
        <v>0.33896366999999988</v>
      </c>
      <c r="AG91" s="724">
        <f>MAX(AL73:AM74)</f>
        <v>0.50793213000000004</v>
      </c>
      <c r="AH91" s="724">
        <f>MAX(AN73:AO74)</f>
        <v>0.20668138999999996</v>
      </c>
      <c r="AI91" s="724">
        <f>MAX(AP73:AQ74)</f>
        <v>0</v>
      </c>
      <c r="AJ91" s="724">
        <f>MAX(AR73:AS74)</f>
        <v>0</v>
      </c>
      <c r="AK91" s="724">
        <f>MAX(AT73:AU74)</f>
        <v>0</v>
      </c>
      <c r="AL91" s="724">
        <f>MAX(AV73:AW74)</f>
        <v>2.2847050000000146E-2</v>
      </c>
      <c r="AZ91" s="724">
        <f>MAX(AZ73:BA74)</f>
        <v>2.048</v>
      </c>
      <c r="BA91" s="724">
        <f>MAX(BB73:BC74)</f>
        <v>2.4763999999999999</v>
      </c>
      <c r="BB91" s="724">
        <f>MAX(BD73:BE74)</f>
        <v>1.8059000000000001</v>
      </c>
      <c r="BC91" s="724">
        <f>MAX(BF73:BG74)</f>
        <v>0.81420000000000003</v>
      </c>
      <c r="BD91" s="724">
        <f>MAX(BH73:BI74)</f>
        <v>0.99739999999999995</v>
      </c>
      <c r="BE91" s="724">
        <f>MAX(BJ73:BK74)</f>
        <v>1.1755</v>
      </c>
      <c r="BF91" s="724">
        <f>MAX(BL73:BM74)</f>
        <v>1.8809</v>
      </c>
      <c r="BG91" s="724">
        <f>MAX(BN73:BO74)</f>
        <v>1.9630000000000001</v>
      </c>
      <c r="BH91" s="724">
        <f>MAX(BP73:BQ74)</f>
        <v>1.3428</v>
      </c>
      <c r="BI91" s="724">
        <f>MAX(BR73:BS74)</f>
        <v>0.56879999999999997</v>
      </c>
      <c r="BJ91" s="724">
        <f>MAX(BT73:BU74)</f>
        <v>0.93630000000000002</v>
      </c>
      <c r="BX91" s="724">
        <f>MAX(BX73:BY74)</f>
        <v>1.4698</v>
      </c>
      <c r="BY91" s="724">
        <f>MAX(BZ73:CA74)</f>
        <v>2.3778999999999999</v>
      </c>
      <c r="BZ91" s="724">
        <f>MAX(CB73:CC74)</f>
        <v>2.2810000000000001</v>
      </c>
      <c r="CA91" s="724">
        <f>MAX(CD73:CE74)</f>
        <v>1.3704000000000001</v>
      </c>
      <c r="CB91" s="724">
        <f>MAX(CF73:CG74)</f>
        <v>0.91410000000000002</v>
      </c>
      <c r="CC91" s="724">
        <f>MAX(CH73:CI74)</f>
        <v>0.93659999999999999</v>
      </c>
      <c r="CD91" s="724">
        <f>MAX(CJ73:CK74)</f>
        <v>1.8290999999999999</v>
      </c>
      <c r="CE91" s="724">
        <f>MAX(CL73:CM74)</f>
        <v>1.9887999999999999</v>
      </c>
      <c r="CF91" s="724">
        <f>MAX(CN73:CO74)</f>
        <v>1.7038</v>
      </c>
      <c r="CG91" s="724">
        <f>MAX(CP73:CQ74)</f>
        <v>0.81459999999999999</v>
      </c>
      <c r="CH91" s="724">
        <f>MAX(CR73:CS74)</f>
        <v>0.76859999999999995</v>
      </c>
      <c r="CV91" s="724">
        <f>MAX(CV73:CW74)</f>
        <v>1.0656000000000001</v>
      </c>
      <c r="CW91" s="724">
        <f>MAX(CX73:CY74)</f>
        <v>1.0553999999999999</v>
      </c>
      <c r="CX91" s="724">
        <f>MAX(CZ73:DA74)</f>
        <v>0.5857</v>
      </c>
      <c r="CY91" s="724">
        <f>MAX(DB73:DC74)</f>
        <v>0.41389999999999999</v>
      </c>
      <c r="CZ91" s="724">
        <f>MAX(DD73:DE74)</f>
        <v>0.53439999999999999</v>
      </c>
      <c r="DA91" s="724">
        <f>MAX(DF73:DG74)</f>
        <v>0.65259999999999996</v>
      </c>
      <c r="DB91" s="724">
        <f>MAX(DH73:DI74)</f>
        <v>0.79610000000000003</v>
      </c>
      <c r="DC91" s="724">
        <f>MAX(DJ73:DK74)</f>
        <v>0.73440000000000005</v>
      </c>
      <c r="DD91" s="724">
        <f>MAX(DL73:DM74)</f>
        <v>0.38009999999999999</v>
      </c>
      <c r="DE91" s="724">
        <f>MAX(DN73:DO74)</f>
        <v>0.38200000000000001</v>
      </c>
      <c r="DF91" s="724">
        <f>MAX(DP73:DQ74)</f>
        <v>0.498</v>
      </c>
    </row>
    <row r="92" spans="10:137" x14ac:dyDescent="0.25">
      <c r="AB92" s="724">
        <f>MAX(AB75:AC76)</f>
        <v>0</v>
      </c>
      <c r="AC92" s="724">
        <f>MAX(AD75:AE76)</f>
        <v>0</v>
      </c>
      <c r="AD92" s="724">
        <f>MAX(AF75:AG76)</f>
        <v>0</v>
      </c>
      <c r="AE92" s="724">
        <f>MAX(AH75:AI76)</f>
        <v>0.69112914000000003</v>
      </c>
      <c r="AF92" s="724">
        <f>MAX(AJ75:AK76)</f>
        <v>0.67133784999999979</v>
      </c>
      <c r="AG92" s="724">
        <f>MAX(AL75:AM76)</f>
        <v>0.58900513999999993</v>
      </c>
      <c r="AH92" s="724">
        <f>MAX(AN75:AO76)</f>
        <v>0</v>
      </c>
      <c r="AI92" s="724">
        <f>MAX(AP75:AQ76)</f>
        <v>0</v>
      </c>
      <c r="AJ92" s="724">
        <f>MAX(AR75:AS76)</f>
        <v>4.0160140000000066E-2</v>
      </c>
      <c r="AK92" s="724">
        <f>MAX(AT75:AU76)</f>
        <v>0.17765005000000009</v>
      </c>
      <c r="AL92" s="724">
        <f>MAX(AV75:AW76)</f>
        <v>0.16045041999999993</v>
      </c>
      <c r="AZ92" s="724">
        <f>MAX(AZ75:BA76)</f>
        <v>1.5287999999999999</v>
      </c>
      <c r="BA92" s="724">
        <f>MAX(BB75:BC76)</f>
        <v>2.4205000000000001</v>
      </c>
      <c r="BB92" s="724">
        <f>MAX(BD75:BE76)</f>
        <v>2.1191</v>
      </c>
      <c r="BC92" s="724">
        <f>MAX(BF75:BG76)</f>
        <v>1.7697000000000001</v>
      </c>
      <c r="BD92" s="724">
        <f>MAX(BH75:BI76)</f>
        <v>1.6535</v>
      </c>
      <c r="BE92" s="724">
        <f>MAX(BJ75:BK76)</f>
        <v>1.7876000000000001</v>
      </c>
      <c r="BF92" s="724">
        <f>MAX(BL75:BM76)</f>
        <v>1.7765</v>
      </c>
      <c r="BG92" s="724">
        <f>MAX(BN75:BO76)</f>
        <v>1.3282</v>
      </c>
      <c r="BH92" s="724">
        <f>MAX(BP75:BQ76)</f>
        <v>0.54010000000000002</v>
      </c>
      <c r="BI92" s="724">
        <f>MAX(BR75:BS76)</f>
        <v>0.38179999999999997</v>
      </c>
      <c r="BJ92" s="724">
        <f>MAX(BT75:BU76)</f>
        <v>0.94610000000000005</v>
      </c>
      <c r="BX92" s="724">
        <f>MAX(BX75:BY76)</f>
        <v>1.0894999999999999</v>
      </c>
      <c r="BY92" s="724">
        <f>MAX(BZ75:CA76)</f>
        <v>2.2111999999999998</v>
      </c>
      <c r="BZ92" s="724">
        <f>MAX(CB75:CC76)</f>
        <v>2.3791000000000002</v>
      </c>
      <c r="CA92" s="724">
        <f>MAX(CD75:CE76)</f>
        <v>1.8193999999999999</v>
      </c>
      <c r="CB92" s="724">
        <f>MAX(CF75:CG76)</f>
        <v>1.8455999999999999</v>
      </c>
      <c r="CC92" s="724">
        <f>MAX(CH75:CI76)</f>
        <v>1.8622000000000001</v>
      </c>
      <c r="CD92" s="724">
        <f>MAX(CJ75:CK76)</f>
        <v>1.8461000000000001</v>
      </c>
      <c r="CE92" s="724">
        <f>MAX(CL75:CM76)</f>
        <v>1.5278</v>
      </c>
      <c r="CF92" s="724">
        <f>MAX(CN75:CO76)</f>
        <v>0.89700000000000002</v>
      </c>
      <c r="CG92" s="724">
        <f>MAX(CP75:CQ76)</f>
        <v>0.48959999999999998</v>
      </c>
      <c r="CH92" s="724">
        <f>MAX(CR75:CS76)</f>
        <v>0.79810000000000003</v>
      </c>
      <c r="CV92" s="724">
        <f>MAX(CV75:CW76)</f>
        <v>0.86960000000000004</v>
      </c>
      <c r="CW92" s="724">
        <f>MAX(CX75:CY76)</f>
        <v>1.1734</v>
      </c>
      <c r="CX92" s="724">
        <f>MAX(CZ75:DA76)</f>
        <v>0.8982</v>
      </c>
      <c r="CY92" s="724">
        <f>MAX(DB75:DC76)</f>
        <v>0.89690000000000003</v>
      </c>
      <c r="CZ92" s="724">
        <f>MAX(DD75:DE76)</f>
        <v>0.80920000000000003</v>
      </c>
      <c r="DA92" s="724">
        <f>MAX(DF75:DG76)</f>
        <v>0.82140000000000002</v>
      </c>
      <c r="DB92" s="724">
        <f>MAX(DH75:DI76)</f>
        <v>0.74409999999999998</v>
      </c>
      <c r="DC92" s="724">
        <f>MAX(DJ75:DK76)</f>
        <v>0.55249999999999999</v>
      </c>
      <c r="DD92" s="724">
        <f>MAX(DL75:DM76)</f>
        <v>0.34300000000000003</v>
      </c>
      <c r="DE92" s="724">
        <f>MAX(DN75:DO76)</f>
        <v>0.33989999999999998</v>
      </c>
      <c r="DF92" s="724">
        <f>MAX(DP75:DQ76)</f>
        <v>0.52769999999999995</v>
      </c>
    </row>
    <row r="93" spans="10:137" x14ac:dyDescent="0.25">
      <c r="AB93" s="724">
        <f>MAX(AB77:AC78)</f>
        <v>0.14158233999999997</v>
      </c>
      <c r="AC93" s="724">
        <f>MAX(AD77:AE78)</f>
        <v>0.10705172000000007</v>
      </c>
      <c r="AD93" s="724">
        <f>MAX(AF77:AG78)</f>
        <v>0</v>
      </c>
      <c r="AE93" s="724">
        <f>MAX(AH77:AI78)</f>
        <v>0</v>
      </c>
      <c r="AF93" s="724">
        <f>MAX(AJ77:AK78)</f>
        <v>0</v>
      </c>
      <c r="AG93" s="724">
        <f>MAX(AL77:AM78)</f>
        <v>0</v>
      </c>
      <c r="AH93" s="724">
        <f>MAX(AN77:AO78)</f>
        <v>0</v>
      </c>
      <c r="AI93" s="724">
        <f>MAX(AP77:AQ78)</f>
        <v>6.5040930000000025E-2</v>
      </c>
      <c r="AJ93" s="724">
        <f>MAX(AR77:AS78)</f>
        <v>0.13688725999999996</v>
      </c>
      <c r="AK93" s="724">
        <f>MAX(AT77:AU78)</f>
        <v>0.31828453999999995</v>
      </c>
      <c r="AL93" s="724">
        <f>MAX(AV77:AW78)</f>
        <v>0.37249069000000001</v>
      </c>
      <c r="AZ93" s="724">
        <f>MAX(AZ77:BA78)</f>
        <v>0.74399999999999999</v>
      </c>
      <c r="BA93" s="724">
        <f>MAX(BB77:BC78)</f>
        <v>1.5744</v>
      </c>
      <c r="BB93" s="724">
        <f>MAX(BD77:BE78)</f>
        <v>1.5884</v>
      </c>
      <c r="BC93" s="724">
        <f>MAX(BF77:BG78)</f>
        <v>1.8260000000000001</v>
      </c>
      <c r="BD93" s="724">
        <f>MAX(BH77:BI78)</f>
        <v>1.8193999999999999</v>
      </c>
      <c r="BE93" s="724">
        <f>MAX(BJ77:BK78)</f>
        <v>1.6403000000000001</v>
      </c>
      <c r="BF93" s="724">
        <f>MAX(BL77:BM78)</f>
        <v>0.90049999999999997</v>
      </c>
      <c r="BG93" s="724">
        <f>MAX(BN77:BO78)</f>
        <v>0.54400000000000004</v>
      </c>
      <c r="BH93" s="724">
        <f>MAX(BP77:BQ78)</f>
        <v>0.42520000000000002</v>
      </c>
      <c r="BI93" s="724">
        <f>MAX(BR77:BS78)</f>
        <v>0.80469999999999997</v>
      </c>
      <c r="BJ93" s="724">
        <f>MAX(BT77:BU78)</f>
        <v>1.3234999999999999</v>
      </c>
      <c r="BX93" s="724">
        <f>MAX(BX77:BY78)</f>
        <v>0.94520000000000004</v>
      </c>
      <c r="BY93" s="724">
        <f>MAX(BZ77:CA78)</f>
        <v>1.0941000000000001</v>
      </c>
      <c r="BZ93" s="724">
        <f>MAX(CB77:CC78)</f>
        <v>1.5246</v>
      </c>
      <c r="CA93" s="724">
        <f>MAX(CD77:CE78)</f>
        <v>1.6002000000000001</v>
      </c>
      <c r="CB93" s="724">
        <f>MAX(CF77:CG78)</f>
        <v>1.8142</v>
      </c>
      <c r="CC93" s="724">
        <f>MAX(CH77:CI78)</f>
        <v>1.6851</v>
      </c>
      <c r="CD93" s="724">
        <f>MAX(CJ77:CK78)</f>
        <v>1.2815000000000001</v>
      </c>
      <c r="CE93" s="724">
        <f>MAX(CL77:CM78)</f>
        <v>0.64339999999999997</v>
      </c>
      <c r="CF93" s="724">
        <f>MAX(CN77:CO78)</f>
        <v>0.40510000000000002</v>
      </c>
      <c r="CG93" s="724">
        <f>MAX(CP77:CQ78)</f>
        <v>0.63049999999999995</v>
      </c>
      <c r="CH93" s="724">
        <f>MAX(CR77:CS78)</f>
        <v>1.198</v>
      </c>
      <c r="CV93" s="724">
        <f>MAX(CV77:CW78)</f>
        <v>0.43290000000000001</v>
      </c>
      <c r="CW93" s="724">
        <f>MAX(CX77:CY78)</f>
        <v>0.68430000000000002</v>
      </c>
      <c r="CX93" s="724">
        <f>MAX(CZ77:DA78)</f>
        <v>0.80069999999999997</v>
      </c>
      <c r="CY93" s="724">
        <f>MAX(DB77:DC78)</f>
        <v>0.89800000000000002</v>
      </c>
      <c r="CZ93" s="724">
        <f>MAX(DD77:DE78)</f>
        <v>0.80330000000000001</v>
      </c>
      <c r="DA93" s="724">
        <f>MAX(DF77:DG78)</f>
        <v>0.74970000000000003</v>
      </c>
      <c r="DB93" s="724">
        <f>MAX(DH77:DI78)</f>
        <v>0.3523</v>
      </c>
      <c r="DC93" s="724">
        <f>MAX(DJ77:DK78)</f>
        <v>0.34239999999999998</v>
      </c>
      <c r="DD93" s="724">
        <f>MAX(DL77:DM78)</f>
        <v>0.35949999999999999</v>
      </c>
      <c r="DE93" s="724">
        <f>MAX(DN77:DO78)</f>
        <v>0.5645</v>
      </c>
      <c r="DF93" s="724">
        <f>MAX(DP77:DQ78)</f>
        <v>0.7046</v>
      </c>
    </row>
    <row r="94" spans="10:137" x14ac:dyDescent="0.25">
      <c r="AB94" s="724">
        <f>MAX(AB79:AC80)</f>
        <v>2.3761459999999901E-2</v>
      </c>
      <c r="AC94" s="724">
        <f>MAX(AD79:AE80)</f>
        <v>0.22165534000000003</v>
      </c>
      <c r="AD94" s="724">
        <f>MAX(AF79:AG80)</f>
        <v>0.27869688000000004</v>
      </c>
      <c r="AE94" s="724">
        <f>MAX(AH79:AI80)</f>
        <v>0.23932161999999996</v>
      </c>
      <c r="AF94" s="724">
        <f>MAX(AJ79:AK80)</f>
        <v>0</v>
      </c>
      <c r="AG94" s="724">
        <f>MAX(AL79:AM80)</f>
        <v>0</v>
      </c>
      <c r="AH94" s="724">
        <f>MAX(AN79:AO80)</f>
        <v>2.3945149999999887E-2</v>
      </c>
      <c r="AI94" s="724">
        <f>MAX(AP79:AQ80)</f>
        <v>0.13289445000000011</v>
      </c>
      <c r="AJ94" s="724">
        <f>MAX(AR79:AS80)</f>
        <v>0.37001933999999992</v>
      </c>
      <c r="AK94" s="724">
        <f>MAX(AT79:AU80)</f>
        <v>0.30109418000000004</v>
      </c>
      <c r="AL94" s="724">
        <f>MAX(AV79:AW80)</f>
        <v>0.27493734000000014</v>
      </c>
      <c r="AZ94" s="724">
        <f>MAX(AZ79:BA80)</f>
        <v>0.87739999999999996</v>
      </c>
      <c r="BA94" s="724">
        <f>MAX(BB79:BC80)</f>
        <v>0.82909999999999995</v>
      </c>
      <c r="BB94" s="724">
        <f>MAX(BD79:BE80)</f>
        <v>0.49349999999999999</v>
      </c>
      <c r="BC94" s="724">
        <f>MAX(BF79:BG80)</f>
        <v>0.79769999999999996</v>
      </c>
      <c r="BD94" s="724">
        <f>MAX(BH79:BI80)</f>
        <v>0.85880000000000001</v>
      </c>
      <c r="BE94" s="724">
        <f>MAX(BJ79:BK80)</f>
        <v>0.66290000000000004</v>
      </c>
      <c r="BF94" s="724">
        <f>MAX(BL79:BM80)</f>
        <v>0.3276</v>
      </c>
      <c r="BG94" s="724">
        <f>MAX(BN79:BO80)</f>
        <v>0.27300000000000002</v>
      </c>
      <c r="BH94" s="724">
        <f>MAX(BP79:BQ80)</f>
        <v>0.6694</v>
      </c>
      <c r="BI94" s="724">
        <f>MAX(BR79:BS80)</f>
        <v>1.2345999999999999</v>
      </c>
      <c r="BJ94" s="724">
        <f>MAX(BT79:BU80)</f>
        <v>2.2930999999999999</v>
      </c>
      <c r="BX94" s="724">
        <f>MAX(BX79:BY80)</f>
        <v>0.82340000000000002</v>
      </c>
      <c r="BY94" s="724">
        <f>MAX(BZ79:CA80)</f>
        <v>0.90700000000000003</v>
      </c>
      <c r="BZ94" s="724">
        <f>MAX(CB79:CC80)</f>
        <v>0.76080000000000003</v>
      </c>
      <c r="CA94" s="724">
        <f>MAX(CD79:CE80)</f>
        <v>0.6119</v>
      </c>
      <c r="CB94" s="724">
        <f>MAX(CF79:CG80)</f>
        <v>0.78800000000000003</v>
      </c>
      <c r="CC94" s="724">
        <f>MAX(CH79:CI80)</f>
        <v>0.66390000000000005</v>
      </c>
      <c r="CD94" s="724">
        <f>MAX(CJ79:CK80)</f>
        <v>0.53129999999999999</v>
      </c>
      <c r="CE94" s="724">
        <f>MAX(CL79:CM80)</f>
        <v>0.39410000000000001</v>
      </c>
      <c r="CF94" s="724">
        <f>MAX(CN79:CO80)</f>
        <v>0.48980000000000001</v>
      </c>
      <c r="CG94" s="724">
        <f>MAX(CP79:CQ80)</f>
        <v>1.1221000000000001</v>
      </c>
      <c r="CH94" s="724">
        <f>MAX(CR79:CS80)</f>
        <v>1.8642000000000001</v>
      </c>
      <c r="CV94" s="724">
        <f>MAX(CV79:CW80)</f>
        <v>0.50880000000000003</v>
      </c>
      <c r="CW94" s="724">
        <f>MAX(CX79:CY80)</f>
        <v>0.47310000000000002</v>
      </c>
      <c r="CX94" s="724">
        <f>MAX(CZ79:DA80)</f>
        <v>0.39879999999999999</v>
      </c>
      <c r="CY94" s="724">
        <f>MAX(DB79:DC80)</f>
        <v>0.47010000000000002</v>
      </c>
      <c r="CZ94" s="724">
        <f>MAX(DD79:DE80)</f>
        <v>0.43259999999999998</v>
      </c>
      <c r="DA94" s="724">
        <f>MAX(DF79:DG80)</f>
        <v>0.40949999999999998</v>
      </c>
      <c r="DB94" s="724">
        <f>MAX(DH79:DI80)</f>
        <v>0.3574</v>
      </c>
      <c r="DC94" s="724">
        <f>MAX(DJ79:DK80)</f>
        <v>0.35549999999999998</v>
      </c>
      <c r="DD94" s="724">
        <f>MAX(DL79:DM80)</f>
        <v>0.56830000000000003</v>
      </c>
      <c r="DE94" s="724">
        <f>MAX(DN79:DO80)</f>
        <v>0.65790000000000004</v>
      </c>
      <c r="DF94" s="724">
        <f>MAX(DP79:DQ80)</f>
        <v>1.087</v>
      </c>
    </row>
    <row r="95" spans="10:137" x14ac:dyDescent="0.25">
      <c r="J95" s="805" t="s">
        <v>60</v>
      </c>
      <c r="K95" s="805"/>
      <c r="L95" s="805"/>
      <c r="M95" s="805"/>
      <c r="N95" s="805"/>
      <c r="O95" s="805"/>
      <c r="P95" s="805"/>
      <c r="Q95" s="805"/>
      <c r="R95" s="805"/>
      <c r="S95" s="805"/>
      <c r="T95" s="805"/>
      <c r="U95" s="805"/>
      <c r="V95" s="805"/>
      <c r="W95" s="805"/>
      <c r="X95" s="805"/>
      <c r="Y95" s="805"/>
      <c r="Z95" s="725"/>
      <c r="AA95" s="725"/>
      <c r="AB95" s="725"/>
      <c r="AC95" s="725"/>
      <c r="AD95" s="725"/>
      <c r="AE95" s="725"/>
      <c r="AF95" s="725"/>
      <c r="AG95" s="725"/>
      <c r="AH95" s="725"/>
      <c r="AI95" s="725"/>
      <c r="AJ95" s="725"/>
      <c r="AK95" s="725"/>
      <c r="AL95" s="725"/>
      <c r="AM95" s="725"/>
      <c r="AN95" s="725"/>
      <c r="AO95" s="725"/>
      <c r="AP95" s="725"/>
      <c r="AQ95" s="725"/>
      <c r="AR95" s="725"/>
      <c r="AS95" s="725"/>
      <c r="AT95" s="725"/>
      <c r="AU95" s="725"/>
      <c r="AV95" s="725"/>
      <c r="AW95" s="725"/>
      <c r="AX95" s="725"/>
      <c r="AY95" s="725"/>
      <c r="AZ95" s="725"/>
      <c r="BA95" s="725"/>
      <c r="BB95" s="725"/>
      <c r="BC95" s="725"/>
      <c r="BD95" s="725"/>
      <c r="BE95" s="725"/>
      <c r="BF95" s="725"/>
      <c r="BG95" s="725"/>
      <c r="BH95" s="725"/>
      <c r="BI95" s="725"/>
      <c r="BJ95" s="725"/>
      <c r="BK95" s="725"/>
      <c r="BL95" s="725"/>
      <c r="BM95" s="725"/>
      <c r="BN95" s="725"/>
      <c r="BO95" s="725"/>
      <c r="BP95" s="725"/>
      <c r="BQ95" s="725"/>
      <c r="BR95" s="725"/>
      <c r="BS95" s="725"/>
      <c r="BT95" s="725"/>
      <c r="BU95" s="725"/>
      <c r="BV95" s="725"/>
      <c r="BW95" s="725"/>
      <c r="BX95" s="725"/>
      <c r="BY95" s="725"/>
      <c r="BZ95" s="725"/>
      <c r="CA95" s="725"/>
      <c r="CB95" s="725"/>
      <c r="CC95" s="725"/>
      <c r="CD95" s="725"/>
      <c r="CE95" s="725"/>
      <c r="CF95" s="725"/>
      <c r="CG95" s="725"/>
      <c r="CH95" s="725"/>
      <c r="CI95" s="725"/>
      <c r="CJ95" s="725"/>
      <c r="CK95" s="725"/>
      <c r="CL95" s="725"/>
      <c r="CM95" s="725"/>
      <c r="CN95" s="725"/>
      <c r="CO95" s="725"/>
      <c r="CP95" s="725"/>
      <c r="CQ95" s="725"/>
      <c r="CR95" s="725"/>
      <c r="CS95" s="725"/>
      <c r="CT95" s="725"/>
      <c r="CU95" s="725"/>
      <c r="CV95" s="725"/>
      <c r="CW95" s="725"/>
      <c r="CX95" s="725"/>
      <c r="CY95" s="725"/>
      <c r="CZ95" s="725"/>
      <c r="DA95" s="725"/>
      <c r="DB95" s="725"/>
      <c r="DC95" s="725"/>
      <c r="DD95" s="725"/>
      <c r="DE95" s="725"/>
      <c r="DF95" s="725"/>
      <c r="DG95" s="725"/>
      <c r="DH95" s="725"/>
      <c r="DI95" s="725"/>
      <c r="DJ95" s="725"/>
      <c r="DK95" s="725"/>
      <c r="DL95" s="725"/>
      <c r="DM95" s="725"/>
      <c r="DN95" s="725"/>
      <c r="DO95" s="725"/>
      <c r="DP95" s="725"/>
      <c r="DQ95" s="725"/>
      <c r="DR95" s="725"/>
      <c r="DS95" s="725"/>
      <c r="DT95" s="725"/>
      <c r="DU95" s="725"/>
      <c r="DV95" s="725"/>
      <c r="DW95" s="725"/>
      <c r="DX95" s="725"/>
      <c r="DY95" s="725"/>
      <c r="DZ95" s="725"/>
      <c r="EA95" s="725"/>
      <c r="EB95" s="725"/>
      <c r="EC95" s="725"/>
      <c r="ED95" s="725"/>
      <c r="EE95" s="725"/>
      <c r="EF95" s="725"/>
      <c r="EG95" s="725"/>
    </row>
    <row r="96" spans="10:137" ht="19.5" thickBot="1" x14ac:dyDescent="0.3">
      <c r="J96" s="806"/>
      <c r="K96" s="806"/>
      <c r="L96" s="806"/>
      <c r="M96" s="806"/>
      <c r="N96" s="806"/>
      <c r="O96" s="806"/>
      <c r="P96" s="806"/>
      <c r="Q96" s="806"/>
      <c r="R96" s="806"/>
      <c r="S96" s="806"/>
      <c r="T96" s="806"/>
      <c r="U96" s="806"/>
      <c r="V96" s="806"/>
      <c r="W96" s="806"/>
      <c r="X96" s="806"/>
      <c r="Y96" s="806"/>
      <c r="AB96" s="799" t="s">
        <v>78</v>
      </c>
      <c r="AC96" s="799"/>
      <c r="AD96" s="799"/>
      <c r="AZ96" s="799" t="s">
        <v>78</v>
      </c>
      <c r="BA96" s="799"/>
      <c r="BB96" s="799"/>
      <c r="BX96" s="799" t="s">
        <v>78</v>
      </c>
      <c r="BY96" s="799"/>
      <c r="BZ96" s="799"/>
      <c r="CV96" s="799" t="s">
        <v>78</v>
      </c>
      <c r="CW96" s="799"/>
      <c r="CX96" s="799"/>
    </row>
    <row r="97" spans="10:108" x14ac:dyDescent="0.25">
      <c r="J97" s="726">
        <f>'WEIGHT L2'!B2</f>
        <v>0.38</v>
      </c>
      <c r="K97" s="727">
        <f>'WEIGHT L2'!C2</f>
        <v>0.39400000000000002</v>
      </c>
      <c r="L97" s="726">
        <f>'WEIGHT L2'!D2</f>
        <v>-0.10199999999999999</v>
      </c>
      <c r="M97" s="728">
        <f>'WEIGHT L2'!E2</f>
        <v>-5.7099999999999998E-2</v>
      </c>
      <c r="N97" s="726">
        <f>'WEIGHT L2'!F2</f>
        <v>0.245</v>
      </c>
      <c r="O97" s="727">
        <f>'WEIGHT L2'!G2</f>
        <v>5.5300000000000002E-2</v>
      </c>
      <c r="P97" s="726">
        <f>'WEIGHT L2'!H2</f>
        <v>9.5500000000000002E-2</v>
      </c>
      <c r="Q97" s="728">
        <f>'WEIGHT L2'!I2</f>
        <v>0.316</v>
      </c>
      <c r="R97" s="726">
        <f>'WEIGHT L2'!J2</f>
        <v>-0.28899999999999998</v>
      </c>
      <c r="S97" s="728">
        <f>'WEIGHT L2'!K2</f>
        <v>0.185</v>
      </c>
      <c r="T97" s="726">
        <f>'WEIGHT L2'!L2</f>
        <v>-0.16600000000000001</v>
      </c>
      <c r="U97" s="728">
        <f>'WEIGHT L2'!M2</f>
        <v>8.5400000000000004E-2</v>
      </c>
      <c r="V97" s="726">
        <f>'WEIGHT L2'!N2</f>
        <v>0.255</v>
      </c>
      <c r="W97" s="728">
        <f>'WEIGHT L2'!O2</f>
        <v>-0.30099999999999999</v>
      </c>
      <c r="X97" s="726">
        <f>'WEIGHT L2'!P2</f>
        <v>-0.188</v>
      </c>
      <c r="Y97" s="728">
        <f>'WEIGHT L2'!Q2</f>
        <v>-0.16800000000000001</v>
      </c>
      <c r="AB97" s="741">
        <f t="shared" ref="AB97:AB105" si="1119">(($V$97*AB84)+($V$98*AC84)+($V$99*AD84)+($V$100*AB85)+(AC85*$V$101)+($V$102*AD85)+($V$103*AB86)+($V$104*AC86)+($V$105*AD86))+$Z$101</f>
        <v>0.62980161532599999</v>
      </c>
      <c r="AC97" s="741">
        <f t="shared" ref="AC97:AC105" si="1120">(($V$97*AC84)+($V$98*AD84)+($V$99*AE84)+($V$100*AC85)+(AD85*$V$101)+($V$102*AE85)+($V$103*AC86)+($V$104*AD86)+($V$105*AE86))+$Z$101</f>
        <v>0.68057374546799976</v>
      </c>
      <c r="AD97" s="741">
        <f t="shared" ref="AD97:AD105" si="1121">(($V$97*AD84)+($V$98*AE84)+($V$99*AF84)+($V$100*AD85)+(AE85*$V$101)+($V$102*AF85)+($V$103*AD86)+($V$104*AE86)+($V$105*AF86))+$Z$101</f>
        <v>0.80361389176999987</v>
      </c>
      <c r="AE97" s="741">
        <f t="shared" ref="AE97:AE105" si="1122">(($V$97*AE84)+($V$98*AF84)+($V$99*AG84)+($V$100*AE85)+(AF85*$V$101)+($V$102*AG85)+($V$103*AE86)+($V$104*AF86)+($V$105*AG86))+$Z$101</f>
        <v>1.0286367408999997</v>
      </c>
      <c r="AF97" s="741">
        <f t="shared" ref="AF97:AF105" si="1123">(($V$97*AF84)+($V$98*AG84)+($V$99*AH84)+($V$100*AF85)+(AG85*$V$101)+($V$102*AH85)+($V$103*AF86)+($V$104*AG86)+($V$105*AH86))+$Z$101</f>
        <v>1.2372156652099997</v>
      </c>
      <c r="AG97" s="741">
        <f t="shared" ref="AG97:AG105" si="1124">(($V$97*AG84)+($V$98*AH84)+($V$99*AI84)+($V$100*AG85)+(AH85*$V$101)+($V$102*AI85)+($V$103*AG86)+($V$104*AH86)+($V$105*AI86))+$Z$101</f>
        <v>1.13548213835</v>
      </c>
      <c r="AH97" s="741">
        <f t="shared" ref="AH97:AH105" si="1125">(($V$97*AH84)+($V$98*AI84)+($V$99*AJ84)+($V$100*AH85)+(AI85*$V$101)+($V$102*AJ85)+($V$103*AH86)+($V$104*AI86)+($V$105*AJ86))+$Z$101</f>
        <v>0.80156575098999994</v>
      </c>
      <c r="AI97" s="741">
        <f t="shared" ref="AI97:AI105" si="1126">(($V$97*AI84)+($V$98*AJ84)+($V$99*AK84)+($V$100*AI85)+(AJ85*$V$101)+($V$102*AK85)+($V$103*AI86)+($V$104*AJ86)+($V$105*AK86))+$Z$101</f>
        <v>0.46223152526</v>
      </c>
      <c r="AJ97" s="741">
        <f t="shared" ref="AJ97:AJ105" si="1127">(($V$97*AJ84)+($V$98*AK84)+($V$99*AL84)+($V$100*AJ85)+(AK85*$V$101)+($V$102*AL85)+($V$103*AJ86)+($V$104*AK86)+($V$105*AL86))+$Z$101</f>
        <v>0.27017817328999999</v>
      </c>
      <c r="AZ97" s="711">
        <f t="shared" ref="AZ97:AZ105" si="1128">(($W$97*AZ84)+($W$98*BA84)+($W$99*BB84)+($W$100*AZ85)+(BA85*$W$101)+($W$102*BB85)+($W$103*AZ86)+($W$104*BA86)+($W$105*BB86))+$Z$101</f>
        <v>-1.5138409099999999</v>
      </c>
      <c r="BA97" s="711">
        <f t="shared" ref="BA97:BA105" si="1129">(($W$97*BA84)+($W$98*BB84)+($W$99*BC84)+($W$100*BA85)+(BB85*$W$101)+($W$102*BC85)+($W$103*BA86)+($W$104*BB86)+($W$105*BC86))+$Z$101</f>
        <v>-1.3894025000000001</v>
      </c>
      <c r="BB97" s="711">
        <f t="shared" ref="BB97:BB105" si="1130">(($W$97*BB84)+($W$98*BC84)+($W$99*BD84)+($W$100*BB85)+(BC85*$W$101)+($W$102*BD85)+($W$103*BB86)+($W$104*BC86)+($W$105*BD86))+$Z$101</f>
        <v>-1.2628597699999999</v>
      </c>
      <c r="BC97" s="711">
        <f t="shared" ref="BC97:BC105" si="1131">(($W$97*BC84)+($W$98*BD84)+($W$99*BE84)+($W$100*BC85)+(BD85*$W$101)+($W$102*BE85)+($W$103*BC86)+($W$104*BD86)+($W$105*BE86))+$Z$101</f>
        <v>-1.2314582400000003</v>
      </c>
      <c r="BD97" s="711">
        <f t="shared" ref="BD97:BD105" si="1132">(($W$97*BD84)+($W$98*BE84)+($W$99*BF84)+($W$100*BD85)+(BE85*$W$101)+($W$102*BF85)+($W$103*BD86)+($W$104*BE86)+($W$105*BF86))+$Z$101</f>
        <v>-1.1516084699999998</v>
      </c>
      <c r="BE97" s="711">
        <f t="shared" ref="BE97:BE105" si="1133">(($W$97*BE84)+($W$98*BF84)+($W$99*BG84)+($W$100*BE85)+(BF85*$W$101)+($W$102*BG85)+($W$103*BE86)+($W$104*BF86)+($W$105*BG86))+$Z$101</f>
        <v>-1.22119044</v>
      </c>
      <c r="BF97" s="711">
        <f t="shared" ref="BF97:BF105" si="1134">(($W$97*BF84)+($W$98*BG84)+($W$99*BH84)+($W$100*BF85)+(BG85*$W$101)+($W$102*BH85)+($W$103*BF86)+($W$104*BG86)+($W$105*BH86))+$Z$101</f>
        <v>-1.16275236</v>
      </c>
      <c r="BG97" s="711">
        <f t="shared" ref="BG97:BG105" si="1135">(($W$97*BG84)+($W$98*BH84)+($W$99*BI84)+($W$100*BG85)+(BH85*$W$101)+($W$102*BI85)+($W$103*BG86)+($W$104*BH86)+($W$105*BI86))+$Z$101</f>
        <v>-1.0107239999999997</v>
      </c>
      <c r="BH97" s="711">
        <f t="shared" ref="BH97:BH105" si="1136">(($W$97*BH84)+($W$98*BI84)+($W$99*BJ84)+($W$100*BH85)+(BI85*$W$101)+($W$102*BJ85)+($W$103*BH86)+($W$104*BI86)+($W$105*BJ86))+$Z$101</f>
        <v>-1.1437477899999995</v>
      </c>
      <c r="BX97" s="711">
        <f t="shared" ref="BX97:BX105" si="1137">(($X$97*BX84)+($X$98*BY84)+($X$99*BZ84)+($X$100*BX85)+(BY85*$X$101)+($X$102*BZ85)+($X$103*BX86)+($X$104*BY86)+($X$105*BZ86))+$Z$101</f>
        <v>-1.6141594050000003</v>
      </c>
      <c r="BY97" s="711">
        <f t="shared" ref="BY97:BY105" si="1138">(($X$97*BY84)+($X$98*BZ84)+($X$99*CA84)+($X$100*BY85)+(BZ85*$X$101)+($X$102*CA85)+($X$103*BY86)+($X$104*BZ86)+($X$105*CA86))+$Z$101</f>
        <v>-1.5188612530000001</v>
      </c>
      <c r="BZ97" s="711">
        <f t="shared" ref="BZ97:BZ105" si="1139">(($X$97*BZ84)+($X$98*CA84)+($X$99*CB84)+($X$100*BZ85)+(CA85*$X$101)+($X$102*CB85)+($X$103*BZ86)+($X$104*CA86)+($X$105*CB86))+$Z$101</f>
        <v>-1.6263734530000002</v>
      </c>
      <c r="CA97" s="711">
        <f t="shared" ref="CA97:CA105" si="1140">(($X$97*CA84)+($X$98*CB84)+($X$99*CC84)+($X$100*CA85)+(CB85*$X$101)+($X$102*CC85)+($X$103*CA86)+($X$104*CB86)+($X$105*CC86))+$Z$101</f>
        <v>-1.2973677799999999</v>
      </c>
      <c r="CB97" s="711">
        <f t="shared" ref="CB97:CB105" si="1141">(($X$97*CB84)+($X$98*CC84)+($X$99*CD84)+($X$100*CB85)+(CC85*$X$101)+($X$102*CD85)+($X$103*CB86)+($X$104*CC86)+($X$105*CD86))+$Z$101</f>
        <v>-1.208400677</v>
      </c>
      <c r="CC97" s="711">
        <f t="shared" ref="CC97:CC105" si="1142">(($X$97*CC84)+($X$98*CD84)+($X$99*CE84)+($X$100*CC85)+(CD85*$X$101)+($X$102*CE85)+($X$103*CC86)+($X$104*CD86)+($X$105*CE86))+$Z$101</f>
        <v>-0.87063813999999995</v>
      </c>
      <c r="CD97" s="711">
        <f t="shared" ref="CD97:CD105" si="1143">(($X$97*CD84)+($X$98*CE84)+($X$99*CF84)+($X$100*CD85)+(CE85*$X$101)+($X$102*CF85)+($X$103*CD86)+($X$104*CE86)+($X$105*CF86))+$Z$101</f>
        <v>-0.69009915799999988</v>
      </c>
      <c r="CE97" s="711">
        <f t="shared" ref="CE97:CE105" si="1144">(($X$97*CE84)+($X$98*CF84)+($X$99*CG84)+($X$100*CE85)+(CF85*$X$101)+($X$102*CG85)+($X$103*CE86)+($X$104*CF86)+($X$105*CG86))+$Z$101</f>
        <v>-0.96112656299999999</v>
      </c>
      <c r="CF97" s="711">
        <f t="shared" ref="CF97:CF105" si="1145">(($X$97*CF84)+($X$98*CG84)+($X$99*CH84)+($X$100*CF85)+(CG85*$X$101)+($X$102*CH85)+($X$103*CF86)+($X$104*CG86)+($X$105*CH86))+$Z$101</f>
        <v>-1.6339326779999999</v>
      </c>
      <c r="CV97" s="711">
        <f t="shared" ref="CV97:CV105" si="1146">(($Y$97*CV84)+($Y$98*CW84)+($Y$99*CX84)+($Y$100*CV85)+(CW85*$Y$101)+($Y$102*CX85)+($Y$103*CV86)+($Y$104*CW86)+($Y$105*CX86))+$Z$101</f>
        <v>0.89393096300000008</v>
      </c>
      <c r="CW97" s="711">
        <f t="shared" ref="CW97:CW105" si="1147">(($Y$97*CW84)+($Y$98*CX84)+($Y$99*CY84)+($Y$100*CW85)+(CX85*$Y$101)+($Y$102*CY85)+($Y$103*CW86)+($Y$104*CX86)+($Y$105*CY86))+$Z$101</f>
        <v>0.78620140900000002</v>
      </c>
      <c r="CX97" s="711">
        <f t="shared" ref="CX97:CX105" si="1148">(($Y$97*CX84)+($Y$98*CY84)+($Y$99*CZ84)+($Y$100*CX85)+(CY85*$Y$101)+($Y$102*CZ85)+($Y$103*CX86)+($Y$104*CY86)+($Y$105*CZ86))+$Z$101</f>
        <v>0.87153710700000009</v>
      </c>
      <c r="CY97" s="711">
        <f t="shared" ref="CY97:CY105" si="1149">(($Y$97*CY84)+($Y$98*CZ84)+($Y$99*DA84)+($Y$100*CY85)+(CZ85*$Y$101)+($Y$102*DA85)+($Y$103*CY86)+($Y$104*CZ86)+($Y$105*DA86))+$Z$101</f>
        <v>0.90213280600000012</v>
      </c>
      <c r="CZ97" s="711">
        <f t="shared" ref="CZ97:CZ105" si="1150">(($Y$97*CZ84)+($Y$98*DA84)+($Y$99*DB84)+($Y$100*CZ85)+(DA85*$Y$101)+($Y$102*DB85)+($Y$103*CZ86)+($Y$104*DA86)+($Y$105*DB86))+$Z$101</f>
        <v>0.88082117700000007</v>
      </c>
      <c r="DA97" s="711">
        <f t="shared" ref="DA97:DA105" si="1151">(($Y$97*DA84)+($Y$98*DB84)+($Y$99*DC84)+($Y$100*DA85)+(DB85*$Y$101)+($Y$102*DC85)+($Y$103*DA86)+($Y$104*DB86)+($Y$105*DC86))+$Z$101</f>
        <v>0.75730168000000009</v>
      </c>
      <c r="DB97" s="711">
        <f t="shared" ref="DB97:DB105" si="1152">(($Y$97*DB84)+($Y$98*DC84)+($Y$99*DD84)+($Y$100*DB85)+(DC85*$Y$101)+($Y$102*DD85)+($Y$103*DB86)+($Y$104*DC86)+($Y$105*DD86))+$Z$101</f>
        <v>0.67071981400000003</v>
      </c>
      <c r="DC97" s="711">
        <f t="shared" ref="DC97:DC105" si="1153">(($Y$97*DC84)+($Y$98*DD84)+($Y$99*DE84)+($Y$100*DC85)+(DD85*$Y$101)+($Y$102*DE85)+($Y$103*DC86)+($Y$104*DD86)+($Y$105*DE86))+$Z$101</f>
        <v>0.67910592400000003</v>
      </c>
      <c r="DD97" s="711">
        <f t="shared" ref="DD97:DD105" si="1154">(($Y$97*DD84)+($Y$98*DE84)+($Y$99*DF84)+($Y$100*DD85)+(DE85*$Y$101)+($Y$102*DF85)+($Y$103*DD86)+($Y$104*DE86)+($Y$105*DF86))+$Z$101</f>
        <v>0.80569060000000003</v>
      </c>
    </row>
    <row r="98" spans="10:108" x14ac:dyDescent="0.25">
      <c r="J98" s="729">
        <f>'WEIGHT L2'!R2</f>
        <v>0.19800000000000001</v>
      </c>
      <c r="K98" s="730">
        <f>'WEIGHT L2'!S2</f>
        <v>0.34899999999999998</v>
      </c>
      <c r="L98" s="729">
        <f>'WEIGHT L2'!T2</f>
        <v>3.0700000000000002E-2</v>
      </c>
      <c r="M98" s="731">
        <f>'WEIGHT L2'!U2</f>
        <v>-5.4399999999999997E-2</v>
      </c>
      <c r="N98" s="729">
        <f>'WEIGHT L2'!V2</f>
        <v>3.6799999999999999E-2</v>
      </c>
      <c r="O98" s="730">
        <f>'WEIGHT L2'!W2</f>
        <v>0.15</v>
      </c>
      <c r="P98" s="729">
        <f>'WEIGHT L2'!X2</f>
        <v>-0.115</v>
      </c>
      <c r="Q98" s="731">
        <f>'WEIGHT L2'!Y2</f>
        <v>0.129</v>
      </c>
      <c r="R98" s="729">
        <f>'WEIGHT L2'!Z2</f>
        <v>-0.30599999999999999</v>
      </c>
      <c r="S98" s="731">
        <f>'WEIGHT L2'!AA2</f>
        <v>6.3100000000000003E-2</v>
      </c>
      <c r="T98" s="729">
        <f>'WEIGHT L2'!AB2</f>
        <v>0.33700000000000002</v>
      </c>
      <c r="U98" s="731">
        <f>'WEIGHT L2'!AC2</f>
        <v>-0.28999999999999998</v>
      </c>
      <c r="V98" s="729">
        <f>'WEIGHT L2'!AD2</f>
        <v>3.1199999999999999E-2</v>
      </c>
      <c r="W98" s="731">
        <f>'WEIGHT L2'!AE2</f>
        <v>-0.106</v>
      </c>
      <c r="X98" s="729">
        <f>'WEIGHT L2'!AF2</f>
        <v>-7.6399999999999996E-2</v>
      </c>
      <c r="Y98" s="731">
        <f>'WEIGHT L2'!AG2</f>
        <v>6.9199999999999998E-2</v>
      </c>
      <c r="Z98" s="732"/>
      <c r="AB98" s="741">
        <f t="shared" si="1119"/>
        <v>0.71407276370999984</v>
      </c>
      <c r="AC98" s="741">
        <f t="shared" si="1120"/>
        <v>0.76249477433999979</v>
      </c>
      <c r="AD98" s="741">
        <f t="shared" si="1121"/>
        <v>0.78310453978799965</v>
      </c>
      <c r="AE98" s="741">
        <f t="shared" si="1122"/>
        <v>0.86151223884199979</v>
      </c>
      <c r="AF98" s="741">
        <f t="shared" si="1123"/>
        <v>1.0398323475239997</v>
      </c>
      <c r="AG98" s="741">
        <f t="shared" si="1124"/>
        <v>1.0713639430299999</v>
      </c>
      <c r="AH98" s="741">
        <f t="shared" si="1125"/>
        <v>0.90000554856799986</v>
      </c>
      <c r="AI98" s="741">
        <f t="shared" si="1126"/>
        <v>0.61149869580799998</v>
      </c>
      <c r="AJ98" s="741">
        <f t="shared" si="1127"/>
        <v>0.38080505247999996</v>
      </c>
      <c r="AZ98" s="711">
        <f t="shared" si="1128"/>
        <v>-1.3204367800000005</v>
      </c>
      <c r="BA98" s="711">
        <f t="shared" si="1129"/>
        <v>-1.5730713100000004</v>
      </c>
      <c r="BB98" s="711">
        <f t="shared" si="1130"/>
        <v>-1.4602354</v>
      </c>
      <c r="BC98" s="711">
        <f t="shared" si="1131"/>
        <v>-1.3342962700000001</v>
      </c>
      <c r="BD98" s="711">
        <f t="shared" si="1132"/>
        <v>-1.3961338099999998</v>
      </c>
      <c r="BE98" s="711">
        <f t="shared" si="1133"/>
        <v>-1.0006035300000002</v>
      </c>
      <c r="BF98" s="711">
        <f t="shared" si="1134"/>
        <v>-0.63659480000000002</v>
      </c>
      <c r="BG98" s="711">
        <f t="shared" si="1135"/>
        <v>-0.63720272999999994</v>
      </c>
      <c r="BH98" s="711">
        <f t="shared" si="1136"/>
        <v>-0.71720322999999986</v>
      </c>
      <c r="BX98" s="711">
        <f t="shared" si="1137"/>
        <v>-1.4091525319999998</v>
      </c>
      <c r="BY98" s="711">
        <f t="shared" si="1138"/>
        <v>-1.8223833880000002</v>
      </c>
      <c r="BZ98" s="711">
        <f t="shared" si="1139"/>
        <v>-1.5242040360000002</v>
      </c>
      <c r="CA98" s="711">
        <f t="shared" si="1140"/>
        <v>-1.397468047</v>
      </c>
      <c r="CB98" s="711">
        <f t="shared" si="1141"/>
        <v>-1.3585576149999998</v>
      </c>
      <c r="CC98" s="711">
        <f t="shared" si="1142"/>
        <v>-0.9563409020000001</v>
      </c>
      <c r="CD98" s="711">
        <f t="shared" si="1143"/>
        <v>-0.61731470899999985</v>
      </c>
      <c r="CE98" s="711">
        <f t="shared" si="1144"/>
        <v>-0.51939072899999994</v>
      </c>
      <c r="CF98" s="711">
        <f t="shared" si="1145"/>
        <v>-0.93315065500000005</v>
      </c>
      <c r="CV98" s="711">
        <f t="shared" si="1146"/>
        <v>0.75783601300000003</v>
      </c>
      <c r="CW98" s="711">
        <f t="shared" si="1147"/>
        <v>0.814141895</v>
      </c>
      <c r="CX98" s="711">
        <f t="shared" si="1148"/>
        <v>0.94235836900000003</v>
      </c>
      <c r="CY98" s="711">
        <f t="shared" si="1149"/>
        <v>0.90711140700000004</v>
      </c>
      <c r="CZ98" s="711">
        <f t="shared" si="1150"/>
        <v>0.89378983700000003</v>
      </c>
      <c r="DA98" s="711">
        <f t="shared" si="1151"/>
        <v>0.751399492</v>
      </c>
      <c r="DB98" s="711">
        <f t="shared" si="1152"/>
        <v>0.71225032100000008</v>
      </c>
      <c r="DC98" s="711">
        <f t="shared" si="1153"/>
        <v>0.73070190300000004</v>
      </c>
      <c r="DD98" s="711">
        <f t="shared" si="1154"/>
        <v>0.87443789300000008</v>
      </c>
    </row>
    <row r="99" spans="10:108" x14ac:dyDescent="0.25">
      <c r="J99" s="729">
        <f>'WEIGHT L2'!AH2</f>
        <v>0.108</v>
      </c>
      <c r="K99" s="730">
        <f>'WEIGHT L2'!AI2</f>
        <v>0.41799999999999998</v>
      </c>
      <c r="L99" s="729">
        <f>'WEIGHT L2'!AJ2</f>
        <v>-8.6800000000000002E-2</v>
      </c>
      <c r="M99" s="731">
        <f>'WEIGHT L2'!AK2</f>
        <v>-0.20399999999999999</v>
      </c>
      <c r="N99" s="729">
        <f>'WEIGHT L2'!AL2</f>
        <v>-0.14199999999999999</v>
      </c>
      <c r="O99" s="730">
        <f>'WEIGHT L2'!AM2</f>
        <v>0.115</v>
      </c>
      <c r="P99" s="729">
        <f>'WEIGHT L2'!AN2</f>
        <v>-4.6399999999999997E-2</v>
      </c>
      <c r="Q99" s="731">
        <f>'WEIGHT L2'!AO2</f>
        <v>0.20899999999999999</v>
      </c>
      <c r="R99" s="729">
        <f>'WEIGHT L2'!AP2</f>
        <v>-0.26</v>
      </c>
      <c r="S99" s="731">
        <f>'WEIGHT L2'!AQ2</f>
        <v>7.2900000000000006E-2</v>
      </c>
      <c r="T99" s="729">
        <f>'WEIGHT L2'!AR2</f>
        <v>0.17699999999999999</v>
      </c>
      <c r="U99" s="731">
        <f>'WEIGHT L2'!AS2</f>
        <v>-0.20599999999999999</v>
      </c>
      <c r="V99" s="729">
        <f>'WEIGHT L2'!AT2</f>
        <v>0.125</v>
      </c>
      <c r="W99" s="731">
        <f>'WEIGHT L2'!AU2</f>
        <v>7.4499999999999997E-2</v>
      </c>
      <c r="X99" s="729">
        <f>'WEIGHT L2'!AV2</f>
        <v>-9.9000000000000005E-2</v>
      </c>
      <c r="Y99" s="731">
        <f>'WEIGHT L2'!AW2</f>
        <v>0.13500000000000001</v>
      </c>
      <c r="Z99" s="732"/>
      <c r="AB99" s="741">
        <f t="shared" si="1119"/>
        <v>0.68620130169999982</v>
      </c>
      <c r="AC99" s="741">
        <f t="shared" si="1120"/>
        <v>0.5872948952139998</v>
      </c>
      <c r="AD99" s="741">
        <f t="shared" si="1121"/>
        <v>0.5127746000779998</v>
      </c>
      <c r="AE99" s="741">
        <f t="shared" si="1122"/>
        <v>0.39592640528400003</v>
      </c>
      <c r="AF99" s="741">
        <f t="shared" si="1123"/>
        <v>0.41178302650399989</v>
      </c>
      <c r="AG99" s="741">
        <f t="shared" si="1124"/>
        <v>0.47398567078399989</v>
      </c>
      <c r="AH99" s="741">
        <f t="shared" si="1125"/>
        <v>0.53942975707199992</v>
      </c>
      <c r="AI99" s="741">
        <f t="shared" si="1126"/>
        <v>0.5632295183599999</v>
      </c>
      <c r="AJ99" s="741">
        <f t="shared" si="1127"/>
        <v>0.50616927625399988</v>
      </c>
      <c r="AZ99" s="711">
        <f t="shared" si="1128"/>
        <v>-1.4080100500000003</v>
      </c>
      <c r="BA99" s="711">
        <f t="shared" si="1129"/>
        <v>-1.8144850399999997</v>
      </c>
      <c r="BB99" s="711">
        <f t="shared" si="1130"/>
        <v>-1.4508853199999998</v>
      </c>
      <c r="BC99" s="711">
        <f t="shared" si="1131"/>
        <v>-1.5252786700000001</v>
      </c>
      <c r="BD99" s="711">
        <f t="shared" si="1132"/>
        <v>-1.50135902</v>
      </c>
      <c r="BE99" s="711">
        <f t="shared" si="1133"/>
        <v>-1.4190972900000003</v>
      </c>
      <c r="BF99" s="711">
        <f t="shared" si="1134"/>
        <v>-1.13270055</v>
      </c>
      <c r="BG99" s="711">
        <f t="shared" si="1135"/>
        <v>-0.78244346999999992</v>
      </c>
      <c r="BH99" s="711">
        <f t="shared" si="1136"/>
        <v>-0.5521629400000001</v>
      </c>
      <c r="BX99" s="711">
        <f t="shared" si="1137"/>
        <v>-1.69475894</v>
      </c>
      <c r="BY99" s="711">
        <f t="shared" si="1138"/>
        <v>-1.7194429360000001</v>
      </c>
      <c r="BZ99" s="711">
        <f t="shared" si="1139"/>
        <v>-1.4161244500000001</v>
      </c>
      <c r="CA99" s="711">
        <f t="shared" si="1140"/>
        <v>-1.6513760610000001</v>
      </c>
      <c r="CB99" s="711">
        <f t="shared" si="1141"/>
        <v>-1.8034083190000003</v>
      </c>
      <c r="CC99" s="711">
        <f t="shared" si="1142"/>
        <v>-1.6126039230000002</v>
      </c>
      <c r="CD99" s="711">
        <f t="shared" si="1143"/>
        <v>-1.345321685</v>
      </c>
      <c r="CE99" s="711">
        <f t="shared" si="1144"/>
        <v>-0.87710534500000004</v>
      </c>
      <c r="CF99" s="711">
        <f t="shared" si="1145"/>
        <v>-0.73727451199999983</v>
      </c>
      <c r="CV99" s="711">
        <f t="shared" si="1146"/>
        <v>0.82068410900000011</v>
      </c>
      <c r="CW99" s="711">
        <f t="shared" si="1147"/>
        <v>0.78926624199999995</v>
      </c>
      <c r="CX99" s="711">
        <f t="shared" si="1148"/>
        <v>0.72554343399999999</v>
      </c>
      <c r="CY99" s="711">
        <f t="shared" si="1149"/>
        <v>0.67574872799999997</v>
      </c>
      <c r="CZ99" s="711">
        <f t="shared" si="1150"/>
        <v>0.70467854699999999</v>
      </c>
      <c r="DA99" s="711">
        <f t="shared" si="1151"/>
        <v>0.65191520400000003</v>
      </c>
      <c r="DB99" s="711">
        <f t="shared" si="1152"/>
        <v>0.66759852399999997</v>
      </c>
      <c r="DC99" s="711">
        <f t="shared" si="1153"/>
        <v>0.68053170399999996</v>
      </c>
      <c r="DD99" s="711">
        <f t="shared" si="1154"/>
        <v>0.80232862400000005</v>
      </c>
    </row>
    <row r="100" spans="10:108" x14ac:dyDescent="0.25">
      <c r="J100" s="729">
        <f>'WEIGHT L2'!AX2</f>
        <v>0.307</v>
      </c>
      <c r="K100" s="730">
        <f>'WEIGHT L2'!AY2</f>
        <v>4.24E-2</v>
      </c>
      <c r="L100" s="729">
        <f>'WEIGHT L2'!AZ2</f>
        <v>4.3700000000000003E-2</v>
      </c>
      <c r="M100" s="731">
        <f>'WEIGHT L2'!BA2</f>
        <v>-0.127</v>
      </c>
      <c r="N100" s="729">
        <f>'WEIGHT L2'!BB2</f>
        <v>0.13300000000000001</v>
      </c>
      <c r="O100" s="730">
        <f>'WEIGHT L2'!BC2</f>
        <v>-7.1099999999999997E-2</v>
      </c>
      <c r="P100" s="729">
        <f>'WEIGHT L2'!BD2</f>
        <v>-8.0299999999999996E-2</v>
      </c>
      <c r="Q100" s="731">
        <f>'WEIGHT L2'!BE2</f>
        <v>0.38100000000000001</v>
      </c>
      <c r="R100" s="729">
        <f>'WEIGHT L2'!BF2</f>
        <v>-2.0299999999999999E-2</v>
      </c>
      <c r="S100" s="731">
        <f>'WEIGHT L2'!BG2</f>
        <v>-4.9000000000000002E-2</v>
      </c>
      <c r="T100" s="729">
        <f>'WEIGHT L2'!BH2</f>
        <v>0.185</v>
      </c>
      <c r="U100" s="731">
        <f>'WEIGHT L2'!BI2</f>
        <v>0.32600000000000001</v>
      </c>
      <c r="V100" s="729">
        <f>'WEIGHT L2'!BJ2</f>
        <v>0.26100000000000001</v>
      </c>
      <c r="W100" s="731">
        <f>'WEIGHT L2'!BK2</f>
        <v>8.2900000000000001E-2</v>
      </c>
      <c r="X100" s="729">
        <f>'WEIGHT L2'!BL2</f>
        <v>2.5699999999999998E-3</v>
      </c>
      <c r="Y100" s="731">
        <f>'WEIGHT L2'!BM2</f>
        <v>-4.7100000000000003E-2</v>
      </c>
      <c r="Z100" s="733" t="s">
        <v>25</v>
      </c>
      <c r="AB100" s="741">
        <f t="shared" si="1119"/>
        <v>0.45155108194999993</v>
      </c>
      <c r="AC100" s="741">
        <f t="shared" si="1120"/>
        <v>0.38169830759000001</v>
      </c>
      <c r="AD100" s="741">
        <f t="shared" si="1121"/>
        <v>0.30154192824999998</v>
      </c>
      <c r="AE100" s="741">
        <f t="shared" si="1122"/>
        <v>0.1849620259000001</v>
      </c>
      <c r="AF100" s="741">
        <f t="shared" si="1123"/>
        <v>0.210350335</v>
      </c>
      <c r="AG100" s="741">
        <f t="shared" si="1124"/>
        <v>0.21276262779999999</v>
      </c>
      <c r="AH100" s="741">
        <f t="shared" si="1125"/>
        <v>0.22211829999199997</v>
      </c>
      <c r="AI100" s="741">
        <f t="shared" si="1126"/>
        <v>0.33928910559999992</v>
      </c>
      <c r="AJ100" s="741">
        <f t="shared" si="1127"/>
        <v>0.44815651472200002</v>
      </c>
      <c r="AZ100" s="711">
        <f t="shared" si="1128"/>
        <v>-1.5256619999999996</v>
      </c>
      <c r="BA100" s="711">
        <f t="shared" si="1129"/>
        <v>-1.4721483700000002</v>
      </c>
      <c r="BB100" s="711">
        <f t="shared" si="1130"/>
        <v>-1.2496510399999998</v>
      </c>
      <c r="BC100" s="711">
        <f t="shared" si="1131"/>
        <v>-1.2104298800000004</v>
      </c>
      <c r="BD100" s="711">
        <f t="shared" si="1132"/>
        <v>-1.1918554000000001</v>
      </c>
      <c r="BE100" s="711">
        <f t="shared" si="1133"/>
        <v>-1.3662588599999999</v>
      </c>
      <c r="BF100" s="711">
        <f t="shared" si="1134"/>
        <v>-1.3874446100000002</v>
      </c>
      <c r="BG100" s="711">
        <f t="shared" si="1135"/>
        <v>-1.1482078499999999</v>
      </c>
      <c r="BH100" s="711">
        <f t="shared" si="1136"/>
        <v>-0.85458529000000005</v>
      </c>
      <c r="BX100" s="711">
        <f t="shared" si="1137"/>
        <v>-1.8210010980000004</v>
      </c>
      <c r="BY100" s="711">
        <f t="shared" si="1138"/>
        <v>-1.325424621</v>
      </c>
      <c r="BZ100" s="711">
        <f t="shared" si="1139"/>
        <v>-1.1155862699999999</v>
      </c>
      <c r="CA100" s="711">
        <f t="shared" si="1140"/>
        <v>-1.435847458</v>
      </c>
      <c r="CB100" s="711">
        <f t="shared" si="1141"/>
        <v>-1.4722087210000001</v>
      </c>
      <c r="CC100" s="711">
        <f t="shared" si="1142"/>
        <v>-1.6509029950000005</v>
      </c>
      <c r="CD100" s="711">
        <f t="shared" si="1143"/>
        <v>-1.5306169900000002</v>
      </c>
      <c r="CE100" s="711">
        <f t="shared" si="1144"/>
        <v>-1.1792338760000003</v>
      </c>
      <c r="CF100" s="711">
        <f t="shared" si="1145"/>
        <v>-0.90001150599999991</v>
      </c>
      <c r="CV100" s="711">
        <f t="shared" si="1146"/>
        <v>0.84163680600000002</v>
      </c>
      <c r="CW100" s="711">
        <f t="shared" si="1147"/>
        <v>0.70015805600000014</v>
      </c>
      <c r="CX100" s="711">
        <f t="shared" si="1148"/>
        <v>0.53489186099999997</v>
      </c>
      <c r="CY100" s="711">
        <f t="shared" si="1149"/>
        <v>0.63582321200000003</v>
      </c>
      <c r="CZ100" s="711">
        <f t="shared" si="1150"/>
        <v>0.61723879000000004</v>
      </c>
      <c r="DA100" s="711">
        <f t="shared" si="1151"/>
        <v>0.699246751</v>
      </c>
      <c r="DB100" s="711">
        <f t="shared" si="1152"/>
        <v>0.72069774700000011</v>
      </c>
      <c r="DC100" s="711">
        <f t="shared" si="1153"/>
        <v>0.66789880499999998</v>
      </c>
      <c r="DD100" s="711">
        <f t="shared" si="1154"/>
        <v>0.7392884460000001</v>
      </c>
    </row>
    <row r="101" spans="10:108" x14ac:dyDescent="0.25">
      <c r="J101" s="729">
        <f>'WEIGHT L2'!BN2</f>
        <v>0.35699999999999998</v>
      </c>
      <c r="K101" s="730">
        <f>'WEIGHT L2'!BO2</f>
        <v>0.4</v>
      </c>
      <c r="L101" s="729">
        <f>'WEIGHT L2'!BP2</f>
        <v>-3.39E-2</v>
      </c>
      <c r="M101" s="731">
        <f>'WEIGHT L2'!BQ2</f>
        <v>-3.8899999999999997E-2</v>
      </c>
      <c r="N101" s="729">
        <f>'WEIGHT L2'!BR2</f>
        <v>-8.5900000000000004E-2</v>
      </c>
      <c r="O101" s="730">
        <f>'WEIGHT L2'!BS2</f>
        <v>0.14899999999999999</v>
      </c>
      <c r="P101" s="729">
        <f>'WEIGHT L2'!BT2</f>
        <v>-4.9700000000000001E-2</v>
      </c>
      <c r="Q101" s="731">
        <f>'WEIGHT L2'!BU2</f>
        <v>0.17799999999999999</v>
      </c>
      <c r="R101" s="729">
        <f>'WEIGHT L2'!BV2</f>
        <v>-0.28100000000000003</v>
      </c>
      <c r="S101" s="731">
        <f>'WEIGHT L2'!BW2</f>
        <v>-6.9199999999999998E-2</v>
      </c>
      <c r="T101" s="729">
        <f>'WEIGHT L2'!BX2</f>
        <v>-0.17100000000000001</v>
      </c>
      <c r="U101" s="731">
        <f>'WEIGHT L2'!BY2</f>
        <v>-0.27400000000000002</v>
      </c>
      <c r="V101" s="729">
        <f>'WEIGHT L2'!BZ2</f>
        <v>0.35399999999999998</v>
      </c>
      <c r="W101" s="731">
        <f>'WEIGHT L2'!CA2</f>
        <v>-0.17599999999999999</v>
      </c>
      <c r="X101" s="729">
        <f>'WEIGHT L2'!CB2</f>
        <v>-0.19600000000000001</v>
      </c>
      <c r="Y101" s="731">
        <f>'WEIGHT L2'!CC2</f>
        <v>-2.47E-3</v>
      </c>
      <c r="Z101" s="734">
        <f>'WEIGHT L2'!B5</f>
        <v>0.17</v>
      </c>
      <c r="AB101" s="741">
        <f t="shared" si="1119"/>
        <v>0.3038276317919999</v>
      </c>
      <c r="AC101" s="741">
        <f t="shared" si="1120"/>
        <v>0.29617783065000014</v>
      </c>
      <c r="AD101" s="741">
        <f t="shared" si="1121"/>
        <v>0.22107245760000011</v>
      </c>
      <c r="AE101" s="741">
        <f t="shared" si="1122"/>
        <v>0.25714920796000007</v>
      </c>
      <c r="AF101" s="741">
        <f t="shared" si="1123"/>
        <v>0.25454750458999997</v>
      </c>
      <c r="AG101" s="741">
        <f t="shared" si="1124"/>
        <v>0.23867551115999996</v>
      </c>
      <c r="AH101" s="741">
        <f t="shared" si="1125"/>
        <v>0.19737836495</v>
      </c>
      <c r="AI101" s="741">
        <f t="shared" si="1126"/>
        <v>0.22502728686000001</v>
      </c>
      <c r="AJ101" s="741">
        <f t="shared" si="1127"/>
        <v>0.22722736006400002</v>
      </c>
      <c r="AZ101" s="711">
        <f t="shared" si="1128"/>
        <v>-1.3914877299999999</v>
      </c>
      <c r="BA101" s="711">
        <f t="shared" si="1129"/>
        <v>-1.4393821399999998</v>
      </c>
      <c r="BB101" s="711">
        <f t="shared" si="1130"/>
        <v>-0.94288046000000014</v>
      </c>
      <c r="BC101" s="711">
        <f t="shared" si="1131"/>
        <v>-0.7469885799999999</v>
      </c>
      <c r="BD101" s="711">
        <f t="shared" si="1132"/>
        <v>-0.65618672999999983</v>
      </c>
      <c r="BE101" s="711">
        <f t="shared" si="1133"/>
        <v>-1.0632280700000001</v>
      </c>
      <c r="BF101" s="711">
        <f t="shared" si="1134"/>
        <v>-1.2700395700000002</v>
      </c>
      <c r="BG101" s="711">
        <f t="shared" si="1135"/>
        <v>-1.4694655699999997</v>
      </c>
      <c r="BH101" s="711">
        <f t="shared" si="1136"/>
        <v>-1.1359221500000003</v>
      </c>
      <c r="BX101" s="711">
        <f t="shared" si="1137"/>
        <v>-1.6024495049999998</v>
      </c>
      <c r="BY101" s="711">
        <f t="shared" si="1138"/>
        <v>-1.0911693840000003</v>
      </c>
      <c r="BZ101" s="711">
        <f t="shared" si="1139"/>
        <v>-0.64536251499999997</v>
      </c>
      <c r="CA101" s="711">
        <f t="shared" si="1140"/>
        <v>-0.93695886100000003</v>
      </c>
      <c r="CB101" s="711">
        <f t="shared" si="1141"/>
        <v>-0.88642141499999993</v>
      </c>
      <c r="CC101" s="711">
        <f t="shared" si="1142"/>
        <v>-1.3745982910000001</v>
      </c>
      <c r="CD101" s="711">
        <f t="shared" si="1143"/>
        <v>-1.4570257359999998</v>
      </c>
      <c r="CE101" s="711">
        <f t="shared" si="1144"/>
        <v>-1.38502445</v>
      </c>
      <c r="CF101" s="711">
        <f t="shared" si="1145"/>
        <v>-1.0320842989999999</v>
      </c>
      <c r="CV101" s="711">
        <f t="shared" si="1146"/>
        <v>0.712442715</v>
      </c>
      <c r="CW101" s="711">
        <f t="shared" si="1147"/>
        <v>0.58929641900000007</v>
      </c>
      <c r="CX101" s="711">
        <f t="shared" si="1148"/>
        <v>0.43285782699999997</v>
      </c>
      <c r="CY101" s="711">
        <f t="shared" si="1149"/>
        <v>0.58807921000000007</v>
      </c>
      <c r="CZ101" s="711">
        <f t="shared" si="1150"/>
        <v>0.74757503300000006</v>
      </c>
      <c r="DA101" s="711">
        <f t="shared" si="1151"/>
        <v>0.78823738300000001</v>
      </c>
      <c r="DB101" s="711">
        <f t="shared" si="1152"/>
        <v>0.80851506500000003</v>
      </c>
      <c r="DC101" s="711">
        <f t="shared" si="1153"/>
        <v>0.65681267199999993</v>
      </c>
      <c r="DD101" s="711">
        <f t="shared" si="1154"/>
        <v>0.64579195700000003</v>
      </c>
    </row>
    <row r="102" spans="10:108" x14ac:dyDescent="0.25">
      <c r="J102" s="729">
        <f>'WEIGHT L2'!CD2</f>
        <v>0.23300000000000001</v>
      </c>
      <c r="K102" s="730">
        <f>'WEIGHT L2'!CE2</f>
        <v>0.214</v>
      </c>
      <c r="L102" s="729">
        <f>'WEIGHT L2'!CF2</f>
        <v>3.49E-2</v>
      </c>
      <c r="M102" s="731">
        <f>'WEIGHT L2'!CG2</f>
        <v>-9.7100000000000006E-2</v>
      </c>
      <c r="N102" s="729">
        <f>'WEIGHT L2'!CH2</f>
        <v>9.9000000000000005E-2</v>
      </c>
      <c r="O102" s="730">
        <f>'WEIGHT L2'!CI2</f>
        <v>-9.9599999999999994E-2</v>
      </c>
      <c r="P102" s="729">
        <f>'WEIGHT L2'!CJ2</f>
        <v>-0.187</v>
      </c>
      <c r="Q102" s="731">
        <f>'WEIGHT L2'!CK2</f>
        <v>0.373</v>
      </c>
      <c r="R102" s="729">
        <f>'WEIGHT L2'!CL2</f>
        <v>-0.25700000000000001</v>
      </c>
      <c r="S102" s="731">
        <f>'WEIGHT L2'!CM2</f>
        <v>-8.5500000000000007E-2</v>
      </c>
      <c r="T102" s="729">
        <f>'WEIGHT L2'!CN2</f>
        <v>0.2</v>
      </c>
      <c r="U102" s="731">
        <f>'WEIGHT L2'!CO2</f>
        <v>0.159</v>
      </c>
      <c r="V102" s="729">
        <f>'WEIGHT L2'!CP2</f>
        <v>0.34399999999999997</v>
      </c>
      <c r="W102" s="731">
        <f>'WEIGHT L2'!CQ2</f>
        <v>-0.19</v>
      </c>
      <c r="X102" s="729">
        <f>'WEIGHT L2'!CR2</f>
        <v>-0.217</v>
      </c>
      <c r="Y102" s="731">
        <f>'WEIGHT L2'!CS2</f>
        <v>5.0500000000000003E-2</v>
      </c>
      <c r="AB102" s="741">
        <f t="shared" si="1119"/>
        <v>0.24100293733999989</v>
      </c>
      <c r="AC102" s="741">
        <f t="shared" si="1120"/>
        <v>0.3554666666400001</v>
      </c>
      <c r="AD102" s="741">
        <f t="shared" si="1121"/>
        <v>0.44262774785000003</v>
      </c>
      <c r="AE102" s="741">
        <f t="shared" si="1122"/>
        <v>0.58283072446000006</v>
      </c>
      <c r="AF102" s="741">
        <f t="shared" si="1123"/>
        <v>0.48550997490999992</v>
      </c>
      <c r="AG102" s="741">
        <f t="shared" si="1124"/>
        <v>0.35805043393000002</v>
      </c>
      <c r="AH102" s="741">
        <f t="shared" si="1125"/>
        <v>0.23415830883999997</v>
      </c>
      <c r="AI102" s="741">
        <f t="shared" si="1126"/>
        <v>0.17549858625000003</v>
      </c>
      <c r="AJ102" s="741">
        <f t="shared" si="1127"/>
        <v>0.17822656212800006</v>
      </c>
      <c r="AZ102" s="711">
        <f t="shared" si="1128"/>
        <v>-1.4206920300000001</v>
      </c>
      <c r="BA102" s="711">
        <f t="shared" si="1129"/>
        <v>-1.44791837</v>
      </c>
      <c r="BB102" s="711">
        <f t="shared" si="1130"/>
        <v>-0.81459840000000006</v>
      </c>
      <c r="BC102" s="711">
        <f t="shared" si="1131"/>
        <v>-0.45930225000000002</v>
      </c>
      <c r="BD102" s="711">
        <f t="shared" si="1132"/>
        <v>-0.4512120399999997</v>
      </c>
      <c r="BE102" s="711">
        <f t="shared" si="1133"/>
        <v>-0.94398325999999988</v>
      </c>
      <c r="BF102" s="711">
        <f t="shared" si="1134"/>
        <v>-1.44220674</v>
      </c>
      <c r="BG102" s="711">
        <f t="shared" si="1135"/>
        <v>-1.4787540399999999</v>
      </c>
      <c r="BH102" s="711">
        <f t="shared" si="1136"/>
        <v>-0.91771824000000002</v>
      </c>
      <c r="BX102" s="711">
        <f t="shared" si="1137"/>
        <v>-1.5919786370000002</v>
      </c>
      <c r="BY102" s="711">
        <f t="shared" si="1138"/>
        <v>-1.0250555200000002</v>
      </c>
      <c r="BZ102" s="711">
        <f t="shared" si="1139"/>
        <v>-0.56802992999999991</v>
      </c>
      <c r="CA102" s="711">
        <f t="shared" si="1140"/>
        <v>-0.45823263199999986</v>
      </c>
      <c r="CB102" s="711">
        <f t="shared" si="1141"/>
        <v>-0.80302727900000004</v>
      </c>
      <c r="CC102" s="711">
        <f t="shared" si="1142"/>
        <v>-1.2991756540000001</v>
      </c>
      <c r="CD102" s="711">
        <f t="shared" si="1143"/>
        <v>-1.390251476</v>
      </c>
      <c r="CE102" s="711">
        <f t="shared" si="1144"/>
        <v>-1.3289670750000004</v>
      </c>
      <c r="CF102" s="711">
        <f t="shared" si="1145"/>
        <v>-0.94285885300000005</v>
      </c>
      <c r="CV102" s="711">
        <f t="shared" si="1146"/>
        <v>0.73189236200000007</v>
      </c>
      <c r="CW102" s="711">
        <f t="shared" si="1147"/>
        <v>0.61386924200000004</v>
      </c>
      <c r="CX102" s="711">
        <f t="shared" si="1148"/>
        <v>0.601768945</v>
      </c>
      <c r="CY102" s="711">
        <f t="shared" si="1149"/>
        <v>0.56159290100000003</v>
      </c>
      <c r="CZ102" s="711">
        <f t="shared" si="1150"/>
        <v>0.75355460400000007</v>
      </c>
      <c r="DA102" s="711">
        <f t="shared" si="1151"/>
        <v>0.77152880400000001</v>
      </c>
      <c r="DB102" s="711">
        <f t="shared" si="1152"/>
        <v>0.641232939</v>
      </c>
      <c r="DC102" s="711">
        <f t="shared" si="1153"/>
        <v>0.54668631000000012</v>
      </c>
      <c r="DD102" s="711">
        <f t="shared" si="1154"/>
        <v>0.452283824</v>
      </c>
    </row>
    <row r="103" spans="10:108" x14ac:dyDescent="0.25">
      <c r="J103" s="729">
        <f>'WEIGHT L2'!CT2</f>
        <v>0.33900000000000002</v>
      </c>
      <c r="K103" s="730">
        <f>'WEIGHT L2'!CU2</f>
        <v>0.311</v>
      </c>
      <c r="L103" s="729">
        <f>'WEIGHT L2'!CV2</f>
        <v>0.17399999999999999</v>
      </c>
      <c r="M103" s="731">
        <f>'WEIGHT L2'!CW2</f>
        <v>-0.10199999999999999</v>
      </c>
      <c r="N103" s="729">
        <f>'WEIGHT L2'!CX2</f>
        <v>0.14000000000000001</v>
      </c>
      <c r="O103" s="730">
        <f>'WEIGHT L2'!CY2</f>
        <v>-0.10199999999999999</v>
      </c>
      <c r="P103" s="729">
        <f>'WEIGHT L2'!CZ2</f>
        <v>4.9399999999999999E-2</v>
      </c>
      <c r="Q103" s="731">
        <f>'WEIGHT L2'!DA2</f>
        <v>9.7500000000000003E-2</v>
      </c>
      <c r="R103" s="729">
        <f>'WEIGHT L2'!DB2</f>
        <v>3.5200000000000002E-2</v>
      </c>
      <c r="S103" s="731">
        <f>'WEIGHT L2'!DC2</f>
        <v>-0.16200000000000001</v>
      </c>
      <c r="T103" s="729">
        <f>'WEIGHT L2'!DD2</f>
        <v>0.372</v>
      </c>
      <c r="U103" s="731">
        <f>'WEIGHT L2'!DE2</f>
        <v>0.29699999999999999</v>
      </c>
      <c r="V103" s="729">
        <f>'WEIGHT L2'!DF2</f>
        <v>0.18099999999999999</v>
      </c>
      <c r="W103" s="731">
        <f>'WEIGHT L2'!DG2</f>
        <v>-0.16</v>
      </c>
      <c r="X103" s="729">
        <f>'WEIGHT L2'!DH2</f>
        <v>0.22700000000000001</v>
      </c>
      <c r="Y103" s="731">
        <f>'WEIGHT L2'!DI2</f>
        <v>0.30599999999999999</v>
      </c>
      <c r="AB103" s="741">
        <f t="shared" si="1119"/>
        <v>0.19834953717999998</v>
      </c>
      <c r="AC103" s="741">
        <f t="shared" si="1120"/>
        <v>0.55182025538000001</v>
      </c>
      <c r="AD103" s="741">
        <f t="shared" si="1121"/>
        <v>0.82745089047199993</v>
      </c>
      <c r="AE103" s="741">
        <f t="shared" si="1122"/>
        <v>1.0967661078079998</v>
      </c>
      <c r="AF103" s="741">
        <f t="shared" si="1123"/>
        <v>0.78920211406199992</v>
      </c>
      <c r="AG103" s="741">
        <f t="shared" si="1124"/>
        <v>0.51372018462999991</v>
      </c>
      <c r="AH103" s="741">
        <f t="shared" si="1125"/>
        <v>0.23599188479000002</v>
      </c>
      <c r="AI103" s="741">
        <f t="shared" si="1126"/>
        <v>0.23333505000000004</v>
      </c>
      <c r="AJ103" s="741">
        <f t="shared" si="1127"/>
        <v>0.27767600904000006</v>
      </c>
      <c r="AZ103" s="711">
        <f t="shared" si="1128"/>
        <v>-1.4389932499999998</v>
      </c>
      <c r="BA103" s="711">
        <f t="shared" si="1129"/>
        <v>-1.3109363900000002</v>
      </c>
      <c r="BB103" s="711">
        <f t="shared" si="1130"/>
        <v>-0.73877778999999988</v>
      </c>
      <c r="BC103" s="711">
        <f t="shared" si="1131"/>
        <v>-0.63628196999999975</v>
      </c>
      <c r="BD103" s="711">
        <f t="shared" si="1132"/>
        <v>-0.74451349</v>
      </c>
      <c r="BE103" s="711">
        <f t="shared" si="1133"/>
        <v>-1.1060702500000001</v>
      </c>
      <c r="BF103" s="711">
        <f t="shared" si="1134"/>
        <v>-1.3920921900000003</v>
      </c>
      <c r="BG103" s="711">
        <f t="shared" si="1135"/>
        <v>-0.99323305000000006</v>
      </c>
      <c r="BH103" s="711">
        <f t="shared" si="1136"/>
        <v>-0.61007663000000012</v>
      </c>
      <c r="BX103" s="711">
        <f t="shared" si="1137"/>
        <v>-1.686549904</v>
      </c>
      <c r="BY103" s="711">
        <f t="shared" si="1138"/>
        <v>-1.2483736569999999</v>
      </c>
      <c r="BZ103" s="711">
        <f t="shared" si="1139"/>
        <v>-0.70833953000000005</v>
      </c>
      <c r="CA103" s="711">
        <f t="shared" si="1140"/>
        <v>-0.49565037199999995</v>
      </c>
      <c r="CB103" s="711">
        <f t="shared" si="1141"/>
        <v>-0.80904167299999985</v>
      </c>
      <c r="CC103" s="711">
        <f t="shared" si="1142"/>
        <v>-1.0691531380000001</v>
      </c>
      <c r="CD103" s="711">
        <f t="shared" si="1143"/>
        <v>-1.1538407130000001</v>
      </c>
      <c r="CE103" s="711">
        <f t="shared" si="1144"/>
        <v>-0.93200296399999993</v>
      </c>
      <c r="CF103" s="711">
        <f t="shared" si="1145"/>
        <v>-0.7504233440000001</v>
      </c>
      <c r="CV103" s="711">
        <f t="shared" si="1146"/>
        <v>0.74352233200000006</v>
      </c>
      <c r="CW103" s="711">
        <f t="shared" si="1147"/>
        <v>0.78309241100000004</v>
      </c>
      <c r="CX103" s="711">
        <f t="shared" si="1148"/>
        <v>0.87562629700000005</v>
      </c>
      <c r="CY103" s="711">
        <f t="shared" si="1149"/>
        <v>0.82729988200000004</v>
      </c>
      <c r="CZ103" s="711">
        <f t="shared" si="1150"/>
        <v>0.82798754800000007</v>
      </c>
      <c r="DA103" s="711">
        <f t="shared" si="1151"/>
        <v>0.77095753300000003</v>
      </c>
      <c r="DB103" s="711">
        <f t="shared" si="1152"/>
        <v>0.57194113200000007</v>
      </c>
      <c r="DC103" s="711">
        <f t="shared" si="1153"/>
        <v>0.45166121300000006</v>
      </c>
      <c r="DD103" s="711">
        <f t="shared" si="1154"/>
        <v>0.44186411000000003</v>
      </c>
    </row>
    <row r="104" spans="10:108" x14ac:dyDescent="0.25">
      <c r="J104" s="729">
        <f>'WEIGHT L2'!DJ2</f>
        <v>0.45100000000000001</v>
      </c>
      <c r="K104" s="730">
        <f>'WEIGHT L2'!DK2</f>
        <v>0.24199999999999999</v>
      </c>
      <c r="L104" s="729">
        <f>'WEIGHT L2'!DL2</f>
        <v>0.32200000000000001</v>
      </c>
      <c r="M104" s="731">
        <f>'WEIGHT L2'!DM2</f>
        <v>0.16200000000000001</v>
      </c>
      <c r="N104" s="729">
        <f>'WEIGHT L2'!DN2</f>
        <v>0.32</v>
      </c>
      <c r="O104" s="730">
        <f>'WEIGHT L2'!DO2</f>
        <v>-0.14799999999999999</v>
      </c>
      <c r="P104" s="729">
        <f>'WEIGHT L2'!DP2</f>
        <v>0.13300000000000001</v>
      </c>
      <c r="Q104" s="731">
        <f>'WEIGHT L2'!DQ2</f>
        <v>8.5099999999999995E-2</v>
      </c>
      <c r="R104" s="729">
        <f>'WEIGHT L2'!DR2</f>
        <v>-0.13700000000000001</v>
      </c>
      <c r="S104" s="731">
        <f>'WEIGHT L2'!DS2</f>
        <v>-0.113</v>
      </c>
      <c r="T104" s="729">
        <f>'WEIGHT L2'!DT2</f>
        <v>0.17899999999999999</v>
      </c>
      <c r="U104" s="731">
        <f>'WEIGHT L2'!DU2</f>
        <v>0.14599999999999999</v>
      </c>
      <c r="V104" s="729">
        <f>'WEIGHT L2'!DV2</f>
        <v>0.25</v>
      </c>
      <c r="W104" s="731">
        <f>'WEIGHT L2'!DW2</f>
        <v>-0.24</v>
      </c>
      <c r="X104" s="729">
        <f>'WEIGHT L2'!DX2</f>
        <v>-0.16600000000000001</v>
      </c>
      <c r="Y104" s="731">
        <f>'WEIGHT L2'!DY2</f>
        <v>0.152</v>
      </c>
      <c r="AB104" s="741">
        <f t="shared" si="1119"/>
        <v>0.22616510479000002</v>
      </c>
      <c r="AC104" s="741">
        <f t="shared" si="1120"/>
        <v>0.48137806798400007</v>
      </c>
      <c r="AD104" s="741">
        <f t="shared" si="1121"/>
        <v>0.70897935621999997</v>
      </c>
      <c r="AE104" s="741">
        <f t="shared" si="1122"/>
        <v>0.97347738935399997</v>
      </c>
      <c r="AF104" s="741">
        <f t="shared" si="1123"/>
        <v>0.6818453904659999</v>
      </c>
      <c r="AG104" s="741">
        <f t="shared" si="1124"/>
        <v>0.47921377305800006</v>
      </c>
      <c r="AH104" s="741">
        <f t="shared" si="1125"/>
        <v>0.29384525310999998</v>
      </c>
      <c r="AI104" s="741">
        <f t="shared" si="1126"/>
        <v>0.38680789208999999</v>
      </c>
      <c r="AJ104" s="741">
        <f t="shared" si="1127"/>
        <v>0.51751567603000004</v>
      </c>
      <c r="AZ104" s="711">
        <f t="shared" si="1128"/>
        <v>-1.3093895300000002</v>
      </c>
      <c r="BA104" s="711">
        <f t="shared" si="1129"/>
        <v>-1.3146370499999995</v>
      </c>
      <c r="BB104" s="711">
        <f t="shared" si="1130"/>
        <v>-0.99665281000000017</v>
      </c>
      <c r="BC104" s="711">
        <f t="shared" si="1131"/>
        <v>-0.82702411999999981</v>
      </c>
      <c r="BD104" s="711">
        <f t="shared" si="1132"/>
        <v>-1.0516008000000001</v>
      </c>
      <c r="BE104" s="711">
        <f t="shared" si="1133"/>
        <v>-0.97350736000000004</v>
      </c>
      <c r="BF104" s="711">
        <f t="shared" si="1134"/>
        <v>-0.84378224999999996</v>
      </c>
      <c r="BG104" s="711">
        <f t="shared" si="1135"/>
        <v>-0.53243161999999999</v>
      </c>
      <c r="BH104" s="711">
        <f t="shared" si="1136"/>
        <v>-0.30160076000000002</v>
      </c>
      <c r="BX104" s="711">
        <f t="shared" si="1137"/>
        <v>-1.490089185</v>
      </c>
      <c r="BY104" s="711">
        <f t="shared" si="1138"/>
        <v>-1.5125848959999999</v>
      </c>
      <c r="BZ104" s="711">
        <f t="shared" si="1139"/>
        <v>-1.1987555530000003</v>
      </c>
      <c r="CA104" s="711">
        <f t="shared" si="1140"/>
        <v>-1.0181873720000001</v>
      </c>
      <c r="CB104" s="711">
        <f t="shared" si="1141"/>
        <v>-0.93565619799999988</v>
      </c>
      <c r="CC104" s="711">
        <f t="shared" si="1142"/>
        <v>-0.88782394599999981</v>
      </c>
      <c r="CD104" s="711">
        <f t="shared" si="1143"/>
        <v>-0.81631713299999997</v>
      </c>
      <c r="CE104" s="711">
        <f t="shared" si="1144"/>
        <v>-0.63982112400000002</v>
      </c>
      <c r="CF104" s="711">
        <f t="shared" si="1145"/>
        <v>-0.61718874999999984</v>
      </c>
      <c r="CV104" s="711">
        <f t="shared" si="1146"/>
        <v>0.59485292199999995</v>
      </c>
      <c r="CW104" s="711">
        <f t="shared" si="1147"/>
        <v>0.64777569600000007</v>
      </c>
      <c r="CX104" s="711">
        <f t="shared" si="1148"/>
        <v>0.76472361700000002</v>
      </c>
      <c r="CY104" s="711">
        <f t="shared" si="1149"/>
        <v>0.81984376599999997</v>
      </c>
      <c r="CZ104" s="711">
        <f t="shared" si="1150"/>
        <v>0.6841173920000001</v>
      </c>
      <c r="DA104" s="711">
        <f t="shared" si="1151"/>
        <v>0.57635130300000004</v>
      </c>
      <c r="DB104" s="711">
        <f t="shared" si="1152"/>
        <v>0.375133995</v>
      </c>
      <c r="DC104" s="711">
        <f t="shared" si="1153"/>
        <v>0.42492861000000004</v>
      </c>
      <c r="DD104" s="711">
        <f t="shared" si="1154"/>
        <v>0.59340079700000004</v>
      </c>
    </row>
    <row r="105" spans="10:108" ht="15.75" thickBot="1" x14ac:dyDescent="0.3">
      <c r="J105" s="735">
        <f>'WEIGHT L2'!DZ2</f>
        <v>0.26800000000000002</v>
      </c>
      <c r="K105" s="736">
        <f>'WEIGHT L2'!EA2</f>
        <v>0.23599999999999999</v>
      </c>
      <c r="L105" s="735">
        <f>'WEIGHT L2'!EB2</f>
        <v>0.29399999999999998</v>
      </c>
      <c r="M105" s="737">
        <f>'WEIGHT L2'!EC2</f>
        <v>-0.14599999999999999</v>
      </c>
      <c r="N105" s="735">
        <f>'WEIGHT L2'!ED2</f>
        <v>0.28999999999999998</v>
      </c>
      <c r="O105" s="736">
        <f>'WEIGHT L2'!EE2</f>
        <v>0.16400000000000001</v>
      </c>
      <c r="P105" s="735">
        <f>'WEIGHT L2'!EF2</f>
        <v>8.2699999999999996E-2</v>
      </c>
      <c r="Q105" s="737">
        <f>'WEIGHT L2'!EG2</f>
        <v>9.5799999999999996E-2</v>
      </c>
      <c r="R105" s="735">
        <f>'WEIGHT L2'!EH2</f>
        <v>0.21199999999999999</v>
      </c>
      <c r="S105" s="737">
        <f>'WEIGHT L2'!EI2</f>
        <v>-5.1200000000000002E-2</v>
      </c>
      <c r="T105" s="735">
        <f>'WEIGHT L2'!EJ2</f>
        <v>3.46E-3</v>
      </c>
      <c r="U105" s="737">
        <f>'WEIGHT L2'!EK2</f>
        <v>0.28000000000000003</v>
      </c>
      <c r="V105" s="735">
        <f>'WEIGHT L2'!EL2</f>
        <v>0.3</v>
      </c>
      <c r="W105" s="737">
        <f>'WEIGHT L2'!EM2</f>
        <v>0.29199999999999998</v>
      </c>
      <c r="X105" s="735">
        <f>'WEIGHT L2'!EN2</f>
        <v>-4.0899999999999999E-2</v>
      </c>
      <c r="Y105" s="737">
        <f>'WEIGHT L2'!EO2</f>
        <v>0.26700000000000002</v>
      </c>
      <c r="AB105" s="741">
        <f t="shared" si="1119"/>
        <v>0.38817302288</v>
      </c>
      <c r="AC105" s="741">
        <f t="shared" si="1120"/>
        <v>0.46592196396000007</v>
      </c>
      <c r="AD105" s="741">
        <f t="shared" si="1121"/>
        <v>0.38575500069799995</v>
      </c>
      <c r="AE105" s="741">
        <f t="shared" si="1122"/>
        <v>0.48412652733999995</v>
      </c>
      <c r="AF105" s="741">
        <f t="shared" si="1123"/>
        <v>0.3667516571179999</v>
      </c>
      <c r="AG105" s="741">
        <f t="shared" si="1124"/>
        <v>0.38842501312</v>
      </c>
      <c r="AH105" s="741">
        <f t="shared" si="1125"/>
        <v>0.39369721080999998</v>
      </c>
      <c r="AI105" s="741">
        <f t="shared" si="1126"/>
        <v>0.57526989159800002</v>
      </c>
      <c r="AJ105" s="741">
        <f t="shared" si="1127"/>
        <v>0.70710516668000001</v>
      </c>
      <c r="AZ105" s="711">
        <f t="shared" si="1128"/>
        <v>-1.1013476500000001</v>
      </c>
      <c r="BA105" s="711">
        <f t="shared" si="1129"/>
        <v>-1.16550069</v>
      </c>
      <c r="BB105" s="711">
        <f t="shared" si="1130"/>
        <v>-1.0872735900000001</v>
      </c>
      <c r="BC105" s="711">
        <f t="shared" si="1131"/>
        <v>-1.0254477000000002</v>
      </c>
      <c r="BD105" s="711">
        <f t="shared" si="1132"/>
        <v>-0.89464419000000006</v>
      </c>
      <c r="BE105" s="711">
        <f t="shared" si="1133"/>
        <v>-0.68826483000000005</v>
      </c>
      <c r="BF105" s="711">
        <f t="shared" si="1134"/>
        <v>-0.48963000000000012</v>
      </c>
      <c r="BG105" s="711">
        <f t="shared" si="1135"/>
        <v>-0.28505810000000009</v>
      </c>
      <c r="BH105" s="711">
        <f t="shared" si="1136"/>
        <v>-5.4222369999999992E-2</v>
      </c>
      <c r="BX105" s="711">
        <f t="shared" si="1137"/>
        <v>-0.97691213600000004</v>
      </c>
      <c r="BY105" s="711">
        <f t="shared" si="1138"/>
        <v>-1.1962731129999999</v>
      </c>
      <c r="BZ105" s="711">
        <f t="shared" si="1139"/>
        <v>-1.2634927380000001</v>
      </c>
      <c r="CA105" s="711">
        <f t="shared" si="1140"/>
        <v>-1.2336064360000003</v>
      </c>
      <c r="CB105" s="711">
        <f t="shared" si="1141"/>
        <v>-1.0587729560000001</v>
      </c>
      <c r="CC105" s="711">
        <f t="shared" si="1142"/>
        <v>-0.81245812299999987</v>
      </c>
      <c r="CD105" s="711">
        <f t="shared" si="1143"/>
        <v>-0.55816168499999985</v>
      </c>
      <c r="CE105" s="711">
        <f t="shared" si="1144"/>
        <v>-0.486532152</v>
      </c>
      <c r="CF105" s="711">
        <f t="shared" si="1145"/>
        <v>-0.64888601300000004</v>
      </c>
      <c r="CV105" s="711">
        <f t="shared" si="1146"/>
        <v>0.57880261900000007</v>
      </c>
      <c r="CW105" s="711">
        <f t="shared" si="1147"/>
        <v>0.49814938100000006</v>
      </c>
      <c r="CX105" s="711">
        <f t="shared" si="1148"/>
        <v>0.50003770000000003</v>
      </c>
      <c r="CY105" s="711">
        <f t="shared" si="1149"/>
        <v>0.49872863899999997</v>
      </c>
      <c r="CZ105" s="711">
        <f t="shared" si="1150"/>
        <v>0.45949814099999997</v>
      </c>
      <c r="DA105" s="711">
        <f t="shared" si="1151"/>
        <v>0.41374446899999995</v>
      </c>
      <c r="DB105" s="711">
        <f t="shared" si="1152"/>
        <v>0.44538139200000004</v>
      </c>
      <c r="DC105" s="711">
        <f t="shared" si="1153"/>
        <v>0.52911824500000004</v>
      </c>
      <c r="DD105" s="711">
        <f t="shared" si="1154"/>
        <v>0.78852171500000001</v>
      </c>
    </row>
    <row r="106" spans="10:108" x14ac:dyDescent="0.25">
      <c r="J106" s="805" t="s">
        <v>61</v>
      </c>
      <c r="K106" s="805"/>
      <c r="L106" s="805"/>
      <c r="M106" s="805"/>
      <c r="N106" s="805"/>
      <c r="O106" s="805"/>
      <c r="P106" s="805"/>
      <c r="Q106" s="805"/>
      <c r="R106" s="805"/>
      <c r="S106" s="805"/>
      <c r="T106" s="805"/>
      <c r="U106" s="805"/>
      <c r="V106" s="805"/>
      <c r="W106" s="805"/>
      <c r="X106" s="805"/>
      <c r="Y106" s="805"/>
    </row>
    <row r="107" spans="10:108" ht="19.5" thickBot="1" x14ac:dyDescent="0.3">
      <c r="J107" s="806"/>
      <c r="K107" s="806"/>
      <c r="L107" s="806"/>
      <c r="M107" s="806"/>
      <c r="N107" s="806"/>
      <c r="O107" s="806"/>
      <c r="P107" s="806"/>
      <c r="Q107" s="806"/>
      <c r="R107" s="806"/>
      <c r="S107" s="806"/>
      <c r="T107" s="806"/>
      <c r="U107" s="806"/>
      <c r="V107" s="806"/>
      <c r="W107" s="806"/>
      <c r="X107" s="806"/>
      <c r="Y107" s="806"/>
      <c r="AB107" s="799" t="s">
        <v>79</v>
      </c>
      <c r="AC107" s="799"/>
      <c r="AD107" s="799"/>
      <c r="AZ107" s="799" t="s">
        <v>79</v>
      </c>
      <c r="BA107" s="799"/>
      <c r="BB107" s="799"/>
      <c r="BX107" s="799" t="s">
        <v>79</v>
      </c>
      <c r="BY107" s="799"/>
      <c r="BZ107" s="799"/>
      <c r="CV107" s="711" t="s">
        <v>20</v>
      </c>
    </row>
    <row r="108" spans="10:108" x14ac:dyDescent="0.25">
      <c r="J108" s="726">
        <f>'WEIGHT L2'!B3</f>
        <v>-5.9700000000000003E-2</v>
      </c>
      <c r="K108" s="727">
        <f>'WEIGHT L2'!C3</f>
        <v>5.1999999999999998E-2</v>
      </c>
      <c r="L108" s="726">
        <f>'WEIGHT L2'!D3</f>
        <v>-0.17699999999999999</v>
      </c>
      <c r="M108" s="728">
        <f>'WEIGHT L2'!E3</f>
        <v>-0.35699999999999998</v>
      </c>
      <c r="N108" s="726">
        <f>'WEIGHT L2'!F3</f>
        <v>0.13400000000000001</v>
      </c>
      <c r="O108" s="728">
        <f>'WEIGHT L2'!G3</f>
        <v>-0.127</v>
      </c>
      <c r="P108" s="727">
        <f>'WEIGHT L2'!H3</f>
        <v>-0.104</v>
      </c>
      <c r="Q108" s="727">
        <f>'WEIGHT L2'!I3</f>
        <v>0.217</v>
      </c>
      <c r="R108" s="726">
        <f>'WEIGHT L2'!J3</f>
        <v>-0.127</v>
      </c>
      <c r="S108" s="728">
        <f>'WEIGHT L2'!K3</f>
        <v>-0.14099999999999999</v>
      </c>
      <c r="T108" s="726">
        <f>'WEIGHT L2'!L3</f>
        <v>0.39500000000000002</v>
      </c>
      <c r="U108" s="728">
        <f>'WEIGHT L2'!M3</f>
        <v>2.64E-2</v>
      </c>
      <c r="V108" s="727">
        <f>'WEIGHT L2'!N3</f>
        <v>-0.38</v>
      </c>
      <c r="W108" s="727">
        <f>'WEIGHT L2'!O3</f>
        <v>-0.158</v>
      </c>
      <c r="X108" s="726">
        <f>'WEIGHT L2'!P3</f>
        <v>-3.5099999999999999E-2</v>
      </c>
      <c r="Y108" s="728">
        <f>'WEIGHT L2'!Q3</f>
        <v>-4.0899999999999999E-2</v>
      </c>
      <c r="AB108" s="711">
        <f t="shared" ref="AB108:AB116" si="1155">(($V$108*AB84)+($V$109*AC84)+($V$110*AD84)+($V$111*AB85)+(AC85*$V$112)+($V$113*AD85)+($V$114*AB86)+($V$115*AC86)+($V$116*AD86))+$Z$112</f>
        <v>-0.18459606339099974</v>
      </c>
      <c r="AC108" s="711">
        <f t="shared" ref="AC108:AC116" si="1156">(($V$108*AC84)+($V$109*AD84)+($V$110*AE84)+($V$111*AC85)+(AD85*$V$112)+($V$113*AE85)+($V$114*AC86)+($V$115*AD86)+($V$116*AE86))+$Z$112</f>
        <v>-0.1045682075539999</v>
      </c>
      <c r="AD108" s="711">
        <f t="shared" ref="AD108:AD116" si="1157">(($V$108*AD84)+($V$109*AE84)+($V$110*AF84)+($V$111*AD85)+(AE85*$V$112)+($V$113*AF85)+($V$114*AD86)+($V$115*AE86)+($V$116*AF86))+$Z$112</f>
        <v>0.11655372938699993</v>
      </c>
      <c r="AE108" s="711">
        <f t="shared" ref="AE108:AE116" si="1158">(($V$108*AE84)+($V$109*AF84)+($V$110*AG84)+($V$111*AE85)+(AF85*$V$112)+($V$113*AG85)+($V$114*AE86)+($V$115*AF86)+($V$116*AG86))+$Z$112</f>
        <v>0.20314835664099984</v>
      </c>
      <c r="AF108" s="711">
        <f t="shared" ref="AF108:AF116" si="1159">(($V$108*AF84)+($V$109*AG84)+($V$110*AH84)+($V$111*AF85)+(AG85*$V$112)+($V$113*AH85)+($V$114*AF86)+($V$115*AG86)+($V$116*AH86))+$Z$112</f>
        <v>0.30437424315599992</v>
      </c>
      <c r="AG108" s="711">
        <f t="shared" ref="AG108:AG116" si="1160">(($V$108*AG84)+($V$109*AH84)+($V$110*AI84)+($V$111*AG85)+(AH85*$V$112)+($V$113*AI85)+($V$114*AG86)+($V$115*AH86)+($V$116*AI86))+$Z$112</f>
        <v>0.38166674308500004</v>
      </c>
      <c r="AH108" s="711">
        <f t="shared" ref="AH108:AH116" si="1161">(($V$108*AH84)+($V$109*AI84)+($V$110*AJ84)+($V$111*AH85)+(AI85*$V$112)+($V$113*AJ85)+($V$114*AH86)+($V$115*AI86)+($V$116*AJ86))+$Z$112</f>
        <v>0.28397557587400002</v>
      </c>
      <c r="AI108" s="711">
        <f t="shared" ref="AI108:AI116" si="1162">(($V$108*AI84)+($V$109*AJ84)+($V$110*AK84)+($V$111*AI85)+(AJ85*$V$112)+($V$113*AK85)+($V$114*AI86)+($V$115*AJ86)+($V$116*AK86))+$Z$112</f>
        <v>0.18570863759599995</v>
      </c>
      <c r="AJ108" s="711">
        <f t="shared" ref="AJ108:AJ116" si="1163">(($V$108*AJ84)+($V$109*AK84)+($V$110*AL84)+($V$111*AJ85)+(AK85*$V$112)+($V$113*AL85)+($V$114*AJ86)+($V$115*AK86)+($V$116*AL86))+$Z$112</f>
        <v>0.13342662474700001</v>
      </c>
      <c r="AZ108" s="711">
        <f t="shared" ref="AZ108:AZ116" si="1164">(($W$108*AZ84)+($W$109*BA84)+($W$110*BB84)+($W$111*AZ85)+(BA85*$W$112)+($W$113*BB85)+($W$114*AZ86)+($W$115*BA86)+($W$116*BB86))+$Z$112</f>
        <v>0.8816502799999999</v>
      </c>
      <c r="BA108" s="711">
        <f t="shared" ref="BA108:BA116" si="1165">(($W$108*BA84)+($W$109*BB84)+($W$110*BC84)+($W$111*BA85)+(BB85*$W$112)+($W$113*BC85)+($W$114*BA86)+($W$115*BB86)+($W$116*BC86))+$Z$112</f>
        <v>0.54470434000000012</v>
      </c>
      <c r="BB108" s="711">
        <f t="shared" ref="BB108:BB116" si="1166">(($W$108*BB84)+($W$109*BC84)+($W$110*BD84)+($W$111*BB85)+(BC85*$W$112)+($W$113*BD85)+($W$114*BB86)+($W$115*BC86)+($W$116*BD86))+$Z$112</f>
        <v>0.64705535999999997</v>
      </c>
      <c r="BC108" s="711">
        <f t="shared" ref="BC108:BC116" si="1167">(($W$108*BC84)+($W$109*BD84)+($W$110*BE84)+($W$111*BC85)+(BD85*$W$112)+($W$113*BE85)+($W$114*BC86)+($W$115*BD86)+($W$116*BE86))+$Z$112</f>
        <v>0.69723513999999998</v>
      </c>
      <c r="BD108" s="711">
        <f t="shared" ref="BD108:BD116" si="1168">(($W$108*BD84)+($W$109*BE84)+($W$110*BF84)+($W$111*BD85)+(BE85*$W$112)+($W$113*BF85)+($W$114*BD86)+($W$115*BE86)+($W$116*BF86))+$Z$112</f>
        <v>0.47501401999999993</v>
      </c>
      <c r="BE108" s="711">
        <f t="shared" ref="BE108:BE116" si="1169">(($W$108*BE84)+($W$109*BF84)+($W$110*BG84)+($W$111*BE85)+(BF85*$W$112)+($W$113*BG85)+($W$114*BE86)+($W$115*BF86)+($W$116*BG86))+$Z$112</f>
        <v>0.30632406000000001</v>
      </c>
      <c r="BF108" s="711">
        <f t="shared" ref="BF108:BF116" si="1170">(($W$108*BF84)+($W$109*BG84)+($W$110*BH84)+($W$111*BF85)+(BG85*$W$112)+($W$113*BH85)+($W$114*BF86)+($W$115*BG86)+($W$116*BH86))+$Z$112</f>
        <v>0.15928423999999999</v>
      </c>
      <c r="BG108" s="711">
        <f t="shared" ref="BG108:BG116" si="1171">(($W$108*BG84)+($W$109*BH84)+($W$110*BI84)+($W$111*BG85)+(BH85*$W$112)+($W$113*BI85)+($W$114*BG86)+($W$115*BH86)+($W$116*BI86))+$Z$112</f>
        <v>0.70118610000000003</v>
      </c>
      <c r="BH108" s="711">
        <f t="shared" ref="BH108:BH116" si="1172">(($W$108*BH84)+($W$109*BI84)+($W$110*BJ84)+($W$111*BH85)+(BI85*$W$112)+($W$113*BJ85)+($W$114*BH86)+($W$115*BI86)+($W$116*BJ86))+$Z$112</f>
        <v>1.3367771800000001</v>
      </c>
      <c r="BX108" s="711">
        <f t="shared" ref="BX108:BX116" si="1173">(($X$108*BX84)+($X$109*BY84)+($X$110*BZ84)+($X$111*BX85)+(BY85*$X$112)+($X$113*BZ85)+($X$114*BX86)+($X$115*BY86)+($X$116*BZ86))+$Z$112</f>
        <v>1.9122860399999999</v>
      </c>
      <c r="BY108" s="711">
        <f t="shared" ref="BY108:BY116" si="1174">(($X$108*BY84)+($X$109*BZ84)+($X$110*CA84)+($X$111*BY85)+(BZ85*$X$112)+($X$113*CA85)+($X$114*BY86)+($X$115*BZ86)+($X$116*CA86))+$Z$112</f>
        <v>1.76173738</v>
      </c>
      <c r="BZ108" s="711">
        <f t="shared" ref="BZ108:BZ116" si="1175">(($X$108*BZ84)+($X$109*CA84)+($X$110*CB84)+($X$111*BZ85)+(CA85*$X$112)+($X$113*CB85)+($X$114*BZ86)+($X$115*CA86)+($X$116*CB86))+$Z$112</f>
        <v>1.1393099400000002</v>
      </c>
      <c r="CA108" s="711">
        <f t="shared" ref="CA108:CA116" si="1176">(($X$108*CA84)+($X$109*CB84)+($X$110*CC84)+($X$111*CA85)+(CB85*$X$112)+($X$113*CC85)+($X$114*CA86)+($X$115*CB86)+($X$116*CC86))+$Z$112</f>
        <v>1.18114721</v>
      </c>
      <c r="CB108" s="711">
        <f t="shared" ref="CB108:CB116" si="1177">(($X$108*CB84)+($X$109*CC84)+($X$110*CD84)+($X$111*CB85)+(CC85*$X$112)+($X$113*CD85)+($X$114*CB86)+($X$115*CC86)+($X$116*CD86))+$Z$112</f>
        <v>0.95186486000000003</v>
      </c>
      <c r="CC108" s="711">
        <f t="shared" ref="CC108:CC116" si="1178">(($X$108*CC84)+($X$109*CD84)+($X$110*CE84)+($X$111*CC85)+(CD85*$X$112)+($X$113*CE85)+($X$114*CC86)+($X$115*CD86)+($X$116*CE86))+$Z$112</f>
        <v>0.98672969999999993</v>
      </c>
      <c r="CD108" s="711">
        <f t="shared" ref="CD108:CD116" si="1179">(($X$108*CD84)+($X$109*CE84)+($X$110*CF84)+($X$111*CD85)+(CE85*$X$112)+($X$113*CF85)+($X$114*CD86)+($X$115*CE86)+($X$116*CF86))+$Z$112</f>
        <v>1.0196180800000001</v>
      </c>
      <c r="CE108" s="711">
        <f t="shared" ref="CE108:CE116" si="1180">(($X$108*CE84)+($X$109*CF84)+($X$110*CG84)+($X$111*CE85)+(CF85*$X$112)+($X$113*CG85)+($X$114*CE86)+($X$115*CF86)+($X$116*CG86))+$Z$112</f>
        <v>1.0252699199999999</v>
      </c>
      <c r="CF108" s="711">
        <f t="shared" ref="CF108:CF116" si="1181">(($X$108*CF84)+($X$109*CG84)+($X$110*CH84)+($X$111*CF85)+(CG85*$X$112)+($X$113*CH85)+($X$114*CF86)+($X$115*CG86)+($X$116*CH86))+$Z$112</f>
        <v>1.2224582999999998</v>
      </c>
      <c r="CV108" s="711">
        <f t="shared" ref="CV108:CV116" si="1182">(($Y$108*CV84)+($Y$109*CW84)+($Y$110*CX84)+($Y$111*CV85)+(CW85*$Y$112)+($Y$113*CX85)+($Y$114*CV86)+($Y$115*CW86)+($Y$116*CX86))+$Z$112</f>
        <v>0.69700521000000004</v>
      </c>
      <c r="CW108" s="711">
        <f t="shared" ref="CW108:CW116" si="1183">(($Y$108*CW84)+($Y$109*CX84)+($Y$110*CY84)+($Y$111*CW85)+(CX85*$Y$112)+($Y$113*CY85)+($Y$114*CW86)+($Y$115*CX86)+($Y$116*CY86))+$Z$112</f>
        <v>0.59246703999999994</v>
      </c>
      <c r="CX108" s="711">
        <f t="shared" ref="CX108:CX116" si="1184">(($Y$108*CX84)+($Y$109*CY84)+($Y$110*CZ84)+($Y$111*CX85)+(CY85*$Y$112)+($Y$113*CZ85)+($Y$114*CX86)+($Y$115*CY86)+($Y$116*CZ86))+$Z$112</f>
        <v>0.45336253000000015</v>
      </c>
      <c r="CY108" s="711">
        <f t="shared" ref="CY108:CY116" si="1185">(($Y$108*CY84)+($Y$109*CZ84)+($Y$110*DA84)+($Y$111*CY85)+(CZ85*$Y$112)+($Y$113*DA85)+($Y$114*CY86)+($Y$115*CZ86)+($Y$116*DA86))+$Z$112</f>
        <v>0.45905761999999994</v>
      </c>
      <c r="CZ108" s="711">
        <f t="shared" ref="CZ108:CZ116" si="1186">(($Y$108*CZ84)+($Y$109*DA84)+($Y$110*DB84)+($Y$111*CZ85)+(DA85*$Y$112)+($Y$113*DB85)+($Y$114*CZ86)+($Y$115*DA86)+($Y$116*DB86))+$Z$112</f>
        <v>0.42941039999999997</v>
      </c>
      <c r="DA108" s="711">
        <f t="shared" ref="DA108:DA116" si="1187">(($Y$108*DA84)+($Y$109*DB84)+($Y$110*DC84)+($Y$111*DA85)+(DB85*$Y$112)+($Y$113*DC85)+($Y$114*DA86)+($Y$115*DB86)+($Y$116*DC86))+$Z$112</f>
        <v>0.33311740000000001</v>
      </c>
      <c r="DB108" s="711">
        <f t="shared" ref="DB108:DB116" si="1188">(($Y$108*DB84)+($Y$109*DC84)+($Y$110*DD84)+($Y$111*DB85)+(DC85*$Y$112)+($Y$113*DD85)+($Y$114*DB86)+($Y$115*DC86)+($Y$116*DD86))+$Z$112</f>
        <v>0.28280813999999999</v>
      </c>
      <c r="DC108" s="711">
        <f t="shared" ref="DC108:DC116" si="1189">(($Y$108*DC84)+($Y$109*DD84)+($Y$110*DE84)+($Y$111*DC85)+(DD85*$Y$112)+($Y$113*DE85)+($Y$114*DC86)+($Y$115*DD86)+($Y$116*DE86))+$Z$112</f>
        <v>0.29423359999999998</v>
      </c>
      <c r="DD108" s="711">
        <f t="shared" ref="DD108:DD116" si="1190">(($Y$108*DD84)+($Y$109*DE84)+($Y$110*DF84)+($Y$111*DD85)+(DE85*$Y$112)+($Y$113*DF85)+($Y$114*DD86)+($Y$115*DE86)+($Y$116*DF86))+$Z$112</f>
        <v>0.6145655000000001</v>
      </c>
    </row>
    <row r="109" spans="10:108" x14ac:dyDescent="0.25">
      <c r="J109" s="729">
        <f>'WEIGHT L2'!R3</f>
        <v>-0.193</v>
      </c>
      <c r="K109" s="730">
        <f>'WEIGHT L2'!S3</f>
        <v>4.82E-2</v>
      </c>
      <c r="L109" s="729">
        <f>'WEIGHT L2'!T3</f>
        <v>-0.24299999999999999</v>
      </c>
      <c r="M109" s="731">
        <f>'WEIGHT L2'!U3</f>
        <v>-0.24399999999999999</v>
      </c>
      <c r="N109" s="729">
        <f>'WEIGHT L2'!V3</f>
        <v>0.16600000000000001</v>
      </c>
      <c r="O109" s="731">
        <f>'WEIGHT L2'!W3</f>
        <v>-0.13100000000000001</v>
      </c>
      <c r="P109" s="730">
        <f>'WEIGHT L2'!X3</f>
        <v>0.17299999999999999</v>
      </c>
      <c r="Q109" s="730">
        <f>'WEIGHT L2'!Y3</f>
        <v>-0.11899999999999999</v>
      </c>
      <c r="R109" s="729">
        <f>'WEIGHT L2'!Z3</f>
        <v>-0.221</v>
      </c>
      <c r="S109" s="731">
        <f>'WEIGHT L2'!AA3</f>
        <v>-9.3899999999999997E-2</v>
      </c>
      <c r="T109" s="729">
        <f>'WEIGHT L2'!AB3</f>
        <v>0.313</v>
      </c>
      <c r="U109" s="731">
        <f>'WEIGHT L2'!AC3</f>
        <v>8.3299999999999999E-2</v>
      </c>
      <c r="V109" s="730">
        <f>'WEIGHT L2'!AD3</f>
        <v>-0.111</v>
      </c>
      <c r="W109" s="730">
        <f>'WEIGHT L2'!AE3</f>
        <v>0.09</v>
      </c>
      <c r="X109" s="729">
        <f>'WEIGHT L2'!AF3</f>
        <v>-0.30299999999999999</v>
      </c>
      <c r="Y109" s="731">
        <f>'WEIGHT L2'!AG3</f>
        <v>2.4500000000000001E-2</v>
      </c>
      <c r="AB109" s="711">
        <f t="shared" si="1155"/>
        <v>-2.6413213261999982E-2</v>
      </c>
      <c r="AC109" s="711">
        <f t="shared" si="1156"/>
        <v>0.40253270397599983</v>
      </c>
      <c r="AD109" s="711">
        <f t="shared" si="1157"/>
        <v>0.35086232437399989</v>
      </c>
      <c r="AE109" s="711">
        <f t="shared" si="1158"/>
        <v>0.29116628865999994</v>
      </c>
      <c r="AF109" s="711">
        <f t="shared" si="1159"/>
        <v>0.22094326147399998</v>
      </c>
      <c r="AG109" s="711">
        <f t="shared" si="1160"/>
        <v>4.5181267410000024E-2</v>
      </c>
      <c r="AH109" s="711">
        <f t="shared" si="1161"/>
        <v>-2.7329302504000064E-2</v>
      </c>
      <c r="AI109" s="711">
        <f t="shared" si="1162"/>
        <v>6.6189462479999989E-2</v>
      </c>
      <c r="AJ109" s="711">
        <f t="shared" si="1163"/>
        <v>0.12464626454000005</v>
      </c>
      <c r="AZ109" s="711">
        <f t="shared" si="1164"/>
        <v>0.7525342599999999</v>
      </c>
      <c r="BA109" s="711">
        <f t="shared" si="1165"/>
        <v>0.83239096000000001</v>
      </c>
      <c r="BB109" s="711">
        <f t="shared" si="1166"/>
        <v>0.89529643999999997</v>
      </c>
      <c r="BC109" s="711">
        <f t="shared" si="1167"/>
        <v>1.1074663400000002</v>
      </c>
      <c r="BD109" s="711">
        <f t="shared" si="1168"/>
        <v>0.80075607999999987</v>
      </c>
      <c r="BE109" s="711">
        <f t="shared" si="1169"/>
        <v>0.4727095</v>
      </c>
      <c r="BF109" s="711">
        <f t="shared" si="1170"/>
        <v>0.25827129999999998</v>
      </c>
      <c r="BG109" s="711">
        <f t="shared" si="1171"/>
        <v>0.36845682000000002</v>
      </c>
      <c r="BH109" s="711">
        <f t="shared" si="1172"/>
        <v>1.1171449600000001</v>
      </c>
      <c r="BX109" s="711">
        <f t="shared" si="1173"/>
        <v>1.65960021</v>
      </c>
      <c r="BY109" s="711">
        <f t="shared" si="1174"/>
        <v>0.98515373000000006</v>
      </c>
      <c r="BZ109" s="711">
        <f t="shared" si="1175"/>
        <v>1.4329466199999998</v>
      </c>
      <c r="CA109" s="711">
        <f t="shared" si="1176"/>
        <v>1.7171691600000001</v>
      </c>
      <c r="CB109" s="711">
        <f t="shared" si="1177"/>
        <v>1.71853951</v>
      </c>
      <c r="CC109" s="711">
        <f t="shared" si="1178"/>
        <v>1.6702800100000001</v>
      </c>
      <c r="CD109" s="711">
        <f t="shared" si="1179"/>
        <v>1.4808797599999999</v>
      </c>
      <c r="CE109" s="711">
        <f t="shared" si="1180"/>
        <v>1.1955674599999999</v>
      </c>
      <c r="CF109" s="711">
        <f t="shared" si="1181"/>
        <v>1.4555293900000001</v>
      </c>
      <c r="CV109" s="711">
        <f t="shared" si="1182"/>
        <v>0.56815458000000008</v>
      </c>
      <c r="CW109" s="711">
        <f t="shared" si="1183"/>
        <v>0.64010711999999992</v>
      </c>
      <c r="CX109" s="711">
        <f t="shared" si="1184"/>
        <v>0.64835949999999998</v>
      </c>
      <c r="CY109" s="711">
        <f t="shared" si="1185"/>
        <v>0.72544156000000004</v>
      </c>
      <c r="CZ109" s="711">
        <f t="shared" si="1186"/>
        <v>0.7595826</v>
      </c>
      <c r="DA109" s="711">
        <f t="shared" si="1187"/>
        <v>0.66978903999999984</v>
      </c>
      <c r="DB109" s="711">
        <f t="shared" si="1188"/>
        <v>0.46492622000000006</v>
      </c>
      <c r="DC109" s="711">
        <f t="shared" si="1189"/>
        <v>0.27583327999999996</v>
      </c>
      <c r="DD109" s="711">
        <f t="shared" si="1190"/>
        <v>0.40413188</v>
      </c>
    </row>
    <row r="110" spans="10:108" x14ac:dyDescent="0.25">
      <c r="J110" s="729">
        <f>'WEIGHT L2'!AH3</f>
        <v>3.7199999999999997E-2</v>
      </c>
      <c r="K110" s="730">
        <f>'WEIGHT L2'!AI3</f>
        <v>-0.27700000000000002</v>
      </c>
      <c r="L110" s="729">
        <f>'WEIGHT L2'!AJ3</f>
        <v>0.21199999999999999</v>
      </c>
      <c r="M110" s="731">
        <f>'WEIGHT L2'!AK3</f>
        <v>-0.23499999999999999</v>
      </c>
      <c r="N110" s="729">
        <f>'WEIGHT L2'!AL3</f>
        <v>7.4700000000000003E-2</v>
      </c>
      <c r="O110" s="731">
        <f>'WEIGHT L2'!AM3</f>
        <v>0.14599999999999999</v>
      </c>
      <c r="P110" s="730">
        <f>'WEIGHT L2'!AN3</f>
        <v>-0.105</v>
      </c>
      <c r="Q110" s="730">
        <f>'WEIGHT L2'!AO3</f>
        <v>-0.13700000000000001</v>
      </c>
      <c r="R110" s="729">
        <f>'WEIGHT L2'!AP3</f>
        <v>-0.11700000000000001</v>
      </c>
      <c r="S110" s="731">
        <f>'WEIGHT L2'!AQ3</f>
        <v>0.106</v>
      </c>
      <c r="T110" s="729">
        <f>'WEIGHT L2'!AR3</f>
        <v>0.46600000000000003</v>
      </c>
      <c r="U110" s="731">
        <f>'WEIGHT L2'!AS3</f>
        <v>-0.105</v>
      </c>
      <c r="V110" s="730">
        <f>'WEIGHT L2'!AT3</f>
        <v>0.29799999999999999</v>
      </c>
      <c r="W110" s="730">
        <f>'WEIGHT L2'!AU3</f>
        <v>1.44E-2</v>
      </c>
      <c r="X110" s="729">
        <f>'WEIGHT L2'!AV3</f>
        <v>0.24199999999999999</v>
      </c>
      <c r="Y110" s="731">
        <f>'WEIGHT L2'!AW3</f>
        <v>-9.2100000000000001E-2</v>
      </c>
      <c r="AB110" s="711">
        <f t="shared" si="1155"/>
        <v>0.4388584164949999</v>
      </c>
      <c r="AC110" s="711">
        <f t="shared" si="1156"/>
        <v>0.29818468445399993</v>
      </c>
      <c r="AD110" s="711">
        <f t="shared" si="1157"/>
        <v>-2.5182490685000086E-2</v>
      </c>
      <c r="AE110" s="711">
        <f t="shared" si="1158"/>
        <v>8.9154973940000076E-2</v>
      </c>
      <c r="AF110" s="711">
        <f t="shared" si="1159"/>
        <v>8.3190767040000224E-2</v>
      </c>
      <c r="AG110" s="711">
        <f t="shared" si="1160"/>
        <v>-0.14697136736600003</v>
      </c>
      <c r="AH110" s="711">
        <f t="shared" si="1161"/>
        <v>-0.18072561488499997</v>
      </c>
      <c r="AI110" s="711">
        <f t="shared" si="1162"/>
        <v>-7.7023815387999989E-2</v>
      </c>
      <c r="AJ110" s="711">
        <f t="shared" si="1163"/>
        <v>4.4438902984999945E-2</v>
      </c>
      <c r="AZ110" s="711">
        <f t="shared" si="1164"/>
        <v>1.0528723199999999</v>
      </c>
      <c r="BA110" s="711">
        <f t="shared" si="1165"/>
        <v>0.65138533999999992</v>
      </c>
      <c r="BB110" s="711">
        <f t="shared" si="1166"/>
        <v>0.65945640000000005</v>
      </c>
      <c r="BC110" s="711">
        <f t="shared" si="1167"/>
        <v>0.81948308000000003</v>
      </c>
      <c r="BD110" s="711">
        <f t="shared" si="1168"/>
        <v>0.70621371999999993</v>
      </c>
      <c r="BE110" s="711">
        <f t="shared" si="1169"/>
        <v>0.55935171999999989</v>
      </c>
      <c r="BF110" s="711">
        <f t="shared" si="1170"/>
        <v>0.4070143799999999</v>
      </c>
      <c r="BG110" s="711">
        <f t="shared" si="1171"/>
        <v>0.26928262000000003</v>
      </c>
      <c r="BH110" s="711">
        <f t="shared" si="1172"/>
        <v>0.64305466</v>
      </c>
      <c r="BX110" s="711">
        <f t="shared" si="1173"/>
        <v>0.96473850999999999</v>
      </c>
      <c r="BY110" s="711">
        <f t="shared" si="1174"/>
        <v>1.6799065200000001</v>
      </c>
      <c r="BZ110" s="711">
        <f t="shared" si="1175"/>
        <v>1.6335734800000001</v>
      </c>
      <c r="CA110" s="711">
        <f t="shared" si="1176"/>
        <v>1.7794746899999998</v>
      </c>
      <c r="CB110" s="711">
        <f t="shared" si="1177"/>
        <v>1.4544056700000001</v>
      </c>
      <c r="CC110" s="711">
        <f t="shared" si="1178"/>
        <v>1.2604335499999999</v>
      </c>
      <c r="CD110" s="711">
        <f t="shared" si="1179"/>
        <v>1.1381946200000002</v>
      </c>
      <c r="CE110" s="711">
        <f t="shared" si="1180"/>
        <v>1.1775091199999999</v>
      </c>
      <c r="CF110" s="711">
        <f t="shared" si="1181"/>
        <v>1.4088456600000001</v>
      </c>
      <c r="CV110" s="711">
        <f t="shared" si="1182"/>
        <v>0.56602152999999988</v>
      </c>
      <c r="CW110" s="711">
        <f t="shared" si="1183"/>
        <v>0.67551384999999997</v>
      </c>
      <c r="CX110" s="711">
        <f t="shared" si="1184"/>
        <v>0.59187632000000001</v>
      </c>
      <c r="CY110" s="711">
        <f t="shared" si="1185"/>
        <v>0.65502791999999999</v>
      </c>
      <c r="CZ110" s="711">
        <f t="shared" si="1186"/>
        <v>0.63686353999999989</v>
      </c>
      <c r="DA110" s="711">
        <f t="shared" si="1187"/>
        <v>0.63928968999999991</v>
      </c>
      <c r="DB110" s="711">
        <f t="shared" si="1188"/>
        <v>0.56457668000000005</v>
      </c>
      <c r="DC110" s="711">
        <f t="shared" si="1189"/>
        <v>0.43024974999999999</v>
      </c>
      <c r="DD110" s="711">
        <f t="shared" si="1190"/>
        <v>0.33056674000000003</v>
      </c>
    </row>
    <row r="111" spans="10:108" x14ac:dyDescent="0.25">
      <c r="J111" s="729">
        <f>'WEIGHT L2'!AX3</f>
        <v>0.22700000000000001</v>
      </c>
      <c r="K111" s="730">
        <f>'WEIGHT L2'!AY3</f>
        <v>0.35499999999999998</v>
      </c>
      <c r="L111" s="729">
        <f>'WEIGHT L2'!AZ3</f>
        <v>-0.24199999999999999</v>
      </c>
      <c r="M111" s="731">
        <f>'WEIGHT L2'!BA3</f>
        <v>-0.28799999999999998</v>
      </c>
      <c r="N111" s="729">
        <f>'WEIGHT L2'!BB3</f>
        <v>-6.4500000000000002E-2</v>
      </c>
      <c r="O111" s="731">
        <f>'WEIGHT L2'!BC3</f>
        <v>0.10199999999999999</v>
      </c>
      <c r="P111" s="730">
        <f>'WEIGHT L2'!BD3</f>
        <v>7.7600000000000004E-3</v>
      </c>
      <c r="Q111" s="730">
        <f>'WEIGHT L2'!BE3</f>
        <v>0.188</v>
      </c>
      <c r="R111" s="729">
        <f>'WEIGHT L2'!BF3</f>
        <v>0.14899999999999999</v>
      </c>
      <c r="S111" s="731">
        <f>'WEIGHT L2'!BG3</f>
        <v>0.11600000000000001</v>
      </c>
      <c r="T111" s="729">
        <f>'WEIGHT L2'!BH3</f>
        <v>0.26600000000000001</v>
      </c>
      <c r="U111" s="731">
        <f>'WEIGHT L2'!BI3</f>
        <v>-8.0500000000000002E-2</v>
      </c>
      <c r="V111" s="730">
        <f>'WEIGHT L2'!BJ3</f>
        <v>3.3300000000000003E-2</v>
      </c>
      <c r="W111" s="730">
        <f>'WEIGHT L2'!BK3</f>
        <v>-0.122</v>
      </c>
      <c r="X111" s="729">
        <f>'WEIGHT L2'!BL3</f>
        <v>8.9899999999999994E-2</v>
      </c>
      <c r="Y111" s="731">
        <f>'WEIGHT L2'!BM3</f>
        <v>0.16500000000000001</v>
      </c>
      <c r="Z111" s="733" t="s">
        <v>25</v>
      </c>
      <c r="AB111" s="711">
        <f t="shared" si="1155"/>
        <v>0.26922052420999987</v>
      </c>
      <c r="AC111" s="711">
        <f t="shared" si="1156"/>
        <v>-0.12294463860699997</v>
      </c>
      <c r="AD111" s="711">
        <f t="shared" si="1157"/>
        <v>-9.2429600899999825E-2</v>
      </c>
      <c r="AE111" s="711">
        <f t="shared" si="1158"/>
        <v>8.599088265999999E-2</v>
      </c>
      <c r="AF111" s="711">
        <f t="shared" si="1159"/>
        <v>8.0075768300000044E-2</v>
      </c>
      <c r="AG111" s="711">
        <f t="shared" si="1160"/>
        <v>0.13758040364999993</v>
      </c>
      <c r="AH111" s="711">
        <f t="shared" si="1161"/>
        <v>0.16169452556999997</v>
      </c>
      <c r="AI111" s="711">
        <f t="shared" si="1162"/>
        <v>7.8790957688000027E-2</v>
      </c>
      <c r="AJ111" s="711">
        <f t="shared" si="1163"/>
        <v>6.0835665228000047E-2</v>
      </c>
      <c r="AZ111" s="711">
        <f t="shared" si="1164"/>
        <v>0.92308274000000001</v>
      </c>
      <c r="BA111" s="711">
        <f t="shared" si="1165"/>
        <v>0.33468439999999999</v>
      </c>
      <c r="BB111" s="711">
        <f t="shared" si="1166"/>
        <v>0.17458891999999993</v>
      </c>
      <c r="BC111" s="711">
        <f t="shared" si="1167"/>
        <v>0.49475536000000009</v>
      </c>
      <c r="BD111" s="711">
        <f t="shared" si="1168"/>
        <v>0.65543118</v>
      </c>
      <c r="BE111" s="711">
        <f t="shared" si="1169"/>
        <v>0.79211405999999995</v>
      </c>
      <c r="BF111" s="711">
        <f t="shared" si="1170"/>
        <v>0.66575286000000011</v>
      </c>
      <c r="BG111" s="711">
        <f t="shared" si="1171"/>
        <v>0.46425474000000011</v>
      </c>
      <c r="BH111" s="711">
        <f t="shared" si="1172"/>
        <v>0.34981421999999995</v>
      </c>
      <c r="BX111" s="711">
        <f t="shared" si="1173"/>
        <v>1.5433963400000001</v>
      </c>
      <c r="BY111" s="711">
        <f t="shared" si="1174"/>
        <v>1.3681843600000003</v>
      </c>
      <c r="BZ111" s="711">
        <f t="shared" si="1175"/>
        <v>1.3149544500000001</v>
      </c>
      <c r="CA111" s="711">
        <f t="shared" si="1176"/>
        <v>0.89363691999999995</v>
      </c>
      <c r="CB111" s="711">
        <f t="shared" si="1177"/>
        <v>0.83401674999999997</v>
      </c>
      <c r="CC111" s="711">
        <f t="shared" si="1178"/>
        <v>0.91835473999999984</v>
      </c>
      <c r="CD111" s="711">
        <f t="shared" si="1179"/>
        <v>1.16571885</v>
      </c>
      <c r="CE111" s="711">
        <f t="shared" si="1180"/>
        <v>1.1918309800000002</v>
      </c>
      <c r="CF111" s="711">
        <f t="shared" si="1181"/>
        <v>1.2352088400000001</v>
      </c>
      <c r="CV111" s="711">
        <f t="shared" si="1182"/>
        <v>0.62508196999999999</v>
      </c>
      <c r="CW111" s="711">
        <f t="shared" si="1183"/>
        <v>0.55067673000000006</v>
      </c>
      <c r="CX111" s="711">
        <f t="shared" si="1184"/>
        <v>0.37479136000000002</v>
      </c>
      <c r="CY111" s="711">
        <f t="shared" si="1185"/>
        <v>0.40226543999999997</v>
      </c>
      <c r="CZ111" s="711">
        <f t="shared" si="1186"/>
        <v>0.4009287800000001</v>
      </c>
      <c r="DA111" s="711">
        <f t="shared" si="1187"/>
        <v>0.55127597000000006</v>
      </c>
      <c r="DB111" s="711">
        <f t="shared" si="1188"/>
        <v>0.59902599999999995</v>
      </c>
      <c r="DC111" s="711">
        <f t="shared" si="1189"/>
        <v>0.54516907000000003</v>
      </c>
      <c r="DD111" s="711">
        <f t="shared" si="1190"/>
        <v>0.37283542000000003</v>
      </c>
    </row>
    <row r="112" spans="10:108" x14ac:dyDescent="0.25">
      <c r="J112" s="729">
        <f>'WEIGHT L2'!BN3</f>
        <v>1.9900000000000001E-2</v>
      </c>
      <c r="K112" s="730">
        <f>'WEIGHT L2'!BO3</f>
        <v>9.3899999999999997E-2</v>
      </c>
      <c r="L112" s="729">
        <f>'WEIGHT L2'!BP3</f>
        <v>-5.57E-2</v>
      </c>
      <c r="M112" s="731">
        <f>'WEIGHT L2'!BQ3</f>
        <v>-0.312</v>
      </c>
      <c r="N112" s="729">
        <f>'WEIGHT L2'!BR3</f>
        <v>-1.0999999999999999E-2</v>
      </c>
      <c r="O112" s="731">
        <f>'WEIGHT L2'!BS3</f>
        <v>3.0700000000000002E-2</v>
      </c>
      <c r="P112" s="730">
        <f>'WEIGHT L2'!BT3</f>
        <v>0.157</v>
      </c>
      <c r="Q112" s="730">
        <f>'WEIGHT L2'!BU3</f>
        <v>0.254</v>
      </c>
      <c r="R112" s="729">
        <f>'WEIGHT L2'!BV3</f>
        <v>-3.5100000000000001E-3</v>
      </c>
      <c r="S112" s="731">
        <f>'WEIGHT L2'!BW3</f>
        <v>0.13900000000000001</v>
      </c>
      <c r="T112" s="729">
        <f>'WEIGHT L2'!BX3</f>
        <v>0.34200000000000003</v>
      </c>
      <c r="U112" s="731">
        <f>'WEIGHT L2'!BY3</f>
        <v>0.34100000000000003</v>
      </c>
      <c r="V112" s="730">
        <f>'WEIGHT L2'!BZ3</f>
        <v>0.19600000000000001</v>
      </c>
      <c r="W112" s="730">
        <f>'WEIGHT L2'!CA3</f>
        <v>4.48E-2</v>
      </c>
      <c r="X112" s="729">
        <f>'WEIGHT L2'!CB3</f>
        <v>0.17199999999999999</v>
      </c>
      <c r="Y112" s="731">
        <f>'WEIGHT L2'!CC3</f>
        <v>0.33100000000000002</v>
      </c>
      <c r="Z112" s="734">
        <f>'WEIGHT L2'!C5</f>
        <v>0.09</v>
      </c>
      <c r="AB112" s="711">
        <f t="shared" si="1155"/>
        <v>-3.2616968254000026E-2</v>
      </c>
      <c r="AC112" s="711">
        <f t="shared" si="1156"/>
        <v>-4.608739831E-2</v>
      </c>
      <c r="AD112" s="711">
        <f t="shared" si="1157"/>
        <v>0.1172589786600001</v>
      </c>
      <c r="AE112" s="711">
        <f t="shared" si="1158"/>
        <v>8.7729266684000023E-2</v>
      </c>
      <c r="AF112" s="711">
        <f t="shared" si="1159"/>
        <v>0.127082696271</v>
      </c>
      <c r="AG112" s="711">
        <f t="shared" si="1160"/>
        <v>0.12077394902399997</v>
      </c>
      <c r="AH112" s="711">
        <f t="shared" si="1161"/>
        <v>9.3493101734999987E-2</v>
      </c>
      <c r="AI112" s="711">
        <f t="shared" si="1162"/>
        <v>0.18660131975099997</v>
      </c>
      <c r="AJ112" s="711">
        <f t="shared" si="1163"/>
        <v>0.13876177118000002</v>
      </c>
      <c r="AZ112" s="711">
        <f t="shared" si="1164"/>
        <v>0.79811277999999997</v>
      </c>
      <c r="BA112" s="711">
        <f t="shared" si="1165"/>
        <v>6.5294999999999936E-3</v>
      </c>
      <c r="BB112" s="711">
        <f t="shared" si="1166"/>
        <v>8.7924840000000032E-2</v>
      </c>
      <c r="BC112" s="711">
        <f t="shared" si="1167"/>
        <v>0.41373757999999994</v>
      </c>
      <c r="BD112" s="711">
        <f t="shared" si="1168"/>
        <v>0.79967099999999991</v>
      </c>
      <c r="BE112" s="711">
        <f t="shared" si="1169"/>
        <v>1.0676665600000002</v>
      </c>
      <c r="BF112" s="711">
        <f t="shared" si="1170"/>
        <v>0.82059372000000008</v>
      </c>
      <c r="BG112" s="711">
        <f t="shared" si="1171"/>
        <v>0.53417695999999992</v>
      </c>
      <c r="BH112" s="711">
        <f t="shared" si="1172"/>
        <v>0.17676979999999989</v>
      </c>
      <c r="BX112" s="711">
        <f t="shared" si="1173"/>
        <v>1.3498744900000004</v>
      </c>
      <c r="BY112" s="711">
        <f t="shared" si="1174"/>
        <v>1.07305505</v>
      </c>
      <c r="BZ112" s="711">
        <f t="shared" si="1175"/>
        <v>0.92362044999999993</v>
      </c>
      <c r="CA112" s="711">
        <f t="shared" si="1176"/>
        <v>0.64533611999999996</v>
      </c>
      <c r="CB112" s="711">
        <f t="shared" si="1177"/>
        <v>0.92151327999999999</v>
      </c>
      <c r="CC112" s="711">
        <f t="shared" si="1178"/>
        <v>1.0825069799999998</v>
      </c>
      <c r="CD112" s="711">
        <f t="shared" si="1179"/>
        <v>1.2882111300000003</v>
      </c>
      <c r="CE112" s="711">
        <f t="shared" si="1180"/>
        <v>1.3836318299999999</v>
      </c>
      <c r="CF112" s="711">
        <f t="shared" si="1181"/>
        <v>1.1953882000000002</v>
      </c>
      <c r="CV112" s="711">
        <f t="shared" si="1182"/>
        <v>0.66122617000000006</v>
      </c>
      <c r="CW112" s="711">
        <f t="shared" si="1183"/>
        <v>0.42999323</v>
      </c>
      <c r="CX112" s="711">
        <f t="shared" si="1184"/>
        <v>0.34398748000000001</v>
      </c>
      <c r="CY112" s="711">
        <f t="shared" si="1185"/>
        <v>0.35944052999999998</v>
      </c>
      <c r="CZ112" s="711">
        <f t="shared" si="1186"/>
        <v>0.37435761999999995</v>
      </c>
      <c r="DA112" s="711">
        <f t="shared" si="1187"/>
        <v>0.53486657999999998</v>
      </c>
      <c r="DB112" s="711">
        <f t="shared" si="1188"/>
        <v>0.58360325999999996</v>
      </c>
      <c r="DC112" s="711">
        <f t="shared" si="1189"/>
        <v>0.58499129000000005</v>
      </c>
      <c r="DD112" s="711">
        <f t="shared" si="1190"/>
        <v>0.48522651999999999</v>
      </c>
    </row>
    <row r="113" spans="10:108" x14ac:dyDescent="0.25">
      <c r="J113" s="729">
        <f>'WEIGHT L2'!CD3</f>
        <v>-0.19400000000000001</v>
      </c>
      <c r="K113" s="730">
        <f>'WEIGHT L2'!CE3</f>
        <v>-0.26800000000000002</v>
      </c>
      <c r="L113" s="729">
        <f>'WEIGHT L2'!CF3</f>
        <v>0.20200000000000001</v>
      </c>
      <c r="M113" s="731">
        <f>'WEIGHT L2'!CG3</f>
        <v>-0.15</v>
      </c>
      <c r="N113" s="729">
        <f>'WEIGHT L2'!CH3</f>
        <v>8.4400000000000003E-2</v>
      </c>
      <c r="O113" s="731">
        <f>'WEIGHT L2'!CI3</f>
        <v>-6.6699999999999995E-2</v>
      </c>
      <c r="P113" s="730">
        <f>'WEIGHT L2'!CJ3</f>
        <v>-0.161</v>
      </c>
      <c r="Q113" s="730">
        <f>'WEIGHT L2'!CK3</f>
        <v>0.36599999999999999</v>
      </c>
      <c r="R113" s="729">
        <f>'WEIGHT L2'!CL3</f>
        <v>0.17100000000000001</v>
      </c>
      <c r="S113" s="731">
        <f>'WEIGHT L2'!CM3</f>
        <v>-6.59E-2</v>
      </c>
      <c r="T113" s="729">
        <f>'WEIGHT L2'!CN3</f>
        <v>7.1399999999999996E-3</v>
      </c>
      <c r="U113" s="731">
        <f>'WEIGHT L2'!CO3</f>
        <v>0.14799999999999999</v>
      </c>
      <c r="V113" s="730">
        <f>'WEIGHT L2'!CP3</f>
        <v>3.39E-2</v>
      </c>
      <c r="W113" s="730">
        <f>'WEIGHT L2'!CQ3</f>
        <v>0.17100000000000001</v>
      </c>
      <c r="X113" s="729">
        <f>'WEIGHT L2'!CR3</f>
        <v>0.184</v>
      </c>
      <c r="Y113" s="731">
        <f>'WEIGHT L2'!CS3</f>
        <v>2.3800000000000002E-2</v>
      </c>
      <c r="AB113" s="711">
        <f t="shared" si="1155"/>
        <v>2.2538968262000122E-2</v>
      </c>
      <c r="AC113" s="711">
        <f t="shared" si="1156"/>
        <v>3.8639069814000039E-2</v>
      </c>
      <c r="AD113" s="711">
        <f t="shared" si="1157"/>
        <v>0.14727309071900005</v>
      </c>
      <c r="AE113" s="711">
        <f t="shared" si="1158"/>
        <v>0.12229399569199992</v>
      </c>
      <c r="AF113" s="711">
        <f t="shared" si="1159"/>
        <v>0.23485135701499993</v>
      </c>
      <c r="AG113" s="711">
        <f t="shared" si="1160"/>
        <v>0.14736627255999996</v>
      </c>
      <c r="AH113" s="711">
        <f t="shared" si="1161"/>
        <v>6.5309193026000051E-2</v>
      </c>
      <c r="AI113" s="711">
        <f t="shared" si="1162"/>
        <v>0.10310862962000002</v>
      </c>
      <c r="AJ113" s="711">
        <f t="shared" si="1163"/>
        <v>8.1416033309999969E-2</v>
      </c>
      <c r="AZ113" s="711">
        <f t="shared" si="1164"/>
        <v>0.72341470000000008</v>
      </c>
      <c r="BA113" s="711">
        <f t="shared" si="1165"/>
        <v>-5.5508980000000041E-2</v>
      </c>
      <c r="BB113" s="711">
        <f t="shared" si="1166"/>
        <v>8.6707019999999829E-2</v>
      </c>
      <c r="BC113" s="711">
        <f t="shared" si="1167"/>
        <v>0.48648669999999994</v>
      </c>
      <c r="BD113" s="711">
        <f t="shared" si="1168"/>
        <v>0.87260206000000007</v>
      </c>
      <c r="BE113" s="711">
        <f t="shared" si="1169"/>
        <v>1.1125111000000001</v>
      </c>
      <c r="BF113" s="711">
        <f t="shared" si="1170"/>
        <v>0.62173222000000006</v>
      </c>
      <c r="BG113" s="711">
        <f t="shared" si="1171"/>
        <v>0.1410384999999999</v>
      </c>
      <c r="BH113" s="711">
        <f t="shared" si="1172"/>
        <v>7.5096499999999899E-2</v>
      </c>
      <c r="BX113" s="711">
        <f t="shared" si="1173"/>
        <v>1.3063398100000001</v>
      </c>
      <c r="BY113" s="711">
        <f t="shared" si="1174"/>
        <v>0.83663021999999998</v>
      </c>
      <c r="BZ113" s="711">
        <f t="shared" si="1175"/>
        <v>1.1052266499999999</v>
      </c>
      <c r="CA113" s="711">
        <f t="shared" si="1176"/>
        <v>0.79504823999999996</v>
      </c>
      <c r="CB113" s="711">
        <f t="shared" si="1177"/>
        <v>1.04938212</v>
      </c>
      <c r="CC113" s="711">
        <f t="shared" si="1178"/>
        <v>1.1724407000000001</v>
      </c>
      <c r="CD113" s="711">
        <f t="shared" si="1179"/>
        <v>1.3792499599999999</v>
      </c>
      <c r="CE113" s="711">
        <f t="shared" si="1180"/>
        <v>1.2973629500000001</v>
      </c>
      <c r="CF113" s="711">
        <f t="shared" si="1181"/>
        <v>0.91282826000000006</v>
      </c>
      <c r="CV113" s="711">
        <f t="shared" si="1182"/>
        <v>0.72591190999999999</v>
      </c>
      <c r="CW113" s="711">
        <f t="shared" si="1183"/>
        <v>0.37345264</v>
      </c>
      <c r="CX113" s="711">
        <f t="shared" si="1184"/>
        <v>0.34230769999999999</v>
      </c>
      <c r="CY113" s="711">
        <f t="shared" si="1185"/>
        <v>0.37715153000000001</v>
      </c>
      <c r="CZ113" s="711">
        <f t="shared" si="1186"/>
        <v>0.40574071999999994</v>
      </c>
      <c r="DA113" s="711">
        <f t="shared" si="1187"/>
        <v>0.55258523999999998</v>
      </c>
      <c r="DB113" s="711">
        <f t="shared" si="1188"/>
        <v>0.57892772999999997</v>
      </c>
      <c r="DC113" s="711">
        <f t="shared" si="1189"/>
        <v>0.54520078999999999</v>
      </c>
      <c r="DD113" s="711">
        <f t="shared" si="1190"/>
        <v>0.41297254999999999</v>
      </c>
    </row>
    <row r="114" spans="10:108" x14ac:dyDescent="0.25">
      <c r="J114" s="729">
        <f>'WEIGHT L2'!CT3</f>
        <v>0.13</v>
      </c>
      <c r="K114" s="730">
        <f>'WEIGHT L2'!CU3</f>
        <v>0.13500000000000001</v>
      </c>
      <c r="L114" s="729">
        <f>'WEIGHT L2'!CV3</f>
        <v>-0.25600000000000001</v>
      </c>
      <c r="M114" s="731">
        <f>'WEIGHT L2'!CW3</f>
        <v>0.19400000000000001</v>
      </c>
      <c r="N114" s="729">
        <f>'WEIGHT L2'!CX3</f>
        <v>-4.24E-2</v>
      </c>
      <c r="O114" s="731">
        <f>'WEIGHT L2'!CY3</f>
        <v>-0.13300000000000001</v>
      </c>
      <c r="P114" s="730">
        <f>'WEIGHT L2'!CZ3</f>
        <v>4.1300000000000003E-2</v>
      </c>
      <c r="Q114" s="730">
        <f>'WEIGHT L2'!DA3</f>
        <v>0.29299999999999998</v>
      </c>
      <c r="R114" s="729">
        <f>'WEIGHT L2'!DB3</f>
        <v>0.16300000000000001</v>
      </c>
      <c r="S114" s="731">
        <f>'WEIGHT L2'!DC3</f>
        <v>0.107</v>
      </c>
      <c r="T114" s="729">
        <f>'WEIGHT L2'!DD3</f>
        <v>0.34200000000000003</v>
      </c>
      <c r="U114" s="731">
        <f>'WEIGHT L2'!DE3</f>
        <v>0.127</v>
      </c>
      <c r="V114" s="730">
        <f>'WEIGHT L2'!DF3</f>
        <v>7.3400000000000007E-2</v>
      </c>
      <c r="W114" s="730">
        <f>'WEIGHT L2'!DG3</f>
        <v>-0.159</v>
      </c>
      <c r="X114" s="729">
        <f>'WEIGHT L2'!DH3</f>
        <v>0.255</v>
      </c>
      <c r="Y114" s="731">
        <f>'WEIGHT L2'!DI3</f>
        <v>8.4500000000000006E-2</v>
      </c>
      <c r="AB114" s="711">
        <f t="shared" si="1155"/>
        <v>6.4262131963000013E-2</v>
      </c>
      <c r="AC114" s="711">
        <f t="shared" si="1156"/>
        <v>3.9127126040000036E-2</v>
      </c>
      <c r="AD114" s="711">
        <f t="shared" si="1157"/>
        <v>0.20814383389400001</v>
      </c>
      <c r="AE114" s="711">
        <f t="shared" si="1158"/>
        <v>0.25837061370299985</v>
      </c>
      <c r="AF114" s="711">
        <f t="shared" si="1159"/>
        <v>0.34991449280200004</v>
      </c>
      <c r="AG114" s="711">
        <f t="shared" si="1160"/>
        <v>0.14390213084500003</v>
      </c>
      <c r="AH114" s="711">
        <f t="shared" si="1161"/>
        <v>9.037654760699998E-2</v>
      </c>
      <c r="AI114" s="711">
        <f t="shared" si="1162"/>
        <v>6.9212559759999986E-2</v>
      </c>
      <c r="AJ114" s="711">
        <f t="shared" si="1163"/>
        <v>0.10308166118100004</v>
      </c>
      <c r="AZ114" s="711">
        <f t="shared" si="1164"/>
        <v>0.91686902000000003</v>
      </c>
      <c r="BA114" s="711">
        <f t="shared" si="1165"/>
        <v>0.20633062000000005</v>
      </c>
      <c r="BB114" s="711">
        <f t="shared" si="1166"/>
        <v>0.36482902000000006</v>
      </c>
      <c r="BC114" s="711">
        <f t="shared" si="1167"/>
        <v>0.67621175999999994</v>
      </c>
      <c r="BD114" s="711">
        <f t="shared" si="1168"/>
        <v>0.81774696000000002</v>
      </c>
      <c r="BE114" s="711">
        <f t="shared" si="1169"/>
        <v>0.8058140800000001</v>
      </c>
      <c r="BF114" s="711">
        <f t="shared" si="1170"/>
        <v>0.17422626000000005</v>
      </c>
      <c r="BG114" s="711">
        <f t="shared" si="1171"/>
        <v>-0.12868596000000004</v>
      </c>
      <c r="BH114" s="711">
        <f t="shared" si="1172"/>
        <v>0.15605103999999997</v>
      </c>
      <c r="BX114" s="711">
        <f t="shared" si="1173"/>
        <v>1.1564752300000001</v>
      </c>
      <c r="BY114" s="711">
        <f t="shared" si="1174"/>
        <v>0.96768785999999973</v>
      </c>
      <c r="BZ114" s="711">
        <f t="shared" si="1175"/>
        <v>1.3308341000000001</v>
      </c>
      <c r="CA114" s="711">
        <f t="shared" si="1176"/>
        <v>0.93346121999999998</v>
      </c>
      <c r="CB114" s="711">
        <f t="shared" si="1177"/>
        <v>1.2950741600000002</v>
      </c>
      <c r="CC114" s="711">
        <f t="shared" si="1178"/>
        <v>1.3573969100000001</v>
      </c>
      <c r="CD114" s="711">
        <f t="shared" si="1179"/>
        <v>1.2014994700000003</v>
      </c>
      <c r="CE114" s="711">
        <f t="shared" si="1180"/>
        <v>0.78831576999999975</v>
      </c>
      <c r="CF114" s="711">
        <f t="shared" si="1181"/>
        <v>0.40400610999999986</v>
      </c>
      <c r="CV114" s="711">
        <f t="shared" si="1182"/>
        <v>0.76191083999999998</v>
      </c>
      <c r="CW114" s="711">
        <f t="shared" si="1183"/>
        <v>0.55744689000000003</v>
      </c>
      <c r="CX114" s="711">
        <f t="shared" si="1184"/>
        <v>0.44155904999999995</v>
      </c>
      <c r="CY114" s="711">
        <f t="shared" si="1185"/>
        <v>0.43457973000000005</v>
      </c>
      <c r="CZ114" s="711">
        <f t="shared" si="1186"/>
        <v>0.45517682999999998</v>
      </c>
      <c r="DA114" s="711">
        <f t="shared" si="1187"/>
        <v>0.52804565999999997</v>
      </c>
      <c r="DB114" s="711">
        <f t="shared" si="1188"/>
        <v>0.48365420999999997</v>
      </c>
      <c r="DC114" s="711">
        <f t="shared" si="1189"/>
        <v>0.35929650000000002</v>
      </c>
      <c r="DD114" s="711">
        <f t="shared" si="1190"/>
        <v>0.2775685</v>
      </c>
    </row>
    <row r="115" spans="10:108" x14ac:dyDescent="0.25">
      <c r="J115" s="729">
        <f>'WEIGHT L2'!DJ3</f>
        <v>6.9599999999999995E-2</v>
      </c>
      <c r="K115" s="730">
        <f>'WEIGHT L2'!DK3</f>
        <v>0.20200000000000001</v>
      </c>
      <c r="L115" s="729">
        <f>'WEIGHT L2'!DL3</f>
        <v>-1.46E-2</v>
      </c>
      <c r="M115" s="731">
        <f>'WEIGHT L2'!DM3</f>
        <v>-0.26500000000000001</v>
      </c>
      <c r="N115" s="729">
        <f>'WEIGHT L2'!DN3</f>
        <v>-7.9399999999999998E-2</v>
      </c>
      <c r="O115" s="731">
        <f>'WEIGHT L2'!DO3</f>
        <v>-4.3899999999999999E-4</v>
      </c>
      <c r="P115" s="730">
        <f>'WEIGHT L2'!DP3</f>
        <v>4.1799999999999997E-2</v>
      </c>
      <c r="Q115" s="730">
        <f>'WEIGHT L2'!DQ3</f>
        <v>0.35499999999999998</v>
      </c>
      <c r="R115" s="729">
        <f>'WEIGHT L2'!DR3</f>
        <v>-0.223</v>
      </c>
      <c r="S115" s="731">
        <f>'WEIGHT L2'!DS3</f>
        <v>-1.1299999999999999E-2</v>
      </c>
      <c r="T115" s="729">
        <f>'WEIGHT L2'!DT3</f>
        <v>0.41299999999999998</v>
      </c>
      <c r="U115" s="731">
        <f>'WEIGHT L2'!DU3</f>
        <v>-0.214</v>
      </c>
      <c r="V115" s="730">
        <f>'WEIGHT L2'!DV3</f>
        <v>0.19900000000000001</v>
      </c>
      <c r="W115" s="730">
        <f>'WEIGHT L2'!DW3</f>
        <v>0.17599999999999999</v>
      </c>
      <c r="X115" s="729">
        <f>'WEIGHT L2'!DX3</f>
        <v>-8.6499999999999994E-2</v>
      </c>
      <c r="Y115" s="731">
        <f>'WEIGHT L2'!DY3</f>
        <v>6.7900000000000002E-2</v>
      </c>
      <c r="AB115" s="711">
        <f t="shared" si="1155"/>
        <v>0.13069687469599997</v>
      </c>
      <c r="AC115" s="711">
        <f t="shared" si="1156"/>
        <v>0.24502705562400001</v>
      </c>
      <c r="AD115" s="711">
        <f t="shared" si="1157"/>
        <v>0.290412458815</v>
      </c>
      <c r="AE115" s="711">
        <f t="shared" si="1158"/>
        <v>0.21623791657799998</v>
      </c>
      <c r="AF115" s="711">
        <f t="shared" si="1159"/>
        <v>0.10420495103500003</v>
      </c>
      <c r="AG115" s="711">
        <f t="shared" si="1160"/>
        <v>-0.116878603188</v>
      </c>
      <c r="AH115" s="711">
        <f t="shared" si="1161"/>
        <v>3.5899094960000211E-3</v>
      </c>
      <c r="AI115" s="711">
        <f t="shared" si="1162"/>
        <v>8.4346197657000022E-2</v>
      </c>
      <c r="AJ115" s="711">
        <f t="shared" si="1163"/>
        <v>0.15144708916400004</v>
      </c>
      <c r="AZ115" s="711">
        <f t="shared" si="1164"/>
        <v>0.87772386000000002</v>
      </c>
      <c r="BA115" s="711">
        <f t="shared" si="1165"/>
        <v>0.48653046000000011</v>
      </c>
      <c r="BB115" s="711">
        <f t="shared" si="1166"/>
        <v>0.54495122000000007</v>
      </c>
      <c r="BC115" s="711">
        <f t="shared" si="1167"/>
        <v>0.69482220000000006</v>
      </c>
      <c r="BD115" s="711">
        <f t="shared" si="1168"/>
        <v>0.48456993999999998</v>
      </c>
      <c r="BE115" s="711">
        <f t="shared" si="1169"/>
        <v>0.23173769999999996</v>
      </c>
      <c r="BF115" s="711">
        <f t="shared" si="1170"/>
        <v>-1.1231119999999983E-2</v>
      </c>
      <c r="BG115" s="711">
        <f t="shared" si="1171"/>
        <v>3.711259999999994E-2</v>
      </c>
      <c r="BH115" s="711">
        <f t="shared" si="1172"/>
        <v>0.47893226</v>
      </c>
      <c r="BX115" s="711">
        <f t="shared" si="1173"/>
        <v>1.1213719200000001</v>
      </c>
      <c r="BY115" s="711">
        <f t="shared" si="1174"/>
        <v>0.93533359000000005</v>
      </c>
      <c r="BZ115" s="711">
        <f t="shared" si="1175"/>
        <v>1.1576426900000001</v>
      </c>
      <c r="CA115" s="711">
        <f t="shared" si="1176"/>
        <v>1.27531102</v>
      </c>
      <c r="CB115" s="711">
        <f t="shared" si="1177"/>
        <v>1.5184335799999999</v>
      </c>
      <c r="CC115" s="711">
        <f t="shared" si="1178"/>
        <v>1.1488861699999999</v>
      </c>
      <c r="CD115" s="711">
        <f t="shared" si="1179"/>
        <v>0.75066657999999997</v>
      </c>
      <c r="CE115" s="711">
        <f t="shared" si="1180"/>
        <v>0.29000238999999994</v>
      </c>
      <c r="CF115" s="711">
        <f t="shared" si="1181"/>
        <v>0.47839016999999995</v>
      </c>
      <c r="CV115" s="711">
        <f t="shared" si="1182"/>
        <v>0.66664237000000004</v>
      </c>
      <c r="CW115" s="711">
        <f t="shared" si="1183"/>
        <v>0.66098590000000002</v>
      </c>
      <c r="CX115" s="711">
        <f t="shared" si="1184"/>
        <v>0.63198589000000005</v>
      </c>
      <c r="CY115" s="711">
        <f t="shared" si="1185"/>
        <v>0.60311342000000001</v>
      </c>
      <c r="CZ115" s="711">
        <f t="shared" si="1186"/>
        <v>0.55798988999999999</v>
      </c>
      <c r="DA115" s="711">
        <f t="shared" si="1187"/>
        <v>0.50255928999999999</v>
      </c>
      <c r="DB115" s="711">
        <f t="shared" si="1188"/>
        <v>0.41265331000000005</v>
      </c>
      <c r="DC115" s="711">
        <f t="shared" si="1189"/>
        <v>0.30868876000000001</v>
      </c>
      <c r="DD115" s="711">
        <f t="shared" si="1190"/>
        <v>0.29888457000000002</v>
      </c>
    </row>
    <row r="116" spans="10:108" ht="15.75" thickBot="1" x14ac:dyDescent="0.3">
      <c r="J116" s="735">
        <f>'WEIGHT L2'!DZ3</f>
        <v>-0.18099999999999999</v>
      </c>
      <c r="K116" s="736">
        <f>'WEIGHT L2'!EA3</f>
        <v>-0.24</v>
      </c>
      <c r="L116" s="735">
        <f>'WEIGHT L2'!EB3</f>
        <v>0.27</v>
      </c>
      <c r="M116" s="737">
        <f>'WEIGHT L2'!EC3</f>
        <v>0.153</v>
      </c>
      <c r="N116" s="735">
        <f>'WEIGHT L2'!ED3</f>
        <v>0.13600000000000001</v>
      </c>
      <c r="O116" s="737">
        <f>'WEIGHT L2'!EE3</f>
        <v>-0.155</v>
      </c>
      <c r="P116" s="736">
        <f>'WEIGHT L2'!EF3</f>
        <v>-7.3300000000000004E-2</v>
      </c>
      <c r="Q116" s="736">
        <f>'WEIGHT L2'!EG3</f>
        <v>-0.315</v>
      </c>
      <c r="R116" s="735">
        <f>'WEIGHT L2'!EH3</f>
        <v>6.0100000000000001E-2</v>
      </c>
      <c r="S116" s="737">
        <f>'WEIGHT L2'!EI3</f>
        <v>-2.0299999999999999E-2</v>
      </c>
      <c r="T116" s="735">
        <f>'WEIGHT L2'!EJ3</f>
        <v>-4.4799999999999996E-3</v>
      </c>
      <c r="U116" s="737">
        <f>'WEIGHT L2'!EK3</f>
        <v>-2.63E-3</v>
      </c>
      <c r="V116" s="736">
        <f>'WEIGHT L2'!EL3</f>
        <v>-0.16200000000000001</v>
      </c>
      <c r="W116" s="736">
        <f>'WEIGHT L2'!EM3</f>
        <v>0.26400000000000001</v>
      </c>
      <c r="X116" s="735">
        <f>'WEIGHT L2'!EN3</f>
        <v>0.124</v>
      </c>
      <c r="Y116" s="737">
        <f>'WEIGHT L2'!EO3</f>
        <v>1.4999999999999999E-2</v>
      </c>
      <c r="AB116" s="711">
        <f t="shared" si="1155"/>
        <v>0.116401438306</v>
      </c>
      <c r="AC116" s="711">
        <f t="shared" si="1156"/>
        <v>0.33248138463199994</v>
      </c>
      <c r="AD116" s="711">
        <f t="shared" si="1157"/>
        <v>0.28142469813199994</v>
      </c>
      <c r="AE116" s="711">
        <f t="shared" si="1158"/>
        <v>-5.405783592200003E-2</v>
      </c>
      <c r="AF116" s="711">
        <f t="shared" si="1159"/>
        <v>-0.23436706783999992</v>
      </c>
      <c r="AG116" s="711">
        <f t="shared" si="1160"/>
        <v>-0.14838088172300001</v>
      </c>
      <c r="AH116" s="711">
        <f t="shared" si="1161"/>
        <v>8.7616658594000058E-2</v>
      </c>
      <c r="AI116" s="711">
        <f t="shared" si="1162"/>
        <v>0.212878595325</v>
      </c>
      <c r="AJ116" s="711">
        <f t="shared" si="1163"/>
        <v>0.22494107869499991</v>
      </c>
      <c r="AZ116" s="711">
        <f t="shared" si="1164"/>
        <v>0.48489016000000007</v>
      </c>
      <c r="BA116" s="711">
        <f t="shared" si="1165"/>
        <v>0.2807151</v>
      </c>
      <c r="BB116" s="711">
        <f t="shared" si="1166"/>
        <v>0.42605490000000001</v>
      </c>
      <c r="BC116" s="711">
        <f t="shared" si="1167"/>
        <v>0.32349236000000009</v>
      </c>
      <c r="BD116" s="711">
        <f t="shared" si="1168"/>
        <v>8.7324339999999986E-2</v>
      </c>
      <c r="BE116" s="711">
        <f t="shared" si="1169"/>
        <v>-5.5851420000000013E-2</v>
      </c>
      <c r="BF116" s="711">
        <f t="shared" si="1170"/>
        <v>9.652904000000001E-2</v>
      </c>
      <c r="BG116" s="711">
        <f t="shared" si="1171"/>
        <v>0.42487777999999998</v>
      </c>
      <c r="BH116" s="711">
        <f t="shared" si="1172"/>
        <v>0.97937809999999992</v>
      </c>
      <c r="BX116" s="711">
        <f t="shared" si="1173"/>
        <v>0.73704292999999987</v>
      </c>
      <c r="BY116" s="711">
        <f t="shared" si="1174"/>
        <v>0.62819336999999997</v>
      </c>
      <c r="BZ116" s="711">
        <f t="shared" si="1175"/>
        <v>0.88674597999999993</v>
      </c>
      <c r="CA116" s="711">
        <f t="shared" si="1176"/>
        <v>0.85372954000000012</v>
      </c>
      <c r="CB116" s="711">
        <f t="shared" si="1177"/>
        <v>0.80585266999999994</v>
      </c>
      <c r="CC116" s="711">
        <f t="shared" si="1178"/>
        <v>0.49749561999999992</v>
      </c>
      <c r="CD116" s="711">
        <f t="shared" si="1179"/>
        <v>0.24188958999999996</v>
      </c>
      <c r="CE116" s="711">
        <f t="shared" si="1180"/>
        <v>0.32386547999999993</v>
      </c>
      <c r="CF116" s="711">
        <f t="shared" si="1181"/>
        <v>0.72760133999999999</v>
      </c>
      <c r="CV116" s="711">
        <f t="shared" si="1182"/>
        <v>0.3985449900000001</v>
      </c>
      <c r="CW116" s="711">
        <f t="shared" si="1183"/>
        <v>0.45482992</v>
      </c>
      <c r="CX116" s="711">
        <f t="shared" si="1184"/>
        <v>0.52128978000000004</v>
      </c>
      <c r="CY116" s="711">
        <f t="shared" si="1185"/>
        <v>0.50463590000000003</v>
      </c>
      <c r="CZ116" s="711">
        <f t="shared" si="1186"/>
        <v>0.46729710000000002</v>
      </c>
      <c r="DA116" s="711">
        <f t="shared" si="1187"/>
        <v>0.33641357000000005</v>
      </c>
      <c r="DB116" s="711">
        <f t="shared" si="1188"/>
        <v>0.28439551000000002</v>
      </c>
      <c r="DC116" s="711">
        <f t="shared" si="1189"/>
        <v>0.31192288000000001</v>
      </c>
      <c r="DD116" s="711">
        <f t="shared" si="1190"/>
        <v>0.40763192000000004</v>
      </c>
    </row>
    <row r="120" spans="10:108" ht="15" customHeight="1" x14ac:dyDescent="0.25">
      <c r="AZ120" s="799" t="s">
        <v>80</v>
      </c>
      <c r="BA120" s="799"/>
      <c r="BB120" s="799"/>
    </row>
    <row r="121" spans="10:108" ht="15" customHeight="1" x14ac:dyDescent="0.25">
      <c r="AZ121" s="799"/>
      <c r="BA121" s="799"/>
      <c r="BB121" s="799"/>
    </row>
    <row r="122" spans="10:108" x14ac:dyDescent="0.25">
      <c r="AZ122" s="738">
        <f>AB97+AZ97+BX97+CV97</f>
        <v>-1.6042677366739999</v>
      </c>
      <c r="BA122" s="738">
        <f t="shared" ref="BA122:BH130" si="1191">AC97+BA97+BY97+CW97</f>
        <v>-1.4414885985320003</v>
      </c>
      <c r="BB122" s="738">
        <f t="shared" si="1191"/>
        <v>-1.2140822242300002</v>
      </c>
      <c r="BC122" s="738">
        <f t="shared" si="1191"/>
        <v>-0.59805647310000032</v>
      </c>
      <c r="BD122" s="738">
        <f t="shared" si="1191"/>
        <v>-0.24197230478999998</v>
      </c>
      <c r="BE122" s="738">
        <f t="shared" si="1191"/>
        <v>-0.19904476164999985</v>
      </c>
      <c r="BF122" s="738">
        <f t="shared" si="1191"/>
        <v>-0.38056595300999996</v>
      </c>
      <c r="BG122" s="738">
        <f t="shared" si="1191"/>
        <v>-0.83051311373999981</v>
      </c>
      <c r="BH122" s="738">
        <f t="shared" si="1191"/>
        <v>-1.701811694709999</v>
      </c>
    </row>
    <row r="123" spans="10:108" x14ac:dyDescent="0.25">
      <c r="AZ123" s="738">
        <f t="shared" ref="AZ123:AZ130" si="1192">AB98+AZ98+BX98+CV98</f>
        <v>-1.2576805352900005</v>
      </c>
      <c r="BA123" s="738">
        <f t="shared" si="1191"/>
        <v>-1.8188180286600009</v>
      </c>
      <c r="BB123" s="738">
        <f t="shared" si="1191"/>
        <v>-1.2589765272120008</v>
      </c>
      <c r="BC123" s="738">
        <f t="shared" si="1191"/>
        <v>-0.96314067115800028</v>
      </c>
      <c r="BD123" s="738">
        <f t="shared" si="1191"/>
        <v>-0.82106924047599994</v>
      </c>
      <c r="BE123" s="738">
        <f t="shared" si="1191"/>
        <v>-0.13418099697000041</v>
      </c>
      <c r="BF123" s="738">
        <f t="shared" si="1191"/>
        <v>0.35834636056800007</v>
      </c>
      <c r="BG123" s="738">
        <f t="shared" si="1191"/>
        <v>0.18560713980800014</v>
      </c>
      <c r="BH123" s="738">
        <f t="shared" si="1191"/>
        <v>-0.39511093951999987</v>
      </c>
    </row>
    <row r="124" spans="10:108" x14ac:dyDescent="0.25">
      <c r="AZ124" s="738">
        <f t="shared" si="1192"/>
        <v>-1.5958835793000006</v>
      </c>
      <c r="BA124" s="738">
        <f t="shared" si="1191"/>
        <v>-2.1573668387859999</v>
      </c>
      <c r="BB124" s="738">
        <f t="shared" si="1191"/>
        <v>-1.6286917359220001</v>
      </c>
      <c r="BC124" s="738">
        <f t="shared" si="1191"/>
        <v>-2.1049795977160004</v>
      </c>
      <c r="BD124" s="738">
        <f t="shared" si="1191"/>
        <v>-2.1883057654960005</v>
      </c>
      <c r="BE124" s="738">
        <f t="shared" si="1191"/>
        <v>-1.9058003382160005</v>
      </c>
      <c r="BF124" s="738">
        <f t="shared" si="1191"/>
        <v>-1.2709939539280002</v>
      </c>
      <c r="BG124" s="738">
        <f t="shared" si="1191"/>
        <v>-0.41578759263999998</v>
      </c>
      <c r="BH124" s="738">
        <f t="shared" si="1191"/>
        <v>1.9060448253999995E-2</v>
      </c>
    </row>
    <row r="125" spans="10:108" x14ac:dyDescent="0.25">
      <c r="AZ125" s="738">
        <f t="shared" si="1192"/>
        <v>-2.0534752100500002</v>
      </c>
      <c r="BA125" s="738">
        <f t="shared" si="1191"/>
        <v>-1.71571662741</v>
      </c>
      <c r="BB125" s="738">
        <f t="shared" si="1191"/>
        <v>-1.5288035207499997</v>
      </c>
      <c r="BC125" s="738">
        <f t="shared" si="1191"/>
        <v>-1.8254921001000004</v>
      </c>
      <c r="BD125" s="738">
        <f t="shared" si="1191"/>
        <v>-1.8364749960000002</v>
      </c>
      <c r="BE125" s="738">
        <f t="shared" si="1191"/>
        <v>-2.1051524762000002</v>
      </c>
      <c r="BF125" s="738">
        <f t="shared" si="1191"/>
        <v>-1.9752455530080004</v>
      </c>
      <c r="BG125" s="738">
        <f t="shared" si="1191"/>
        <v>-1.3202538154000001</v>
      </c>
      <c r="BH125" s="738">
        <f t="shared" si="1191"/>
        <v>-0.56715183527799973</v>
      </c>
    </row>
    <row r="126" spans="10:108" x14ac:dyDescent="0.25">
      <c r="AZ126" s="738">
        <f t="shared" si="1192"/>
        <v>-1.9776668882079997</v>
      </c>
      <c r="BA126" s="738">
        <f t="shared" si="1191"/>
        <v>-1.6450772743500002</v>
      </c>
      <c r="BB126" s="738">
        <f t="shared" si="1191"/>
        <v>-0.93431269039999998</v>
      </c>
      <c r="BC126" s="738">
        <f t="shared" si="1191"/>
        <v>-0.8387190230399999</v>
      </c>
      <c r="BD126" s="738">
        <f t="shared" si="1191"/>
        <v>-0.54048560740999985</v>
      </c>
      <c r="BE126" s="738">
        <f t="shared" si="1191"/>
        <v>-1.4109134668400001</v>
      </c>
      <c r="BF126" s="738">
        <f t="shared" si="1191"/>
        <v>-1.7211718760500001</v>
      </c>
      <c r="BG126" s="738">
        <f t="shared" si="1191"/>
        <v>-1.9726500611399995</v>
      </c>
      <c r="BH126" s="738">
        <f t="shared" si="1191"/>
        <v>-1.2949871319360002</v>
      </c>
    </row>
    <row r="127" spans="10:108" x14ac:dyDescent="0.25">
      <c r="AZ127" s="738">
        <f t="shared" si="1192"/>
        <v>-2.0397753676600008</v>
      </c>
      <c r="BA127" s="738">
        <f t="shared" si="1191"/>
        <v>-1.50363798136</v>
      </c>
      <c r="BB127" s="738">
        <f t="shared" si="1191"/>
        <v>-0.33823163714999993</v>
      </c>
      <c r="BC127" s="738">
        <f t="shared" si="1191"/>
        <v>0.22688874346000021</v>
      </c>
      <c r="BD127" s="738">
        <f t="shared" si="1191"/>
        <v>-1.517474008999975E-2</v>
      </c>
      <c r="BE127" s="738">
        <f t="shared" si="1191"/>
        <v>-1.1135796760700001</v>
      </c>
      <c r="BF127" s="738">
        <f t="shared" si="1191"/>
        <v>-1.9570669681600004</v>
      </c>
      <c r="BG127" s="738">
        <f t="shared" si="1191"/>
        <v>-2.0855362187500002</v>
      </c>
      <c r="BH127" s="738">
        <f t="shared" si="1191"/>
        <v>-1.2300667068720001</v>
      </c>
    </row>
    <row r="128" spans="10:108" x14ac:dyDescent="0.25">
      <c r="AZ128" s="738">
        <f t="shared" si="1192"/>
        <v>-2.1836712848199999</v>
      </c>
      <c r="BA128" s="738">
        <f t="shared" si="1191"/>
        <v>-1.2243973806200001</v>
      </c>
      <c r="BB128" s="738">
        <f t="shared" si="1191"/>
        <v>0.25595986747200006</v>
      </c>
      <c r="BC128" s="738">
        <f t="shared" si="1191"/>
        <v>0.79213364780800011</v>
      </c>
      <c r="BD128" s="738">
        <f t="shared" si="1191"/>
        <v>6.3634499062000138E-2</v>
      </c>
      <c r="BE128" s="738">
        <f t="shared" si="1191"/>
        <v>-0.89054567037000032</v>
      </c>
      <c r="BF128" s="738">
        <f t="shared" si="1191"/>
        <v>-1.7379998862100003</v>
      </c>
      <c r="BG128" s="738">
        <f t="shared" si="1191"/>
        <v>-1.2402397509999998</v>
      </c>
      <c r="BH128" s="738">
        <f t="shared" si="1191"/>
        <v>-0.64095985496000019</v>
      </c>
    </row>
    <row r="129" spans="52:60" x14ac:dyDescent="0.25">
      <c r="AZ129" s="738">
        <f t="shared" si="1192"/>
        <v>-1.9784606882100007</v>
      </c>
      <c r="BA129" s="738">
        <f t="shared" si="1191"/>
        <v>-1.6980681820159993</v>
      </c>
      <c r="BB129" s="738">
        <f t="shared" si="1191"/>
        <v>-0.72170538978000032</v>
      </c>
      <c r="BC129" s="738">
        <f t="shared" si="1191"/>
        <v>-5.1890336645999957E-2</v>
      </c>
      <c r="BD129" s="738">
        <f t="shared" si="1191"/>
        <v>-0.62129421553399999</v>
      </c>
      <c r="BE129" s="738">
        <f t="shared" si="1191"/>
        <v>-0.80576622994199987</v>
      </c>
      <c r="BF129" s="738">
        <f t="shared" si="1191"/>
        <v>-0.99112013488999995</v>
      </c>
      <c r="BG129" s="738">
        <f t="shared" si="1191"/>
        <v>-0.36051624190999998</v>
      </c>
      <c r="BH129" s="738">
        <f t="shared" si="1191"/>
        <v>0.19212696303000021</v>
      </c>
    </row>
    <row r="130" spans="52:60" x14ac:dyDescent="0.25">
      <c r="AZ130" s="738">
        <f t="shared" si="1192"/>
        <v>-1.1112841441199999</v>
      </c>
      <c r="BA130" s="738">
        <f t="shared" si="1191"/>
        <v>-1.3977024580399999</v>
      </c>
      <c r="BB130" s="738">
        <f t="shared" si="1191"/>
        <v>-1.4649736273020002</v>
      </c>
      <c r="BC130" s="738">
        <f t="shared" si="1191"/>
        <v>-1.2761989696600007</v>
      </c>
      <c r="BD130" s="738">
        <f t="shared" si="1191"/>
        <v>-1.1271673478820001</v>
      </c>
      <c r="BE130" s="738">
        <f t="shared" si="1191"/>
        <v>-0.69855347087999997</v>
      </c>
      <c r="BF130" s="738">
        <f t="shared" si="1191"/>
        <v>-0.20871308218999995</v>
      </c>
      <c r="BG130" s="738">
        <f t="shared" si="1191"/>
        <v>0.33279788459799997</v>
      </c>
      <c r="BH130" s="738">
        <f t="shared" si="1191"/>
        <v>0.79251849868000002</v>
      </c>
    </row>
    <row r="131" spans="52:60" ht="15" customHeight="1" x14ac:dyDescent="0.25">
      <c r="AZ131" s="799" t="s">
        <v>81</v>
      </c>
      <c r="BA131" s="799"/>
      <c r="BB131" s="799"/>
      <c r="BC131" s="739"/>
      <c r="BD131" s="739"/>
      <c r="BE131" s="739"/>
      <c r="BF131" s="739"/>
      <c r="BG131" s="739"/>
      <c r="BH131" s="739"/>
    </row>
    <row r="132" spans="52:60" ht="15" customHeight="1" x14ac:dyDescent="0.25">
      <c r="AZ132" s="799"/>
      <c r="BA132" s="799"/>
      <c r="BB132" s="799"/>
      <c r="BC132" s="739"/>
      <c r="BD132" s="739"/>
      <c r="BE132" s="739"/>
      <c r="BF132" s="739"/>
      <c r="BG132" s="739"/>
      <c r="BH132" s="739"/>
    </row>
    <row r="133" spans="52:60" x14ac:dyDescent="0.25">
      <c r="AZ133" s="738">
        <f>AB108+AZ108+BX108+CV108</f>
        <v>3.3063454666090002</v>
      </c>
      <c r="BA133" s="738">
        <f t="shared" ref="BA133:BH141" si="1193">AC108+BA108+BY108+CW108</f>
        <v>2.7943405524460001</v>
      </c>
      <c r="BB133" s="738">
        <f t="shared" si="1193"/>
        <v>2.3562815593870003</v>
      </c>
      <c r="BC133" s="738">
        <f t="shared" si="1193"/>
        <v>2.5405883266409997</v>
      </c>
      <c r="BD133" s="738">
        <f t="shared" si="1193"/>
        <v>2.1606635231559999</v>
      </c>
      <c r="BE133" s="738">
        <f t="shared" si="1193"/>
        <v>2.007837903085</v>
      </c>
      <c r="BF133" s="738">
        <f t="shared" si="1193"/>
        <v>1.7456860358740001</v>
      </c>
      <c r="BG133" s="738">
        <f t="shared" si="1193"/>
        <v>2.2063982575960002</v>
      </c>
      <c r="BH133" s="738">
        <f t="shared" si="1193"/>
        <v>3.3072276047470002</v>
      </c>
    </row>
    <row r="134" spans="52:60" x14ac:dyDescent="0.25">
      <c r="AZ134" s="738">
        <f t="shared" ref="AZ134:AZ141" si="1194">AB109+AZ109+BX109+CV109</f>
        <v>2.9538758367379998</v>
      </c>
      <c r="BA134" s="738">
        <f t="shared" si="1193"/>
        <v>2.8601845139759998</v>
      </c>
      <c r="BB134" s="738">
        <f t="shared" si="1193"/>
        <v>3.3274648843739998</v>
      </c>
      <c r="BC134" s="738">
        <f t="shared" si="1193"/>
        <v>3.8412433486600004</v>
      </c>
      <c r="BD134" s="738">
        <f t="shared" si="1193"/>
        <v>3.4998214514739998</v>
      </c>
      <c r="BE134" s="738">
        <f t="shared" si="1193"/>
        <v>2.8579598174100003</v>
      </c>
      <c r="BF134" s="738">
        <f t="shared" si="1193"/>
        <v>2.1767479774959999</v>
      </c>
      <c r="BG134" s="738">
        <f t="shared" si="1193"/>
        <v>1.9060470224800001</v>
      </c>
      <c r="BH134" s="738">
        <f t="shared" si="1193"/>
        <v>3.1014524945400002</v>
      </c>
    </row>
    <row r="135" spans="52:60" x14ac:dyDescent="0.25">
      <c r="AZ135" s="738">
        <f t="shared" si="1194"/>
        <v>3.0224907764949998</v>
      </c>
      <c r="BA135" s="738">
        <f t="shared" si="1193"/>
        <v>3.3049903944540002</v>
      </c>
      <c r="BB135" s="738">
        <f t="shared" si="1193"/>
        <v>2.8597237093149999</v>
      </c>
      <c r="BC135" s="738">
        <f t="shared" si="1193"/>
        <v>3.3431406639399999</v>
      </c>
      <c r="BD135" s="738">
        <f t="shared" si="1193"/>
        <v>2.8806736970400002</v>
      </c>
      <c r="BE135" s="738">
        <f t="shared" si="1193"/>
        <v>2.3121035926339997</v>
      </c>
      <c r="BF135" s="738">
        <f t="shared" si="1193"/>
        <v>1.9290600651150001</v>
      </c>
      <c r="BG135" s="738">
        <f t="shared" si="1193"/>
        <v>1.8000176746119998</v>
      </c>
      <c r="BH135" s="738">
        <f t="shared" si="1193"/>
        <v>2.4269059629850003</v>
      </c>
    </row>
    <row r="136" spans="52:60" x14ac:dyDescent="0.25">
      <c r="AZ136" s="738">
        <f t="shared" si="1194"/>
        <v>3.3607815742100002</v>
      </c>
      <c r="BA136" s="738">
        <f t="shared" si="1193"/>
        <v>2.1306008513930004</v>
      </c>
      <c r="BB136" s="738">
        <f t="shared" si="1193"/>
        <v>1.7719051291000003</v>
      </c>
      <c r="BC136" s="738">
        <f t="shared" si="1193"/>
        <v>1.87664860266</v>
      </c>
      <c r="BD136" s="738">
        <f t="shared" si="1193"/>
        <v>1.9704524783000001</v>
      </c>
      <c r="BE136" s="738">
        <f t="shared" si="1193"/>
        <v>2.3993251736499994</v>
      </c>
      <c r="BF136" s="738">
        <f t="shared" si="1193"/>
        <v>2.5921922355699998</v>
      </c>
      <c r="BG136" s="738">
        <f t="shared" si="1193"/>
        <v>2.2800457476880003</v>
      </c>
      <c r="BH136" s="738">
        <f t="shared" si="1193"/>
        <v>2.0186941452280003</v>
      </c>
    </row>
    <row r="137" spans="52:60" x14ac:dyDescent="0.25">
      <c r="AZ137" s="738">
        <f t="shared" si="1194"/>
        <v>2.7765964717460001</v>
      </c>
      <c r="BA137" s="738">
        <f t="shared" si="1193"/>
        <v>1.46349038169</v>
      </c>
      <c r="BB137" s="738">
        <f t="shared" si="1193"/>
        <v>1.4727917486600002</v>
      </c>
      <c r="BC137" s="738">
        <f t="shared" si="1193"/>
        <v>1.5062434966840001</v>
      </c>
      <c r="BD137" s="738">
        <f t="shared" si="1193"/>
        <v>2.2226245962709998</v>
      </c>
      <c r="BE137" s="738">
        <f t="shared" si="1193"/>
        <v>2.8058140690240001</v>
      </c>
      <c r="BF137" s="738">
        <f t="shared" si="1193"/>
        <v>2.7859012117350002</v>
      </c>
      <c r="BG137" s="738">
        <f t="shared" si="1193"/>
        <v>2.689401399751</v>
      </c>
      <c r="BH137" s="738">
        <f t="shared" si="1193"/>
        <v>1.9961462911800001</v>
      </c>
    </row>
    <row r="138" spans="52:60" x14ac:dyDescent="0.25">
      <c r="AZ138" s="738">
        <f t="shared" si="1194"/>
        <v>2.7782053882620001</v>
      </c>
      <c r="BA138" s="738">
        <f t="shared" si="1193"/>
        <v>1.1932129498139998</v>
      </c>
      <c r="BB138" s="740">
        <f t="shared" si="1193"/>
        <v>1.6815144607189998</v>
      </c>
      <c r="BC138" s="738">
        <f t="shared" si="1193"/>
        <v>1.7809804656919996</v>
      </c>
      <c r="BD138" s="738">
        <f t="shared" si="1193"/>
        <v>2.5625762570149995</v>
      </c>
      <c r="BE138" s="738">
        <f t="shared" si="1193"/>
        <v>2.9849033125600002</v>
      </c>
      <c r="BF138" s="738">
        <f t="shared" si="1193"/>
        <v>2.6452191030260002</v>
      </c>
      <c r="BG138" s="738">
        <f t="shared" si="1193"/>
        <v>2.0867108696200001</v>
      </c>
      <c r="BH138" s="738">
        <f t="shared" si="1193"/>
        <v>1.48231334331</v>
      </c>
    </row>
    <row r="139" spans="52:60" x14ac:dyDescent="0.25">
      <c r="AZ139" s="738">
        <f t="shared" si="1194"/>
        <v>2.8995172219630003</v>
      </c>
      <c r="BA139" s="738">
        <f t="shared" si="1193"/>
        <v>1.7705924960399999</v>
      </c>
      <c r="BB139" s="740">
        <f t="shared" si="1193"/>
        <v>2.3453660038940001</v>
      </c>
      <c r="BC139" s="738">
        <f t="shared" si="1193"/>
        <v>2.302623323703</v>
      </c>
      <c r="BD139" s="738">
        <f t="shared" si="1193"/>
        <v>2.9179124428020007</v>
      </c>
      <c r="BE139" s="738">
        <f t="shared" si="1193"/>
        <v>2.8351587808450001</v>
      </c>
      <c r="BF139" s="738">
        <f t="shared" si="1193"/>
        <v>1.9497564876070004</v>
      </c>
      <c r="BG139" s="738">
        <f t="shared" si="1193"/>
        <v>1.0881388697599998</v>
      </c>
      <c r="BH139" s="738">
        <f t="shared" si="1193"/>
        <v>0.94070731118099993</v>
      </c>
    </row>
    <row r="140" spans="52:60" x14ac:dyDescent="0.25">
      <c r="AZ140" s="738">
        <f t="shared" si="1194"/>
        <v>2.7964350246959997</v>
      </c>
      <c r="BA140" s="738">
        <f t="shared" si="1193"/>
        <v>2.3278770056240004</v>
      </c>
      <c r="BB140" s="738">
        <f t="shared" si="1193"/>
        <v>2.6249922588150003</v>
      </c>
      <c r="BC140" s="738">
        <f t="shared" si="1193"/>
        <v>2.789484556578</v>
      </c>
      <c r="BD140" s="738">
        <f t="shared" si="1193"/>
        <v>2.6651983610349999</v>
      </c>
      <c r="BE140" s="738">
        <f t="shared" si="1193"/>
        <v>1.7663045568119999</v>
      </c>
      <c r="BF140" s="738">
        <f t="shared" si="1193"/>
        <v>1.1556786794960001</v>
      </c>
      <c r="BG140" s="738">
        <f t="shared" si="1193"/>
        <v>0.72014994765699991</v>
      </c>
      <c r="BH140" s="738">
        <f t="shared" si="1193"/>
        <v>1.4076540891639999</v>
      </c>
    </row>
    <row r="141" spans="52:60" x14ac:dyDescent="0.25">
      <c r="AZ141" s="738">
        <f t="shared" si="1194"/>
        <v>1.736879518306</v>
      </c>
      <c r="BA141" s="738">
        <f t="shared" si="1193"/>
        <v>1.696219774632</v>
      </c>
      <c r="BB141" s="738">
        <f t="shared" si="1193"/>
        <v>2.1155153581319999</v>
      </c>
      <c r="BC141" s="738">
        <f t="shared" si="1193"/>
        <v>1.6277999640780003</v>
      </c>
      <c r="BD141" s="738">
        <f t="shared" si="1193"/>
        <v>1.1261070421600001</v>
      </c>
      <c r="BE141" s="738">
        <f t="shared" si="1193"/>
        <v>0.62967688827699997</v>
      </c>
      <c r="BF141" s="738">
        <f t="shared" si="1193"/>
        <v>0.71043079859400005</v>
      </c>
      <c r="BG141" s="738">
        <f t="shared" si="1193"/>
        <v>1.2735447353249998</v>
      </c>
      <c r="BH141" s="738">
        <f t="shared" si="1193"/>
        <v>2.3395524386949997</v>
      </c>
    </row>
  </sheetData>
  <mergeCells count="25">
    <mergeCell ref="AZ120:BB121"/>
    <mergeCell ref="AZ131:BB132"/>
    <mergeCell ref="AB96:AD96"/>
    <mergeCell ref="AZ96:BB96"/>
    <mergeCell ref="BX96:BZ96"/>
    <mergeCell ref="CV96:CX96"/>
    <mergeCell ref="AB107:AD107"/>
    <mergeCell ref="AZ107:BB107"/>
    <mergeCell ref="BX107:BZ107"/>
    <mergeCell ref="AB58:AC58"/>
    <mergeCell ref="AZ58:BA58"/>
    <mergeCell ref="BX58:BY58"/>
    <mergeCell ref="CV58:CW58"/>
    <mergeCell ref="CV83:CW83"/>
    <mergeCell ref="J95:Y96"/>
    <mergeCell ref="J106:Y107"/>
    <mergeCell ref="AB83:AC83"/>
    <mergeCell ref="AZ83:BA83"/>
    <mergeCell ref="BX83:BY83"/>
    <mergeCell ref="CV34:CW34"/>
    <mergeCell ref="A1:L2"/>
    <mergeCell ref="AA2:AQ4"/>
    <mergeCell ref="AB34:AC34"/>
    <mergeCell ref="AZ34:BA34"/>
    <mergeCell ref="BX34:BY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DETEKSI MATA IKAN</vt:lpstr>
      <vt:lpstr>WEIGHT LAYER 1</vt:lpstr>
      <vt:lpstr>WEIGHT L2</vt:lpstr>
      <vt:lpstr>WEIGHT DENSE1</vt:lpstr>
      <vt:lpstr>WEIGHT DENSE 2</vt:lpstr>
      <vt:lpstr>1-4</vt:lpstr>
      <vt:lpstr>5-8</vt:lpstr>
      <vt:lpstr>9-12</vt:lpstr>
      <vt:lpstr>13-16</vt:lpstr>
      <vt:lpstr>FLETTEN</vt:lpstr>
      <vt:lpstr>DENSE1 dan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Dwi</cp:lastModifiedBy>
  <dcterms:created xsi:type="dcterms:W3CDTF">2021-11-29T13:40:29Z</dcterms:created>
  <dcterms:modified xsi:type="dcterms:W3CDTF">2022-02-01T07:31:59Z</dcterms:modified>
</cp:coreProperties>
</file>