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/>
  </bookViews>
  <sheets>
    <sheet name="Chart2" sheetId="5" r:id="rId1"/>
    <sheet name="Sheet1" sheetId="1" r:id="rId2"/>
  </sheets>
  <calcPr calcId="125725"/>
</workbook>
</file>

<file path=xl/calcChain.xml><?xml version="1.0" encoding="utf-8"?>
<calcChain xmlns="http://schemas.openxmlformats.org/spreadsheetml/2006/main">
  <c r="Q71" i="1"/>
  <c r="Q66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5"/>
  <c r="P6"/>
  <c r="P7"/>
  <c r="P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P44"/>
  <c r="P45"/>
  <c r="P46"/>
  <c r="P47"/>
  <c r="P48"/>
  <c r="P49"/>
  <c r="P50"/>
  <c r="P51"/>
  <c r="P52"/>
  <c r="P53"/>
  <c r="P54"/>
  <c r="P55"/>
  <c r="P56"/>
  <c r="P57"/>
  <c r="P58"/>
  <c r="P59"/>
  <c r="P60"/>
  <c r="P61"/>
  <c r="P62"/>
  <c r="P63"/>
  <c r="P64"/>
  <c r="P65"/>
  <c r="P66"/>
  <c r="P67"/>
  <c r="P68"/>
  <c r="P70"/>
  <c r="P71"/>
  <c r="Q12"/>
  <c r="Q6"/>
  <c r="Q7"/>
  <c r="Q8"/>
  <c r="Q9"/>
  <c r="Q10"/>
  <c r="Q11"/>
  <c r="Q13"/>
  <c r="Q14"/>
  <c r="Q15"/>
  <c r="Q16"/>
  <c r="Q17"/>
  <c r="Q18"/>
  <c r="Q19"/>
  <c r="Q20"/>
  <c r="Q21"/>
  <c r="Q22"/>
  <c r="Q23"/>
  <c r="Q24"/>
  <c r="Q25"/>
  <c r="Q26"/>
  <c r="Q27"/>
  <c r="Q28"/>
  <c r="Q29"/>
  <c r="Q30"/>
  <c r="Q31"/>
  <c r="Q32"/>
  <c r="Q33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52"/>
  <c r="Q53"/>
  <c r="Q54"/>
  <c r="Q55"/>
  <c r="Q56"/>
  <c r="Q57"/>
  <c r="Q58"/>
  <c r="Q59"/>
  <c r="Q60"/>
  <c r="Q61"/>
  <c r="Q62"/>
  <c r="Q63"/>
  <c r="Q64"/>
  <c r="Q65"/>
  <c r="Q67"/>
  <c r="Q68"/>
  <c r="Q69"/>
  <c r="Q70"/>
  <c r="Q5"/>
  <c r="P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5"/>
  <c r="I7"/>
  <c r="I8"/>
  <c r="I11"/>
  <c r="I12"/>
  <c r="I15"/>
  <c r="I16"/>
  <c r="I19"/>
  <c r="I20"/>
  <c r="I23"/>
  <c r="I24"/>
  <c r="J3"/>
  <c r="J38" s="1"/>
  <c r="K3"/>
  <c r="K9" s="1"/>
  <c r="L3"/>
  <c r="L6" s="1"/>
  <c r="M3"/>
  <c r="M6" s="1"/>
  <c r="N3"/>
  <c r="O3"/>
  <c r="P3"/>
  <c r="Q3"/>
  <c r="I3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5"/>
  <c r="B25"/>
  <c r="B26"/>
  <c r="B27"/>
  <c r="I27" s="1"/>
  <c r="B28"/>
  <c r="B29"/>
  <c r="B30"/>
  <c r="B31"/>
  <c r="I31" s="1"/>
  <c r="B32"/>
  <c r="B33"/>
  <c r="B34"/>
  <c r="B35"/>
  <c r="I35" s="1"/>
  <c r="B36"/>
  <c r="B37"/>
  <c r="B38"/>
  <c r="B39"/>
  <c r="I39" s="1"/>
  <c r="B40"/>
  <c r="B41"/>
  <c r="B42"/>
  <c r="B43"/>
  <c r="I43" s="1"/>
  <c r="B44"/>
  <c r="B45"/>
  <c r="B46"/>
  <c r="B47"/>
  <c r="I47" s="1"/>
  <c r="B48"/>
  <c r="B49"/>
  <c r="B50"/>
  <c r="B51"/>
  <c r="I51" s="1"/>
  <c r="B52"/>
  <c r="B53"/>
  <c r="B54"/>
  <c r="B55"/>
  <c r="I55" s="1"/>
  <c r="B56"/>
  <c r="B57"/>
  <c r="B58"/>
  <c r="B59"/>
  <c r="I59" s="1"/>
  <c r="B60"/>
  <c r="B61"/>
  <c r="B62"/>
  <c r="B63"/>
  <c r="I63" s="1"/>
  <c r="B64"/>
  <c r="B65"/>
  <c r="B66"/>
  <c r="B67"/>
  <c r="I67" s="1"/>
  <c r="B68"/>
  <c r="B69"/>
  <c r="B70"/>
  <c r="B71"/>
  <c r="I71" s="1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5"/>
  <c r="I68" l="1"/>
  <c r="I5"/>
  <c r="I60"/>
  <c r="I52"/>
  <c r="I44"/>
  <c r="I28"/>
  <c r="I69"/>
  <c r="I65"/>
  <c r="I61"/>
  <c r="I57"/>
  <c r="I53"/>
  <c r="I49"/>
  <c r="I45"/>
  <c r="I41"/>
  <c r="I37"/>
  <c r="I33"/>
  <c r="I29"/>
  <c r="I25"/>
  <c r="I21"/>
  <c r="I17"/>
  <c r="I13"/>
  <c r="I9"/>
  <c r="I64"/>
  <c r="I56"/>
  <c r="I48"/>
  <c r="I40"/>
  <c r="I36"/>
  <c r="I32"/>
  <c r="I70"/>
  <c r="I66"/>
  <c r="I62"/>
  <c r="I58"/>
  <c r="I54"/>
  <c r="I50"/>
  <c r="I46"/>
  <c r="I42"/>
  <c r="I38"/>
  <c r="I34"/>
  <c r="I30"/>
  <c r="I26"/>
  <c r="I22"/>
  <c r="I18"/>
  <c r="I14"/>
  <c r="I10"/>
  <c r="I6"/>
  <c r="J36"/>
  <c r="J32"/>
  <c r="J28"/>
  <c r="J24"/>
  <c r="J20"/>
  <c r="J16"/>
  <c r="J12"/>
  <c r="J8"/>
  <c r="J71"/>
  <c r="J67"/>
  <c r="J63"/>
  <c r="J59"/>
  <c r="J55"/>
  <c r="J51"/>
  <c r="J47"/>
  <c r="J43"/>
  <c r="J39"/>
  <c r="K70"/>
  <c r="K66"/>
  <c r="K62"/>
  <c r="K58"/>
  <c r="K54"/>
  <c r="K50"/>
  <c r="K46"/>
  <c r="K42"/>
  <c r="K38"/>
  <c r="K34"/>
  <c r="K30"/>
  <c r="K26"/>
  <c r="K22"/>
  <c r="K18"/>
  <c r="K14"/>
  <c r="K10"/>
  <c r="K6"/>
  <c r="L71"/>
  <c r="L69"/>
  <c r="L67"/>
  <c r="L65"/>
  <c r="L63"/>
  <c r="L61"/>
  <c r="L59"/>
  <c r="L57"/>
  <c r="L55"/>
  <c r="L53"/>
  <c r="L51"/>
  <c r="L49"/>
  <c r="L47"/>
  <c r="L45"/>
  <c r="L43"/>
  <c r="L41"/>
  <c r="L39"/>
  <c r="L37"/>
  <c r="L35"/>
  <c r="L33"/>
  <c r="L31"/>
  <c r="L29"/>
  <c r="L27"/>
  <c r="L25"/>
  <c r="L23"/>
  <c r="L21"/>
  <c r="L19"/>
  <c r="L17"/>
  <c r="L15"/>
  <c r="L13"/>
  <c r="L11"/>
  <c r="L9"/>
  <c r="L7"/>
  <c r="J5"/>
  <c r="J33"/>
  <c r="J29"/>
  <c r="J25"/>
  <c r="J21"/>
  <c r="J17"/>
  <c r="J13"/>
  <c r="J9"/>
  <c r="J37"/>
  <c r="J68"/>
  <c r="J64"/>
  <c r="J60"/>
  <c r="J56"/>
  <c r="J52"/>
  <c r="J48"/>
  <c r="J44"/>
  <c r="J40"/>
  <c r="K71"/>
  <c r="K67"/>
  <c r="K63"/>
  <c r="K59"/>
  <c r="K55"/>
  <c r="K51"/>
  <c r="K47"/>
  <c r="K43"/>
  <c r="K39"/>
  <c r="K35"/>
  <c r="K31"/>
  <c r="K27"/>
  <c r="K23"/>
  <c r="K19"/>
  <c r="K15"/>
  <c r="K11"/>
  <c r="K7"/>
  <c r="M71"/>
  <c r="M69"/>
  <c r="M67"/>
  <c r="M65"/>
  <c r="M63"/>
  <c r="M61"/>
  <c r="M59"/>
  <c r="M57"/>
  <c r="M55"/>
  <c r="M53"/>
  <c r="M51"/>
  <c r="M49"/>
  <c r="M47"/>
  <c r="M45"/>
  <c r="M43"/>
  <c r="M41"/>
  <c r="M39"/>
  <c r="M37"/>
  <c r="M35"/>
  <c r="M33"/>
  <c r="M31"/>
  <c r="M29"/>
  <c r="M27"/>
  <c r="M25"/>
  <c r="M23"/>
  <c r="M21"/>
  <c r="M19"/>
  <c r="M17"/>
  <c r="M15"/>
  <c r="M13"/>
  <c r="M11"/>
  <c r="M9"/>
  <c r="M7"/>
  <c r="J34"/>
  <c r="J30"/>
  <c r="J26"/>
  <c r="J22"/>
  <c r="J18"/>
  <c r="J14"/>
  <c r="J10"/>
  <c r="J6"/>
  <c r="J69"/>
  <c r="J65"/>
  <c r="J61"/>
  <c r="J57"/>
  <c r="J53"/>
  <c r="J49"/>
  <c r="J45"/>
  <c r="J41"/>
  <c r="K5"/>
  <c r="K68"/>
  <c r="K64"/>
  <c r="K60"/>
  <c r="K56"/>
  <c r="K52"/>
  <c r="K48"/>
  <c r="K44"/>
  <c r="K40"/>
  <c r="K36"/>
  <c r="K32"/>
  <c r="K28"/>
  <c r="K24"/>
  <c r="K20"/>
  <c r="K16"/>
  <c r="K12"/>
  <c r="K8"/>
  <c r="L5"/>
  <c r="L70"/>
  <c r="L68"/>
  <c r="L66"/>
  <c r="L64"/>
  <c r="L62"/>
  <c r="L60"/>
  <c r="L58"/>
  <c r="L56"/>
  <c r="L54"/>
  <c r="L52"/>
  <c r="L50"/>
  <c r="L48"/>
  <c r="L46"/>
  <c r="L44"/>
  <c r="L42"/>
  <c r="L40"/>
  <c r="L38"/>
  <c r="L36"/>
  <c r="L34"/>
  <c r="L32"/>
  <c r="L30"/>
  <c r="L28"/>
  <c r="L26"/>
  <c r="L24"/>
  <c r="L22"/>
  <c r="L20"/>
  <c r="L18"/>
  <c r="L16"/>
  <c r="L14"/>
  <c r="L12"/>
  <c r="L10"/>
  <c r="L8"/>
  <c r="J35"/>
  <c r="J31"/>
  <c r="J27"/>
  <c r="J23"/>
  <c r="J19"/>
  <c r="J15"/>
  <c r="J11"/>
  <c r="J7"/>
  <c r="J70"/>
  <c r="J66"/>
  <c r="J62"/>
  <c r="J58"/>
  <c r="J54"/>
  <c r="J50"/>
  <c r="J46"/>
  <c r="J42"/>
  <c r="K69"/>
  <c r="K65"/>
  <c r="K61"/>
  <c r="K57"/>
  <c r="K53"/>
  <c r="K49"/>
  <c r="K45"/>
  <c r="K41"/>
  <c r="K37"/>
  <c r="K33"/>
  <c r="K29"/>
  <c r="K25"/>
  <c r="K21"/>
  <c r="K17"/>
  <c r="K13"/>
  <c r="M5"/>
  <c r="M70"/>
  <c r="M68"/>
  <c r="M66"/>
  <c r="M64"/>
  <c r="M62"/>
  <c r="M60"/>
  <c r="M58"/>
  <c r="M56"/>
  <c r="M54"/>
  <c r="M52"/>
  <c r="M50"/>
  <c r="M48"/>
  <c r="M46"/>
  <c r="M44"/>
  <c r="M42"/>
  <c r="M40"/>
  <c r="M38"/>
  <c r="M36"/>
  <c r="M34"/>
  <c r="M32"/>
  <c r="M30"/>
  <c r="M28"/>
  <c r="M26"/>
  <c r="M24"/>
  <c r="M22"/>
  <c r="M20"/>
  <c r="M18"/>
  <c r="M16"/>
  <c r="M14"/>
  <c r="M12"/>
  <c r="M10"/>
  <c r="M8"/>
</calcChain>
</file>

<file path=xl/sharedStrings.xml><?xml version="1.0" encoding="utf-8"?>
<sst xmlns="http://schemas.openxmlformats.org/spreadsheetml/2006/main" count="14" uniqueCount="14">
  <si>
    <t>x</t>
  </si>
  <si>
    <t>x-3</t>
  </si>
  <si>
    <t>x-7</t>
  </si>
  <si>
    <t>x-6</t>
  </si>
  <si>
    <t xml:space="preserve">Channel Length </t>
  </si>
  <si>
    <t>Initial</t>
  </si>
  <si>
    <t>t=T</t>
  </si>
  <si>
    <t>t=T Model</t>
  </si>
  <si>
    <t xml:space="preserve">t=3T/4 </t>
  </si>
  <si>
    <t xml:space="preserve">t=T/4 </t>
  </si>
  <si>
    <t>t=3T/4 Model</t>
  </si>
  <si>
    <t>t=T/2  Model</t>
  </si>
  <si>
    <t>t=T/2</t>
  </si>
  <si>
    <t>t=T/4 Model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</si>
</sst>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1846473160584611"/>
          <c:y val="2.0373413601955437E-2"/>
          <c:w val="0.71287811237908272"/>
          <c:h val="0.8576568462415608"/>
        </c:manualLayout>
      </c:layout>
      <c:scatterChart>
        <c:scatterStyle val="smoothMarker"/>
        <c:ser>
          <c:idx val="0"/>
          <c:order val="0"/>
          <c:tx>
            <c:strRef>
              <c:f>Sheet1!$I$4</c:f>
              <c:strCache>
                <c:ptCount val="1"/>
                <c:pt idx="0">
                  <c:v>Initial</c:v>
                </c:pt>
              </c:strCache>
            </c:strRef>
          </c:tx>
          <c:marker>
            <c:symbol val="none"/>
          </c:marker>
          <c:xVal>
            <c:numRef>
              <c:f>Sheet1!$H$5:$H$75</c:f>
              <c:numCache>
                <c:formatCode>General</c:formatCode>
                <c:ptCount val="7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</c:numCache>
            </c:numRef>
          </c:xVal>
          <c:yVal>
            <c:numRef>
              <c:f>Sheet1!$I$5:$I$75</c:f>
              <c:numCache>
                <c:formatCode>General</c:formatCode>
                <c:ptCount val="71"/>
                <c:pt idx="0">
                  <c:v>1.2340980408667956E-4</c:v>
                </c:pt>
                <c:pt idx="1">
                  <c:v>5.1957468215483844E-4</c:v>
                </c:pt>
                <c:pt idx="2">
                  <c:v>1.9304541362277093E-3</c:v>
                </c:pt>
                <c:pt idx="3">
                  <c:v>6.329715427485747E-3</c:v>
                </c:pt>
                <c:pt idx="4">
                  <c:v>1.8315638888734179E-2</c:v>
                </c:pt>
                <c:pt idx="5">
                  <c:v>4.677062238395898E-2</c:v>
                </c:pt>
                <c:pt idx="6">
                  <c:v>0.10539922456186433</c:v>
                </c:pt>
                <c:pt idx="7">
                  <c:v>0.20961138715109781</c:v>
                </c:pt>
                <c:pt idx="8">
                  <c:v>0.36787944117144233</c:v>
                </c:pt>
                <c:pt idx="9">
                  <c:v>0.56978282473092301</c:v>
                </c:pt>
                <c:pt idx="10">
                  <c:v>0.77880078307140488</c:v>
                </c:pt>
                <c:pt idx="11">
                  <c:v>0.93941306281347581</c:v>
                </c:pt>
                <c:pt idx="12">
                  <c:v>1</c:v>
                </c:pt>
                <c:pt idx="13">
                  <c:v>0.93941306281347581</c:v>
                </c:pt>
                <c:pt idx="14">
                  <c:v>0.77880078307140488</c:v>
                </c:pt>
                <c:pt idx="15">
                  <c:v>0.56978282473092301</c:v>
                </c:pt>
                <c:pt idx="16">
                  <c:v>0.36787944117144233</c:v>
                </c:pt>
                <c:pt idx="17">
                  <c:v>0.20961138715109781</c:v>
                </c:pt>
                <c:pt idx="18">
                  <c:v>0.10539922456186433</c:v>
                </c:pt>
                <c:pt idx="19">
                  <c:v>4.677062238395898E-2</c:v>
                </c:pt>
                <c:pt idx="20">
                  <c:v>1.8315638888734179E-2</c:v>
                </c:pt>
                <c:pt idx="21">
                  <c:v>6.329715427485747E-3</c:v>
                </c:pt>
                <c:pt idx="22">
                  <c:v>1.9304541362277093E-3</c:v>
                </c:pt>
                <c:pt idx="23">
                  <c:v>5.1957468215483844E-4</c:v>
                </c:pt>
                <c:pt idx="24">
                  <c:v>1.2340980408667956E-4</c:v>
                </c:pt>
                <c:pt idx="25">
                  <c:v>2.586810022265412E-5</c:v>
                </c:pt>
                <c:pt idx="26">
                  <c:v>4.7851173921290088E-6</c:v>
                </c:pt>
                <c:pt idx="27">
                  <c:v>7.811489408304491E-7</c:v>
                </c:pt>
                <c:pt idx="28">
                  <c:v>1.1253517471925912E-7</c:v>
                </c:pt>
                <c:pt idx="29">
                  <c:v>1.4307241918567688E-8</c:v>
                </c:pt>
                <c:pt idx="30">
                  <c:v>1.6052280551856116E-9</c:v>
                </c:pt>
                <c:pt idx="31">
                  <c:v>1.5893910094516368E-10</c:v>
                </c:pt>
                <c:pt idx="32">
                  <c:v>1.3887943864964021E-11</c:v>
                </c:pt>
                <c:pt idx="33">
                  <c:v>1.0709232382508077E-12</c:v>
                </c:pt>
                <c:pt idx="34">
                  <c:v>7.2877240958196922E-14</c:v>
                </c:pt>
                <c:pt idx="35">
                  <c:v>4.3766185028708502E-15</c:v>
                </c:pt>
                <c:pt idx="36">
                  <c:v>2.3195228302435691E-16</c:v>
                </c:pt>
                <c:pt idx="37">
                  <c:v>1.0848552640429378E-17</c:v>
                </c:pt>
                <c:pt idx="38">
                  <c:v>4.4777324417183015E-19</c:v>
                </c:pt>
                <c:pt idx="39">
                  <c:v>1.6310139226701858E-20</c:v>
                </c:pt>
                <c:pt idx="40">
                  <c:v>5.2428856633634639E-22</c:v>
                </c:pt>
                <c:pt idx="41">
                  <c:v>1.4872921816512705E-23</c:v>
                </c:pt>
                <c:pt idx="42">
                  <c:v>3.7233631217505106E-25</c:v>
                </c:pt>
                <c:pt idx="43">
                  <c:v>8.225980595143903E-27</c:v>
                </c:pt>
                <c:pt idx="44">
                  <c:v>1.6038108905486379E-28</c:v>
                </c:pt>
                <c:pt idx="45">
                  <c:v>2.7595090675220421E-30</c:v>
                </c:pt>
                <c:pt idx="46">
                  <c:v>4.1900931944943974E-32</c:v>
                </c:pt>
                <c:pt idx="47">
                  <c:v>5.6147280923879347E-34</c:v>
                </c:pt>
                <c:pt idx="48">
                  <c:v>6.6396771995807348E-36</c:v>
                </c:pt>
                <c:pt idx="49">
                  <c:v>6.9291249388157102E-38</c:v>
                </c:pt>
                <c:pt idx="50">
                  <c:v>6.38150344806079E-40</c:v>
                </c:pt>
                <c:pt idx="51">
                  <c:v>5.1865768119085727E-42</c:v>
                </c:pt>
                <c:pt idx="52">
                  <c:v>3.7200759760208361E-44</c:v>
                </c:pt>
                <c:pt idx="53">
                  <c:v>2.3547022296838183E-46</c:v>
                </c:pt>
                <c:pt idx="54">
                  <c:v>1.3153258948574645E-48</c:v>
                </c:pt>
                <c:pt idx="55">
                  <c:v>6.4840138681425163E-51</c:v>
                </c:pt>
                <c:pt idx="56">
                  <c:v>2.8207700884601352E-53</c:v>
                </c:pt>
                <c:pt idx="57">
                  <c:v>1.0829405954551966E-55</c:v>
                </c:pt>
                <c:pt idx="58">
                  <c:v>3.6690596154291634E-58</c:v>
                </c:pt>
                <c:pt idx="59">
                  <c:v>1.0970289593718018E-60</c:v>
                </c:pt>
                <c:pt idx="60">
                  <c:v>2.8946403116483003E-63</c:v>
                </c:pt>
                <c:pt idx="61">
                  <c:v>6.740378884131016E-66</c:v>
                </c:pt>
                <c:pt idx="62">
                  <c:v>1.3851193699226017E-68</c:v>
                </c:pt>
                <c:pt idx="63">
                  <c:v>2.511905434955894E-71</c:v>
                </c:pt>
                <c:pt idx="64">
                  <c:v>4.0200602157433552E-74</c:v>
                </c:pt>
                <c:pt idx="65">
                  <c:v>5.6777337221863434E-77</c:v>
                </c:pt>
                <c:pt idx="66">
                  <c:v>7.0766981754295491E-80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Sheet1!$J$4</c:f>
              <c:strCache>
                <c:ptCount val="1"/>
                <c:pt idx="0">
                  <c:v>t=T/4 </c:v>
                </c:pt>
              </c:strCache>
            </c:strRef>
          </c:tx>
          <c:spPr>
            <a:ln w="12700">
              <a:solidFill>
                <a:srgbClr val="00B050"/>
              </a:solidFill>
            </a:ln>
          </c:spPr>
          <c:marker>
            <c:symbol val="triangle"/>
            <c:size val="7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xVal>
            <c:numRef>
              <c:f>Sheet1!$H$5:$H$75</c:f>
              <c:numCache>
                <c:formatCode>General</c:formatCode>
                <c:ptCount val="7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</c:numCache>
            </c:numRef>
          </c:xVal>
          <c:yVal>
            <c:numRef>
              <c:f>Sheet1!$J$5:$J$75</c:f>
              <c:numCache>
                <c:formatCode>General</c:formatCode>
                <c:ptCount val="71"/>
                <c:pt idx="0">
                  <c:v>2.8997581148784884E-25</c:v>
                </c:pt>
                <c:pt idx="1">
                  <c:v>1.1583043157259877E-23</c:v>
                </c:pt>
                <c:pt idx="2">
                  <c:v>4.0831634601813078E-22</c:v>
                </c:pt>
                <c:pt idx="3">
                  <c:v>1.2702349201759045E-20</c:v>
                </c:pt>
                <c:pt idx="4">
                  <c:v>3.487261531994447E-19</c:v>
                </c:pt>
                <c:pt idx="5">
                  <c:v>8.448861291557757E-18</c:v>
                </c:pt>
                <c:pt idx="6">
                  <c:v>1.8064461965456929E-16</c:v>
                </c:pt>
                <c:pt idx="7">
                  <c:v>3.4085139172406177E-15</c:v>
                </c:pt>
                <c:pt idx="8">
                  <c:v>5.6756852326327221E-14</c:v>
                </c:pt>
                <c:pt idx="9">
                  <c:v>8.3403585655909371E-13</c:v>
                </c:pt>
                <c:pt idx="10">
                  <c:v>1.0815941557285693E-11</c:v>
                </c:pt>
                <c:pt idx="11">
                  <c:v>1.2378189627675855E-10</c:v>
                </c:pt>
                <c:pt idx="12">
                  <c:v>1.2501528663867428E-9</c:v>
                </c:pt>
                <c:pt idx="13">
                  <c:v>1.1142491209772544E-8</c:v>
                </c:pt>
                <c:pt idx="14">
                  <c:v>8.764248219443636E-8</c:v>
                </c:pt>
                <c:pt idx="15">
                  <c:v>6.0835940681415228E-7</c:v>
                </c:pt>
                <c:pt idx="16">
                  <c:v>3.7266531720786709E-6</c:v>
                </c:pt>
                <c:pt idx="17">
                  <c:v>2.0146096709972611E-5</c:v>
                </c:pt>
                <c:pt idx="18">
                  <c:v>9.6111652061394709E-5</c:v>
                </c:pt>
                <c:pt idx="19">
                  <c:v>4.0464516932626446E-4</c:v>
                </c:pt>
                <c:pt idx="20">
                  <c:v>1.5034391929775726E-3</c:v>
                </c:pt>
                <c:pt idx="21">
                  <c:v>4.9295873315450519E-3</c:v>
                </c:pt>
                <c:pt idx="22">
                  <c:v>1.4264233908999254E-2</c:v>
                </c:pt>
                <c:pt idx="23">
                  <c:v>3.6424997337364234E-2</c:v>
                </c:pt>
                <c:pt idx="24">
                  <c:v>8.2084998623898786E-2</c:v>
                </c:pt>
                <c:pt idx="25">
                  <c:v>0.16324551245395838</c:v>
                </c:pt>
                <c:pt idx="26">
                  <c:v>0.28650479686019009</c:v>
                </c:pt>
                <c:pt idx="27">
                  <c:v>0.44374731008107987</c:v>
                </c:pt>
                <c:pt idx="28">
                  <c:v>0.60653065971263342</c:v>
                </c:pt>
                <c:pt idx="29">
                  <c:v>0.73161562894664178</c:v>
                </c:pt>
                <c:pt idx="30">
                  <c:v>0.77880078307140488</c:v>
                </c:pt>
                <c:pt idx="31">
                  <c:v>0.73161562894664178</c:v>
                </c:pt>
                <c:pt idx="32">
                  <c:v>0.60653065971263342</c:v>
                </c:pt>
                <c:pt idx="33">
                  <c:v>0.44374731008107987</c:v>
                </c:pt>
                <c:pt idx="34">
                  <c:v>0.28650479686019009</c:v>
                </c:pt>
                <c:pt idx="35">
                  <c:v>0.16324551245395838</c:v>
                </c:pt>
                <c:pt idx="36">
                  <c:v>8.2084998623898786E-2</c:v>
                </c:pt>
                <c:pt idx="37">
                  <c:v>3.6424997337364234E-2</c:v>
                </c:pt>
                <c:pt idx="38">
                  <c:v>1.4264233908999254E-2</c:v>
                </c:pt>
                <c:pt idx="39">
                  <c:v>4.9295873315450519E-3</c:v>
                </c:pt>
                <c:pt idx="40">
                  <c:v>1.5034391929775726E-3</c:v>
                </c:pt>
                <c:pt idx="41">
                  <c:v>4.0464516932626446E-4</c:v>
                </c:pt>
                <c:pt idx="42">
                  <c:v>9.6111652061394709E-5</c:v>
                </c:pt>
                <c:pt idx="43">
                  <c:v>2.0146096709972611E-5</c:v>
                </c:pt>
                <c:pt idx="44">
                  <c:v>3.7266531720786709E-6</c:v>
                </c:pt>
                <c:pt idx="45">
                  <c:v>6.0835940681415228E-7</c:v>
                </c:pt>
                <c:pt idx="46">
                  <c:v>8.764248219443636E-8</c:v>
                </c:pt>
                <c:pt idx="47">
                  <c:v>1.1142491209772544E-8</c:v>
                </c:pt>
                <c:pt idx="48">
                  <c:v>1.2501528663867428E-9</c:v>
                </c:pt>
                <c:pt idx="49">
                  <c:v>1.2378189627675855E-10</c:v>
                </c:pt>
                <c:pt idx="50">
                  <c:v>1.0815941557285693E-11</c:v>
                </c:pt>
                <c:pt idx="51">
                  <c:v>8.3403585655909371E-13</c:v>
                </c:pt>
                <c:pt idx="52">
                  <c:v>5.6756852326327221E-14</c:v>
                </c:pt>
                <c:pt idx="53">
                  <c:v>3.4085139172406177E-15</c:v>
                </c:pt>
                <c:pt idx="54">
                  <c:v>1.8064461965456929E-16</c:v>
                </c:pt>
                <c:pt idx="55">
                  <c:v>8.448861291557757E-18</c:v>
                </c:pt>
                <c:pt idx="56">
                  <c:v>3.487261531994447E-19</c:v>
                </c:pt>
                <c:pt idx="57">
                  <c:v>1.2702349201759045E-20</c:v>
                </c:pt>
                <c:pt idx="58">
                  <c:v>4.0831634601813078E-22</c:v>
                </c:pt>
                <c:pt idx="59">
                  <c:v>1.1583043157259877E-23</c:v>
                </c:pt>
                <c:pt idx="60">
                  <c:v>2.8997581148784884E-25</c:v>
                </c:pt>
                <c:pt idx="61">
                  <c:v>6.4064001290282526E-27</c:v>
                </c:pt>
                <c:pt idx="62">
                  <c:v>1.2490491774577263E-28</c:v>
                </c:pt>
                <c:pt idx="63">
                  <c:v>2.1491078226788088E-30</c:v>
                </c:pt>
                <c:pt idx="64">
                  <c:v>3.2632478610144009E-32</c:v>
                </c:pt>
                <c:pt idx="65">
                  <c:v>4.3727546350847392E-34</c:v>
                </c:pt>
                <c:pt idx="66">
                  <c:v>5.1709858023748288E-36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Sheet1!$K$4</c:f>
              <c:strCache>
                <c:ptCount val="1"/>
                <c:pt idx="0">
                  <c:v>t=T/4 Model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Sheet1!$H$5:$H$75</c:f>
              <c:numCache>
                <c:formatCode>General</c:formatCode>
                <c:ptCount val="7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</c:numCache>
            </c:numRef>
          </c:xVal>
          <c:yVal>
            <c:numRef>
              <c:f>Sheet1!$K$5:$K$75</c:f>
              <c:numCache>
                <c:formatCode>General</c:formatCode>
                <c:ptCount val="71"/>
                <c:pt idx="0">
                  <c:v>3.487261531994447E-19</c:v>
                </c:pt>
                <c:pt idx="1">
                  <c:v>8.448861291557757E-18</c:v>
                </c:pt>
                <c:pt idx="2">
                  <c:v>1.8064461965456929E-16</c:v>
                </c:pt>
                <c:pt idx="3">
                  <c:v>3.4085139172406177E-15</c:v>
                </c:pt>
                <c:pt idx="4">
                  <c:v>5.6756852326327221E-14</c:v>
                </c:pt>
                <c:pt idx="5">
                  <c:v>8.3403585655909371E-13</c:v>
                </c:pt>
                <c:pt idx="6">
                  <c:v>1.0815941557285693E-11</c:v>
                </c:pt>
                <c:pt idx="7">
                  <c:v>1.2378189627675855E-10</c:v>
                </c:pt>
                <c:pt idx="8">
                  <c:v>1.2501528663867428E-9</c:v>
                </c:pt>
                <c:pt idx="9">
                  <c:v>1.1142491209772544E-8</c:v>
                </c:pt>
                <c:pt idx="10">
                  <c:v>8.764248219443636E-8</c:v>
                </c:pt>
                <c:pt idx="11">
                  <c:v>6.0835940681415228E-7</c:v>
                </c:pt>
                <c:pt idx="12">
                  <c:v>3.7266531720786709E-6</c:v>
                </c:pt>
                <c:pt idx="13">
                  <c:v>2.0146096709972611E-5</c:v>
                </c:pt>
                <c:pt idx="14">
                  <c:v>9.6111652061394709E-5</c:v>
                </c:pt>
                <c:pt idx="15">
                  <c:v>4.0464516932626446E-4</c:v>
                </c:pt>
                <c:pt idx="16">
                  <c:v>1.5034391929775726E-3</c:v>
                </c:pt>
                <c:pt idx="17">
                  <c:v>4.9295873315450519E-3</c:v>
                </c:pt>
                <c:pt idx="18">
                  <c:v>1.4264233908999254E-2</c:v>
                </c:pt>
                <c:pt idx="19">
                  <c:v>3.6424997337364234E-2</c:v>
                </c:pt>
                <c:pt idx="20">
                  <c:v>8.2084998623898786E-2</c:v>
                </c:pt>
                <c:pt idx="21">
                  <c:v>0.16324551245395838</c:v>
                </c:pt>
                <c:pt idx="22">
                  <c:v>0.28650479686019009</c:v>
                </c:pt>
                <c:pt idx="23">
                  <c:v>0.44374731008107987</c:v>
                </c:pt>
                <c:pt idx="24">
                  <c:v>0.60653065971263342</c:v>
                </c:pt>
                <c:pt idx="25">
                  <c:v>0.73161562894664178</c:v>
                </c:pt>
                <c:pt idx="26">
                  <c:v>0.77880078307140488</c:v>
                </c:pt>
                <c:pt idx="27">
                  <c:v>0.73161562894664178</c:v>
                </c:pt>
                <c:pt idx="28">
                  <c:v>0.60653065971263342</c:v>
                </c:pt>
                <c:pt idx="29">
                  <c:v>0.44374731008107987</c:v>
                </c:pt>
                <c:pt idx="30">
                  <c:v>0.28650479686019009</c:v>
                </c:pt>
                <c:pt idx="31">
                  <c:v>0.16324551245395838</c:v>
                </c:pt>
                <c:pt idx="32">
                  <c:v>8.2084998623898786E-2</c:v>
                </c:pt>
                <c:pt idx="33">
                  <c:v>3.6424997337364234E-2</c:v>
                </c:pt>
                <c:pt idx="34">
                  <c:v>1.4264233908999254E-2</c:v>
                </c:pt>
                <c:pt idx="35">
                  <c:v>4.9295873315450519E-3</c:v>
                </c:pt>
                <c:pt idx="36">
                  <c:v>1.5034391929775726E-3</c:v>
                </c:pt>
                <c:pt idx="37">
                  <c:v>4.0464516932626446E-4</c:v>
                </c:pt>
                <c:pt idx="38">
                  <c:v>9.6111652061394709E-5</c:v>
                </c:pt>
                <c:pt idx="39">
                  <c:v>2.0146096709972611E-5</c:v>
                </c:pt>
                <c:pt idx="40">
                  <c:v>3.7266531720786709E-6</c:v>
                </c:pt>
                <c:pt idx="41">
                  <c:v>6.0835940681415228E-7</c:v>
                </c:pt>
                <c:pt idx="42">
                  <c:v>8.764248219443636E-8</c:v>
                </c:pt>
                <c:pt idx="43">
                  <c:v>1.1142491209772544E-8</c:v>
                </c:pt>
                <c:pt idx="44">
                  <c:v>1.2501528663867428E-9</c:v>
                </c:pt>
                <c:pt idx="45">
                  <c:v>1.2378189627675855E-10</c:v>
                </c:pt>
                <c:pt idx="46">
                  <c:v>1.0815941557285693E-11</c:v>
                </c:pt>
                <c:pt idx="47">
                  <c:v>8.3403585655909371E-13</c:v>
                </c:pt>
                <c:pt idx="48">
                  <c:v>5.6756852326327221E-14</c:v>
                </c:pt>
                <c:pt idx="49">
                  <c:v>3.4085139172406177E-15</c:v>
                </c:pt>
                <c:pt idx="50">
                  <c:v>1.8064461965456929E-16</c:v>
                </c:pt>
                <c:pt idx="51">
                  <c:v>8.448861291557757E-18</c:v>
                </c:pt>
                <c:pt idx="52">
                  <c:v>3.487261531994447E-19</c:v>
                </c:pt>
                <c:pt idx="53">
                  <c:v>1.2702349201759045E-20</c:v>
                </c:pt>
                <c:pt idx="54">
                  <c:v>4.0831634601813078E-22</c:v>
                </c:pt>
                <c:pt idx="55">
                  <c:v>1.1583043157259877E-23</c:v>
                </c:pt>
                <c:pt idx="56">
                  <c:v>2.8997581148784884E-25</c:v>
                </c:pt>
                <c:pt idx="57">
                  <c:v>6.4064001290282526E-27</c:v>
                </c:pt>
                <c:pt idx="58">
                  <c:v>1.2490491774577263E-28</c:v>
                </c:pt>
                <c:pt idx="59">
                  <c:v>2.1491078226788088E-30</c:v>
                </c:pt>
                <c:pt idx="60">
                  <c:v>3.2632478610144009E-32</c:v>
                </c:pt>
                <c:pt idx="61">
                  <c:v>4.3727546350847392E-34</c:v>
                </c:pt>
                <c:pt idx="62">
                  <c:v>5.1709858023748288E-36</c:v>
                </c:pt>
                <c:pt idx="63">
                  <c:v>5.3964079283492754E-38</c:v>
                </c:pt>
                <c:pt idx="64">
                  <c:v>4.9699198825226136E-40</c:v>
                </c:pt>
                <c:pt idx="65">
                  <c:v>4.0393100825743868E-42</c:v>
                </c:pt>
                <c:pt idx="66">
                  <c:v>2.8971980832101479E-44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Sheet1!$L$4</c:f>
              <c:strCache>
                <c:ptCount val="1"/>
                <c:pt idx="0">
                  <c:v>t=T/2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none"/>
          </c:marker>
          <c:xVal>
            <c:numRef>
              <c:f>Sheet1!$H$5:$H$75</c:f>
              <c:numCache>
                <c:formatCode>General</c:formatCode>
                <c:ptCount val="7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</c:numCache>
            </c:numRef>
          </c:xVal>
          <c:yVal>
            <c:numRef>
              <c:f>Sheet1!$L$5:$L$75</c:f>
              <c:numCache>
                <c:formatCode>General</c:formatCode>
                <c:ptCount val="71"/>
                <c:pt idx="0">
                  <c:v>1.7556880978548265E-63</c:v>
                </c:pt>
                <c:pt idx="1">
                  <c:v>6.6538169845164261E-61</c:v>
                </c:pt>
                <c:pt idx="2">
                  <c:v>2.2253971490712315E-58</c:v>
                </c:pt>
                <c:pt idx="3">
                  <c:v>6.5683667379103249E-56</c:v>
                </c:pt>
                <c:pt idx="4">
                  <c:v>1.7108835426513892E-53</c:v>
                </c:pt>
                <c:pt idx="5">
                  <c:v>3.9327532090303444E-51</c:v>
                </c:pt>
                <c:pt idx="6">
                  <c:v>7.9778548274500782E-49</c:v>
                </c:pt>
                <c:pt idx="7">
                  <c:v>1.4281990967969352E-46</c:v>
                </c:pt>
                <c:pt idx="8">
                  <c:v>2.2563401359170362E-44</c:v>
                </c:pt>
                <c:pt idx="9">
                  <c:v>3.1458178553771534E-42</c:v>
                </c:pt>
                <c:pt idx="10">
                  <c:v>3.870577496310756E-40</c:v>
                </c:pt>
                <c:pt idx="11">
                  <c:v>4.2027267203711532E-38</c:v>
                </c:pt>
                <c:pt idx="12">
                  <c:v>4.0271677921406337E-36</c:v>
                </c:pt>
                <c:pt idx="13">
                  <c:v>3.40550473398311E-34</c:v>
                </c:pt>
                <c:pt idx="14">
                  <c:v>2.5414199895141027E-32</c:v>
                </c:pt>
                <c:pt idx="15">
                  <c:v>1.6737268552071381E-30</c:v>
                </c:pt>
                <c:pt idx="16">
                  <c:v>9.7276047749877151E-29</c:v>
                </c:pt>
                <c:pt idx="17">
                  <c:v>4.9893094371559526E-27</c:v>
                </c:pt>
                <c:pt idx="18">
                  <c:v>2.2583338905850276E-25</c:v>
                </c:pt>
                <c:pt idx="19">
                  <c:v>9.0208830812238689E-24</c:v>
                </c:pt>
                <c:pt idx="20">
                  <c:v>3.1799709001977496E-22</c:v>
                </c:pt>
                <c:pt idx="21">
                  <c:v>9.8925995051763784E-21</c:v>
                </c:pt>
                <c:pt idx="22">
                  <c:v>2.7158820118920623E-19</c:v>
                </c:pt>
                <c:pt idx="23">
                  <c:v>6.5799797899268619E-18</c:v>
                </c:pt>
                <c:pt idx="24">
                  <c:v>1.4068617124461467E-16</c:v>
                </c:pt>
                <c:pt idx="25">
                  <c:v>2.6545533078567749E-15</c:v>
                </c:pt>
                <c:pt idx="26">
                  <c:v>4.4202281036411727E-14</c:v>
                </c:pt>
                <c:pt idx="27">
                  <c:v>6.495477781978521E-13</c:v>
                </c:pt>
                <c:pt idx="28">
                  <c:v>8.4234637544686472E-12</c:v>
                </c:pt>
                <c:pt idx="29">
                  <c:v>9.6401437750402969E-11</c:v>
                </c:pt>
                <c:pt idx="30">
                  <c:v>9.736200313009565E-10</c:v>
                </c:pt>
                <c:pt idx="31">
                  <c:v>8.6777808795371031E-9</c:v>
                </c:pt>
                <c:pt idx="32">
                  <c:v>6.8256033763348699E-8</c:v>
                </c:pt>
                <c:pt idx="33">
                  <c:v>4.7379078241571714E-7</c:v>
                </c:pt>
                <c:pt idx="34">
                  <c:v>2.9023204086504036E-6</c:v>
                </c:pt>
                <c:pt idx="35">
                  <c:v>1.5689795893558922E-5</c:v>
                </c:pt>
                <c:pt idx="36">
                  <c:v>7.4851829887700598E-5</c:v>
                </c:pt>
                <c:pt idx="37">
                  <c:v>3.1513797473735599E-4</c:v>
                </c:pt>
                <c:pt idx="38">
                  <c:v>1.1708796207911744E-3</c:v>
                </c:pt>
                <c:pt idx="39">
                  <c:v>3.8391664740261636E-3</c:v>
                </c:pt>
                <c:pt idx="40">
                  <c:v>1.1108996538242306E-2</c:v>
                </c:pt>
                <c:pt idx="41">
                  <c:v>2.8367816449713101E-2</c:v>
                </c:pt>
                <c:pt idx="42">
                  <c:v>6.392786120670757E-2</c:v>
                </c:pt>
                <c:pt idx="43">
                  <c:v>0.12713573293203556</c:v>
                </c:pt>
                <c:pt idx="44">
                  <c:v>0.22313016014842985</c:v>
                </c:pt>
                <c:pt idx="45">
                  <c:v>0.34559075257697452</c:v>
                </c:pt>
                <c:pt idx="46">
                  <c:v>0.47236655274101469</c:v>
                </c:pt>
                <c:pt idx="47">
                  <c:v>0.56978282473092301</c:v>
                </c:pt>
                <c:pt idx="48">
                  <c:v>0.60653065971263342</c:v>
                </c:pt>
                <c:pt idx="49">
                  <c:v>0.56978282473092301</c:v>
                </c:pt>
                <c:pt idx="50">
                  <c:v>0.47236655274101469</c:v>
                </c:pt>
                <c:pt idx="51">
                  <c:v>0.34559075257697452</c:v>
                </c:pt>
                <c:pt idx="52">
                  <c:v>0.22313016014842985</c:v>
                </c:pt>
                <c:pt idx="53">
                  <c:v>0.12713573293203556</c:v>
                </c:pt>
                <c:pt idx="54">
                  <c:v>6.392786120670757E-2</c:v>
                </c:pt>
                <c:pt idx="55">
                  <c:v>2.8367816449713101E-2</c:v>
                </c:pt>
                <c:pt idx="56">
                  <c:v>1.1108996538242306E-2</c:v>
                </c:pt>
                <c:pt idx="57">
                  <c:v>3.8391664740261636E-3</c:v>
                </c:pt>
                <c:pt idx="58">
                  <c:v>1.1708796207911744E-3</c:v>
                </c:pt>
                <c:pt idx="59">
                  <c:v>3.1513797473735599E-4</c:v>
                </c:pt>
                <c:pt idx="60">
                  <c:v>7.4851829887700598E-5</c:v>
                </c:pt>
                <c:pt idx="61">
                  <c:v>1.5689795893558922E-5</c:v>
                </c:pt>
                <c:pt idx="62">
                  <c:v>2.9023204086504036E-6</c:v>
                </c:pt>
                <c:pt idx="63">
                  <c:v>4.7379078241571714E-7</c:v>
                </c:pt>
                <c:pt idx="64">
                  <c:v>6.8256033763348699E-8</c:v>
                </c:pt>
                <c:pt idx="65">
                  <c:v>8.6777808795371031E-9</c:v>
                </c:pt>
                <c:pt idx="66">
                  <c:v>9.736200313009565E-10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Sheet1!$M$4</c:f>
              <c:strCache>
                <c:ptCount val="1"/>
                <c:pt idx="0">
                  <c:v>t=T/2  Model</c:v>
                </c:pt>
              </c:strCache>
            </c:strRef>
          </c:tx>
          <c:spPr>
            <a:ln w="12700">
              <a:solidFill>
                <a:srgbClr val="7030A0"/>
              </a:solidFill>
            </a:ln>
          </c:spPr>
          <c:marker>
            <c:symbol val="triangle"/>
            <c:size val="7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xVal>
            <c:numRef>
              <c:f>Sheet1!$H$5:$H$75</c:f>
              <c:numCache>
                <c:formatCode>General</c:formatCode>
                <c:ptCount val="7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</c:numCache>
            </c:numRef>
          </c:xVal>
          <c:yVal>
            <c:numRef>
              <c:f>Sheet1!$M$5:$M$75</c:f>
              <c:numCache>
                <c:formatCode>General</c:formatCode>
                <c:ptCount val="71"/>
                <c:pt idx="0">
                  <c:v>2.9678226083778888E-92</c:v>
                </c:pt>
                <c:pt idx="1">
                  <c:v>3.9258122655863249E-89</c:v>
                </c:pt>
                <c:pt idx="2">
                  <c:v>4.5828358946951588E-86</c:v>
                </c:pt>
                <c:pt idx="3">
                  <c:v>4.7211986494207432E-83</c:v>
                </c:pt>
                <c:pt idx="4">
                  <c:v>4.2922344129304735E-80</c:v>
                </c:pt>
                <c:pt idx="5">
                  <c:v>3.4437195801903487E-77</c:v>
                </c:pt>
                <c:pt idx="6">
                  <c:v>2.4382897747393286E-74</c:v>
                </c:pt>
                <c:pt idx="7">
                  <c:v>1.5235476605995478E-71</c:v>
                </c:pt>
                <c:pt idx="8">
                  <c:v>8.4011736521990269E-69</c:v>
                </c:pt>
                <c:pt idx="9">
                  <c:v>4.0882464513050893E-66</c:v>
                </c:pt>
                <c:pt idx="10">
                  <c:v>1.7556880978548265E-63</c:v>
                </c:pt>
                <c:pt idx="11">
                  <c:v>6.6538169845164261E-61</c:v>
                </c:pt>
                <c:pt idx="12">
                  <c:v>2.2253971490712315E-58</c:v>
                </c:pt>
                <c:pt idx="13">
                  <c:v>6.5683667379103249E-56</c:v>
                </c:pt>
                <c:pt idx="14">
                  <c:v>1.7108835426513892E-53</c:v>
                </c:pt>
                <c:pt idx="15">
                  <c:v>3.9327532090303444E-51</c:v>
                </c:pt>
                <c:pt idx="16">
                  <c:v>7.9778548274500782E-49</c:v>
                </c:pt>
                <c:pt idx="17">
                  <c:v>1.4281990967969352E-46</c:v>
                </c:pt>
                <c:pt idx="18">
                  <c:v>2.2563401359170362E-44</c:v>
                </c:pt>
                <c:pt idx="19">
                  <c:v>3.1458178553771534E-42</c:v>
                </c:pt>
                <c:pt idx="20">
                  <c:v>3.870577496310756E-40</c:v>
                </c:pt>
                <c:pt idx="21">
                  <c:v>4.2027267203711532E-38</c:v>
                </c:pt>
                <c:pt idx="22">
                  <c:v>4.0271677921406337E-36</c:v>
                </c:pt>
                <c:pt idx="23">
                  <c:v>3.40550473398311E-34</c:v>
                </c:pt>
                <c:pt idx="24">
                  <c:v>2.5414199895141027E-32</c:v>
                </c:pt>
                <c:pt idx="25">
                  <c:v>1.6737268552071381E-30</c:v>
                </c:pt>
                <c:pt idx="26">
                  <c:v>9.7276047749877151E-29</c:v>
                </c:pt>
                <c:pt idx="27">
                  <c:v>4.9893094371559526E-27</c:v>
                </c:pt>
                <c:pt idx="28">
                  <c:v>2.2583338905850276E-25</c:v>
                </c:pt>
                <c:pt idx="29">
                  <c:v>9.0208830812238689E-24</c:v>
                </c:pt>
                <c:pt idx="30">
                  <c:v>3.1799709001977496E-22</c:v>
                </c:pt>
                <c:pt idx="31">
                  <c:v>9.8925995051763784E-21</c:v>
                </c:pt>
                <c:pt idx="32">
                  <c:v>2.7158820118920623E-19</c:v>
                </c:pt>
                <c:pt idx="33">
                  <c:v>6.5799797899268619E-18</c:v>
                </c:pt>
                <c:pt idx="34">
                  <c:v>1.4068617124461467E-16</c:v>
                </c:pt>
                <c:pt idx="35">
                  <c:v>2.6545533078567749E-15</c:v>
                </c:pt>
                <c:pt idx="36">
                  <c:v>4.4202281036411727E-14</c:v>
                </c:pt>
                <c:pt idx="37">
                  <c:v>6.495477781978521E-13</c:v>
                </c:pt>
                <c:pt idx="38">
                  <c:v>8.4234637544686472E-12</c:v>
                </c:pt>
                <c:pt idx="39">
                  <c:v>9.6401437750402969E-11</c:v>
                </c:pt>
                <c:pt idx="40">
                  <c:v>9.736200313009565E-10</c:v>
                </c:pt>
                <c:pt idx="41">
                  <c:v>8.6777808795371031E-9</c:v>
                </c:pt>
                <c:pt idx="42">
                  <c:v>6.8256033763348699E-8</c:v>
                </c:pt>
                <c:pt idx="43">
                  <c:v>4.7379078241571714E-7</c:v>
                </c:pt>
                <c:pt idx="44">
                  <c:v>2.9023204086504036E-6</c:v>
                </c:pt>
                <c:pt idx="45">
                  <c:v>1.5689795893558922E-5</c:v>
                </c:pt>
                <c:pt idx="46">
                  <c:v>7.4851829887700598E-5</c:v>
                </c:pt>
                <c:pt idx="47">
                  <c:v>3.1513797473735599E-4</c:v>
                </c:pt>
                <c:pt idx="48">
                  <c:v>1.1708796207911744E-3</c:v>
                </c:pt>
                <c:pt idx="49">
                  <c:v>3.8391664740261636E-3</c:v>
                </c:pt>
                <c:pt idx="50">
                  <c:v>1.1108996538242306E-2</c:v>
                </c:pt>
                <c:pt idx="51">
                  <c:v>2.8367816449713101E-2</c:v>
                </c:pt>
                <c:pt idx="52">
                  <c:v>6.392786120670757E-2</c:v>
                </c:pt>
                <c:pt idx="53">
                  <c:v>0.12713573293203556</c:v>
                </c:pt>
                <c:pt idx="54">
                  <c:v>0.22313016014842985</c:v>
                </c:pt>
                <c:pt idx="55">
                  <c:v>0.34559075257697452</c:v>
                </c:pt>
                <c:pt idx="56">
                  <c:v>0.47236655274101469</c:v>
                </c:pt>
                <c:pt idx="57">
                  <c:v>0.56978282473092301</c:v>
                </c:pt>
                <c:pt idx="58">
                  <c:v>0.60653065971263342</c:v>
                </c:pt>
                <c:pt idx="59">
                  <c:v>0.56978282473092301</c:v>
                </c:pt>
                <c:pt idx="60">
                  <c:v>0.47236655274101469</c:v>
                </c:pt>
                <c:pt idx="61">
                  <c:v>0.34559075257697452</c:v>
                </c:pt>
                <c:pt idx="62">
                  <c:v>0.22313016014842985</c:v>
                </c:pt>
                <c:pt idx="63">
                  <c:v>0.12713573293203556</c:v>
                </c:pt>
                <c:pt idx="64">
                  <c:v>6.392786120670757E-2</c:v>
                </c:pt>
                <c:pt idx="65">
                  <c:v>2.8367816449713101E-2</c:v>
                </c:pt>
                <c:pt idx="66">
                  <c:v>1.1108996538242306E-2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Sheet1!$N$4</c:f>
              <c:strCache>
                <c:ptCount val="1"/>
                <c:pt idx="0">
                  <c:v>t=3T/4 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triangle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Sheet1!$H$5:$H$75</c:f>
              <c:numCache>
                <c:formatCode>General</c:formatCode>
                <c:ptCount val="7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</c:numCache>
            </c:numRef>
          </c:xVal>
          <c:yVal>
            <c:numRef>
              <c:f>Sheet1!$N$5:$N$75</c:f>
              <c:numCache>
                <c:formatCode>General</c:formatCode>
                <c:ptCount val="71"/>
                <c:pt idx="0">
                  <c:v>1.7587922024243116E-25</c:v>
                </c:pt>
                <c:pt idx="1">
                  <c:v>7.0254708076527369E-24</c:v>
                </c:pt>
                <c:pt idx="2">
                  <c:v>2.4765638272182875E-22</c:v>
                </c:pt>
                <c:pt idx="3">
                  <c:v>7.7043642412431557E-21</c:v>
                </c:pt>
                <c:pt idx="4">
                  <c:v>2.1151310375910805E-19</c:v>
                </c:pt>
                <c:pt idx="5">
                  <c:v>5.1244934129890582E-18</c:v>
                </c:pt>
                <c:pt idx="6">
                  <c:v>1.0956650033262366E-16</c:v>
                </c:pt>
                <c:pt idx="7">
                  <c:v>2.067368194863644E-15</c:v>
                </c:pt>
                <c:pt idx="8">
                  <c:v>3.4424771084699761E-14</c:v>
                </c:pt>
                <c:pt idx="9">
                  <c:v>5.058683183027784E-13</c:v>
                </c:pt>
                <c:pt idx="10">
                  <c:v>6.5602001681537786E-12</c:v>
                </c:pt>
                <c:pt idx="11">
                  <c:v>7.5077515209223117E-11</c:v>
                </c:pt>
                <c:pt idx="12">
                  <c:v>7.5825604279119066E-10</c:v>
                </c:pt>
                <c:pt idx="13">
                  <c:v>6.7582625443055598E-9</c:v>
                </c:pt>
                <c:pt idx="14">
                  <c:v>5.3157852544244216E-8</c:v>
                </c:pt>
                <c:pt idx="15">
                  <c:v>3.6898863235737409E-7</c:v>
                </c:pt>
                <c:pt idx="16">
                  <c:v>2.2603294069810542E-6</c:v>
                </c:pt>
                <c:pt idx="17">
                  <c:v>1.2219225328134201E-5</c:v>
                </c:pt>
                <c:pt idx="18">
                  <c:v>5.8294663730868811E-5</c:v>
                </c:pt>
                <c:pt idx="19">
                  <c:v>2.4542970150098943E-4</c:v>
                </c:pt>
                <c:pt idx="20">
                  <c:v>9.1188196555451624E-4</c:v>
                </c:pt>
                <c:pt idx="21">
                  <c:v>2.9899458563130603E-3</c:v>
                </c:pt>
                <c:pt idx="22">
                  <c:v>8.6516952031206323E-3</c:v>
                </c:pt>
                <c:pt idx="23">
                  <c:v>2.2092877665062443E-2</c:v>
                </c:pt>
                <c:pt idx="24">
                  <c:v>4.9787068367863938E-2</c:v>
                </c:pt>
                <c:pt idx="25">
                  <c:v>9.90134083638263E-2</c:v>
                </c:pt>
                <c:pt idx="26">
                  <c:v>0.17377394345044514</c:v>
                </c:pt>
                <c:pt idx="27">
                  <c:v>0.26914634872918386</c:v>
                </c:pt>
                <c:pt idx="28">
                  <c:v>0.36787944117144233</c:v>
                </c:pt>
                <c:pt idx="29">
                  <c:v>0.44374731008107987</c:v>
                </c:pt>
                <c:pt idx="30">
                  <c:v>0.47236655274101469</c:v>
                </c:pt>
                <c:pt idx="31">
                  <c:v>0.44374731008107987</c:v>
                </c:pt>
                <c:pt idx="32">
                  <c:v>0.36787944117144233</c:v>
                </c:pt>
                <c:pt idx="33">
                  <c:v>0.26914634872918386</c:v>
                </c:pt>
                <c:pt idx="34">
                  <c:v>0.17377394345044514</c:v>
                </c:pt>
                <c:pt idx="35">
                  <c:v>9.90134083638263E-2</c:v>
                </c:pt>
                <c:pt idx="36">
                  <c:v>4.9787068367863938E-2</c:v>
                </c:pt>
                <c:pt idx="37">
                  <c:v>2.2092877665062443E-2</c:v>
                </c:pt>
                <c:pt idx="38">
                  <c:v>8.6516952031206323E-3</c:v>
                </c:pt>
                <c:pt idx="39">
                  <c:v>2.9899458563130603E-3</c:v>
                </c:pt>
                <c:pt idx="40">
                  <c:v>9.1188196555451624E-4</c:v>
                </c:pt>
                <c:pt idx="41">
                  <c:v>2.4542970150098943E-4</c:v>
                </c:pt>
                <c:pt idx="42">
                  <c:v>5.8294663730868811E-5</c:v>
                </c:pt>
                <c:pt idx="43">
                  <c:v>1.2219225328134201E-5</c:v>
                </c:pt>
                <c:pt idx="44">
                  <c:v>2.2603294069810542E-6</c:v>
                </c:pt>
                <c:pt idx="45">
                  <c:v>3.6898863235737409E-7</c:v>
                </c:pt>
                <c:pt idx="46">
                  <c:v>5.3157852544244216E-8</c:v>
                </c:pt>
                <c:pt idx="47">
                  <c:v>6.7582625443055598E-9</c:v>
                </c:pt>
                <c:pt idx="48">
                  <c:v>7.5825604279119066E-10</c:v>
                </c:pt>
                <c:pt idx="49">
                  <c:v>7.5077515209223117E-11</c:v>
                </c:pt>
                <c:pt idx="50">
                  <c:v>6.5602001681537786E-12</c:v>
                </c:pt>
                <c:pt idx="51">
                  <c:v>5.058683183027784E-13</c:v>
                </c:pt>
                <c:pt idx="52">
                  <c:v>3.4424771084699761E-14</c:v>
                </c:pt>
                <c:pt idx="53">
                  <c:v>2.067368194863644E-15</c:v>
                </c:pt>
                <c:pt idx="54">
                  <c:v>1.0956650033262366E-16</c:v>
                </c:pt>
                <c:pt idx="55">
                  <c:v>5.1244934129890582E-18</c:v>
                </c:pt>
                <c:pt idx="56">
                  <c:v>2.1151310375910805E-19</c:v>
                </c:pt>
                <c:pt idx="57">
                  <c:v>7.7043642412431557E-21</c:v>
                </c:pt>
                <c:pt idx="58">
                  <c:v>2.4765638272182875E-22</c:v>
                </c:pt>
                <c:pt idx="59">
                  <c:v>7.0254708076527369E-24</c:v>
                </c:pt>
                <c:pt idx="60">
                  <c:v>1.7587922024243116E-25</c:v>
                </c:pt>
                <c:pt idx="61">
                  <c:v>3.8856780966426061E-27</c:v>
                </c:pt>
                <c:pt idx="62">
                  <c:v>7.575866216169569E-29</c:v>
                </c:pt>
                <c:pt idx="63">
                  <c:v>1.3034997854829589E-30</c:v>
                </c:pt>
                <c:pt idx="64">
                  <c:v>1.9792598779469045E-32</c:v>
                </c:pt>
                <c:pt idx="65">
                  <c:v>2.6522097535794223E-34</c:v>
                </c:pt>
                <c:pt idx="66">
                  <c:v>3.1363614300790658E-36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Sheet1!$O$4</c:f>
              <c:strCache>
                <c:ptCount val="1"/>
                <c:pt idx="0">
                  <c:v>t=3T/4 Model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Sheet1!$H$5:$H$75</c:f>
              <c:numCache>
                <c:formatCode>General</c:formatCode>
                <c:ptCount val="7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</c:numCache>
            </c:numRef>
          </c:xVal>
          <c:yVal>
            <c:numRef>
              <c:f>Sheet1!$O$5:$O$75</c:f>
              <c:numCache>
                <c:formatCode>General</c:formatCode>
                <c:ptCount val="71"/>
                <c:pt idx="0">
                  <c:v>2.1151310375910805E-19</c:v>
                </c:pt>
                <c:pt idx="1">
                  <c:v>5.1244934129890582E-18</c:v>
                </c:pt>
                <c:pt idx="2">
                  <c:v>1.0956650033262366E-16</c:v>
                </c:pt>
                <c:pt idx="3">
                  <c:v>2.067368194863644E-15</c:v>
                </c:pt>
                <c:pt idx="4">
                  <c:v>3.4424771084699761E-14</c:v>
                </c:pt>
                <c:pt idx="5">
                  <c:v>5.058683183027784E-13</c:v>
                </c:pt>
                <c:pt idx="6">
                  <c:v>6.5602001681537786E-12</c:v>
                </c:pt>
                <c:pt idx="7">
                  <c:v>7.5077515209223117E-11</c:v>
                </c:pt>
                <c:pt idx="8">
                  <c:v>7.5825604279119066E-10</c:v>
                </c:pt>
                <c:pt idx="9">
                  <c:v>6.7582625443055598E-9</c:v>
                </c:pt>
                <c:pt idx="10">
                  <c:v>5.3157852544244216E-8</c:v>
                </c:pt>
                <c:pt idx="11">
                  <c:v>3.6898863235737409E-7</c:v>
                </c:pt>
                <c:pt idx="12">
                  <c:v>2.2603294069810542E-6</c:v>
                </c:pt>
                <c:pt idx="13">
                  <c:v>1.2219225328134201E-5</c:v>
                </c:pt>
                <c:pt idx="14">
                  <c:v>5.8294663730868811E-5</c:v>
                </c:pt>
                <c:pt idx="15">
                  <c:v>2.4542970150098943E-4</c:v>
                </c:pt>
                <c:pt idx="16">
                  <c:v>9.1188196555451624E-4</c:v>
                </c:pt>
                <c:pt idx="17">
                  <c:v>2.9899458563130603E-3</c:v>
                </c:pt>
                <c:pt idx="18">
                  <c:v>8.6516952031206323E-3</c:v>
                </c:pt>
                <c:pt idx="19">
                  <c:v>2.2092877665062443E-2</c:v>
                </c:pt>
                <c:pt idx="20">
                  <c:v>4.9787068367863938E-2</c:v>
                </c:pt>
                <c:pt idx="21">
                  <c:v>9.90134083638263E-2</c:v>
                </c:pt>
                <c:pt idx="22">
                  <c:v>0.17377394345044514</c:v>
                </c:pt>
                <c:pt idx="23">
                  <c:v>0.26914634872918386</c:v>
                </c:pt>
                <c:pt idx="24">
                  <c:v>0.36787944117144233</c:v>
                </c:pt>
                <c:pt idx="25">
                  <c:v>0.44374731008107987</c:v>
                </c:pt>
                <c:pt idx="26">
                  <c:v>0.47236655274101469</c:v>
                </c:pt>
                <c:pt idx="27">
                  <c:v>0.44374731008107987</c:v>
                </c:pt>
                <c:pt idx="28">
                  <c:v>0.36787944117144233</c:v>
                </c:pt>
                <c:pt idx="29">
                  <c:v>0.26914634872918386</c:v>
                </c:pt>
                <c:pt idx="30">
                  <c:v>0.17377394345044514</c:v>
                </c:pt>
                <c:pt idx="31">
                  <c:v>9.90134083638263E-2</c:v>
                </c:pt>
                <c:pt idx="32">
                  <c:v>4.9787068367863938E-2</c:v>
                </c:pt>
                <c:pt idx="33">
                  <c:v>2.2092877665062443E-2</c:v>
                </c:pt>
                <c:pt idx="34">
                  <c:v>8.6516952031206323E-3</c:v>
                </c:pt>
                <c:pt idx="35">
                  <c:v>2.9899458563130603E-3</c:v>
                </c:pt>
                <c:pt idx="36">
                  <c:v>9.1188196555451624E-4</c:v>
                </c:pt>
                <c:pt idx="37">
                  <c:v>2.4542970150098943E-4</c:v>
                </c:pt>
                <c:pt idx="38">
                  <c:v>5.8294663730868811E-5</c:v>
                </c:pt>
                <c:pt idx="39">
                  <c:v>1.2219225328134201E-5</c:v>
                </c:pt>
                <c:pt idx="40">
                  <c:v>2.2603294069810542E-6</c:v>
                </c:pt>
                <c:pt idx="41">
                  <c:v>3.6898863235737409E-7</c:v>
                </c:pt>
                <c:pt idx="42">
                  <c:v>5.3157852544244216E-8</c:v>
                </c:pt>
                <c:pt idx="43">
                  <c:v>6.7582625443055598E-9</c:v>
                </c:pt>
                <c:pt idx="44">
                  <c:v>7.5825604279119066E-10</c:v>
                </c:pt>
                <c:pt idx="45">
                  <c:v>7.5077515209223117E-11</c:v>
                </c:pt>
                <c:pt idx="46">
                  <c:v>6.5602001681537786E-12</c:v>
                </c:pt>
                <c:pt idx="47">
                  <c:v>5.058683183027784E-13</c:v>
                </c:pt>
                <c:pt idx="48">
                  <c:v>3.4424771084699761E-14</c:v>
                </c:pt>
                <c:pt idx="49">
                  <c:v>2.067368194863644E-15</c:v>
                </c:pt>
                <c:pt idx="50">
                  <c:v>1.0956650033262366E-16</c:v>
                </c:pt>
                <c:pt idx="51">
                  <c:v>5.1244934129890582E-18</c:v>
                </c:pt>
                <c:pt idx="52">
                  <c:v>2.1151310375910805E-19</c:v>
                </c:pt>
                <c:pt idx="53">
                  <c:v>7.7043642412431557E-21</c:v>
                </c:pt>
                <c:pt idx="54">
                  <c:v>2.4765638272182875E-22</c:v>
                </c:pt>
                <c:pt idx="55">
                  <c:v>7.0254708076527369E-24</c:v>
                </c:pt>
                <c:pt idx="56">
                  <c:v>1.7587922024243116E-25</c:v>
                </c:pt>
                <c:pt idx="57">
                  <c:v>3.8856780966426061E-27</c:v>
                </c:pt>
                <c:pt idx="58">
                  <c:v>7.575866216169569E-29</c:v>
                </c:pt>
                <c:pt idx="59">
                  <c:v>1.3034997854829589E-30</c:v>
                </c:pt>
                <c:pt idx="60">
                  <c:v>1.9792598779469045E-32</c:v>
                </c:pt>
                <c:pt idx="61">
                  <c:v>2.6522097535794223E-34</c:v>
                </c:pt>
                <c:pt idx="62">
                  <c:v>3.1363614300790658E-36</c:v>
                </c:pt>
                <c:pt idx="63">
                  <c:v>3.2730868608601712E-38</c:v>
                </c:pt>
                <c:pt idx="64">
                  <c:v>3.0144087850653742E-40</c:v>
                </c:pt>
                <c:pt idx="65">
                  <c:v>2.4499654091677346E-42</c:v>
                </c:pt>
                <c:pt idx="66">
                  <c:v>1.7572394647276281E-44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Sheet1!$P$4</c:f>
              <c:strCache>
                <c:ptCount val="1"/>
                <c:pt idx="0">
                  <c:v>t=T</c:v>
                </c:pt>
              </c:strCache>
            </c:strRef>
          </c:tx>
          <c:spPr>
            <a:ln w="34925">
              <a:solidFill>
                <a:srgbClr val="FFFF00"/>
              </a:solidFill>
            </a:ln>
          </c:spPr>
          <c:marker>
            <c:symbol val="none"/>
          </c:marker>
          <c:xVal>
            <c:numRef>
              <c:f>Sheet1!$H$5:$H$75</c:f>
              <c:numCache>
                <c:formatCode>General</c:formatCode>
                <c:ptCount val="7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</c:numCache>
            </c:numRef>
          </c:xVal>
          <c:yVal>
            <c:numRef>
              <c:f>Sheet1!$P$5:$P$75</c:f>
              <c:numCache>
                <c:formatCode>General</c:formatCode>
                <c:ptCount val="71"/>
                <c:pt idx="0">
                  <c:v>4.5399929762484854E-5</c:v>
                </c:pt>
                <c:pt idx="1">
                  <c:v>1.9114084371795175E-4</c:v>
                </c:pt>
                <c:pt idx="2">
                  <c:v>7.1017438884254914E-4</c:v>
                </c:pt>
                <c:pt idx="3">
                  <c:v>2.3285721742377138E-3</c:v>
                </c:pt>
                <c:pt idx="4">
                  <c:v>6.737946999085467E-3</c:v>
                </c:pt>
                <c:pt idx="5">
                  <c:v>1.7205950425851383E-2</c:v>
                </c:pt>
                <c:pt idx="6">
                  <c:v>3.8774207831722009E-2</c:v>
                </c:pt>
                <c:pt idx="7">
                  <c:v>7.7111719968316714E-2</c:v>
                </c:pt>
                <c:pt idx="8">
                  <c:v>0.1353352832366127</c:v>
                </c:pt>
                <c:pt idx="9">
                  <c:v>0.20961138715109784</c:v>
                </c:pt>
                <c:pt idx="10">
                  <c:v>0.28650479686019009</c:v>
                </c:pt>
                <c:pt idx="11">
                  <c:v>0.34559075257697452</c:v>
                </c:pt>
                <c:pt idx="12">
                  <c:v>0.36787944117144233</c:v>
                </c:pt>
                <c:pt idx="13">
                  <c:v>0.34559075257697452</c:v>
                </c:pt>
                <c:pt idx="14">
                  <c:v>0.28650479686019009</c:v>
                </c:pt>
                <c:pt idx="15">
                  <c:v>0.20961138715109784</c:v>
                </c:pt>
                <c:pt idx="16">
                  <c:v>0.1353352832366127</c:v>
                </c:pt>
                <c:pt idx="17">
                  <c:v>7.7111719968316714E-2</c:v>
                </c:pt>
                <c:pt idx="18">
                  <c:v>3.8774207831722009E-2</c:v>
                </c:pt>
                <c:pt idx="19">
                  <c:v>1.7205950425851383E-2</c:v>
                </c:pt>
                <c:pt idx="20">
                  <c:v>6.737946999085467E-3</c:v>
                </c:pt>
                <c:pt idx="21">
                  <c:v>2.3285721742377138E-3</c:v>
                </c:pt>
                <c:pt idx="22">
                  <c:v>7.1017438884254914E-4</c:v>
                </c:pt>
                <c:pt idx="23">
                  <c:v>1.9114084371795175E-4</c:v>
                </c:pt>
                <c:pt idx="24">
                  <c:v>4.5399929762484854E-5</c:v>
                </c:pt>
                <c:pt idx="25">
                  <c:v>9.5163422540768606E-6</c:v>
                </c:pt>
                <c:pt idx="26">
                  <c:v>1.7603463121561691E-6</c:v>
                </c:pt>
                <c:pt idx="27">
                  <c:v>2.8736863582436966E-7</c:v>
                </c:pt>
                <c:pt idx="28">
                  <c:v>4.1399377187851668E-8</c:v>
                </c:pt>
                <c:pt idx="29">
                  <c:v>5.2633401617073153E-9</c:v>
                </c:pt>
                <c:pt idx="30">
                  <c:v>5.9053039989440404E-10</c:v>
                </c:pt>
                <c:pt idx="31">
                  <c:v>5.8470427635998274E-11</c:v>
                </c:pt>
                <c:pt idx="32">
                  <c:v>5.1090890280633251E-12</c:v>
                </c:pt>
                <c:pt idx="33">
                  <c:v>3.939706424252185E-13</c:v>
                </c:pt>
                <c:pt idx="34">
                  <c:v>2.6810038677818034E-14</c:v>
                </c:pt>
                <c:pt idx="35">
                  <c:v>1.610067969056723E-15</c:v>
                </c:pt>
                <c:pt idx="36">
                  <c:v>8.5330476257440646E-17</c:v>
                </c:pt>
                <c:pt idx="37">
                  <c:v>3.9909594828801348E-18</c:v>
                </c:pt>
                <c:pt idx="38">
                  <c:v>1.6472657083745667E-19</c:v>
                </c:pt>
                <c:pt idx="39">
                  <c:v>6.0001649041474998E-21</c:v>
                </c:pt>
                <c:pt idx="40">
                  <c:v>1.9287498479639178E-22</c:v>
                </c:pt>
                <c:pt idx="41">
                  <c:v>5.471442166445247E-24</c:v>
                </c:pt>
                <c:pt idx="42">
                  <c:v>1.3697487445079349E-25</c:v>
                </c:pt>
                <c:pt idx="43">
                  <c:v>3.0261691444286677E-27</c:v>
                </c:pt>
                <c:pt idx="44">
                  <c:v>5.900090541597062E-29</c:v>
                </c:pt>
                <c:pt idx="45">
                  <c:v>1.0151666536675369E-30</c:v>
                </c:pt>
                <c:pt idx="46">
                  <c:v>1.5414491428468625E-32</c:v>
                </c:pt>
                <c:pt idx="47">
                  <c:v>2.0655430329572718E-34</c:v>
                </c:pt>
                <c:pt idx="48">
                  <c:v>2.442600737740528E-36</c:v>
                </c:pt>
                <c:pt idx="49">
                  <c:v>2.5490826102986282E-38</c:v>
                </c:pt>
                <c:pt idx="50">
                  <c:v>2.3476239223062359E-40</c:v>
                </c:pt>
                <c:pt idx="51">
                  <c:v>1.9080349791576866E-42</c:v>
                </c:pt>
                <c:pt idx="52">
                  <c:v>1.3685394711738532E-44</c:v>
                </c:pt>
                <c:pt idx="53">
                  <c:v>8.6624654038123232E-47</c:v>
                </c:pt>
                <c:pt idx="54">
                  <c:v>4.8388135515849137E-49</c:v>
                </c:pt>
                <c:pt idx="55">
                  <c:v>2.3853353983601511E-51</c:v>
                </c:pt>
                <c:pt idx="56">
                  <c:v>1.0377033238158344E-53</c:v>
                </c:pt>
                <c:pt idx="57">
                  <c:v>3.9839158107792673E-56</c:v>
                </c:pt>
                <c:pt idx="58">
                  <c:v>1.3497716009487877E-58</c:v>
                </c:pt>
                <c:pt idx="59">
                  <c:v>4.0357440052258737E-61</c:v>
                </c:pt>
                <c:pt idx="60">
                  <c:v>1.0648786602415064E-63</c:v>
                </c:pt>
                <c:pt idx="61">
                  <c:v>2.479646817177908E-66</c:v>
                </c:pt>
                <c:pt idx="62">
                  <c:v>5.09556939762867E-69</c:v>
                </c:pt>
                <c:pt idx="63">
                  <c:v>9.2407836768708315E-72</c:v>
                </c:pt>
                <c:pt idx="64">
                  <c:v>0</c:v>
                </c:pt>
                <c:pt idx="65">
                  <c:v>2.0887215088381653E-77</c:v>
                </c:pt>
                <c:pt idx="66">
                  <c:v>2.6033717701159881E-80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Sheet1!$Q$4</c:f>
              <c:strCache>
                <c:ptCount val="1"/>
                <c:pt idx="0">
                  <c:v>t=T Model</c:v>
                </c:pt>
              </c:strCache>
            </c:strRef>
          </c:tx>
          <c:spPr>
            <a:ln w="9525">
              <a:solidFill>
                <a:schemeClr val="tx1"/>
              </a:solidFill>
              <a:prstDash val="dash"/>
            </a:ln>
          </c:spPr>
          <c:marker>
            <c:symbol val="triangle"/>
            <c:size val="8"/>
            <c:spPr>
              <a:noFill/>
              <a:ln w="15875">
                <a:solidFill>
                  <a:prstClr val="black"/>
                </a:solidFill>
              </a:ln>
            </c:spPr>
          </c:marker>
          <c:xVal>
            <c:numRef>
              <c:f>Sheet1!$H$5:$H$75</c:f>
              <c:numCache>
                <c:formatCode>General</c:formatCode>
                <c:ptCount val="7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</c:numCache>
            </c:numRef>
          </c:xVal>
          <c:yVal>
            <c:numRef>
              <c:f>Sheet1!$Q$5:$Q$75</c:f>
              <c:numCache>
                <c:formatCode>General</c:formatCode>
                <c:ptCount val="71"/>
                <c:pt idx="0">
                  <c:v>4.5399929762484854E-5</c:v>
                </c:pt>
                <c:pt idx="1">
                  <c:v>1.9114084371795175E-4</c:v>
                </c:pt>
                <c:pt idx="2">
                  <c:v>7.1017438884254914E-4</c:v>
                </c:pt>
                <c:pt idx="3">
                  <c:v>2.3285721742377138E-3</c:v>
                </c:pt>
                <c:pt idx="4">
                  <c:v>6.737946999085467E-3</c:v>
                </c:pt>
                <c:pt idx="5">
                  <c:v>1.7205950425851383E-2</c:v>
                </c:pt>
                <c:pt idx="6">
                  <c:v>3.8774207831722009E-2</c:v>
                </c:pt>
                <c:pt idx="7">
                  <c:v>7.7111719968316714E-2</c:v>
                </c:pt>
                <c:pt idx="8">
                  <c:v>0.1353352832366127</c:v>
                </c:pt>
                <c:pt idx="9">
                  <c:v>0.20961138715109784</c:v>
                </c:pt>
                <c:pt idx="10">
                  <c:v>0.28650479686019009</c:v>
                </c:pt>
                <c:pt idx="11">
                  <c:v>0.34559075257697452</c:v>
                </c:pt>
                <c:pt idx="12">
                  <c:v>0.36787944117144233</c:v>
                </c:pt>
                <c:pt idx="13">
                  <c:v>0.34559075257697452</c:v>
                </c:pt>
                <c:pt idx="14">
                  <c:v>0.28650479686019009</c:v>
                </c:pt>
                <c:pt idx="15">
                  <c:v>0.20961138715109784</c:v>
                </c:pt>
                <c:pt idx="16">
                  <c:v>0.1353352832366127</c:v>
                </c:pt>
                <c:pt idx="17">
                  <c:v>7.7111719968316714E-2</c:v>
                </c:pt>
                <c:pt idx="18">
                  <c:v>3.8774207831722009E-2</c:v>
                </c:pt>
                <c:pt idx="19">
                  <c:v>1.7205950425851383E-2</c:v>
                </c:pt>
                <c:pt idx="20">
                  <c:v>6.737946999085467E-3</c:v>
                </c:pt>
                <c:pt idx="21">
                  <c:v>2.3285721742377138E-3</c:v>
                </c:pt>
                <c:pt idx="22">
                  <c:v>7.1017438884254914E-4</c:v>
                </c:pt>
                <c:pt idx="23">
                  <c:v>1.9114084371795175E-4</c:v>
                </c:pt>
                <c:pt idx="24">
                  <c:v>4.5399929762484854E-5</c:v>
                </c:pt>
                <c:pt idx="25">
                  <c:v>9.5163422540768606E-6</c:v>
                </c:pt>
                <c:pt idx="26">
                  <c:v>1.7603463121561691E-6</c:v>
                </c:pt>
                <c:pt idx="27">
                  <c:v>2.8736863582436966E-7</c:v>
                </c:pt>
                <c:pt idx="28">
                  <c:v>4.1399377187851668E-8</c:v>
                </c:pt>
                <c:pt idx="29">
                  <c:v>5.2633401617073153E-9</c:v>
                </c:pt>
                <c:pt idx="30">
                  <c:v>5.9053039989440404E-10</c:v>
                </c:pt>
                <c:pt idx="31">
                  <c:v>5.8470427635998274E-11</c:v>
                </c:pt>
                <c:pt idx="32">
                  <c:v>5.1090890280633251E-12</c:v>
                </c:pt>
                <c:pt idx="33">
                  <c:v>3.939706424252185E-13</c:v>
                </c:pt>
                <c:pt idx="34">
                  <c:v>2.6810038677818034E-14</c:v>
                </c:pt>
                <c:pt idx="35">
                  <c:v>1.610067969056723E-15</c:v>
                </c:pt>
                <c:pt idx="36">
                  <c:v>8.5330476257440646E-17</c:v>
                </c:pt>
                <c:pt idx="37">
                  <c:v>3.9909594828801348E-18</c:v>
                </c:pt>
                <c:pt idx="38">
                  <c:v>1.6472657083745667E-19</c:v>
                </c:pt>
                <c:pt idx="39">
                  <c:v>6.0001649041474998E-21</c:v>
                </c:pt>
                <c:pt idx="40">
                  <c:v>1.9287498479639178E-22</c:v>
                </c:pt>
                <c:pt idx="41">
                  <c:v>5.471442166445247E-24</c:v>
                </c:pt>
                <c:pt idx="42">
                  <c:v>1.3697487445079349E-25</c:v>
                </c:pt>
                <c:pt idx="43">
                  <c:v>3.0261691444286677E-27</c:v>
                </c:pt>
                <c:pt idx="44">
                  <c:v>5.900090541597062E-29</c:v>
                </c:pt>
                <c:pt idx="45">
                  <c:v>1.0151666536675369E-30</c:v>
                </c:pt>
                <c:pt idx="46">
                  <c:v>1.5414491428468625E-32</c:v>
                </c:pt>
                <c:pt idx="47">
                  <c:v>2.0655430329572718E-34</c:v>
                </c:pt>
                <c:pt idx="48">
                  <c:v>2.442600737740528E-36</c:v>
                </c:pt>
                <c:pt idx="49">
                  <c:v>2.5490826102986282E-38</c:v>
                </c:pt>
                <c:pt idx="50">
                  <c:v>2.3476239223062359E-40</c:v>
                </c:pt>
                <c:pt idx="51">
                  <c:v>1.9080349791576866E-42</c:v>
                </c:pt>
                <c:pt idx="52">
                  <c:v>1.3685394711738532E-44</c:v>
                </c:pt>
                <c:pt idx="53">
                  <c:v>8.6624654038123232E-47</c:v>
                </c:pt>
                <c:pt idx="54">
                  <c:v>4.8388135515849137E-49</c:v>
                </c:pt>
                <c:pt idx="55">
                  <c:v>2.3853353983601511E-51</c:v>
                </c:pt>
                <c:pt idx="56">
                  <c:v>1.0377033238158344E-53</c:v>
                </c:pt>
                <c:pt idx="57">
                  <c:v>3.9839158107792673E-56</c:v>
                </c:pt>
                <c:pt idx="58">
                  <c:v>1.3497716009487877E-58</c:v>
                </c:pt>
                <c:pt idx="59">
                  <c:v>4.0357440052258737E-61</c:v>
                </c:pt>
                <c:pt idx="60">
                  <c:v>1.0648786602415064E-63</c:v>
                </c:pt>
                <c:pt idx="61">
                  <c:v>2.479646817177908E-66</c:v>
                </c:pt>
                <c:pt idx="62">
                  <c:v>5.09556939762867E-69</c:v>
                </c:pt>
                <c:pt idx="63">
                  <c:v>9.2407836768708315E-72</c:v>
                </c:pt>
                <c:pt idx="64">
                  <c:v>1.4788975056432135E-74</c:v>
                </c:pt>
                <c:pt idx="65">
                  <c:v>2.0887215088381653E-77</c:v>
                </c:pt>
                <c:pt idx="66">
                  <c:v>2.6033717701159881E-80</c:v>
                </c:pt>
              </c:numCache>
            </c:numRef>
          </c:yVal>
          <c:smooth val="1"/>
        </c:ser>
        <c:axId val="82097280"/>
        <c:axId val="82098816"/>
      </c:scatterChart>
      <c:valAx>
        <c:axId val="82097280"/>
        <c:scaling>
          <c:orientation val="minMax"/>
          <c:max val="16.5"/>
          <c:min val="0"/>
        </c:scaling>
        <c:delete val="1"/>
        <c:axPos val="b"/>
        <c:title>
          <c:tx>
            <c:rich>
              <a:bodyPr/>
              <a:lstStyle/>
              <a:p>
                <a:pPr>
                  <a:defRPr lang="en-US" sz="1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Channel Length (0  to  L)</a:t>
                </a:r>
              </a:p>
            </c:rich>
          </c:tx>
          <c:layout>
            <c:manualLayout>
              <c:xMode val="edge"/>
              <c:yMode val="edge"/>
              <c:x val="0.34973495173107033"/>
              <c:y val="0.90626359165773329"/>
            </c:manualLayout>
          </c:layout>
        </c:title>
        <c:numFmt formatCode="General" sourceLinked="1"/>
        <c:majorTickMark val="in"/>
        <c:tickLblPos val="none"/>
        <c:crossAx val="82098816"/>
        <c:crosses val="autoZero"/>
        <c:crossBetween val="midCat"/>
      </c:valAx>
      <c:valAx>
        <c:axId val="82098816"/>
        <c:scaling>
          <c:orientation val="minMax"/>
          <c:max val="1.1000000000000001"/>
          <c:min val="0"/>
        </c:scaling>
        <c:axPos val="l"/>
        <c:majorGridlines>
          <c:spPr>
            <a:ln w="6350">
              <a:solidFill>
                <a:prstClr val="black"/>
              </a:solidFill>
              <a:prstDash val="sys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800" b="0"/>
                </a:pPr>
                <a:r>
                  <a:rPr lang="en-US" sz="1800" b="0"/>
                  <a:t>Concentration (Vol/Vol)</a:t>
                </a:r>
              </a:p>
            </c:rich>
          </c:tx>
          <c:layout/>
        </c:title>
        <c:numFmt formatCode="#,##0.0" sourceLinked="0"/>
        <c:majorTickMark val="in"/>
        <c:minorTickMark val="in"/>
        <c:tickLblPos val="nextTo"/>
        <c:spPr>
          <a:ln w="12700">
            <a:solidFill>
              <a:schemeClr val="tx1"/>
            </a:solidFill>
          </a:ln>
        </c:spPr>
        <c:txPr>
          <a:bodyPr/>
          <a:lstStyle/>
          <a:p>
            <a:pPr>
              <a:defRPr sz="1400" b="1"/>
            </a:pPr>
            <a:endParaRPr lang="en-US"/>
          </a:p>
        </c:txPr>
        <c:crossAx val="8209728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873418918054353"/>
          <c:y val="0.16448091240981969"/>
          <c:w val="0.17248178207424117"/>
          <c:h val="0.64482150992430198"/>
        </c:manualLayout>
      </c:layout>
      <c:spPr>
        <a:solidFill>
          <a:schemeClr val="bg1"/>
        </a:solidFill>
        <a:ln>
          <a:solidFill>
            <a:prstClr val="black"/>
          </a:solidFill>
        </a:ln>
      </c:spPr>
      <c:txPr>
        <a:bodyPr/>
        <a:lstStyle/>
        <a:p>
          <a:pPr>
            <a:defRPr sz="1400" b="1"/>
          </a:pPr>
          <a:endParaRPr lang="en-US"/>
        </a:p>
      </c:txPr>
    </c:legend>
    <c:plotVisOnly val="1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2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15744" y="0"/>
    <xdr:ext cx="8674835" cy="629752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S71"/>
  <sheetViews>
    <sheetView topLeftCell="B43" zoomScale="90" zoomScaleNormal="90" workbookViewId="0">
      <selection activeCell="P70" sqref="P70"/>
    </sheetView>
  </sheetViews>
  <sheetFormatPr defaultRowHeight="15"/>
  <cols>
    <col min="2" max="2" width="28.140625" customWidth="1"/>
    <col min="3" max="6" width="12" bestFit="1" customWidth="1"/>
    <col min="9" max="9" width="13.28515625" customWidth="1"/>
    <col min="10" max="10" width="12" bestFit="1" customWidth="1"/>
    <col min="11" max="11" width="15" bestFit="1" customWidth="1"/>
    <col min="14" max="15" width="13" bestFit="1" customWidth="1"/>
    <col min="16" max="16" width="12" bestFit="1" customWidth="1"/>
    <col min="17" max="17" width="13" bestFit="1" customWidth="1"/>
    <col min="18" max="19" width="12" bestFit="1" customWidth="1"/>
  </cols>
  <sheetData>
    <row r="2" spans="1:19">
      <c r="I2" s="1">
        <v>0</v>
      </c>
      <c r="J2" s="1">
        <v>0.25</v>
      </c>
      <c r="K2" s="1">
        <v>0.25</v>
      </c>
      <c r="L2" s="1">
        <v>0.5</v>
      </c>
      <c r="M2" s="1">
        <v>0.5</v>
      </c>
      <c r="N2" s="1">
        <v>0.75</v>
      </c>
      <c r="O2" s="1">
        <v>0.75</v>
      </c>
      <c r="P2" s="1">
        <v>1</v>
      </c>
      <c r="Q2" s="1">
        <v>1</v>
      </c>
      <c r="R2" s="1"/>
      <c r="S2" s="1"/>
    </row>
    <row r="3" spans="1:19">
      <c r="A3" t="s">
        <v>0</v>
      </c>
      <c r="B3" t="s">
        <v>1</v>
      </c>
      <c r="C3" t="s">
        <v>2</v>
      </c>
      <c r="D3" t="s">
        <v>3</v>
      </c>
      <c r="E3">
        <v>12</v>
      </c>
      <c r="F3">
        <v>14</v>
      </c>
      <c r="I3" s="1">
        <f>EXP(-I2)</f>
        <v>1</v>
      </c>
      <c r="J3" s="1">
        <f t="shared" ref="J3:S3" si="0">EXP(-J2)</f>
        <v>0.77880078307140488</v>
      </c>
      <c r="K3" s="1">
        <f t="shared" si="0"/>
        <v>0.77880078307140488</v>
      </c>
      <c r="L3" s="1">
        <f t="shared" si="0"/>
        <v>0.60653065971263342</v>
      </c>
      <c r="M3" s="1">
        <f t="shared" si="0"/>
        <v>0.60653065971263342</v>
      </c>
      <c r="N3" s="1">
        <f t="shared" si="0"/>
        <v>0.47236655274101469</v>
      </c>
      <c r="O3" s="1">
        <f t="shared" si="0"/>
        <v>0.47236655274101469</v>
      </c>
      <c r="P3" s="1">
        <f t="shared" si="0"/>
        <v>0.36787944117144233</v>
      </c>
      <c r="Q3" s="1">
        <f t="shared" si="0"/>
        <v>0.36787944117144233</v>
      </c>
      <c r="R3" s="1"/>
      <c r="S3" s="1"/>
    </row>
    <row r="4" spans="1:19">
      <c r="H4" t="s">
        <v>4</v>
      </c>
      <c r="I4" s="1" t="s">
        <v>5</v>
      </c>
      <c r="J4" s="1" t="s">
        <v>9</v>
      </c>
      <c r="K4" s="1" t="s">
        <v>13</v>
      </c>
      <c r="L4" s="1" t="s">
        <v>12</v>
      </c>
      <c r="M4" s="1" t="s">
        <v>11</v>
      </c>
      <c r="N4" s="1" t="s">
        <v>8</v>
      </c>
      <c r="O4" s="1" t="s">
        <v>10</v>
      </c>
      <c r="P4" s="1" t="s">
        <v>6</v>
      </c>
      <c r="Q4" s="1" t="s">
        <v>7</v>
      </c>
    </row>
    <row r="5" spans="1:19">
      <c r="A5">
        <v>0</v>
      </c>
      <c r="B5">
        <f xml:space="preserve"> EXP(-((3-A5)^2))</f>
        <v>1.2340980408667956E-4</v>
      </c>
      <c r="C5">
        <f>EXP(-((A5-7.5)^2))</f>
        <v>3.7233631217505106E-25</v>
      </c>
      <c r="D5">
        <f>EXP(-((A5-6.5)^2))</f>
        <v>4.4777324417183015E-19</v>
      </c>
      <c r="E5">
        <f>EXP(-((A5-12)^2))</f>
        <v>2.8946403116483003E-63</v>
      </c>
      <c r="F5">
        <f>EXP(-((A5-14.5)^2))</f>
        <v>4.8931122620973616E-92</v>
      </c>
      <c r="H5">
        <v>0</v>
      </c>
      <c r="I5">
        <f>B5</f>
        <v>1.2340980408667956E-4</v>
      </c>
      <c r="J5">
        <f>C5*J$3</f>
        <v>2.8997581148784884E-25</v>
      </c>
      <c r="K5">
        <f>D5*K$3</f>
        <v>3.487261531994447E-19</v>
      </c>
      <c r="L5">
        <f t="shared" ref="L5:M5" si="1">E5*L$3</f>
        <v>1.7556880978548265E-63</v>
      </c>
      <c r="M5">
        <f t="shared" si="1"/>
        <v>2.9678226083778888E-92</v>
      </c>
      <c r="N5">
        <f>C5*N$3</f>
        <v>1.7587922024243116E-25</v>
      </c>
      <c r="O5">
        <f>D5*O$3</f>
        <v>2.1151310375910805E-19</v>
      </c>
      <c r="P5">
        <f>B5*P$3</f>
        <v>4.5399929762484854E-5</v>
      </c>
      <c r="Q5">
        <f>B5*Q$3</f>
        <v>4.5399929762484854E-5</v>
      </c>
    </row>
    <row r="6" spans="1:19">
      <c r="A6">
        <v>0.25</v>
      </c>
      <c r="B6">
        <f t="shared" ref="B6:B69" si="2" xml:space="preserve"> EXP(-((3-A6)^2))</f>
        <v>5.1957468215483844E-4</v>
      </c>
      <c r="C6">
        <f t="shared" ref="C6:C69" si="3">EXP(-((A6-7.5)^2))</f>
        <v>1.4872921816512705E-23</v>
      </c>
      <c r="D6">
        <f t="shared" ref="D6:D69" si="4">EXP(-((A6-6.5)^2))</f>
        <v>1.0848552640429378E-17</v>
      </c>
      <c r="E6">
        <f t="shared" ref="E6:E69" si="5">EXP(-((A6-12)^2))</f>
        <v>1.0970289593718018E-60</v>
      </c>
      <c r="F6">
        <f t="shared" ref="F6:F69" si="6">EXP(-((A6-14.5)^2))</f>
        <v>6.4725701870476348E-89</v>
      </c>
      <c r="H6">
        <v>0.25</v>
      </c>
      <c r="I6">
        <f t="shared" ref="I6:I69" si="7">B6</f>
        <v>5.1957468215483844E-4</v>
      </c>
      <c r="J6">
        <f t="shared" ref="J6:J69" si="8">C6*J$3</f>
        <v>1.1583043157259877E-23</v>
      </c>
      <c r="K6">
        <f t="shared" ref="K6:K69" si="9">D6*K$3</f>
        <v>8.448861291557757E-18</v>
      </c>
      <c r="L6">
        <f t="shared" ref="L6:L69" si="10">E6*L$3</f>
        <v>6.6538169845164261E-61</v>
      </c>
      <c r="M6">
        <f t="shared" ref="M6:M69" si="11">F6*M$3</f>
        <v>3.9258122655863249E-89</v>
      </c>
      <c r="N6">
        <f t="shared" ref="N6:N69" si="12">C6*N$3</f>
        <v>7.0254708076527369E-24</v>
      </c>
      <c r="O6">
        <f t="shared" ref="O6:O69" si="13">D6*O$3</f>
        <v>5.1244934129890582E-18</v>
      </c>
      <c r="P6">
        <f t="shared" ref="P6:P69" si="14">B6*P$3</f>
        <v>1.9114084371795175E-4</v>
      </c>
      <c r="Q6">
        <f t="shared" ref="Q6:Q69" si="15">B6*Q$3</f>
        <v>1.9114084371795175E-4</v>
      </c>
    </row>
    <row r="7" spans="1:19">
      <c r="A7">
        <v>0.5</v>
      </c>
      <c r="B7">
        <f t="shared" si="2"/>
        <v>1.9304541362277093E-3</v>
      </c>
      <c r="C7">
        <f t="shared" si="3"/>
        <v>5.2428856633634639E-22</v>
      </c>
      <c r="D7">
        <f t="shared" si="4"/>
        <v>2.3195228302435691E-16</v>
      </c>
      <c r="E7">
        <f t="shared" si="5"/>
        <v>3.6690596154291634E-58</v>
      </c>
      <c r="F7">
        <f t="shared" si="6"/>
        <v>7.5558190197119609E-86</v>
      </c>
      <c r="H7">
        <v>0.5</v>
      </c>
      <c r="I7">
        <f t="shared" si="7"/>
        <v>1.9304541362277093E-3</v>
      </c>
      <c r="J7">
        <f t="shared" si="8"/>
        <v>4.0831634601813078E-22</v>
      </c>
      <c r="K7">
        <f t="shared" si="9"/>
        <v>1.8064461965456929E-16</v>
      </c>
      <c r="L7">
        <f t="shared" si="10"/>
        <v>2.2253971490712315E-58</v>
      </c>
      <c r="M7">
        <f t="shared" si="11"/>
        <v>4.5828358946951588E-86</v>
      </c>
      <c r="N7">
        <f t="shared" si="12"/>
        <v>2.4765638272182875E-22</v>
      </c>
      <c r="O7">
        <f t="shared" si="13"/>
        <v>1.0956650033262366E-16</v>
      </c>
      <c r="P7">
        <f t="shared" si="14"/>
        <v>7.1017438884254914E-4</v>
      </c>
      <c r="Q7">
        <f t="shared" si="15"/>
        <v>7.1017438884254914E-4</v>
      </c>
    </row>
    <row r="8" spans="1:19">
      <c r="A8">
        <v>0.75</v>
      </c>
      <c r="B8">
        <f t="shared" si="2"/>
        <v>6.329715427485747E-3</v>
      </c>
      <c r="C8">
        <f t="shared" si="3"/>
        <v>1.6310139226701858E-20</v>
      </c>
      <c r="D8">
        <f t="shared" si="4"/>
        <v>4.3766185028708502E-15</v>
      </c>
      <c r="E8">
        <f t="shared" si="5"/>
        <v>1.0829405954551966E-55</v>
      </c>
      <c r="F8">
        <f t="shared" si="6"/>
        <v>7.783940636500696E-83</v>
      </c>
      <c r="H8">
        <v>0.75</v>
      </c>
      <c r="I8">
        <f t="shared" si="7"/>
        <v>6.329715427485747E-3</v>
      </c>
      <c r="J8">
        <f t="shared" si="8"/>
        <v>1.2702349201759045E-20</v>
      </c>
      <c r="K8">
        <f t="shared" si="9"/>
        <v>3.4085139172406177E-15</v>
      </c>
      <c r="L8">
        <f t="shared" si="10"/>
        <v>6.5683667379103249E-56</v>
      </c>
      <c r="M8">
        <f t="shared" si="11"/>
        <v>4.7211986494207432E-83</v>
      </c>
      <c r="N8">
        <f t="shared" si="12"/>
        <v>7.7043642412431557E-21</v>
      </c>
      <c r="O8">
        <f t="shared" si="13"/>
        <v>2.067368194863644E-15</v>
      </c>
      <c r="P8">
        <f t="shared" si="14"/>
        <v>2.3285721742377138E-3</v>
      </c>
      <c r="Q8">
        <f t="shared" si="15"/>
        <v>2.3285721742377138E-3</v>
      </c>
    </row>
    <row r="9" spans="1:19">
      <c r="A9">
        <v>1</v>
      </c>
      <c r="B9">
        <f t="shared" si="2"/>
        <v>1.8315638888734179E-2</v>
      </c>
      <c r="C9">
        <f t="shared" si="3"/>
        <v>4.4777324417183015E-19</v>
      </c>
      <c r="D9">
        <f t="shared" si="4"/>
        <v>7.2877240958196922E-14</v>
      </c>
      <c r="E9">
        <f t="shared" si="5"/>
        <v>2.8207700884601352E-53</v>
      </c>
      <c r="F9">
        <f t="shared" si="6"/>
        <v>7.0766981754295491E-80</v>
      </c>
      <c r="H9">
        <v>1</v>
      </c>
      <c r="I9">
        <f t="shared" si="7"/>
        <v>1.8315638888734179E-2</v>
      </c>
      <c r="J9">
        <f t="shared" si="8"/>
        <v>3.487261531994447E-19</v>
      </c>
      <c r="K9">
        <f t="shared" si="9"/>
        <v>5.6756852326327221E-14</v>
      </c>
      <c r="L9">
        <f t="shared" si="10"/>
        <v>1.7108835426513892E-53</v>
      </c>
      <c r="M9">
        <f t="shared" si="11"/>
        <v>4.2922344129304735E-80</v>
      </c>
      <c r="N9">
        <f t="shared" si="12"/>
        <v>2.1151310375910805E-19</v>
      </c>
      <c r="O9">
        <f t="shared" si="13"/>
        <v>3.4424771084699761E-14</v>
      </c>
      <c r="P9">
        <f t="shared" si="14"/>
        <v>6.737946999085467E-3</v>
      </c>
      <c r="Q9">
        <f t="shared" si="15"/>
        <v>6.737946999085467E-3</v>
      </c>
    </row>
    <row r="10" spans="1:19">
      <c r="A10">
        <v>1.25</v>
      </c>
      <c r="B10">
        <f t="shared" si="2"/>
        <v>4.677062238395898E-2</v>
      </c>
      <c r="C10">
        <f t="shared" si="3"/>
        <v>1.0848552640429378E-17</v>
      </c>
      <c r="D10">
        <f t="shared" si="4"/>
        <v>1.0709232382508077E-12</v>
      </c>
      <c r="E10">
        <f t="shared" si="5"/>
        <v>6.4840138681425163E-51</v>
      </c>
      <c r="F10">
        <f t="shared" si="6"/>
        <v>5.6777337221863434E-77</v>
      </c>
      <c r="H10">
        <v>1.25</v>
      </c>
      <c r="I10">
        <f t="shared" si="7"/>
        <v>4.677062238395898E-2</v>
      </c>
      <c r="J10">
        <f t="shared" si="8"/>
        <v>8.448861291557757E-18</v>
      </c>
      <c r="K10">
        <f t="shared" si="9"/>
        <v>8.3403585655909371E-13</v>
      </c>
      <c r="L10">
        <f t="shared" si="10"/>
        <v>3.9327532090303444E-51</v>
      </c>
      <c r="M10">
        <f t="shared" si="11"/>
        <v>3.4437195801903487E-77</v>
      </c>
      <c r="N10">
        <f t="shared" si="12"/>
        <v>5.1244934129890582E-18</v>
      </c>
      <c r="O10">
        <f t="shared" si="13"/>
        <v>5.058683183027784E-13</v>
      </c>
      <c r="P10">
        <f t="shared" si="14"/>
        <v>1.7205950425851383E-2</v>
      </c>
      <c r="Q10">
        <f t="shared" si="15"/>
        <v>1.7205950425851383E-2</v>
      </c>
    </row>
    <row r="11" spans="1:19">
      <c r="A11">
        <v>1.5</v>
      </c>
      <c r="B11">
        <f t="shared" si="2"/>
        <v>0.10539922456186433</v>
      </c>
      <c r="C11">
        <f t="shared" si="3"/>
        <v>2.3195228302435691E-16</v>
      </c>
      <c r="D11">
        <f t="shared" si="4"/>
        <v>1.3887943864964021E-11</v>
      </c>
      <c r="E11">
        <f t="shared" si="5"/>
        <v>1.3153258948574645E-48</v>
      </c>
      <c r="F11">
        <f t="shared" si="6"/>
        <v>4.0200602157433552E-74</v>
      </c>
      <c r="H11">
        <v>1.5</v>
      </c>
      <c r="I11">
        <f t="shared" si="7"/>
        <v>0.10539922456186433</v>
      </c>
      <c r="J11">
        <f t="shared" si="8"/>
        <v>1.8064461965456929E-16</v>
      </c>
      <c r="K11">
        <f t="shared" si="9"/>
        <v>1.0815941557285693E-11</v>
      </c>
      <c r="L11">
        <f t="shared" si="10"/>
        <v>7.9778548274500782E-49</v>
      </c>
      <c r="M11">
        <f t="shared" si="11"/>
        <v>2.4382897747393286E-74</v>
      </c>
      <c r="N11">
        <f t="shared" si="12"/>
        <v>1.0956650033262366E-16</v>
      </c>
      <c r="O11">
        <f t="shared" si="13"/>
        <v>6.5602001681537786E-12</v>
      </c>
      <c r="P11">
        <f t="shared" si="14"/>
        <v>3.8774207831722009E-2</v>
      </c>
      <c r="Q11">
        <f t="shared" si="15"/>
        <v>3.8774207831722009E-2</v>
      </c>
    </row>
    <row r="12" spans="1:19">
      <c r="A12">
        <v>1.75</v>
      </c>
      <c r="B12">
        <f t="shared" si="2"/>
        <v>0.20961138715109781</v>
      </c>
      <c r="C12">
        <f t="shared" si="3"/>
        <v>4.3766185028708502E-15</v>
      </c>
      <c r="D12">
        <f t="shared" si="4"/>
        <v>1.5893910094516368E-10</v>
      </c>
      <c r="E12">
        <f t="shared" si="5"/>
        <v>2.3547022296838183E-46</v>
      </c>
      <c r="F12">
        <f t="shared" si="6"/>
        <v>2.511905434955894E-71</v>
      </c>
      <c r="H12">
        <v>1.75</v>
      </c>
      <c r="I12">
        <f t="shared" si="7"/>
        <v>0.20961138715109781</v>
      </c>
      <c r="J12">
        <f t="shared" si="8"/>
        <v>3.4085139172406177E-15</v>
      </c>
      <c r="K12">
        <f t="shared" si="9"/>
        <v>1.2378189627675855E-10</v>
      </c>
      <c r="L12">
        <f t="shared" si="10"/>
        <v>1.4281990967969352E-46</v>
      </c>
      <c r="M12">
        <f t="shared" si="11"/>
        <v>1.5235476605995478E-71</v>
      </c>
      <c r="N12">
        <f t="shared" si="12"/>
        <v>2.067368194863644E-15</v>
      </c>
      <c r="O12">
        <f t="shared" si="13"/>
        <v>7.5077515209223117E-11</v>
      </c>
      <c r="P12">
        <f t="shared" si="14"/>
        <v>7.7111719968316714E-2</v>
      </c>
      <c r="Q12">
        <f>B12*Q$3</f>
        <v>7.7111719968316714E-2</v>
      </c>
    </row>
    <row r="13" spans="1:19">
      <c r="A13">
        <v>2</v>
      </c>
      <c r="B13">
        <f t="shared" si="2"/>
        <v>0.36787944117144233</v>
      </c>
      <c r="C13">
        <f t="shared" si="3"/>
        <v>7.2877240958196922E-14</v>
      </c>
      <c r="D13">
        <f t="shared" si="4"/>
        <v>1.6052280551856116E-9</v>
      </c>
      <c r="E13">
        <f t="shared" si="5"/>
        <v>3.7200759760208361E-44</v>
      </c>
      <c r="F13">
        <f t="shared" si="6"/>
        <v>1.3851193699226017E-68</v>
      </c>
      <c r="H13">
        <v>2</v>
      </c>
      <c r="I13">
        <f t="shared" si="7"/>
        <v>0.36787944117144233</v>
      </c>
      <c r="J13">
        <f t="shared" si="8"/>
        <v>5.6756852326327221E-14</v>
      </c>
      <c r="K13">
        <f t="shared" si="9"/>
        <v>1.2501528663867428E-9</v>
      </c>
      <c r="L13">
        <f t="shared" si="10"/>
        <v>2.2563401359170362E-44</v>
      </c>
      <c r="M13">
        <f t="shared" si="11"/>
        <v>8.4011736521990269E-69</v>
      </c>
      <c r="N13">
        <f t="shared" si="12"/>
        <v>3.4424771084699761E-14</v>
      </c>
      <c r="O13">
        <f t="shared" si="13"/>
        <v>7.5825604279119066E-10</v>
      </c>
      <c r="P13">
        <f t="shared" si="14"/>
        <v>0.1353352832366127</v>
      </c>
      <c r="Q13">
        <f t="shared" si="15"/>
        <v>0.1353352832366127</v>
      </c>
    </row>
    <row r="14" spans="1:19">
      <c r="A14">
        <v>2.25</v>
      </c>
      <c r="B14">
        <f t="shared" si="2"/>
        <v>0.56978282473092301</v>
      </c>
      <c r="C14">
        <f t="shared" si="3"/>
        <v>1.0709232382508077E-12</v>
      </c>
      <c r="D14">
        <f t="shared" si="4"/>
        <v>1.4307241918567688E-8</v>
      </c>
      <c r="E14">
        <f t="shared" si="5"/>
        <v>5.1865768119085727E-42</v>
      </c>
      <c r="F14">
        <f t="shared" si="6"/>
        <v>6.740378884131016E-66</v>
      </c>
      <c r="H14">
        <v>2.25</v>
      </c>
      <c r="I14">
        <f t="shared" si="7"/>
        <v>0.56978282473092301</v>
      </c>
      <c r="J14">
        <f t="shared" si="8"/>
        <v>8.3403585655909371E-13</v>
      </c>
      <c r="K14">
        <f t="shared" si="9"/>
        <v>1.1142491209772544E-8</v>
      </c>
      <c r="L14">
        <f t="shared" si="10"/>
        <v>3.1458178553771534E-42</v>
      </c>
      <c r="M14">
        <f t="shared" si="11"/>
        <v>4.0882464513050893E-66</v>
      </c>
      <c r="N14">
        <f t="shared" si="12"/>
        <v>5.058683183027784E-13</v>
      </c>
      <c r="O14">
        <f t="shared" si="13"/>
        <v>6.7582625443055598E-9</v>
      </c>
      <c r="P14">
        <f t="shared" si="14"/>
        <v>0.20961138715109784</v>
      </c>
      <c r="Q14">
        <f t="shared" si="15"/>
        <v>0.20961138715109784</v>
      </c>
    </row>
    <row r="15" spans="1:19">
      <c r="A15">
        <v>2.5</v>
      </c>
      <c r="B15">
        <f t="shared" si="2"/>
        <v>0.77880078307140488</v>
      </c>
      <c r="C15">
        <f t="shared" si="3"/>
        <v>1.3887943864964021E-11</v>
      </c>
      <c r="D15">
        <f t="shared" si="4"/>
        <v>1.1253517471925912E-7</v>
      </c>
      <c r="E15">
        <f t="shared" si="5"/>
        <v>6.38150344806079E-40</v>
      </c>
      <c r="F15">
        <f t="shared" si="6"/>
        <v>2.8946403116483003E-63</v>
      </c>
      <c r="H15">
        <v>2.5</v>
      </c>
      <c r="I15">
        <f t="shared" si="7"/>
        <v>0.77880078307140488</v>
      </c>
      <c r="J15">
        <f t="shared" si="8"/>
        <v>1.0815941557285693E-11</v>
      </c>
      <c r="K15">
        <f t="shared" si="9"/>
        <v>8.764248219443636E-8</v>
      </c>
      <c r="L15">
        <f t="shared" si="10"/>
        <v>3.870577496310756E-40</v>
      </c>
      <c r="M15">
        <f t="shared" si="11"/>
        <v>1.7556880978548265E-63</v>
      </c>
      <c r="N15">
        <f t="shared" si="12"/>
        <v>6.5602001681537786E-12</v>
      </c>
      <c r="O15">
        <f t="shared" si="13"/>
        <v>5.3157852544244216E-8</v>
      </c>
      <c r="P15">
        <f t="shared" si="14"/>
        <v>0.28650479686019009</v>
      </c>
      <c r="Q15">
        <f t="shared" si="15"/>
        <v>0.28650479686019009</v>
      </c>
    </row>
    <row r="16" spans="1:19">
      <c r="A16">
        <v>2.75</v>
      </c>
      <c r="B16">
        <f t="shared" si="2"/>
        <v>0.93941306281347581</v>
      </c>
      <c r="C16">
        <f t="shared" si="3"/>
        <v>1.5893910094516368E-10</v>
      </c>
      <c r="D16">
        <f t="shared" si="4"/>
        <v>7.811489408304491E-7</v>
      </c>
      <c r="E16">
        <f t="shared" si="5"/>
        <v>6.9291249388157102E-38</v>
      </c>
      <c r="F16">
        <f t="shared" si="6"/>
        <v>1.0970289593718018E-60</v>
      </c>
      <c r="H16">
        <v>2.75</v>
      </c>
      <c r="I16">
        <f t="shared" si="7"/>
        <v>0.93941306281347581</v>
      </c>
      <c r="J16">
        <f t="shared" si="8"/>
        <v>1.2378189627675855E-10</v>
      </c>
      <c r="K16">
        <f t="shared" si="9"/>
        <v>6.0835940681415228E-7</v>
      </c>
      <c r="L16">
        <f t="shared" si="10"/>
        <v>4.2027267203711532E-38</v>
      </c>
      <c r="M16">
        <f t="shared" si="11"/>
        <v>6.6538169845164261E-61</v>
      </c>
      <c r="N16">
        <f t="shared" si="12"/>
        <v>7.5077515209223117E-11</v>
      </c>
      <c r="O16">
        <f t="shared" si="13"/>
        <v>3.6898863235737409E-7</v>
      </c>
      <c r="P16">
        <f t="shared" si="14"/>
        <v>0.34559075257697452</v>
      </c>
      <c r="Q16">
        <f t="shared" si="15"/>
        <v>0.34559075257697452</v>
      </c>
    </row>
    <row r="17" spans="1:17">
      <c r="A17">
        <v>3</v>
      </c>
      <c r="B17">
        <f t="shared" si="2"/>
        <v>1</v>
      </c>
      <c r="C17">
        <f t="shared" si="3"/>
        <v>1.6052280551856116E-9</v>
      </c>
      <c r="D17">
        <f t="shared" si="4"/>
        <v>4.7851173921290088E-6</v>
      </c>
      <c r="E17">
        <f t="shared" si="5"/>
        <v>6.6396771995807348E-36</v>
      </c>
      <c r="F17">
        <f t="shared" si="6"/>
        <v>3.6690596154291634E-58</v>
      </c>
      <c r="H17">
        <v>3</v>
      </c>
      <c r="I17">
        <f t="shared" si="7"/>
        <v>1</v>
      </c>
      <c r="J17">
        <f t="shared" si="8"/>
        <v>1.2501528663867428E-9</v>
      </c>
      <c r="K17">
        <f t="shared" si="9"/>
        <v>3.7266531720786709E-6</v>
      </c>
      <c r="L17">
        <f t="shared" si="10"/>
        <v>4.0271677921406337E-36</v>
      </c>
      <c r="M17">
        <f t="shared" si="11"/>
        <v>2.2253971490712315E-58</v>
      </c>
      <c r="N17">
        <f t="shared" si="12"/>
        <v>7.5825604279119066E-10</v>
      </c>
      <c r="O17">
        <f t="shared" si="13"/>
        <v>2.2603294069810542E-6</v>
      </c>
      <c r="P17">
        <f t="shared" si="14"/>
        <v>0.36787944117144233</v>
      </c>
      <c r="Q17">
        <f t="shared" si="15"/>
        <v>0.36787944117144233</v>
      </c>
    </row>
    <row r="18" spans="1:17">
      <c r="A18">
        <v>3.25</v>
      </c>
      <c r="B18">
        <f t="shared" si="2"/>
        <v>0.93941306281347581</v>
      </c>
      <c r="C18">
        <f t="shared" si="3"/>
        <v>1.4307241918567688E-8</v>
      </c>
      <c r="D18">
        <f t="shared" si="4"/>
        <v>2.586810022265412E-5</v>
      </c>
      <c r="E18">
        <f t="shared" si="5"/>
        <v>5.6147280923879347E-34</v>
      </c>
      <c r="F18">
        <f t="shared" si="6"/>
        <v>1.0829405954551966E-55</v>
      </c>
      <c r="H18">
        <v>3.25</v>
      </c>
      <c r="I18">
        <f t="shared" si="7"/>
        <v>0.93941306281347581</v>
      </c>
      <c r="J18">
        <f t="shared" si="8"/>
        <v>1.1142491209772544E-8</v>
      </c>
      <c r="K18">
        <f t="shared" si="9"/>
        <v>2.0146096709972611E-5</v>
      </c>
      <c r="L18">
        <f t="shared" si="10"/>
        <v>3.40550473398311E-34</v>
      </c>
      <c r="M18">
        <f t="shared" si="11"/>
        <v>6.5683667379103249E-56</v>
      </c>
      <c r="N18">
        <f t="shared" si="12"/>
        <v>6.7582625443055598E-9</v>
      </c>
      <c r="O18">
        <f t="shared" si="13"/>
        <v>1.2219225328134201E-5</v>
      </c>
      <c r="P18">
        <f t="shared" si="14"/>
        <v>0.34559075257697452</v>
      </c>
      <c r="Q18">
        <f t="shared" si="15"/>
        <v>0.34559075257697452</v>
      </c>
    </row>
    <row r="19" spans="1:17">
      <c r="A19">
        <v>3.5</v>
      </c>
      <c r="B19">
        <f t="shared" si="2"/>
        <v>0.77880078307140488</v>
      </c>
      <c r="C19">
        <f t="shared" si="3"/>
        <v>1.1253517471925912E-7</v>
      </c>
      <c r="D19">
        <f t="shared" si="4"/>
        <v>1.2340980408667956E-4</v>
      </c>
      <c r="E19">
        <f t="shared" si="5"/>
        <v>4.1900931944943974E-32</v>
      </c>
      <c r="F19">
        <f t="shared" si="6"/>
        <v>2.8207700884601352E-53</v>
      </c>
      <c r="H19">
        <v>3.5</v>
      </c>
      <c r="I19">
        <f t="shared" si="7"/>
        <v>0.77880078307140488</v>
      </c>
      <c r="J19">
        <f t="shared" si="8"/>
        <v>8.764248219443636E-8</v>
      </c>
      <c r="K19">
        <f t="shared" si="9"/>
        <v>9.6111652061394709E-5</v>
      </c>
      <c r="L19">
        <f t="shared" si="10"/>
        <v>2.5414199895141027E-32</v>
      </c>
      <c r="M19">
        <f t="shared" si="11"/>
        <v>1.7108835426513892E-53</v>
      </c>
      <c r="N19">
        <f t="shared" si="12"/>
        <v>5.3157852544244216E-8</v>
      </c>
      <c r="O19">
        <f t="shared" si="13"/>
        <v>5.8294663730868811E-5</v>
      </c>
      <c r="P19">
        <f t="shared" si="14"/>
        <v>0.28650479686019009</v>
      </c>
      <c r="Q19">
        <f t="shared" si="15"/>
        <v>0.28650479686019009</v>
      </c>
    </row>
    <row r="20" spans="1:17">
      <c r="A20">
        <v>3.75</v>
      </c>
      <c r="B20">
        <f t="shared" si="2"/>
        <v>0.56978282473092301</v>
      </c>
      <c r="C20">
        <f t="shared" si="3"/>
        <v>7.811489408304491E-7</v>
      </c>
      <c r="D20">
        <f t="shared" si="4"/>
        <v>5.1957468215483844E-4</v>
      </c>
      <c r="E20">
        <f t="shared" si="5"/>
        <v>2.7595090675220421E-30</v>
      </c>
      <c r="F20">
        <f t="shared" si="6"/>
        <v>6.4840138681425163E-51</v>
      </c>
      <c r="H20">
        <v>3.75</v>
      </c>
      <c r="I20">
        <f t="shared" si="7"/>
        <v>0.56978282473092301</v>
      </c>
      <c r="J20">
        <f t="shared" si="8"/>
        <v>6.0835940681415228E-7</v>
      </c>
      <c r="K20">
        <f t="shared" si="9"/>
        <v>4.0464516932626446E-4</v>
      </c>
      <c r="L20">
        <f t="shared" si="10"/>
        <v>1.6737268552071381E-30</v>
      </c>
      <c r="M20">
        <f t="shared" si="11"/>
        <v>3.9327532090303444E-51</v>
      </c>
      <c r="N20">
        <f t="shared" si="12"/>
        <v>3.6898863235737409E-7</v>
      </c>
      <c r="O20">
        <f t="shared" si="13"/>
        <v>2.4542970150098943E-4</v>
      </c>
      <c r="P20">
        <f t="shared" si="14"/>
        <v>0.20961138715109784</v>
      </c>
      <c r="Q20">
        <f t="shared" si="15"/>
        <v>0.20961138715109784</v>
      </c>
    </row>
    <row r="21" spans="1:17">
      <c r="A21">
        <v>4</v>
      </c>
      <c r="B21">
        <f t="shared" si="2"/>
        <v>0.36787944117144233</v>
      </c>
      <c r="C21">
        <f t="shared" si="3"/>
        <v>4.7851173921290088E-6</v>
      </c>
      <c r="D21">
        <f t="shared" si="4"/>
        <v>1.9304541362277093E-3</v>
      </c>
      <c r="E21">
        <f t="shared" si="5"/>
        <v>1.6038108905486379E-28</v>
      </c>
      <c r="F21">
        <f t="shared" si="6"/>
        <v>1.3153258948574645E-48</v>
      </c>
      <c r="H21">
        <v>4</v>
      </c>
      <c r="I21">
        <f t="shared" si="7"/>
        <v>0.36787944117144233</v>
      </c>
      <c r="J21">
        <f t="shared" si="8"/>
        <v>3.7266531720786709E-6</v>
      </c>
      <c r="K21">
        <f t="shared" si="9"/>
        <v>1.5034391929775726E-3</v>
      </c>
      <c r="L21">
        <f t="shared" si="10"/>
        <v>9.7276047749877151E-29</v>
      </c>
      <c r="M21">
        <f t="shared" si="11"/>
        <v>7.9778548274500782E-49</v>
      </c>
      <c r="N21">
        <f t="shared" si="12"/>
        <v>2.2603294069810542E-6</v>
      </c>
      <c r="O21">
        <f t="shared" si="13"/>
        <v>9.1188196555451624E-4</v>
      </c>
      <c r="P21">
        <f t="shared" si="14"/>
        <v>0.1353352832366127</v>
      </c>
      <c r="Q21">
        <f t="shared" si="15"/>
        <v>0.1353352832366127</v>
      </c>
    </row>
    <row r="22" spans="1:17">
      <c r="A22">
        <v>4.25</v>
      </c>
      <c r="B22">
        <f t="shared" si="2"/>
        <v>0.20961138715109781</v>
      </c>
      <c r="C22">
        <f t="shared" si="3"/>
        <v>2.586810022265412E-5</v>
      </c>
      <c r="D22">
        <f t="shared" si="4"/>
        <v>6.329715427485747E-3</v>
      </c>
      <c r="E22">
        <f t="shared" si="5"/>
        <v>8.225980595143903E-27</v>
      </c>
      <c r="F22">
        <f t="shared" si="6"/>
        <v>2.3547022296838183E-46</v>
      </c>
      <c r="H22">
        <v>4.25</v>
      </c>
      <c r="I22">
        <f t="shared" si="7"/>
        <v>0.20961138715109781</v>
      </c>
      <c r="J22">
        <f t="shared" si="8"/>
        <v>2.0146096709972611E-5</v>
      </c>
      <c r="K22">
        <f t="shared" si="9"/>
        <v>4.9295873315450519E-3</v>
      </c>
      <c r="L22">
        <f t="shared" si="10"/>
        <v>4.9893094371559526E-27</v>
      </c>
      <c r="M22">
        <f t="shared" si="11"/>
        <v>1.4281990967969352E-46</v>
      </c>
      <c r="N22">
        <f t="shared" si="12"/>
        <v>1.2219225328134201E-5</v>
      </c>
      <c r="O22">
        <f t="shared" si="13"/>
        <v>2.9899458563130603E-3</v>
      </c>
      <c r="P22">
        <f t="shared" si="14"/>
        <v>7.7111719968316714E-2</v>
      </c>
      <c r="Q22">
        <f t="shared" si="15"/>
        <v>7.7111719968316714E-2</v>
      </c>
    </row>
    <row r="23" spans="1:17">
      <c r="A23">
        <v>4.5</v>
      </c>
      <c r="B23">
        <f t="shared" si="2"/>
        <v>0.10539922456186433</v>
      </c>
      <c r="C23">
        <f t="shared" si="3"/>
        <v>1.2340980408667956E-4</v>
      </c>
      <c r="D23">
        <f t="shared" si="4"/>
        <v>1.8315638888734179E-2</v>
      </c>
      <c r="E23">
        <f t="shared" si="5"/>
        <v>3.7233631217505106E-25</v>
      </c>
      <c r="F23">
        <f t="shared" si="6"/>
        <v>3.7200759760208361E-44</v>
      </c>
      <c r="H23">
        <v>4.5</v>
      </c>
      <c r="I23">
        <f t="shared" si="7"/>
        <v>0.10539922456186433</v>
      </c>
      <c r="J23">
        <f t="shared" si="8"/>
        <v>9.6111652061394709E-5</v>
      </c>
      <c r="K23">
        <f t="shared" si="9"/>
        <v>1.4264233908999254E-2</v>
      </c>
      <c r="L23">
        <f t="shared" si="10"/>
        <v>2.2583338905850276E-25</v>
      </c>
      <c r="M23">
        <f t="shared" si="11"/>
        <v>2.2563401359170362E-44</v>
      </c>
      <c r="N23">
        <f t="shared" si="12"/>
        <v>5.8294663730868811E-5</v>
      </c>
      <c r="O23">
        <f t="shared" si="13"/>
        <v>8.6516952031206323E-3</v>
      </c>
      <c r="P23">
        <f t="shared" si="14"/>
        <v>3.8774207831722009E-2</v>
      </c>
      <c r="Q23">
        <f t="shared" si="15"/>
        <v>3.8774207831722009E-2</v>
      </c>
    </row>
    <row r="24" spans="1:17">
      <c r="A24">
        <v>4.75</v>
      </c>
      <c r="B24">
        <f t="shared" si="2"/>
        <v>4.677062238395898E-2</v>
      </c>
      <c r="C24">
        <f t="shared" si="3"/>
        <v>5.1957468215483844E-4</v>
      </c>
      <c r="D24">
        <f t="shared" si="4"/>
        <v>4.677062238395898E-2</v>
      </c>
      <c r="E24">
        <f t="shared" si="5"/>
        <v>1.4872921816512705E-23</v>
      </c>
      <c r="F24">
        <f t="shared" si="6"/>
        <v>5.1865768119085727E-42</v>
      </c>
      <c r="H24">
        <v>4.75</v>
      </c>
      <c r="I24">
        <f t="shared" si="7"/>
        <v>4.677062238395898E-2</v>
      </c>
      <c r="J24">
        <f t="shared" si="8"/>
        <v>4.0464516932626446E-4</v>
      </c>
      <c r="K24">
        <f t="shared" si="9"/>
        <v>3.6424997337364234E-2</v>
      </c>
      <c r="L24">
        <f t="shared" si="10"/>
        <v>9.0208830812238689E-24</v>
      </c>
      <c r="M24">
        <f t="shared" si="11"/>
        <v>3.1458178553771534E-42</v>
      </c>
      <c r="N24">
        <f t="shared" si="12"/>
        <v>2.4542970150098943E-4</v>
      </c>
      <c r="O24">
        <f t="shared" si="13"/>
        <v>2.2092877665062443E-2</v>
      </c>
      <c r="P24">
        <f t="shared" si="14"/>
        <v>1.7205950425851383E-2</v>
      </c>
      <c r="Q24">
        <f t="shared" si="15"/>
        <v>1.7205950425851383E-2</v>
      </c>
    </row>
    <row r="25" spans="1:17">
      <c r="A25">
        <v>5</v>
      </c>
      <c r="B25">
        <f t="shared" si="2"/>
        <v>1.8315638888734179E-2</v>
      </c>
      <c r="C25">
        <f t="shared" si="3"/>
        <v>1.9304541362277093E-3</v>
      </c>
      <c r="D25">
        <f t="shared" si="4"/>
        <v>0.10539922456186433</v>
      </c>
      <c r="E25">
        <f t="shared" si="5"/>
        <v>5.2428856633634639E-22</v>
      </c>
      <c r="F25">
        <f t="shared" si="6"/>
        <v>6.38150344806079E-40</v>
      </c>
      <c r="H25">
        <v>5</v>
      </c>
      <c r="I25">
        <f t="shared" si="7"/>
        <v>1.8315638888734179E-2</v>
      </c>
      <c r="J25">
        <f t="shared" si="8"/>
        <v>1.5034391929775726E-3</v>
      </c>
      <c r="K25">
        <f t="shared" si="9"/>
        <v>8.2084998623898786E-2</v>
      </c>
      <c r="L25">
        <f t="shared" si="10"/>
        <v>3.1799709001977496E-22</v>
      </c>
      <c r="M25">
        <f t="shared" si="11"/>
        <v>3.870577496310756E-40</v>
      </c>
      <c r="N25">
        <f t="shared" si="12"/>
        <v>9.1188196555451624E-4</v>
      </c>
      <c r="O25">
        <f t="shared" si="13"/>
        <v>4.9787068367863938E-2</v>
      </c>
      <c r="P25">
        <f t="shared" si="14"/>
        <v>6.737946999085467E-3</v>
      </c>
      <c r="Q25">
        <f t="shared" si="15"/>
        <v>6.737946999085467E-3</v>
      </c>
    </row>
    <row r="26" spans="1:17">
      <c r="A26">
        <v>5.25</v>
      </c>
      <c r="B26">
        <f t="shared" si="2"/>
        <v>6.329715427485747E-3</v>
      </c>
      <c r="C26">
        <f t="shared" si="3"/>
        <v>6.329715427485747E-3</v>
      </c>
      <c r="D26">
        <f t="shared" si="4"/>
        <v>0.20961138715109781</v>
      </c>
      <c r="E26">
        <f t="shared" si="5"/>
        <v>1.6310139226701858E-20</v>
      </c>
      <c r="F26">
        <f t="shared" si="6"/>
        <v>6.9291249388157102E-38</v>
      </c>
      <c r="H26">
        <v>5.25</v>
      </c>
      <c r="I26">
        <f t="shared" si="7"/>
        <v>6.329715427485747E-3</v>
      </c>
      <c r="J26">
        <f t="shared" si="8"/>
        <v>4.9295873315450519E-3</v>
      </c>
      <c r="K26">
        <f t="shared" si="9"/>
        <v>0.16324551245395838</v>
      </c>
      <c r="L26">
        <f t="shared" si="10"/>
        <v>9.8925995051763784E-21</v>
      </c>
      <c r="M26">
        <f t="shared" si="11"/>
        <v>4.2027267203711532E-38</v>
      </c>
      <c r="N26">
        <f t="shared" si="12"/>
        <v>2.9899458563130603E-3</v>
      </c>
      <c r="O26">
        <f t="shared" si="13"/>
        <v>9.90134083638263E-2</v>
      </c>
      <c r="P26">
        <f t="shared" si="14"/>
        <v>2.3285721742377138E-3</v>
      </c>
      <c r="Q26">
        <f t="shared" si="15"/>
        <v>2.3285721742377138E-3</v>
      </c>
    </row>
    <row r="27" spans="1:17">
      <c r="A27">
        <v>5.5</v>
      </c>
      <c r="B27">
        <f t="shared" si="2"/>
        <v>1.9304541362277093E-3</v>
      </c>
      <c r="C27">
        <f t="shared" si="3"/>
        <v>1.8315638888734179E-2</v>
      </c>
      <c r="D27">
        <f t="shared" si="4"/>
        <v>0.36787944117144233</v>
      </c>
      <c r="E27">
        <f t="shared" si="5"/>
        <v>4.4777324417183015E-19</v>
      </c>
      <c r="F27">
        <f t="shared" si="6"/>
        <v>6.6396771995807348E-36</v>
      </c>
      <c r="H27">
        <v>5.5</v>
      </c>
      <c r="I27">
        <f t="shared" si="7"/>
        <v>1.9304541362277093E-3</v>
      </c>
      <c r="J27">
        <f t="shared" si="8"/>
        <v>1.4264233908999254E-2</v>
      </c>
      <c r="K27">
        <f t="shared" si="9"/>
        <v>0.28650479686019009</v>
      </c>
      <c r="L27">
        <f t="shared" si="10"/>
        <v>2.7158820118920623E-19</v>
      </c>
      <c r="M27">
        <f t="shared" si="11"/>
        <v>4.0271677921406337E-36</v>
      </c>
      <c r="N27">
        <f t="shared" si="12"/>
        <v>8.6516952031206323E-3</v>
      </c>
      <c r="O27">
        <f t="shared" si="13"/>
        <v>0.17377394345044514</v>
      </c>
      <c r="P27">
        <f t="shared" si="14"/>
        <v>7.1017438884254914E-4</v>
      </c>
      <c r="Q27">
        <f t="shared" si="15"/>
        <v>7.1017438884254914E-4</v>
      </c>
    </row>
    <row r="28" spans="1:17">
      <c r="A28">
        <v>5.75</v>
      </c>
      <c r="B28">
        <f t="shared" si="2"/>
        <v>5.1957468215483844E-4</v>
      </c>
      <c r="C28">
        <f t="shared" si="3"/>
        <v>4.677062238395898E-2</v>
      </c>
      <c r="D28">
        <f t="shared" si="4"/>
        <v>0.56978282473092301</v>
      </c>
      <c r="E28">
        <f t="shared" si="5"/>
        <v>1.0848552640429378E-17</v>
      </c>
      <c r="F28">
        <f t="shared" si="6"/>
        <v>5.6147280923879347E-34</v>
      </c>
      <c r="H28">
        <v>5.75</v>
      </c>
      <c r="I28">
        <f t="shared" si="7"/>
        <v>5.1957468215483844E-4</v>
      </c>
      <c r="J28">
        <f t="shared" si="8"/>
        <v>3.6424997337364234E-2</v>
      </c>
      <c r="K28">
        <f t="shared" si="9"/>
        <v>0.44374731008107987</v>
      </c>
      <c r="L28">
        <f t="shared" si="10"/>
        <v>6.5799797899268619E-18</v>
      </c>
      <c r="M28">
        <f t="shared" si="11"/>
        <v>3.40550473398311E-34</v>
      </c>
      <c r="N28">
        <f t="shared" si="12"/>
        <v>2.2092877665062443E-2</v>
      </c>
      <c r="O28">
        <f t="shared" si="13"/>
        <v>0.26914634872918386</v>
      </c>
      <c r="P28">
        <f t="shared" si="14"/>
        <v>1.9114084371795175E-4</v>
      </c>
      <c r="Q28">
        <f t="shared" si="15"/>
        <v>1.9114084371795175E-4</v>
      </c>
    </row>
    <row r="29" spans="1:17">
      <c r="A29">
        <v>6</v>
      </c>
      <c r="B29">
        <f t="shared" si="2"/>
        <v>1.2340980408667956E-4</v>
      </c>
      <c r="C29">
        <f t="shared" si="3"/>
        <v>0.10539922456186433</v>
      </c>
      <c r="D29">
        <f t="shared" si="4"/>
        <v>0.77880078307140488</v>
      </c>
      <c r="E29">
        <f t="shared" si="5"/>
        <v>2.3195228302435691E-16</v>
      </c>
      <c r="F29">
        <f t="shared" si="6"/>
        <v>4.1900931944943974E-32</v>
      </c>
      <c r="H29">
        <v>6</v>
      </c>
      <c r="I29">
        <f t="shared" si="7"/>
        <v>1.2340980408667956E-4</v>
      </c>
      <c r="J29">
        <f t="shared" si="8"/>
        <v>8.2084998623898786E-2</v>
      </c>
      <c r="K29">
        <f t="shared" si="9"/>
        <v>0.60653065971263342</v>
      </c>
      <c r="L29">
        <f t="shared" si="10"/>
        <v>1.4068617124461467E-16</v>
      </c>
      <c r="M29">
        <f t="shared" si="11"/>
        <v>2.5414199895141027E-32</v>
      </c>
      <c r="N29">
        <f t="shared" si="12"/>
        <v>4.9787068367863938E-2</v>
      </c>
      <c r="O29">
        <f t="shared" si="13"/>
        <v>0.36787944117144233</v>
      </c>
      <c r="P29">
        <f t="shared" si="14"/>
        <v>4.5399929762484854E-5</v>
      </c>
      <c r="Q29">
        <f t="shared" si="15"/>
        <v>4.5399929762484854E-5</v>
      </c>
    </row>
    <row r="30" spans="1:17">
      <c r="A30">
        <v>6.25</v>
      </c>
      <c r="B30">
        <f t="shared" si="2"/>
        <v>2.586810022265412E-5</v>
      </c>
      <c r="C30">
        <f t="shared" si="3"/>
        <v>0.20961138715109781</v>
      </c>
      <c r="D30">
        <f t="shared" si="4"/>
        <v>0.93941306281347581</v>
      </c>
      <c r="E30">
        <f t="shared" si="5"/>
        <v>4.3766185028708502E-15</v>
      </c>
      <c r="F30">
        <f t="shared" si="6"/>
        <v>2.7595090675220421E-30</v>
      </c>
      <c r="H30">
        <v>6.25</v>
      </c>
      <c r="I30">
        <f t="shared" si="7"/>
        <v>2.586810022265412E-5</v>
      </c>
      <c r="J30">
        <f t="shared" si="8"/>
        <v>0.16324551245395838</v>
      </c>
      <c r="K30">
        <f t="shared" si="9"/>
        <v>0.73161562894664178</v>
      </c>
      <c r="L30">
        <f t="shared" si="10"/>
        <v>2.6545533078567749E-15</v>
      </c>
      <c r="M30">
        <f t="shared" si="11"/>
        <v>1.6737268552071381E-30</v>
      </c>
      <c r="N30">
        <f t="shared" si="12"/>
        <v>9.90134083638263E-2</v>
      </c>
      <c r="O30">
        <f t="shared" si="13"/>
        <v>0.44374731008107987</v>
      </c>
      <c r="P30">
        <f t="shared" si="14"/>
        <v>9.5163422540768606E-6</v>
      </c>
      <c r="Q30">
        <f t="shared" si="15"/>
        <v>9.5163422540768606E-6</v>
      </c>
    </row>
    <row r="31" spans="1:17">
      <c r="A31">
        <v>6.5</v>
      </c>
      <c r="B31">
        <f t="shared" si="2"/>
        <v>4.7851173921290088E-6</v>
      </c>
      <c r="C31">
        <f t="shared" si="3"/>
        <v>0.36787944117144233</v>
      </c>
      <c r="D31">
        <f t="shared" si="4"/>
        <v>1</v>
      </c>
      <c r="E31">
        <f t="shared" si="5"/>
        <v>7.2877240958196922E-14</v>
      </c>
      <c r="F31">
        <f t="shared" si="6"/>
        <v>1.6038108905486379E-28</v>
      </c>
      <c r="H31">
        <v>6.5</v>
      </c>
      <c r="I31">
        <f t="shared" si="7"/>
        <v>4.7851173921290088E-6</v>
      </c>
      <c r="J31">
        <f t="shared" si="8"/>
        <v>0.28650479686019009</v>
      </c>
      <c r="K31">
        <f t="shared" si="9"/>
        <v>0.77880078307140488</v>
      </c>
      <c r="L31">
        <f t="shared" si="10"/>
        <v>4.4202281036411727E-14</v>
      </c>
      <c r="M31">
        <f t="shared" si="11"/>
        <v>9.7276047749877151E-29</v>
      </c>
      <c r="N31">
        <f t="shared" si="12"/>
        <v>0.17377394345044514</v>
      </c>
      <c r="O31">
        <f t="shared" si="13"/>
        <v>0.47236655274101469</v>
      </c>
      <c r="P31">
        <f t="shared" si="14"/>
        <v>1.7603463121561691E-6</v>
      </c>
      <c r="Q31">
        <f t="shared" si="15"/>
        <v>1.7603463121561691E-6</v>
      </c>
    </row>
    <row r="32" spans="1:17">
      <c r="A32">
        <v>6.75</v>
      </c>
      <c r="B32">
        <f t="shared" si="2"/>
        <v>7.811489408304491E-7</v>
      </c>
      <c r="C32">
        <f t="shared" si="3"/>
        <v>0.56978282473092301</v>
      </c>
      <c r="D32">
        <f t="shared" si="4"/>
        <v>0.93941306281347581</v>
      </c>
      <c r="E32">
        <f t="shared" si="5"/>
        <v>1.0709232382508077E-12</v>
      </c>
      <c r="F32">
        <f t="shared" si="6"/>
        <v>8.225980595143903E-27</v>
      </c>
      <c r="H32">
        <v>6.75</v>
      </c>
      <c r="I32">
        <f t="shared" si="7"/>
        <v>7.811489408304491E-7</v>
      </c>
      <c r="J32">
        <f t="shared" si="8"/>
        <v>0.44374731008107987</v>
      </c>
      <c r="K32">
        <f t="shared" si="9"/>
        <v>0.73161562894664178</v>
      </c>
      <c r="L32">
        <f t="shared" si="10"/>
        <v>6.495477781978521E-13</v>
      </c>
      <c r="M32">
        <f t="shared" si="11"/>
        <v>4.9893094371559526E-27</v>
      </c>
      <c r="N32">
        <f t="shared" si="12"/>
        <v>0.26914634872918386</v>
      </c>
      <c r="O32">
        <f t="shared" si="13"/>
        <v>0.44374731008107987</v>
      </c>
      <c r="P32">
        <f t="shared" si="14"/>
        <v>2.8736863582436966E-7</v>
      </c>
      <c r="Q32">
        <f t="shared" si="15"/>
        <v>2.8736863582436966E-7</v>
      </c>
    </row>
    <row r="33" spans="1:17">
      <c r="A33">
        <v>7</v>
      </c>
      <c r="B33">
        <f t="shared" si="2"/>
        <v>1.1253517471925912E-7</v>
      </c>
      <c r="C33">
        <f t="shared" si="3"/>
        <v>0.77880078307140488</v>
      </c>
      <c r="D33">
        <f t="shared" si="4"/>
        <v>0.77880078307140488</v>
      </c>
      <c r="E33">
        <f t="shared" si="5"/>
        <v>1.3887943864964021E-11</v>
      </c>
      <c r="F33">
        <f t="shared" si="6"/>
        <v>3.7233631217505106E-25</v>
      </c>
      <c r="H33">
        <v>7</v>
      </c>
      <c r="I33">
        <f t="shared" si="7"/>
        <v>1.1253517471925912E-7</v>
      </c>
      <c r="J33">
        <f t="shared" si="8"/>
        <v>0.60653065971263342</v>
      </c>
      <c r="K33">
        <f t="shared" si="9"/>
        <v>0.60653065971263342</v>
      </c>
      <c r="L33">
        <f t="shared" si="10"/>
        <v>8.4234637544686472E-12</v>
      </c>
      <c r="M33">
        <f t="shared" si="11"/>
        <v>2.2583338905850276E-25</v>
      </c>
      <c r="N33">
        <f t="shared" si="12"/>
        <v>0.36787944117144233</v>
      </c>
      <c r="O33">
        <f t="shared" si="13"/>
        <v>0.36787944117144233</v>
      </c>
      <c r="P33">
        <f t="shared" si="14"/>
        <v>4.1399377187851668E-8</v>
      </c>
      <c r="Q33">
        <f t="shared" si="15"/>
        <v>4.1399377187851668E-8</v>
      </c>
    </row>
    <row r="34" spans="1:17">
      <c r="A34">
        <v>7.25</v>
      </c>
      <c r="B34">
        <f t="shared" si="2"/>
        <v>1.4307241918567688E-8</v>
      </c>
      <c r="C34">
        <f t="shared" si="3"/>
        <v>0.93941306281347581</v>
      </c>
      <c r="D34">
        <f t="shared" si="4"/>
        <v>0.56978282473092301</v>
      </c>
      <c r="E34">
        <f t="shared" si="5"/>
        <v>1.5893910094516368E-10</v>
      </c>
      <c r="F34">
        <f t="shared" si="6"/>
        <v>1.4872921816512705E-23</v>
      </c>
      <c r="H34">
        <v>7.25</v>
      </c>
      <c r="I34">
        <f t="shared" si="7"/>
        <v>1.4307241918567688E-8</v>
      </c>
      <c r="J34">
        <f t="shared" si="8"/>
        <v>0.73161562894664178</v>
      </c>
      <c r="K34">
        <f t="shared" si="9"/>
        <v>0.44374731008107987</v>
      </c>
      <c r="L34">
        <f t="shared" si="10"/>
        <v>9.6401437750402969E-11</v>
      </c>
      <c r="M34">
        <f t="shared" si="11"/>
        <v>9.0208830812238689E-24</v>
      </c>
      <c r="N34">
        <f t="shared" si="12"/>
        <v>0.44374731008107987</v>
      </c>
      <c r="O34">
        <f t="shared" si="13"/>
        <v>0.26914634872918386</v>
      </c>
      <c r="P34">
        <f t="shared" si="14"/>
        <v>5.2633401617073153E-9</v>
      </c>
      <c r="Q34">
        <f t="shared" si="15"/>
        <v>5.2633401617073153E-9</v>
      </c>
    </row>
    <row r="35" spans="1:17">
      <c r="A35">
        <v>7.5</v>
      </c>
      <c r="B35">
        <f t="shared" si="2"/>
        <v>1.6052280551856116E-9</v>
      </c>
      <c r="C35">
        <f t="shared" si="3"/>
        <v>1</v>
      </c>
      <c r="D35">
        <f t="shared" si="4"/>
        <v>0.36787944117144233</v>
      </c>
      <c r="E35">
        <f t="shared" si="5"/>
        <v>1.6052280551856116E-9</v>
      </c>
      <c r="F35">
        <f t="shared" si="6"/>
        <v>5.2428856633634639E-22</v>
      </c>
      <c r="H35">
        <v>7.5</v>
      </c>
      <c r="I35">
        <f t="shared" si="7"/>
        <v>1.6052280551856116E-9</v>
      </c>
      <c r="J35">
        <f t="shared" si="8"/>
        <v>0.77880078307140488</v>
      </c>
      <c r="K35">
        <f t="shared" si="9"/>
        <v>0.28650479686019009</v>
      </c>
      <c r="L35">
        <f t="shared" si="10"/>
        <v>9.736200313009565E-10</v>
      </c>
      <c r="M35">
        <f t="shared" si="11"/>
        <v>3.1799709001977496E-22</v>
      </c>
      <c r="N35">
        <f t="shared" si="12"/>
        <v>0.47236655274101469</v>
      </c>
      <c r="O35">
        <f t="shared" si="13"/>
        <v>0.17377394345044514</v>
      </c>
      <c r="P35">
        <f t="shared" si="14"/>
        <v>5.9053039989440404E-10</v>
      </c>
      <c r="Q35">
        <f t="shared" si="15"/>
        <v>5.9053039989440404E-10</v>
      </c>
    </row>
    <row r="36" spans="1:17">
      <c r="A36">
        <v>7.75</v>
      </c>
      <c r="B36">
        <f t="shared" si="2"/>
        <v>1.5893910094516368E-10</v>
      </c>
      <c r="C36">
        <f t="shared" si="3"/>
        <v>0.93941306281347581</v>
      </c>
      <c r="D36">
        <f t="shared" si="4"/>
        <v>0.20961138715109781</v>
      </c>
      <c r="E36">
        <f t="shared" si="5"/>
        <v>1.4307241918567688E-8</v>
      </c>
      <c r="F36">
        <f t="shared" si="6"/>
        <v>1.6310139226701858E-20</v>
      </c>
      <c r="H36">
        <v>7.75</v>
      </c>
      <c r="I36">
        <f t="shared" si="7"/>
        <v>1.5893910094516368E-10</v>
      </c>
      <c r="J36">
        <f t="shared" si="8"/>
        <v>0.73161562894664178</v>
      </c>
      <c r="K36">
        <f t="shared" si="9"/>
        <v>0.16324551245395838</v>
      </c>
      <c r="L36">
        <f t="shared" si="10"/>
        <v>8.6777808795371031E-9</v>
      </c>
      <c r="M36">
        <f t="shared" si="11"/>
        <v>9.8925995051763784E-21</v>
      </c>
      <c r="N36">
        <f t="shared" si="12"/>
        <v>0.44374731008107987</v>
      </c>
      <c r="O36">
        <f t="shared" si="13"/>
        <v>9.90134083638263E-2</v>
      </c>
      <c r="P36">
        <f t="shared" si="14"/>
        <v>5.8470427635998274E-11</v>
      </c>
      <c r="Q36">
        <f t="shared" si="15"/>
        <v>5.8470427635998274E-11</v>
      </c>
    </row>
    <row r="37" spans="1:17">
      <c r="A37">
        <v>8</v>
      </c>
      <c r="B37">
        <f t="shared" si="2"/>
        <v>1.3887943864964021E-11</v>
      </c>
      <c r="C37">
        <f t="shared" si="3"/>
        <v>0.77880078307140488</v>
      </c>
      <c r="D37">
        <f t="shared" si="4"/>
        <v>0.10539922456186433</v>
      </c>
      <c r="E37">
        <f t="shared" si="5"/>
        <v>1.1253517471925912E-7</v>
      </c>
      <c r="F37">
        <f t="shared" si="6"/>
        <v>4.4777324417183015E-19</v>
      </c>
      <c r="H37">
        <v>8</v>
      </c>
      <c r="I37">
        <f t="shared" si="7"/>
        <v>1.3887943864964021E-11</v>
      </c>
      <c r="J37">
        <f t="shared" si="8"/>
        <v>0.60653065971263342</v>
      </c>
      <c r="K37">
        <f t="shared" si="9"/>
        <v>8.2084998623898786E-2</v>
      </c>
      <c r="L37">
        <f t="shared" si="10"/>
        <v>6.8256033763348699E-8</v>
      </c>
      <c r="M37">
        <f t="shared" si="11"/>
        <v>2.7158820118920623E-19</v>
      </c>
      <c r="N37">
        <f t="shared" si="12"/>
        <v>0.36787944117144233</v>
      </c>
      <c r="O37">
        <f t="shared" si="13"/>
        <v>4.9787068367863938E-2</v>
      </c>
      <c r="P37">
        <f t="shared" si="14"/>
        <v>5.1090890280633251E-12</v>
      </c>
      <c r="Q37">
        <f t="shared" si="15"/>
        <v>5.1090890280633251E-12</v>
      </c>
    </row>
    <row r="38" spans="1:17">
      <c r="A38">
        <v>8.25</v>
      </c>
      <c r="B38">
        <f t="shared" si="2"/>
        <v>1.0709232382508077E-12</v>
      </c>
      <c r="C38">
        <f t="shared" si="3"/>
        <v>0.56978282473092301</v>
      </c>
      <c r="D38">
        <f t="shared" si="4"/>
        <v>4.677062238395898E-2</v>
      </c>
      <c r="E38">
        <f t="shared" si="5"/>
        <v>7.811489408304491E-7</v>
      </c>
      <c r="F38">
        <f t="shared" si="6"/>
        <v>1.0848552640429378E-17</v>
      </c>
      <c r="H38">
        <v>8.25</v>
      </c>
      <c r="I38">
        <f t="shared" si="7"/>
        <v>1.0709232382508077E-12</v>
      </c>
      <c r="J38">
        <f t="shared" si="8"/>
        <v>0.44374731008107987</v>
      </c>
      <c r="K38">
        <f t="shared" si="9"/>
        <v>3.6424997337364234E-2</v>
      </c>
      <c r="L38">
        <f t="shared" si="10"/>
        <v>4.7379078241571714E-7</v>
      </c>
      <c r="M38">
        <f t="shared" si="11"/>
        <v>6.5799797899268619E-18</v>
      </c>
      <c r="N38">
        <f t="shared" si="12"/>
        <v>0.26914634872918386</v>
      </c>
      <c r="O38">
        <f t="shared" si="13"/>
        <v>2.2092877665062443E-2</v>
      </c>
      <c r="P38">
        <f t="shared" si="14"/>
        <v>3.939706424252185E-13</v>
      </c>
      <c r="Q38">
        <f t="shared" si="15"/>
        <v>3.939706424252185E-13</v>
      </c>
    </row>
    <row r="39" spans="1:17">
      <c r="A39">
        <v>8.5</v>
      </c>
      <c r="B39">
        <f t="shared" si="2"/>
        <v>7.2877240958196922E-14</v>
      </c>
      <c r="C39">
        <f t="shared" si="3"/>
        <v>0.36787944117144233</v>
      </c>
      <c r="D39">
        <f t="shared" si="4"/>
        <v>1.8315638888734179E-2</v>
      </c>
      <c r="E39">
        <f t="shared" si="5"/>
        <v>4.7851173921290088E-6</v>
      </c>
      <c r="F39">
        <f t="shared" si="6"/>
        <v>2.3195228302435691E-16</v>
      </c>
      <c r="H39">
        <v>8.5</v>
      </c>
      <c r="I39">
        <f t="shared" si="7"/>
        <v>7.2877240958196922E-14</v>
      </c>
      <c r="J39">
        <f t="shared" si="8"/>
        <v>0.28650479686019009</v>
      </c>
      <c r="K39">
        <f t="shared" si="9"/>
        <v>1.4264233908999254E-2</v>
      </c>
      <c r="L39">
        <f t="shared" si="10"/>
        <v>2.9023204086504036E-6</v>
      </c>
      <c r="M39">
        <f t="shared" si="11"/>
        <v>1.4068617124461467E-16</v>
      </c>
      <c r="N39">
        <f t="shared" si="12"/>
        <v>0.17377394345044514</v>
      </c>
      <c r="O39">
        <f t="shared" si="13"/>
        <v>8.6516952031206323E-3</v>
      </c>
      <c r="P39">
        <f t="shared" si="14"/>
        <v>2.6810038677818034E-14</v>
      </c>
      <c r="Q39">
        <f t="shared" si="15"/>
        <v>2.6810038677818034E-14</v>
      </c>
    </row>
    <row r="40" spans="1:17">
      <c r="A40">
        <v>8.75</v>
      </c>
      <c r="B40">
        <f t="shared" si="2"/>
        <v>4.3766185028708502E-15</v>
      </c>
      <c r="C40">
        <f t="shared" si="3"/>
        <v>0.20961138715109781</v>
      </c>
      <c r="D40">
        <f t="shared" si="4"/>
        <v>6.329715427485747E-3</v>
      </c>
      <c r="E40">
        <f t="shared" si="5"/>
        <v>2.586810022265412E-5</v>
      </c>
      <c r="F40">
        <f t="shared" si="6"/>
        <v>4.3766185028708502E-15</v>
      </c>
      <c r="H40">
        <v>8.75</v>
      </c>
      <c r="I40">
        <f t="shared" si="7"/>
        <v>4.3766185028708502E-15</v>
      </c>
      <c r="J40">
        <f t="shared" si="8"/>
        <v>0.16324551245395838</v>
      </c>
      <c r="K40">
        <f t="shared" si="9"/>
        <v>4.9295873315450519E-3</v>
      </c>
      <c r="L40">
        <f t="shared" si="10"/>
        <v>1.5689795893558922E-5</v>
      </c>
      <c r="M40">
        <f t="shared" si="11"/>
        <v>2.6545533078567749E-15</v>
      </c>
      <c r="N40">
        <f t="shared" si="12"/>
        <v>9.90134083638263E-2</v>
      </c>
      <c r="O40">
        <f t="shared" si="13"/>
        <v>2.9899458563130603E-3</v>
      </c>
      <c r="P40">
        <f t="shared" si="14"/>
        <v>1.610067969056723E-15</v>
      </c>
      <c r="Q40">
        <f t="shared" si="15"/>
        <v>1.610067969056723E-15</v>
      </c>
    </row>
    <row r="41" spans="1:17">
      <c r="A41">
        <v>9</v>
      </c>
      <c r="B41">
        <f t="shared" si="2"/>
        <v>2.3195228302435691E-16</v>
      </c>
      <c r="C41">
        <f t="shared" si="3"/>
        <v>0.10539922456186433</v>
      </c>
      <c r="D41">
        <f t="shared" si="4"/>
        <v>1.9304541362277093E-3</v>
      </c>
      <c r="E41">
        <f t="shared" si="5"/>
        <v>1.2340980408667956E-4</v>
      </c>
      <c r="F41">
        <f t="shared" si="6"/>
        <v>7.2877240958196922E-14</v>
      </c>
      <c r="H41">
        <v>9</v>
      </c>
      <c r="I41">
        <f t="shared" si="7"/>
        <v>2.3195228302435691E-16</v>
      </c>
      <c r="J41">
        <f t="shared" si="8"/>
        <v>8.2084998623898786E-2</v>
      </c>
      <c r="K41">
        <f t="shared" si="9"/>
        <v>1.5034391929775726E-3</v>
      </c>
      <c r="L41">
        <f t="shared" si="10"/>
        <v>7.4851829887700598E-5</v>
      </c>
      <c r="M41">
        <f t="shared" si="11"/>
        <v>4.4202281036411727E-14</v>
      </c>
      <c r="N41">
        <f t="shared" si="12"/>
        <v>4.9787068367863938E-2</v>
      </c>
      <c r="O41">
        <f t="shared" si="13"/>
        <v>9.1188196555451624E-4</v>
      </c>
      <c r="P41">
        <f t="shared" si="14"/>
        <v>8.5330476257440646E-17</v>
      </c>
      <c r="Q41">
        <f t="shared" si="15"/>
        <v>8.5330476257440646E-17</v>
      </c>
    </row>
    <row r="42" spans="1:17">
      <c r="A42">
        <v>9.25</v>
      </c>
      <c r="B42">
        <f t="shared" si="2"/>
        <v>1.0848552640429378E-17</v>
      </c>
      <c r="C42">
        <f t="shared" si="3"/>
        <v>4.677062238395898E-2</v>
      </c>
      <c r="D42">
        <f t="shared" si="4"/>
        <v>5.1957468215483844E-4</v>
      </c>
      <c r="E42">
        <f t="shared" si="5"/>
        <v>5.1957468215483844E-4</v>
      </c>
      <c r="F42">
        <f t="shared" si="6"/>
        <v>1.0709232382508077E-12</v>
      </c>
      <c r="H42">
        <v>9.25</v>
      </c>
      <c r="I42">
        <f t="shared" si="7"/>
        <v>1.0848552640429378E-17</v>
      </c>
      <c r="J42">
        <f t="shared" si="8"/>
        <v>3.6424997337364234E-2</v>
      </c>
      <c r="K42">
        <f t="shared" si="9"/>
        <v>4.0464516932626446E-4</v>
      </c>
      <c r="L42">
        <f t="shared" si="10"/>
        <v>3.1513797473735599E-4</v>
      </c>
      <c r="M42">
        <f t="shared" si="11"/>
        <v>6.495477781978521E-13</v>
      </c>
      <c r="N42">
        <f t="shared" si="12"/>
        <v>2.2092877665062443E-2</v>
      </c>
      <c r="O42">
        <f t="shared" si="13"/>
        <v>2.4542970150098943E-4</v>
      </c>
      <c r="P42">
        <f t="shared" si="14"/>
        <v>3.9909594828801348E-18</v>
      </c>
      <c r="Q42">
        <f t="shared" si="15"/>
        <v>3.9909594828801348E-18</v>
      </c>
    </row>
    <row r="43" spans="1:17">
      <c r="A43">
        <v>9.5</v>
      </c>
      <c r="B43">
        <f t="shared" si="2"/>
        <v>4.4777324417183015E-19</v>
      </c>
      <c r="C43">
        <f t="shared" si="3"/>
        <v>1.8315638888734179E-2</v>
      </c>
      <c r="D43">
        <f t="shared" si="4"/>
        <v>1.2340980408667956E-4</v>
      </c>
      <c r="E43">
        <f t="shared" si="5"/>
        <v>1.9304541362277093E-3</v>
      </c>
      <c r="F43">
        <f t="shared" si="6"/>
        <v>1.3887943864964021E-11</v>
      </c>
      <c r="H43">
        <v>9.5</v>
      </c>
      <c r="I43">
        <f t="shared" si="7"/>
        <v>4.4777324417183015E-19</v>
      </c>
      <c r="J43">
        <f t="shared" si="8"/>
        <v>1.4264233908999254E-2</v>
      </c>
      <c r="K43">
        <f t="shared" si="9"/>
        <v>9.6111652061394709E-5</v>
      </c>
      <c r="L43">
        <f t="shared" si="10"/>
        <v>1.1708796207911744E-3</v>
      </c>
      <c r="M43">
        <f t="shared" si="11"/>
        <v>8.4234637544686472E-12</v>
      </c>
      <c r="N43">
        <f t="shared" si="12"/>
        <v>8.6516952031206323E-3</v>
      </c>
      <c r="O43">
        <f t="shared" si="13"/>
        <v>5.8294663730868811E-5</v>
      </c>
      <c r="P43">
        <f t="shared" si="14"/>
        <v>1.6472657083745667E-19</v>
      </c>
      <c r="Q43">
        <f t="shared" si="15"/>
        <v>1.6472657083745667E-19</v>
      </c>
    </row>
    <row r="44" spans="1:17">
      <c r="A44">
        <v>9.75</v>
      </c>
      <c r="B44">
        <f t="shared" si="2"/>
        <v>1.6310139226701858E-20</v>
      </c>
      <c r="C44">
        <f t="shared" si="3"/>
        <v>6.329715427485747E-3</v>
      </c>
      <c r="D44">
        <f t="shared" si="4"/>
        <v>2.586810022265412E-5</v>
      </c>
      <c r="E44">
        <f t="shared" si="5"/>
        <v>6.329715427485747E-3</v>
      </c>
      <c r="F44">
        <f t="shared" si="6"/>
        <v>1.5893910094516368E-10</v>
      </c>
      <c r="H44">
        <v>9.75</v>
      </c>
      <c r="I44">
        <f t="shared" si="7"/>
        <v>1.6310139226701858E-20</v>
      </c>
      <c r="J44">
        <f t="shared" si="8"/>
        <v>4.9295873315450519E-3</v>
      </c>
      <c r="K44">
        <f t="shared" si="9"/>
        <v>2.0146096709972611E-5</v>
      </c>
      <c r="L44">
        <f t="shared" si="10"/>
        <v>3.8391664740261636E-3</v>
      </c>
      <c r="M44">
        <f t="shared" si="11"/>
        <v>9.6401437750402969E-11</v>
      </c>
      <c r="N44">
        <f t="shared" si="12"/>
        <v>2.9899458563130603E-3</v>
      </c>
      <c r="O44">
        <f t="shared" si="13"/>
        <v>1.2219225328134201E-5</v>
      </c>
      <c r="P44">
        <f t="shared" si="14"/>
        <v>6.0001649041474998E-21</v>
      </c>
      <c r="Q44">
        <f t="shared" si="15"/>
        <v>6.0001649041474998E-21</v>
      </c>
    </row>
    <row r="45" spans="1:17">
      <c r="A45">
        <v>10</v>
      </c>
      <c r="B45">
        <f t="shared" si="2"/>
        <v>5.2428856633634639E-22</v>
      </c>
      <c r="C45">
        <f t="shared" si="3"/>
        <v>1.9304541362277093E-3</v>
      </c>
      <c r="D45">
        <f t="shared" si="4"/>
        <v>4.7851173921290088E-6</v>
      </c>
      <c r="E45">
        <f t="shared" si="5"/>
        <v>1.8315638888734179E-2</v>
      </c>
      <c r="F45">
        <f t="shared" si="6"/>
        <v>1.6052280551856116E-9</v>
      </c>
      <c r="H45">
        <v>10</v>
      </c>
      <c r="I45">
        <f t="shared" si="7"/>
        <v>5.2428856633634639E-22</v>
      </c>
      <c r="J45">
        <f t="shared" si="8"/>
        <v>1.5034391929775726E-3</v>
      </c>
      <c r="K45">
        <f t="shared" si="9"/>
        <v>3.7266531720786709E-6</v>
      </c>
      <c r="L45">
        <f t="shared" si="10"/>
        <v>1.1108996538242306E-2</v>
      </c>
      <c r="M45">
        <f t="shared" si="11"/>
        <v>9.736200313009565E-10</v>
      </c>
      <c r="N45">
        <f t="shared" si="12"/>
        <v>9.1188196555451624E-4</v>
      </c>
      <c r="O45">
        <f t="shared" si="13"/>
        <v>2.2603294069810542E-6</v>
      </c>
      <c r="P45">
        <f t="shared" si="14"/>
        <v>1.9287498479639178E-22</v>
      </c>
      <c r="Q45">
        <f t="shared" si="15"/>
        <v>1.9287498479639178E-22</v>
      </c>
    </row>
    <row r="46" spans="1:17">
      <c r="A46">
        <v>10.25</v>
      </c>
      <c r="B46">
        <f t="shared" si="2"/>
        <v>1.4872921816512705E-23</v>
      </c>
      <c r="C46">
        <f t="shared" si="3"/>
        <v>5.1957468215483844E-4</v>
      </c>
      <c r="D46">
        <f t="shared" si="4"/>
        <v>7.811489408304491E-7</v>
      </c>
      <c r="E46">
        <f t="shared" si="5"/>
        <v>4.677062238395898E-2</v>
      </c>
      <c r="F46">
        <f t="shared" si="6"/>
        <v>1.4307241918567688E-8</v>
      </c>
      <c r="H46">
        <v>10.25</v>
      </c>
      <c r="I46">
        <f t="shared" si="7"/>
        <v>1.4872921816512705E-23</v>
      </c>
      <c r="J46">
        <f t="shared" si="8"/>
        <v>4.0464516932626446E-4</v>
      </c>
      <c r="K46">
        <f t="shared" si="9"/>
        <v>6.0835940681415228E-7</v>
      </c>
      <c r="L46">
        <f t="shared" si="10"/>
        <v>2.8367816449713101E-2</v>
      </c>
      <c r="M46">
        <f t="shared" si="11"/>
        <v>8.6777808795371031E-9</v>
      </c>
      <c r="N46">
        <f t="shared" si="12"/>
        <v>2.4542970150098943E-4</v>
      </c>
      <c r="O46">
        <f t="shared" si="13"/>
        <v>3.6898863235737409E-7</v>
      </c>
      <c r="P46">
        <f t="shared" si="14"/>
        <v>5.471442166445247E-24</v>
      </c>
      <c r="Q46">
        <f t="shared" si="15"/>
        <v>5.471442166445247E-24</v>
      </c>
    </row>
    <row r="47" spans="1:17">
      <c r="A47">
        <v>10.5</v>
      </c>
      <c r="B47">
        <f t="shared" si="2"/>
        <v>3.7233631217505106E-25</v>
      </c>
      <c r="C47">
        <f t="shared" si="3"/>
        <v>1.2340980408667956E-4</v>
      </c>
      <c r="D47">
        <f t="shared" si="4"/>
        <v>1.1253517471925912E-7</v>
      </c>
      <c r="E47">
        <f t="shared" si="5"/>
        <v>0.10539922456186433</v>
      </c>
      <c r="F47">
        <f t="shared" si="6"/>
        <v>1.1253517471925912E-7</v>
      </c>
      <c r="H47">
        <v>10.5</v>
      </c>
      <c r="I47">
        <f t="shared" si="7"/>
        <v>3.7233631217505106E-25</v>
      </c>
      <c r="J47">
        <f t="shared" si="8"/>
        <v>9.6111652061394709E-5</v>
      </c>
      <c r="K47">
        <f t="shared" si="9"/>
        <v>8.764248219443636E-8</v>
      </c>
      <c r="L47">
        <f t="shared" si="10"/>
        <v>6.392786120670757E-2</v>
      </c>
      <c r="M47">
        <f t="shared" si="11"/>
        <v>6.8256033763348699E-8</v>
      </c>
      <c r="N47">
        <f t="shared" si="12"/>
        <v>5.8294663730868811E-5</v>
      </c>
      <c r="O47">
        <f t="shared" si="13"/>
        <v>5.3157852544244216E-8</v>
      </c>
      <c r="P47">
        <f t="shared" si="14"/>
        <v>1.3697487445079349E-25</v>
      </c>
      <c r="Q47">
        <f t="shared" si="15"/>
        <v>1.3697487445079349E-25</v>
      </c>
    </row>
    <row r="48" spans="1:17">
      <c r="A48">
        <v>10.75</v>
      </c>
      <c r="B48">
        <f t="shared" si="2"/>
        <v>8.225980595143903E-27</v>
      </c>
      <c r="C48">
        <f t="shared" si="3"/>
        <v>2.586810022265412E-5</v>
      </c>
      <c r="D48">
        <f t="shared" si="4"/>
        <v>1.4307241918567688E-8</v>
      </c>
      <c r="E48">
        <f t="shared" si="5"/>
        <v>0.20961138715109781</v>
      </c>
      <c r="F48">
        <f t="shared" si="6"/>
        <v>7.811489408304491E-7</v>
      </c>
      <c r="H48">
        <v>10.75</v>
      </c>
      <c r="I48">
        <f t="shared" si="7"/>
        <v>8.225980595143903E-27</v>
      </c>
      <c r="J48">
        <f t="shared" si="8"/>
        <v>2.0146096709972611E-5</v>
      </c>
      <c r="K48">
        <f t="shared" si="9"/>
        <v>1.1142491209772544E-8</v>
      </c>
      <c r="L48">
        <f t="shared" si="10"/>
        <v>0.12713573293203556</v>
      </c>
      <c r="M48">
        <f t="shared" si="11"/>
        <v>4.7379078241571714E-7</v>
      </c>
      <c r="N48">
        <f t="shared" si="12"/>
        <v>1.2219225328134201E-5</v>
      </c>
      <c r="O48">
        <f t="shared" si="13"/>
        <v>6.7582625443055598E-9</v>
      </c>
      <c r="P48">
        <f t="shared" si="14"/>
        <v>3.0261691444286677E-27</v>
      </c>
      <c r="Q48">
        <f t="shared" si="15"/>
        <v>3.0261691444286677E-27</v>
      </c>
    </row>
    <row r="49" spans="1:17">
      <c r="A49">
        <v>11</v>
      </c>
      <c r="B49">
        <f t="shared" si="2"/>
        <v>1.6038108905486379E-28</v>
      </c>
      <c r="C49">
        <f t="shared" si="3"/>
        <v>4.7851173921290088E-6</v>
      </c>
      <c r="D49">
        <f t="shared" si="4"/>
        <v>1.6052280551856116E-9</v>
      </c>
      <c r="E49">
        <f t="shared" si="5"/>
        <v>0.36787944117144233</v>
      </c>
      <c r="F49">
        <f t="shared" si="6"/>
        <v>4.7851173921290088E-6</v>
      </c>
      <c r="H49">
        <v>11</v>
      </c>
      <c r="I49">
        <f t="shared" si="7"/>
        <v>1.6038108905486379E-28</v>
      </c>
      <c r="J49">
        <f t="shared" si="8"/>
        <v>3.7266531720786709E-6</v>
      </c>
      <c r="K49">
        <f t="shared" si="9"/>
        <v>1.2501528663867428E-9</v>
      </c>
      <c r="L49">
        <f t="shared" si="10"/>
        <v>0.22313016014842985</v>
      </c>
      <c r="M49">
        <f t="shared" si="11"/>
        <v>2.9023204086504036E-6</v>
      </c>
      <c r="N49">
        <f t="shared" si="12"/>
        <v>2.2603294069810542E-6</v>
      </c>
      <c r="O49">
        <f t="shared" si="13"/>
        <v>7.5825604279119066E-10</v>
      </c>
      <c r="P49">
        <f t="shared" si="14"/>
        <v>5.900090541597062E-29</v>
      </c>
      <c r="Q49">
        <f t="shared" si="15"/>
        <v>5.900090541597062E-29</v>
      </c>
    </row>
    <row r="50" spans="1:17">
      <c r="A50">
        <v>11.25</v>
      </c>
      <c r="B50">
        <f t="shared" si="2"/>
        <v>2.7595090675220421E-30</v>
      </c>
      <c r="C50">
        <f t="shared" si="3"/>
        <v>7.811489408304491E-7</v>
      </c>
      <c r="D50">
        <f t="shared" si="4"/>
        <v>1.5893910094516368E-10</v>
      </c>
      <c r="E50">
        <f t="shared" si="5"/>
        <v>0.56978282473092301</v>
      </c>
      <c r="F50">
        <f t="shared" si="6"/>
        <v>2.586810022265412E-5</v>
      </c>
      <c r="H50">
        <v>11.25</v>
      </c>
      <c r="I50">
        <f t="shared" si="7"/>
        <v>2.7595090675220421E-30</v>
      </c>
      <c r="J50">
        <f t="shared" si="8"/>
        <v>6.0835940681415228E-7</v>
      </c>
      <c r="K50">
        <f t="shared" si="9"/>
        <v>1.2378189627675855E-10</v>
      </c>
      <c r="L50">
        <f t="shared" si="10"/>
        <v>0.34559075257697452</v>
      </c>
      <c r="M50">
        <f t="shared" si="11"/>
        <v>1.5689795893558922E-5</v>
      </c>
      <c r="N50">
        <f t="shared" si="12"/>
        <v>3.6898863235737409E-7</v>
      </c>
      <c r="O50">
        <f t="shared" si="13"/>
        <v>7.5077515209223117E-11</v>
      </c>
      <c r="P50">
        <f t="shared" si="14"/>
        <v>1.0151666536675369E-30</v>
      </c>
      <c r="Q50">
        <f t="shared" si="15"/>
        <v>1.0151666536675369E-30</v>
      </c>
    </row>
    <row r="51" spans="1:17">
      <c r="A51">
        <v>11.5</v>
      </c>
      <c r="B51">
        <f t="shared" si="2"/>
        <v>4.1900931944943974E-32</v>
      </c>
      <c r="C51">
        <f t="shared" si="3"/>
        <v>1.1253517471925912E-7</v>
      </c>
      <c r="D51">
        <f t="shared" si="4"/>
        <v>1.3887943864964021E-11</v>
      </c>
      <c r="E51">
        <f t="shared" si="5"/>
        <v>0.77880078307140488</v>
      </c>
      <c r="F51">
        <f t="shared" si="6"/>
        <v>1.2340980408667956E-4</v>
      </c>
      <c r="H51">
        <v>11.5</v>
      </c>
      <c r="I51">
        <f t="shared" si="7"/>
        <v>4.1900931944943974E-32</v>
      </c>
      <c r="J51">
        <f t="shared" si="8"/>
        <v>8.764248219443636E-8</v>
      </c>
      <c r="K51">
        <f t="shared" si="9"/>
        <v>1.0815941557285693E-11</v>
      </c>
      <c r="L51">
        <f t="shared" si="10"/>
        <v>0.47236655274101469</v>
      </c>
      <c r="M51">
        <f t="shared" si="11"/>
        <v>7.4851829887700598E-5</v>
      </c>
      <c r="N51">
        <f t="shared" si="12"/>
        <v>5.3157852544244216E-8</v>
      </c>
      <c r="O51">
        <f t="shared" si="13"/>
        <v>6.5602001681537786E-12</v>
      </c>
      <c r="P51">
        <f t="shared" si="14"/>
        <v>1.5414491428468625E-32</v>
      </c>
      <c r="Q51">
        <f t="shared" si="15"/>
        <v>1.5414491428468625E-32</v>
      </c>
    </row>
    <row r="52" spans="1:17">
      <c r="A52">
        <v>11.75</v>
      </c>
      <c r="B52">
        <f t="shared" si="2"/>
        <v>5.6147280923879347E-34</v>
      </c>
      <c r="C52">
        <f t="shared" si="3"/>
        <v>1.4307241918567688E-8</v>
      </c>
      <c r="D52">
        <f t="shared" si="4"/>
        <v>1.0709232382508077E-12</v>
      </c>
      <c r="E52">
        <f t="shared" si="5"/>
        <v>0.93941306281347581</v>
      </c>
      <c r="F52">
        <f t="shared" si="6"/>
        <v>5.1957468215483844E-4</v>
      </c>
      <c r="H52">
        <v>11.75</v>
      </c>
      <c r="I52">
        <f t="shared" si="7"/>
        <v>5.6147280923879347E-34</v>
      </c>
      <c r="J52">
        <f t="shared" si="8"/>
        <v>1.1142491209772544E-8</v>
      </c>
      <c r="K52">
        <f t="shared" si="9"/>
        <v>8.3403585655909371E-13</v>
      </c>
      <c r="L52">
        <f t="shared" si="10"/>
        <v>0.56978282473092301</v>
      </c>
      <c r="M52">
        <f t="shared" si="11"/>
        <v>3.1513797473735599E-4</v>
      </c>
      <c r="N52">
        <f t="shared" si="12"/>
        <v>6.7582625443055598E-9</v>
      </c>
      <c r="O52">
        <f t="shared" si="13"/>
        <v>5.058683183027784E-13</v>
      </c>
      <c r="P52">
        <f t="shared" si="14"/>
        <v>2.0655430329572718E-34</v>
      </c>
      <c r="Q52">
        <f t="shared" si="15"/>
        <v>2.0655430329572718E-34</v>
      </c>
    </row>
    <row r="53" spans="1:17">
      <c r="A53">
        <v>12</v>
      </c>
      <c r="B53">
        <f t="shared" si="2"/>
        <v>6.6396771995807348E-36</v>
      </c>
      <c r="C53">
        <f t="shared" si="3"/>
        <v>1.6052280551856116E-9</v>
      </c>
      <c r="D53">
        <f t="shared" si="4"/>
        <v>7.2877240958196922E-14</v>
      </c>
      <c r="E53">
        <f t="shared" si="5"/>
        <v>1</v>
      </c>
      <c r="F53">
        <f t="shared" si="6"/>
        <v>1.9304541362277093E-3</v>
      </c>
      <c r="H53">
        <v>12</v>
      </c>
      <c r="I53">
        <f t="shared" si="7"/>
        <v>6.6396771995807348E-36</v>
      </c>
      <c r="J53">
        <f t="shared" si="8"/>
        <v>1.2501528663867428E-9</v>
      </c>
      <c r="K53">
        <f t="shared" si="9"/>
        <v>5.6756852326327221E-14</v>
      </c>
      <c r="L53">
        <f t="shared" si="10"/>
        <v>0.60653065971263342</v>
      </c>
      <c r="M53">
        <f t="shared" si="11"/>
        <v>1.1708796207911744E-3</v>
      </c>
      <c r="N53">
        <f t="shared" si="12"/>
        <v>7.5825604279119066E-10</v>
      </c>
      <c r="O53">
        <f t="shared" si="13"/>
        <v>3.4424771084699761E-14</v>
      </c>
      <c r="P53">
        <f t="shared" si="14"/>
        <v>2.442600737740528E-36</v>
      </c>
      <c r="Q53">
        <f t="shared" si="15"/>
        <v>2.442600737740528E-36</v>
      </c>
    </row>
    <row r="54" spans="1:17">
      <c r="A54">
        <v>12.25</v>
      </c>
      <c r="B54">
        <f t="shared" si="2"/>
        <v>6.9291249388157102E-38</v>
      </c>
      <c r="C54">
        <f t="shared" si="3"/>
        <v>1.5893910094516368E-10</v>
      </c>
      <c r="D54">
        <f t="shared" si="4"/>
        <v>4.3766185028708502E-15</v>
      </c>
      <c r="E54">
        <f t="shared" si="5"/>
        <v>0.93941306281347581</v>
      </c>
      <c r="F54">
        <f t="shared" si="6"/>
        <v>6.329715427485747E-3</v>
      </c>
      <c r="H54">
        <v>12.25</v>
      </c>
      <c r="I54">
        <f t="shared" si="7"/>
        <v>6.9291249388157102E-38</v>
      </c>
      <c r="J54">
        <f t="shared" si="8"/>
        <v>1.2378189627675855E-10</v>
      </c>
      <c r="K54">
        <f t="shared" si="9"/>
        <v>3.4085139172406177E-15</v>
      </c>
      <c r="L54">
        <f t="shared" si="10"/>
        <v>0.56978282473092301</v>
      </c>
      <c r="M54">
        <f t="shared" si="11"/>
        <v>3.8391664740261636E-3</v>
      </c>
      <c r="N54">
        <f t="shared" si="12"/>
        <v>7.5077515209223117E-11</v>
      </c>
      <c r="O54">
        <f t="shared" si="13"/>
        <v>2.067368194863644E-15</v>
      </c>
      <c r="P54">
        <f t="shared" si="14"/>
        <v>2.5490826102986282E-38</v>
      </c>
      <c r="Q54">
        <f t="shared" si="15"/>
        <v>2.5490826102986282E-38</v>
      </c>
    </row>
    <row r="55" spans="1:17">
      <c r="A55">
        <v>12.5</v>
      </c>
      <c r="B55">
        <f t="shared" si="2"/>
        <v>6.38150344806079E-40</v>
      </c>
      <c r="C55">
        <f t="shared" si="3"/>
        <v>1.3887943864964021E-11</v>
      </c>
      <c r="D55">
        <f t="shared" si="4"/>
        <v>2.3195228302435691E-16</v>
      </c>
      <c r="E55">
        <f t="shared" si="5"/>
        <v>0.77880078307140488</v>
      </c>
      <c r="F55">
        <f t="shared" si="6"/>
        <v>1.8315638888734179E-2</v>
      </c>
      <c r="H55">
        <v>12.5</v>
      </c>
      <c r="I55">
        <f t="shared" si="7"/>
        <v>6.38150344806079E-40</v>
      </c>
      <c r="J55">
        <f t="shared" si="8"/>
        <v>1.0815941557285693E-11</v>
      </c>
      <c r="K55">
        <f t="shared" si="9"/>
        <v>1.8064461965456929E-16</v>
      </c>
      <c r="L55">
        <f t="shared" si="10"/>
        <v>0.47236655274101469</v>
      </c>
      <c r="M55">
        <f t="shared" si="11"/>
        <v>1.1108996538242306E-2</v>
      </c>
      <c r="N55">
        <f t="shared" si="12"/>
        <v>6.5602001681537786E-12</v>
      </c>
      <c r="O55">
        <f t="shared" si="13"/>
        <v>1.0956650033262366E-16</v>
      </c>
      <c r="P55">
        <f t="shared" si="14"/>
        <v>2.3476239223062359E-40</v>
      </c>
      <c r="Q55">
        <f t="shared" si="15"/>
        <v>2.3476239223062359E-40</v>
      </c>
    </row>
    <row r="56" spans="1:17">
      <c r="A56">
        <v>12.75</v>
      </c>
      <c r="B56">
        <f t="shared" si="2"/>
        <v>5.1865768119085727E-42</v>
      </c>
      <c r="C56">
        <f t="shared" si="3"/>
        <v>1.0709232382508077E-12</v>
      </c>
      <c r="D56">
        <f t="shared" si="4"/>
        <v>1.0848552640429378E-17</v>
      </c>
      <c r="E56">
        <f t="shared" si="5"/>
        <v>0.56978282473092301</v>
      </c>
      <c r="F56">
        <f t="shared" si="6"/>
        <v>4.677062238395898E-2</v>
      </c>
      <c r="H56">
        <v>12.75</v>
      </c>
      <c r="I56">
        <f t="shared" si="7"/>
        <v>5.1865768119085727E-42</v>
      </c>
      <c r="J56">
        <f t="shared" si="8"/>
        <v>8.3403585655909371E-13</v>
      </c>
      <c r="K56">
        <f t="shared" si="9"/>
        <v>8.448861291557757E-18</v>
      </c>
      <c r="L56">
        <f t="shared" si="10"/>
        <v>0.34559075257697452</v>
      </c>
      <c r="M56">
        <f t="shared" si="11"/>
        <v>2.8367816449713101E-2</v>
      </c>
      <c r="N56">
        <f t="shared" si="12"/>
        <v>5.058683183027784E-13</v>
      </c>
      <c r="O56">
        <f t="shared" si="13"/>
        <v>5.1244934129890582E-18</v>
      </c>
      <c r="P56">
        <f t="shared" si="14"/>
        <v>1.9080349791576866E-42</v>
      </c>
      <c r="Q56">
        <f t="shared" si="15"/>
        <v>1.9080349791576866E-42</v>
      </c>
    </row>
    <row r="57" spans="1:17">
      <c r="A57">
        <v>13</v>
      </c>
      <c r="B57">
        <f t="shared" si="2"/>
        <v>3.7200759760208361E-44</v>
      </c>
      <c r="C57">
        <f t="shared" si="3"/>
        <v>7.2877240958196922E-14</v>
      </c>
      <c r="D57">
        <f t="shared" si="4"/>
        <v>4.4777324417183015E-19</v>
      </c>
      <c r="E57">
        <f t="shared" si="5"/>
        <v>0.36787944117144233</v>
      </c>
      <c r="F57">
        <f t="shared" si="6"/>
        <v>0.10539922456186433</v>
      </c>
      <c r="H57">
        <v>13</v>
      </c>
      <c r="I57">
        <f t="shared" si="7"/>
        <v>3.7200759760208361E-44</v>
      </c>
      <c r="J57">
        <f t="shared" si="8"/>
        <v>5.6756852326327221E-14</v>
      </c>
      <c r="K57">
        <f t="shared" si="9"/>
        <v>3.487261531994447E-19</v>
      </c>
      <c r="L57">
        <f t="shared" si="10"/>
        <v>0.22313016014842985</v>
      </c>
      <c r="M57">
        <f t="shared" si="11"/>
        <v>6.392786120670757E-2</v>
      </c>
      <c r="N57">
        <f t="shared" si="12"/>
        <v>3.4424771084699761E-14</v>
      </c>
      <c r="O57">
        <f t="shared" si="13"/>
        <v>2.1151310375910805E-19</v>
      </c>
      <c r="P57">
        <f t="shared" si="14"/>
        <v>1.3685394711738532E-44</v>
      </c>
      <c r="Q57">
        <f t="shared" si="15"/>
        <v>1.3685394711738532E-44</v>
      </c>
    </row>
    <row r="58" spans="1:17">
      <c r="A58">
        <v>13.25</v>
      </c>
      <c r="B58">
        <f t="shared" si="2"/>
        <v>2.3547022296838183E-46</v>
      </c>
      <c r="C58">
        <f t="shared" si="3"/>
        <v>4.3766185028708502E-15</v>
      </c>
      <c r="D58">
        <f t="shared" si="4"/>
        <v>1.6310139226701858E-20</v>
      </c>
      <c r="E58">
        <f t="shared" si="5"/>
        <v>0.20961138715109781</v>
      </c>
      <c r="F58">
        <f t="shared" si="6"/>
        <v>0.20961138715109781</v>
      </c>
      <c r="H58">
        <v>13.25</v>
      </c>
      <c r="I58">
        <f t="shared" si="7"/>
        <v>2.3547022296838183E-46</v>
      </c>
      <c r="J58">
        <f t="shared" si="8"/>
        <v>3.4085139172406177E-15</v>
      </c>
      <c r="K58">
        <f t="shared" si="9"/>
        <v>1.2702349201759045E-20</v>
      </c>
      <c r="L58">
        <f t="shared" si="10"/>
        <v>0.12713573293203556</v>
      </c>
      <c r="M58">
        <f t="shared" si="11"/>
        <v>0.12713573293203556</v>
      </c>
      <c r="N58">
        <f t="shared" si="12"/>
        <v>2.067368194863644E-15</v>
      </c>
      <c r="O58">
        <f t="shared" si="13"/>
        <v>7.7043642412431557E-21</v>
      </c>
      <c r="P58">
        <f t="shared" si="14"/>
        <v>8.6624654038123232E-47</v>
      </c>
      <c r="Q58">
        <f t="shared" si="15"/>
        <v>8.6624654038123232E-47</v>
      </c>
    </row>
    <row r="59" spans="1:17">
      <c r="A59">
        <v>13.5</v>
      </c>
      <c r="B59">
        <f t="shared" si="2"/>
        <v>1.3153258948574645E-48</v>
      </c>
      <c r="C59">
        <f t="shared" si="3"/>
        <v>2.3195228302435691E-16</v>
      </c>
      <c r="D59">
        <f t="shared" si="4"/>
        <v>5.2428856633634639E-22</v>
      </c>
      <c r="E59">
        <f t="shared" si="5"/>
        <v>0.10539922456186433</v>
      </c>
      <c r="F59">
        <f t="shared" si="6"/>
        <v>0.36787944117144233</v>
      </c>
      <c r="H59">
        <v>13.5</v>
      </c>
      <c r="I59">
        <f t="shared" si="7"/>
        <v>1.3153258948574645E-48</v>
      </c>
      <c r="J59">
        <f t="shared" si="8"/>
        <v>1.8064461965456929E-16</v>
      </c>
      <c r="K59">
        <f t="shared" si="9"/>
        <v>4.0831634601813078E-22</v>
      </c>
      <c r="L59">
        <f t="shared" si="10"/>
        <v>6.392786120670757E-2</v>
      </c>
      <c r="M59">
        <f t="shared" si="11"/>
        <v>0.22313016014842985</v>
      </c>
      <c r="N59">
        <f t="shared" si="12"/>
        <v>1.0956650033262366E-16</v>
      </c>
      <c r="O59">
        <f t="shared" si="13"/>
        <v>2.4765638272182875E-22</v>
      </c>
      <c r="P59">
        <f t="shared" si="14"/>
        <v>4.8388135515849137E-49</v>
      </c>
      <c r="Q59">
        <f t="shared" si="15"/>
        <v>4.8388135515849137E-49</v>
      </c>
    </row>
    <row r="60" spans="1:17">
      <c r="A60">
        <v>13.75</v>
      </c>
      <c r="B60">
        <f t="shared" si="2"/>
        <v>6.4840138681425163E-51</v>
      </c>
      <c r="C60">
        <f t="shared" si="3"/>
        <v>1.0848552640429378E-17</v>
      </c>
      <c r="D60">
        <f t="shared" si="4"/>
        <v>1.4872921816512705E-23</v>
      </c>
      <c r="E60">
        <f t="shared" si="5"/>
        <v>4.677062238395898E-2</v>
      </c>
      <c r="F60">
        <f t="shared" si="6"/>
        <v>0.56978282473092301</v>
      </c>
      <c r="H60">
        <v>13.75</v>
      </c>
      <c r="I60">
        <f t="shared" si="7"/>
        <v>6.4840138681425163E-51</v>
      </c>
      <c r="J60">
        <f t="shared" si="8"/>
        <v>8.448861291557757E-18</v>
      </c>
      <c r="K60">
        <f t="shared" si="9"/>
        <v>1.1583043157259877E-23</v>
      </c>
      <c r="L60">
        <f t="shared" si="10"/>
        <v>2.8367816449713101E-2</v>
      </c>
      <c r="M60">
        <f t="shared" si="11"/>
        <v>0.34559075257697452</v>
      </c>
      <c r="N60">
        <f t="shared" si="12"/>
        <v>5.1244934129890582E-18</v>
      </c>
      <c r="O60">
        <f t="shared" si="13"/>
        <v>7.0254708076527369E-24</v>
      </c>
      <c r="P60">
        <f t="shared" si="14"/>
        <v>2.3853353983601511E-51</v>
      </c>
      <c r="Q60">
        <f t="shared" si="15"/>
        <v>2.3853353983601511E-51</v>
      </c>
    </row>
    <row r="61" spans="1:17">
      <c r="A61">
        <v>14</v>
      </c>
      <c r="B61">
        <f t="shared" si="2"/>
        <v>2.8207700884601352E-53</v>
      </c>
      <c r="C61">
        <f t="shared" si="3"/>
        <v>4.4777324417183015E-19</v>
      </c>
      <c r="D61">
        <f t="shared" si="4"/>
        <v>3.7233631217505106E-25</v>
      </c>
      <c r="E61">
        <f t="shared" si="5"/>
        <v>1.8315638888734179E-2</v>
      </c>
      <c r="F61">
        <f t="shared" si="6"/>
        <v>0.77880078307140488</v>
      </c>
      <c r="H61">
        <v>14</v>
      </c>
      <c r="I61">
        <f t="shared" si="7"/>
        <v>2.8207700884601352E-53</v>
      </c>
      <c r="J61">
        <f t="shared" si="8"/>
        <v>3.487261531994447E-19</v>
      </c>
      <c r="K61">
        <f t="shared" si="9"/>
        <v>2.8997581148784884E-25</v>
      </c>
      <c r="L61">
        <f t="shared" si="10"/>
        <v>1.1108996538242306E-2</v>
      </c>
      <c r="M61">
        <f t="shared" si="11"/>
        <v>0.47236655274101469</v>
      </c>
      <c r="N61">
        <f t="shared" si="12"/>
        <v>2.1151310375910805E-19</v>
      </c>
      <c r="O61">
        <f t="shared" si="13"/>
        <v>1.7587922024243116E-25</v>
      </c>
      <c r="P61">
        <f t="shared" si="14"/>
        <v>1.0377033238158344E-53</v>
      </c>
      <c r="Q61">
        <f t="shared" si="15"/>
        <v>1.0377033238158344E-53</v>
      </c>
    </row>
    <row r="62" spans="1:17">
      <c r="A62">
        <v>14.25</v>
      </c>
      <c r="B62">
        <f t="shared" si="2"/>
        <v>1.0829405954551966E-55</v>
      </c>
      <c r="C62">
        <f t="shared" si="3"/>
        <v>1.6310139226701858E-20</v>
      </c>
      <c r="D62">
        <f t="shared" si="4"/>
        <v>8.225980595143903E-27</v>
      </c>
      <c r="E62">
        <f t="shared" si="5"/>
        <v>6.329715427485747E-3</v>
      </c>
      <c r="F62">
        <f t="shared" si="6"/>
        <v>0.93941306281347581</v>
      </c>
      <c r="H62">
        <v>14.25</v>
      </c>
      <c r="I62">
        <f t="shared" si="7"/>
        <v>1.0829405954551966E-55</v>
      </c>
      <c r="J62">
        <f t="shared" si="8"/>
        <v>1.2702349201759045E-20</v>
      </c>
      <c r="K62">
        <f t="shared" si="9"/>
        <v>6.4064001290282526E-27</v>
      </c>
      <c r="L62">
        <f t="shared" si="10"/>
        <v>3.8391664740261636E-3</v>
      </c>
      <c r="M62">
        <f t="shared" si="11"/>
        <v>0.56978282473092301</v>
      </c>
      <c r="N62">
        <f t="shared" si="12"/>
        <v>7.7043642412431557E-21</v>
      </c>
      <c r="O62">
        <f t="shared" si="13"/>
        <v>3.8856780966426061E-27</v>
      </c>
      <c r="P62">
        <f t="shared" si="14"/>
        <v>3.9839158107792673E-56</v>
      </c>
      <c r="Q62">
        <f t="shared" si="15"/>
        <v>3.9839158107792673E-56</v>
      </c>
    </row>
    <row r="63" spans="1:17">
      <c r="A63">
        <v>14.5</v>
      </c>
      <c r="B63">
        <f t="shared" si="2"/>
        <v>3.6690596154291634E-58</v>
      </c>
      <c r="C63">
        <f t="shared" si="3"/>
        <v>5.2428856633634639E-22</v>
      </c>
      <c r="D63">
        <f t="shared" si="4"/>
        <v>1.6038108905486379E-28</v>
      </c>
      <c r="E63">
        <f t="shared" si="5"/>
        <v>1.9304541362277093E-3</v>
      </c>
      <c r="F63">
        <f t="shared" si="6"/>
        <v>1</v>
      </c>
      <c r="H63">
        <v>14.5</v>
      </c>
      <c r="I63">
        <f t="shared" si="7"/>
        <v>3.6690596154291634E-58</v>
      </c>
      <c r="J63">
        <f t="shared" si="8"/>
        <v>4.0831634601813078E-22</v>
      </c>
      <c r="K63">
        <f t="shared" si="9"/>
        <v>1.2490491774577263E-28</v>
      </c>
      <c r="L63">
        <f t="shared" si="10"/>
        <v>1.1708796207911744E-3</v>
      </c>
      <c r="M63">
        <f t="shared" si="11"/>
        <v>0.60653065971263342</v>
      </c>
      <c r="N63">
        <f t="shared" si="12"/>
        <v>2.4765638272182875E-22</v>
      </c>
      <c r="O63">
        <f t="shared" si="13"/>
        <v>7.575866216169569E-29</v>
      </c>
      <c r="P63">
        <f t="shared" si="14"/>
        <v>1.3497716009487877E-58</v>
      </c>
      <c r="Q63">
        <f t="shared" si="15"/>
        <v>1.3497716009487877E-58</v>
      </c>
    </row>
    <row r="64" spans="1:17">
      <c r="A64">
        <v>14.75</v>
      </c>
      <c r="B64">
        <f t="shared" si="2"/>
        <v>1.0970289593718018E-60</v>
      </c>
      <c r="C64">
        <f t="shared" si="3"/>
        <v>1.4872921816512705E-23</v>
      </c>
      <c r="D64">
        <f t="shared" si="4"/>
        <v>2.7595090675220421E-30</v>
      </c>
      <c r="E64">
        <f t="shared" si="5"/>
        <v>5.1957468215483844E-4</v>
      </c>
      <c r="F64">
        <f t="shared" si="6"/>
        <v>0.93941306281347581</v>
      </c>
      <c r="H64">
        <v>14.75</v>
      </c>
      <c r="I64">
        <f t="shared" si="7"/>
        <v>1.0970289593718018E-60</v>
      </c>
      <c r="J64">
        <f t="shared" si="8"/>
        <v>1.1583043157259877E-23</v>
      </c>
      <c r="K64">
        <f t="shared" si="9"/>
        <v>2.1491078226788088E-30</v>
      </c>
      <c r="L64">
        <f t="shared" si="10"/>
        <v>3.1513797473735599E-4</v>
      </c>
      <c r="M64">
        <f t="shared" si="11"/>
        <v>0.56978282473092301</v>
      </c>
      <c r="N64">
        <f t="shared" si="12"/>
        <v>7.0254708076527369E-24</v>
      </c>
      <c r="O64">
        <f t="shared" si="13"/>
        <v>1.3034997854829589E-30</v>
      </c>
      <c r="P64">
        <f t="shared" si="14"/>
        <v>4.0357440052258737E-61</v>
      </c>
      <c r="Q64">
        <f t="shared" si="15"/>
        <v>4.0357440052258737E-61</v>
      </c>
    </row>
    <row r="65" spans="1:17">
      <c r="A65">
        <v>15</v>
      </c>
      <c r="B65">
        <f t="shared" si="2"/>
        <v>2.8946403116483003E-63</v>
      </c>
      <c r="C65">
        <f t="shared" si="3"/>
        <v>3.7233631217505106E-25</v>
      </c>
      <c r="D65">
        <f t="shared" si="4"/>
        <v>4.1900931944943974E-32</v>
      </c>
      <c r="E65">
        <f t="shared" si="5"/>
        <v>1.2340980408667956E-4</v>
      </c>
      <c r="F65">
        <f t="shared" si="6"/>
        <v>0.77880078307140488</v>
      </c>
      <c r="H65">
        <v>15</v>
      </c>
      <c r="I65">
        <f t="shared" si="7"/>
        <v>2.8946403116483003E-63</v>
      </c>
      <c r="J65">
        <f t="shared" si="8"/>
        <v>2.8997581148784884E-25</v>
      </c>
      <c r="K65">
        <f t="shared" si="9"/>
        <v>3.2632478610144009E-32</v>
      </c>
      <c r="L65">
        <f t="shared" si="10"/>
        <v>7.4851829887700598E-5</v>
      </c>
      <c r="M65">
        <f t="shared" si="11"/>
        <v>0.47236655274101469</v>
      </c>
      <c r="N65">
        <f t="shared" si="12"/>
        <v>1.7587922024243116E-25</v>
      </c>
      <c r="O65">
        <f t="shared" si="13"/>
        <v>1.9792598779469045E-32</v>
      </c>
      <c r="P65">
        <f t="shared" si="14"/>
        <v>1.0648786602415064E-63</v>
      </c>
      <c r="Q65">
        <f t="shared" si="15"/>
        <v>1.0648786602415064E-63</v>
      </c>
    </row>
    <row r="66" spans="1:17">
      <c r="A66">
        <v>15.25</v>
      </c>
      <c r="B66">
        <f t="shared" si="2"/>
        <v>6.740378884131016E-66</v>
      </c>
      <c r="C66">
        <f t="shared" si="3"/>
        <v>8.225980595143903E-27</v>
      </c>
      <c r="D66">
        <f t="shared" si="4"/>
        <v>5.6147280923879347E-34</v>
      </c>
      <c r="E66">
        <f t="shared" si="5"/>
        <v>2.586810022265412E-5</v>
      </c>
      <c r="F66">
        <f t="shared" si="6"/>
        <v>0.56978282473092301</v>
      </c>
      <c r="H66">
        <v>15.25</v>
      </c>
      <c r="I66">
        <f t="shared" si="7"/>
        <v>6.740378884131016E-66</v>
      </c>
      <c r="J66">
        <f t="shared" si="8"/>
        <v>6.4064001290282526E-27</v>
      </c>
      <c r="K66">
        <f t="shared" si="9"/>
        <v>4.3727546350847392E-34</v>
      </c>
      <c r="L66">
        <f t="shared" si="10"/>
        <v>1.5689795893558922E-5</v>
      </c>
      <c r="M66">
        <f t="shared" si="11"/>
        <v>0.34559075257697452</v>
      </c>
      <c r="N66">
        <f t="shared" si="12"/>
        <v>3.8856780966426061E-27</v>
      </c>
      <c r="O66">
        <f t="shared" si="13"/>
        <v>2.6522097535794223E-34</v>
      </c>
      <c r="P66">
        <f t="shared" si="14"/>
        <v>2.479646817177908E-66</v>
      </c>
      <c r="Q66">
        <f t="shared" si="15"/>
        <v>2.479646817177908E-66</v>
      </c>
    </row>
    <row r="67" spans="1:17">
      <c r="A67">
        <v>15.5</v>
      </c>
      <c r="B67">
        <f t="shared" si="2"/>
        <v>1.3851193699226017E-68</v>
      </c>
      <c r="C67">
        <f t="shared" si="3"/>
        <v>1.6038108905486379E-28</v>
      </c>
      <c r="D67">
        <f t="shared" si="4"/>
        <v>6.6396771995807348E-36</v>
      </c>
      <c r="E67">
        <f t="shared" si="5"/>
        <v>4.7851173921290088E-6</v>
      </c>
      <c r="F67">
        <f t="shared" si="6"/>
        <v>0.36787944117144233</v>
      </c>
      <c r="H67">
        <v>15.5</v>
      </c>
      <c r="I67">
        <f t="shared" si="7"/>
        <v>1.3851193699226017E-68</v>
      </c>
      <c r="J67">
        <f t="shared" si="8"/>
        <v>1.2490491774577263E-28</v>
      </c>
      <c r="K67">
        <f t="shared" si="9"/>
        <v>5.1709858023748288E-36</v>
      </c>
      <c r="L67">
        <f t="shared" si="10"/>
        <v>2.9023204086504036E-6</v>
      </c>
      <c r="M67">
        <f t="shared" si="11"/>
        <v>0.22313016014842985</v>
      </c>
      <c r="N67">
        <f t="shared" si="12"/>
        <v>7.575866216169569E-29</v>
      </c>
      <c r="O67">
        <f t="shared" si="13"/>
        <v>3.1363614300790658E-36</v>
      </c>
      <c r="P67">
        <f t="shared" si="14"/>
        <v>5.09556939762867E-69</v>
      </c>
      <c r="Q67">
        <f t="shared" si="15"/>
        <v>5.09556939762867E-69</v>
      </c>
    </row>
    <row r="68" spans="1:17">
      <c r="A68">
        <v>15.75</v>
      </c>
      <c r="B68">
        <f t="shared" si="2"/>
        <v>2.511905434955894E-71</v>
      </c>
      <c r="C68">
        <f t="shared" si="3"/>
        <v>2.7595090675220421E-30</v>
      </c>
      <c r="D68">
        <f t="shared" si="4"/>
        <v>6.9291249388157102E-38</v>
      </c>
      <c r="E68">
        <f t="shared" si="5"/>
        <v>7.811489408304491E-7</v>
      </c>
      <c r="F68">
        <f t="shared" si="6"/>
        <v>0.20961138715109781</v>
      </c>
      <c r="H68">
        <v>15.75</v>
      </c>
      <c r="I68">
        <f t="shared" si="7"/>
        <v>2.511905434955894E-71</v>
      </c>
      <c r="J68">
        <f t="shared" si="8"/>
        <v>2.1491078226788088E-30</v>
      </c>
      <c r="K68">
        <f t="shared" si="9"/>
        <v>5.3964079283492754E-38</v>
      </c>
      <c r="L68">
        <f t="shared" si="10"/>
        <v>4.7379078241571714E-7</v>
      </c>
      <c r="M68">
        <f t="shared" si="11"/>
        <v>0.12713573293203556</v>
      </c>
      <c r="N68">
        <f t="shared" si="12"/>
        <v>1.3034997854829589E-30</v>
      </c>
      <c r="O68">
        <f t="shared" si="13"/>
        <v>3.2730868608601712E-38</v>
      </c>
      <c r="P68">
        <f t="shared" si="14"/>
        <v>9.2407836768708315E-72</v>
      </c>
      <c r="Q68">
        <f t="shared" si="15"/>
        <v>9.2407836768708315E-72</v>
      </c>
    </row>
    <row r="69" spans="1:17">
      <c r="A69">
        <v>16</v>
      </c>
      <c r="B69">
        <f t="shared" si="2"/>
        <v>4.0200602157433552E-74</v>
      </c>
      <c r="C69">
        <f t="shared" si="3"/>
        <v>4.1900931944943974E-32</v>
      </c>
      <c r="D69">
        <f t="shared" si="4"/>
        <v>6.38150344806079E-40</v>
      </c>
      <c r="E69">
        <f t="shared" si="5"/>
        <v>1.1253517471925912E-7</v>
      </c>
      <c r="F69">
        <f t="shared" si="6"/>
        <v>0.10539922456186433</v>
      </c>
      <c r="H69">
        <v>16</v>
      </c>
      <c r="I69">
        <f t="shared" si="7"/>
        <v>4.0200602157433552E-74</v>
      </c>
      <c r="J69">
        <f t="shared" si="8"/>
        <v>3.2632478610144009E-32</v>
      </c>
      <c r="K69">
        <f t="shared" si="9"/>
        <v>4.9699198825226136E-40</v>
      </c>
      <c r="L69">
        <f t="shared" si="10"/>
        <v>6.8256033763348699E-8</v>
      </c>
      <c r="M69">
        <f t="shared" si="11"/>
        <v>6.392786120670757E-2</v>
      </c>
      <c r="N69">
        <f t="shared" si="12"/>
        <v>1.9792598779469045E-32</v>
      </c>
      <c r="O69">
        <f t="shared" si="13"/>
        <v>3.0144087850653742E-40</v>
      </c>
      <c r="P69">
        <v>0</v>
      </c>
      <c r="Q69">
        <f t="shared" si="15"/>
        <v>1.4788975056432135E-74</v>
      </c>
    </row>
    <row r="70" spans="1:17">
      <c r="A70">
        <v>16.25</v>
      </c>
      <c r="B70">
        <f t="shared" ref="B70:B71" si="16" xml:space="preserve"> EXP(-((3-A70)^2))</f>
        <v>5.6777337221863434E-77</v>
      </c>
      <c r="C70">
        <f t="shared" ref="C70:C71" si="17">EXP(-((A70-7.5)^2))</f>
        <v>5.6147280923879347E-34</v>
      </c>
      <c r="D70">
        <f t="shared" ref="D70:D71" si="18">EXP(-((A70-6.5)^2))</f>
        <v>5.1865768119085727E-42</v>
      </c>
      <c r="E70">
        <f t="shared" ref="E70:E71" si="19">EXP(-((A70-12)^2))</f>
        <v>1.4307241918567688E-8</v>
      </c>
      <c r="F70">
        <f t="shared" ref="F70:F71" si="20">EXP(-((A70-14.5)^2))</f>
        <v>4.677062238395898E-2</v>
      </c>
      <c r="H70">
        <v>16.25</v>
      </c>
      <c r="I70">
        <f t="shared" ref="I70:I71" si="21">B70</f>
        <v>5.6777337221863434E-77</v>
      </c>
      <c r="J70">
        <f t="shared" ref="J70:J71" si="22">C70*J$3</f>
        <v>4.3727546350847392E-34</v>
      </c>
      <c r="K70">
        <f t="shared" ref="K70:K71" si="23">D70*K$3</f>
        <v>4.0393100825743868E-42</v>
      </c>
      <c r="L70">
        <f t="shared" ref="L70:L71" si="24">E70*L$3</f>
        <v>8.6777808795371031E-9</v>
      </c>
      <c r="M70">
        <f t="shared" ref="M70:M71" si="25">F70*M$3</f>
        <v>2.8367816449713101E-2</v>
      </c>
      <c r="N70">
        <f t="shared" ref="N70:N71" si="26">C70*N$3</f>
        <v>2.6522097535794223E-34</v>
      </c>
      <c r="O70">
        <f t="shared" ref="O70:O71" si="27">D70*O$3</f>
        <v>2.4499654091677346E-42</v>
      </c>
      <c r="P70">
        <f t="shared" ref="P70:P71" si="28">B70*P$3</f>
        <v>2.0887215088381653E-77</v>
      </c>
      <c r="Q70">
        <f t="shared" ref="Q70:Q71" si="29">B70*Q$3</f>
        <v>2.0887215088381653E-77</v>
      </c>
    </row>
    <row r="71" spans="1:17">
      <c r="A71">
        <v>16.5</v>
      </c>
      <c r="B71">
        <f t="shared" si="16"/>
        <v>7.0766981754295491E-80</v>
      </c>
      <c r="C71">
        <f t="shared" si="17"/>
        <v>6.6396771995807348E-36</v>
      </c>
      <c r="D71">
        <f t="shared" si="18"/>
        <v>3.7200759760208361E-44</v>
      </c>
      <c r="E71">
        <f t="shared" si="19"/>
        <v>1.6052280551856116E-9</v>
      </c>
      <c r="F71">
        <f t="shared" si="20"/>
        <v>1.8315638888734179E-2</v>
      </c>
      <c r="H71">
        <v>16.5</v>
      </c>
      <c r="I71">
        <f t="shared" si="21"/>
        <v>7.0766981754295491E-80</v>
      </c>
      <c r="J71">
        <f t="shared" si="22"/>
        <v>5.1709858023748288E-36</v>
      </c>
      <c r="K71">
        <f t="shared" si="23"/>
        <v>2.8971980832101479E-44</v>
      </c>
      <c r="L71">
        <f t="shared" si="24"/>
        <v>9.736200313009565E-10</v>
      </c>
      <c r="M71">
        <f t="shared" si="25"/>
        <v>1.1108996538242306E-2</v>
      </c>
      <c r="N71">
        <f t="shared" si="26"/>
        <v>3.1363614300790658E-36</v>
      </c>
      <c r="O71">
        <f t="shared" si="27"/>
        <v>1.7572394647276281E-44</v>
      </c>
      <c r="P71">
        <f t="shared" si="28"/>
        <v>2.6033717701159881E-80</v>
      </c>
      <c r="Q71">
        <f t="shared" si="29"/>
        <v>2.6033717701159881E-80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Sheet1</vt:lpstr>
      <vt:lpstr>Chart2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2011-05-05T23:12:45Z</dcterms:modified>
</cp:coreProperties>
</file>