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6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13" i="1"/>
  <c r="C14" i="1"/>
  <c r="C15" i="1"/>
  <c r="C16" i="1"/>
  <c r="B14" i="1"/>
  <c r="B15" i="1"/>
  <c r="B16" i="1"/>
  <c r="B13" i="1"/>
  <c r="C3" i="1"/>
  <c r="C4" i="1"/>
  <c r="C5" i="1"/>
  <c r="C6" i="1"/>
  <c r="B4" i="1"/>
  <c r="B5" i="1"/>
  <c r="B6" i="1"/>
  <c r="E16" i="1"/>
  <c r="G16" i="1"/>
  <c r="H16" i="1"/>
  <c r="K16" i="1"/>
  <c r="J16" i="1"/>
  <c r="E15" i="1"/>
  <c r="G15" i="1"/>
  <c r="H15" i="1"/>
  <c r="K15" i="1"/>
  <c r="J15" i="1"/>
  <c r="E14" i="1"/>
  <c r="G14" i="1"/>
  <c r="H14" i="1"/>
  <c r="K14" i="1"/>
  <c r="J14" i="1"/>
  <c r="E13" i="1"/>
  <c r="G13" i="1"/>
  <c r="H13" i="1"/>
  <c r="K13" i="1"/>
  <c r="J13" i="1"/>
  <c r="K4" i="1"/>
  <c r="K5" i="1"/>
  <c r="K6" i="1"/>
  <c r="K3" i="1"/>
  <c r="J4" i="1"/>
  <c r="J5" i="1"/>
  <c r="J6" i="1"/>
  <c r="J3" i="1"/>
  <c r="H3" i="1"/>
  <c r="H4" i="1"/>
  <c r="H5" i="1"/>
  <c r="H6" i="1"/>
  <c r="G4" i="1"/>
  <c r="G5" i="1"/>
  <c r="G6" i="1"/>
  <c r="G3" i="1"/>
  <c r="F4" i="1"/>
  <c r="F5" i="1"/>
  <c r="F6" i="1"/>
  <c r="F3" i="1"/>
  <c r="E6" i="1"/>
  <c r="E5" i="1"/>
  <c r="E4" i="1"/>
  <c r="E3" i="1"/>
</calcChain>
</file>

<file path=xl/sharedStrings.xml><?xml version="1.0" encoding="utf-8"?>
<sst xmlns="http://schemas.openxmlformats.org/spreadsheetml/2006/main" count="30" uniqueCount="16">
  <si>
    <t>1M</t>
  </si>
  <si>
    <t>10M</t>
  </si>
  <si>
    <t>28K</t>
  </si>
  <si>
    <t>100K</t>
  </si>
  <si>
    <t>R</t>
  </si>
  <si>
    <t>RTT</t>
  </si>
  <si>
    <t>BaseSize</t>
  </si>
  <si>
    <t>ObjectSize</t>
  </si>
  <si>
    <t>N</t>
  </si>
  <si>
    <t>T_p(s)</t>
  </si>
  <si>
    <t>T_np(s)</t>
  </si>
  <si>
    <t>persistent(s)</t>
  </si>
  <si>
    <t>Bandwith</t>
  </si>
  <si>
    <t>non-persistent(s)</t>
  </si>
  <si>
    <t>Response time(RTT = 1s)</t>
  </si>
  <si>
    <t>Response time(RTT = 100ms)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</si>
</sst>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Response time(RTT = 100ms) persistent(s)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28K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Sheet1!$B$3:$B$6</c:f>
              <c:numCache>
                <c:formatCode>0.00</c:formatCode>
                <c:ptCount val="4"/>
                <c:pt idx="0">
                  <c:v>16.01428571428571</c:v>
                </c:pt>
                <c:pt idx="1">
                  <c:v>4.7</c:v>
                </c:pt>
                <c:pt idx="2">
                  <c:v>0.74</c:v>
                </c:pt>
                <c:pt idx="3">
                  <c:v>0.344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Response time(RTT = 100ms) non-persistent(s)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28K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17.91428571428571</c:v>
                </c:pt>
                <c:pt idx="1">
                  <c:v>6.6</c:v>
                </c:pt>
                <c:pt idx="2">
                  <c:v>2.64</c:v>
                </c:pt>
                <c:pt idx="3">
                  <c:v>2.244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61400"/>
        <c:axId val="650829656"/>
      </c:barChart>
      <c:catAx>
        <c:axId val="65086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0829656"/>
        <c:crosses val="autoZero"/>
        <c:auto val="1"/>
        <c:lblAlgn val="ctr"/>
        <c:lblOffset val="100"/>
        <c:noMultiLvlLbl val="0"/>
      </c:catAx>
      <c:valAx>
        <c:axId val="650829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086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Sheet1!$B$11:$B$12</c:f>
              <c:strCache>
                <c:ptCount val="1"/>
                <c:pt idx="0">
                  <c:v>Response time(RTT = 1s) persistent(s)</c:v>
                </c:pt>
              </c:strCache>
            </c:strRef>
          </c:tx>
          <c:invertIfNegative val="0"/>
          <c:cat>
            <c:strRef>
              <c:f>Sheet1!$A$13:$A$16</c:f>
              <c:strCache>
                <c:ptCount val="4"/>
                <c:pt idx="0">
                  <c:v>28K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Sheet1!$B$13:$B$16</c:f>
              <c:numCache>
                <c:formatCode>0.00</c:formatCode>
                <c:ptCount val="4"/>
                <c:pt idx="0">
                  <c:v>18.71428571428571</c:v>
                </c:pt>
                <c:pt idx="1">
                  <c:v>7.4</c:v>
                </c:pt>
                <c:pt idx="2">
                  <c:v>3.44</c:v>
                </c:pt>
                <c:pt idx="3">
                  <c:v>3.044</c:v>
                </c:pt>
              </c:numCache>
            </c:numRef>
          </c:val>
        </c:ser>
        <c:ser>
          <c:idx val="1"/>
          <c:order val="1"/>
          <c:tx>
            <c:strRef>
              <c:f>Sheet1!$C$11:$C$12</c:f>
              <c:strCache>
                <c:ptCount val="1"/>
                <c:pt idx="0">
                  <c:v>Response time(RTT = 1s) non-persistent(s)</c:v>
                </c:pt>
              </c:strCache>
            </c:strRef>
          </c:tx>
          <c:invertIfNegative val="0"/>
          <c:cat>
            <c:strRef>
              <c:f>Sheet1!$A$13:$A$16</c:f>
              <c:strCache>
                <c:ptCount val="4"/>
                <c:pt idx="0">
                  <c:v>28K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Sheet1!$C$13:$C$16</c:f>
              <c:numCache>
                <c:formatCode>0.00</c:formatCode>
                <c:ptCount val="4"/>
                <c:pt idx="0">
                  <c:v>37.71428571428572</c:v>
                </c:pt>
                <c:pt idx="1">
                  <c:v>26.4</c:v>
                </c:pt>
                <c:pt idx="2">
                  <c:v>22.44</c:v>
                </c:pt>
                <c:pt idx="3">
                  <c:v>22.044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408712"/>
        <c:axId val="705270104"/>
      </c:barChart>
      <c:catAx>
        <c:axId val="7054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05270104"/>
        <c:crosses val="autoZero"/>
        <c:auto val="1"/>
        <c:lblAlgn val="ctr"/>
        <c:lblOffset val="100"/>
        <c:noMultiLvlLbl val="0"/>
      </c:catAx>
      <c:valAx>
        <c:axId val="705270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540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16932</xdr:colOff>
      <xdr:row>0</xdr:row>
      <xdr:rowOff>50801</xdr:rowOff>
    </xdr:from>
    <xdr:to>
      <xdr:col>9</xdr:col>
      <xdr:colOff>440266</xdr:colOff>
      <xdr:row>11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76201</xdr:rowOff>
    </xdr:from>
    <xdr:to>
      <xdr:col>9</xdr:col>
      <xdr:colOff>423334</xdr:colOff>
      <xdr:row>23</xdr:row>
      <xdr:rowOff>25401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showRuler="0" zoomScale="150" zoomScaleNormal="150" zoomScalePageLayoutView="150" workbookViewId="0">
      <selection activeCell="A12" sqref="A12:C16"/>
    </sheetView>
  </sheetViews>
  <sheetFormatPr baseColWidth="10" defaultRowHeight="20" customHeight="1" x14ac:dyDescent="0"/>
  <cols>
    <col min="1" max="2" width="13" style="1" customWidth="1"/>
    <col min="3" max="3" width="15.1640625" style="1" bestFit="1" customWidth="1"/>
    <col min="4" max="9" width="10.83203125" style="1"/>
    <col min="10" max="10" width="11.83203125" style="1" bestFit="1" customWidth="1"/>
    <col min="11" max="16384" width="10.83203125" style="1"/>
  </cols>
  <sheetData>
    <row r="1" spans="1:11" ht="20" customHeight="1">
      <c r="A1" s="2" t="s">
        <v>15</v>
      </c>
      <c r="B1" s="2"/>
      <c r="C1" s="2"/>
    </row>
    <row r="2" spans="1:11" ht="20" customHeight="1">
      <c r="A2" s="4" t="s">
        <v>12</v>
      </c>
      <c r="B2" s="4" t="s">
        <v>11</v>
      </c>
      <c r="C2" s="4" t="s">
        <v>13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20" customHeight="1">
      <c r="A3" s="4" t="s">
        <v>2</v>
      </c>
      <c r="B3" s="5">
        <f>J3</f>
        <v>16.014285714285716</v>
      </c>
      <c r="C3" s="5">
        <f>K3</f>
        <v>17.914285714285715</v>
      </c>
      <c r="E3" s="1">
        <f>28*1000</f>
        <v>28000</v>
      </c>
      <c r="F3" s="1">
        <f>100*10^(-3)</f>
        <v>0.1</v>
      </c>
      <c r="G3" s="1">
        <f>5*(10^3)*8</f>
        <v>40000</v>
      </c>
      <c r="H3" s="1">
        <f>5*(10^3)*8</f>
        <v>40000</v>
      </c>
      <c r="I3" s="1">
        <v>10</v>
      </c>
      <c r="J3" s="3">
        <f>3*F3 + 1/E3*(G3+I3*H3)</f>
        <v>16.014285714285716</v>
      </c>
      <c r="K3" s="3">
        <f>(2*I3+2)*F3+1/E3*(G3+I3*H3)</f>
        <v>17.914285714285715</v>
      </c>
    </row>
    <row r="4" spans="1:11" ht="20" customHeight="1">
      <c r="A4" s="4" t="s">
        <v>3</v>
      </c>
      <c r="B4" s="5">
        <f t="shared" ref="B4:C6" si="0">J4</f>
        <v>4.7</v>
      </c>
      <c r="C4" s="5">
        <f t="shared" si="0"/>
        <v>6.6000000000000005</v>
      </c>
      <c r="E4" s="1">
        <f>100*1000</f>
        <v>100000</v>
      </c>
      <c r="F4" s="1">
        <f t="shared" ref="F4:F6" si="1">100*10^(-3)</f>
        <v>0.1</v>
      </c>
      <c r="G4" s="1">
        <f t="shared" ref="G4:H6" si="2">5*(10^3)*8</f>
        <v>40000</v>
      </c>
      <c r="H4" s="1">
        <f t="shared" si="2"/>
        <v>40000</v>
      </c>
      <c r="I4" s="1">
        <v>10</v>
      </c>
      <c r="J4" s="3">
        <f t="shared" ref="J4:J6" si="3">3*F4 + 1/E4*(G4+I4*H4)</f>
        <v>4.7</v>
      </c>
      <c r="K4" s="3">
        <f t="shared" ref="K4:K6" si="4">(2*I4+2)*F4+1/E4*(G4+I4*H4)</f>
        <v>6.6000000000000005</v>
      </c>
    </row>
    <row r="5" spans="1:11" ht="20" customHeight="1">
      <c r="A5" s="4" t="s">
        <v>0</v>
      </c>
      <c r="B5" s="5">
        <f t="shared" si="0"/>
        <v>0.74</v>
      </c>
      <c r="C5" s="5">
        <f t="shared" si="0"/>
        <v>2.64</v>
      </c>
      <c r="E5" s="1">
        <f>10^6</f>
        <v>1000000</v>
      </c>
      <c r="F5" s="1">
        <f t="shared" si="1"/>
        <v>0.1</v>
      </c>
      <c r="G5" s="1">
        <f t="shared" si="2"/>
        <v>40000</v>
      </c>
      <c r="H5" s="1">
        <f t="shared" si="2"/>
        <v>40000</v>
      </c>
      <c r="I5" s="1">
        <v>10</v>
      </c>
      <c r="J5" s="3">
        <f t="shared" si="3"/>
        <v>0.74</v>
      </c>
      <c r="K5" s="3">
        <f t="shared" si="4"/>
        <v>2.64</v>
      </c>
    </row>
    <row r="6" spans="1:11" ht="20" customHeight="1">
      <c r="A6" s="4" t="s">
        <v>1</v>
      </c>
      <c r="B6" s="5">
        <f t="shared" si="0"/>
        <v>0.34400000000000003</v>
      </c>
      <c r="C6" s="5">
        <f t="shared" si="0"/>
        <v>2.2440000000000002</v>
      </c>
      <c r="E6" s="1">
        <f>10*10^6</f>
        <v>10000000</v>
      </c>
      <c r="F6" s="1">
        <f t="shared" si="1"/>
        <v>0.1</v>
      </c>
      <c r="G6" s="1">
        <f t="shared" si="2"/>
        <v>40000</v>
      </c>
      <c r="H6" s="1">
        <f t="shared" si="2"/>
        <v>40000</v>
      </c>
      <c r="I6" s="1">
        <v>10</v>
      </c>
      <c r="J6" s="3">
        <f t="shared" si="3"/>
        <v>0.34400000000000003</v>
      </c>
      <c r="K6" s="3">
        <f t="shared" si="4"/>
        <v>2.2440000000000002</v>
      </c>
    </row>
    <row r="11" spans="1:11" ht="20" customHeight="1">
      <c r="A11" s="2" t="s">
        <v>14</v>
      </c>
      <c r="B11" s="2"/>
      <c r="C11" s="2"/>
    </row>
    <row r="12" spans="1:11" ht="20" customHeight="1">
      <c r="A12" s="4" t="s">
        <v>12</v>
      </c>
      <c r="B12" s="4" t="s">
        <v>11</v>
      </c>
      <c r="C12" s="4" t="s">
        <v>13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</row>
    <row r="13" spans="1:11" ht="20" customHeight="1">
      <c r="A13" s="4" t="s">
        <v>2</v>
      </c>
      <c r="B13" s="5">
        <f>J13</f>
        <v>18.714285714285715</v>
      </c>
      <c r="C13" s="5">
        <f>K13</f>
        <v>37.714285714285715</v>
      </c>
      <c r="E13" s="1">
        <f>28*1000</f>
        <v>28000</v>
      </c>
      <c r="F13" s="1">
        <v>1</v>
      </c>
      <c r="G13" s="1">
        <f>5*(10^3)*8</f>
        <v>40000</v>
      </c>
      <c r="H13" s="1">
        <f>5*(10^3)*8</f>
        <v>40000</v>
      </c>
      <c r="I13" s="1">
        <v>10</v>
      </c>
      <c r="J13" s="3">
        <f>3*F13 + 1/E13*(G13+I13*H13)</f>
        <v>18.714285714285715</v>
      </c>
      <c r="K13" s="3">
        <f>(2*I13+2)*F13+1/E13*(G13+I13*H13)</f>
        <v>37.714285714285715</v>
      </c>
    </row>
    <row r="14" spans="1:11" ht="20" customHeight="1">
      <c r="A14" s="4" t="s">
        <v>3</v>
      </c>
      <c r="B14" s="5">
        <f t="shared" ref="B14:C16" si="5">J14</f>
        <v>7.4</v>
      </c>
      <c r="C14" s="5">
        <f t="shared" si="5"/>
        <v>26.4</v>
      </c>
      <c r="E14" s="1">
        <f>100*1000</f>
        <v>100000</v>
      </c>
      <c r="F14" s="1">
        <v>1</v>
      </c>
      <c r="G14" s="1">
        <f t="shared" ref="G14:H16" si="6">5*(10^3)*8</f>
        <v>40000</v>
      </c>
      <c r="H14" s="1">
        <f t="shared" si="6"/>
        <v>40000</v>
      </c>
      <c r="I14" s="1">
        <v>10</v>
      </c>
      <c r="J14" s="3">
        <f t="shared" ref="J14:J16" si="7">3*F14 + 1/E14*(G14+I14*H14)</f>
        <v>7.4</v>
      </c>
      <c r="K14" s="3">
        <f t="shared" ref="K14:K16" si="8">(2*I14+2)*F14+1/E14*(G14+I14*H14)</f>
        <v>26.4</v>
      </c>
    </row>
    <row r="15" spans="1:11" ht="20" customHeight="1">
      <c r="A15" s="4" t="s">
        <v>0</v>
      </c>
      <c r="B15" s="5">
        <f t="shared" si="5"/>
        <v>3.44</v>
      </c>
      <c r="C15" s="5">
        <f t="shared" si="5"/>
        <v>22.44</v>
      </c>
      <c r="E15" s="1">
        <f>10^6</f>
        <v>1000000</v>
      </c>
      <c r="F15" s="1">
        <v>1</v>
      </c>
      <c r="G15" s="1">
        <f t="shared" si="6"/>
        <v>40000</v>
      </c>
      <c r="H15" s="1">
        <f t="shared" si="6"/>
        <v>40000</v>
      </c>
      <c r="I15" s="1">
        <v>10</v>
      </c>
      <c r="J15" s="3">
        <f t="shared" si="7"/>
        <v>3.44</v>
      </c>
      <c r="K15" s="3">
        <f t="shared" si="8"/>
        <v>22.44</v>
      </c>
    </row>
    <row r="16" spans="1:11" ht="20" customHeight="1">
      <c r="A16" s="4" t="s">
        <v>1</v>
      </c>
      <c r="B16" s="5">
        <f t="shared" si="5"/>
        <v>3.044</v>
      </c>
      <c r="C16" s="5">
        <f t="shared" si="5"/>
        <v>22.044</v>
      </c>
      <c r="E16" s="1">
        <f>10*10^6</f>
        <v>10000000</v>
      </c>
      <c r="F16" s="1">
        <v>1</v>
      </c>
      <c r="G16" s="1">
        <f t="shared" si="6"/>
        <v>40000</v>
      </c>
      <c r="H16" s="1">
        <f t="shared" si="6"/>
        <v>40000</v>
      </c>
      <c r="I16" s="1">
        <v>10</v>
      </c>
      <c r="J16" s="3">
        <f t="shared" si="7"/>
        <v>3.044</v>
      </c>
      <c r="K16" s="3">
        <f t="shared" si="8"/>
        <v>22.044</v>
      </c>
    </row>
  </sheetData>
  <mergeCells count="2">
    <mergeCell ref="A1:C1"/>
    <mergeCell ref="A11:C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Zhao</dc:creator>
  <cp:lastModifiedBy>Duo Zhao</cp:lastModifiedBy>
  <dcterms:created xsi:type="dcterms:W3CDTF">2012-04-10T18:15:11Z</dcterms:created>
  <dcterms:modified xsi:type="dcterms:W3CDTF">2012-04-10T19:14:51Z</dcterms:modified>
</cp:coreProperties>
</file>