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ЭтаКнига" defaultThemeVersion="166925"/>
  <mc:AlternateContent xmlns:mc="http://schemas.openxmlformats.org/markup-compatibility/2006">
    <mc:Choice Requires="x15">
      <x15ac:absPath xmlns:x15ac="http://schemas.microsoft.com/office/spreadsheetml/2010/11/ac" url="C:\Users\User\PycharmProjects\parser_rusprof_v2\"/>
    </mc:Choice>
  </mc:AlternateContent>
  <xr:revisionPtr revIDLastSave="0" documentId="13_ncr:1_{70CBBDBB-1455-4333-A84E-09C4F25B197D}" xr6:coauthVersionLast="45" xr6:coauthVersionMax="45" xr10:uidLastSave="{00000000-0000-0000-0000-000000000000}"/>
  <bookViews>
    <workbookView xWindow="28680" yWindow="330" windowWidth="29040" windowHeight="15990" tabRatio="500" firstSheet="1" activeTab="3" xr2:uid="{00000000-000D-0000-FFFF-FFFF00000000}"/>
  </bookViews>
  <sheets>
    <sheet name="FuzzyLookup_AddIn_Undo_Sheet" sheetId="1" state="hidden" r:id="rId1"/>
    <sheet name="СРАВНЕНИЕ" sheetId="2" r:id="rId2"/>
    <sheet name="Лист1" sheetId="3" r:id="rId3"/>
    <sheet name="Лист2" sheetId="4" r:id="rId4"/>
  </sheets>
  <definedNames>
    <definedName name="_xlnm._FilterDatabase" localSheetId="3" hidden="1">Лист2!$A$1:$Q$339</definedName>
  </definedNames>
  <calcPr calcId="191029"/>
</workbook>
</file>

<file path=xl/calcChain.xml><?xml version="1.0" encoding="utf-8"?>
<calcChain xmlns="http://schemas.openxmlformats.org/spreadsheetml/2006/main">
  <c r="C640" i="2" l="1"/>
  <c r="C639" i="2"/>
  <c r="C638" i="2"/>
  <c r="C637" i="2"/>
  <c r="C636" i="2"/>
  <c r="C635" i="2"/>
  <c r="C634" i="2"/>
  <c r="C633" i="2"/>
  <c r="C632" i="2"/>
  <c r="C631" i="2"/>
  <c r="C630" i="2"/>
  <c r="C629" i="2"/>
  <c r="C628" i="2"/>
  <c r="C627" i="2"/>
  <c r="C626" i="2"/>
  <c r="C625" i="2"/>
  <c r="C624" i="2"/>
  <c r="C623" i="2"/>
  <c r="C622" i="2"/>
  <c r="C621" i="2"/>
  <c r="C620" i="2"/>
  <c r="C619" i="2"/>
  <c r="C618" i="2"/>
  <c r="C617" i="2"/>
  <c r="C616" i="2"/>
  <c r="C615" i="2"/>
  <c r="C614" i="2"/>
  <c r="C613" i="2"/>
  <c r="C612" i="2"/>
  <c r="C611" i="2"/>
  <c r="C610" i="2"/>
  <c r="C609" i="2"/>
  <c r="C608" i="2"/>
  <c r="C607" i="2"/>
  <c r="C606" i="2"/>
  <c r="C605" i="2"/>
  <c r="C604" i="2"/>
  <c r="C603" i="2"/>
  <c r="C602" i="2"/>
  <c r="C601" i="2"/>
  <c r="C600" i="2"/>
  <c r="C599" i="2"/>
  <c r="C598" i="2"/>
  <c r="C597" i="2"/>
  <c r="C596" i="2"/>
  <c r="C595" i="2"/>
  <c r="C594" i="2"/>
  <c r="C593" i="2"/>
  <c r="C592" i="2"/>
  <c r="C591" i="2"/>
  <c r="C590" i="2"/>
  <c r="C589" i="2"/>
  <c r="C588" i="2"/>
  <c r="C587" i="2"/>
  <c r="C586" i="2"/>
  <c r="C585" i="2"/>
  <c r="C584" i="2"/>
  <c r="C583" i="2"/>
  <c r="C582" i="2"/>
  <c r="C581" i="2"/>
  <c r="C580" i="2"/>
  <c r="C579" i="2"/>
  <c r="C578" i="2"/>
  <c r="C577" i="2"/>
  <c r="C576" i="2"/>
  <c r="C575" i="2"/>
  <c r="C574" i="2"/>
  <c r="C573" i="2"/>
  <c r="C572" i="2"/>
  <c r="C571" i="2"/>
  <c r="C570" i="2"/>
  <c r="C569" i="2"/>
  <c r="C568" i="2"/>
  <c r="C567" i="2"/>
  <c r="C566" i="2"/>
  <c r="C565" i="2"/>
  <c r="C564" i="2"/>
  <c r="C563" i="2"/>
  <c r="C562" i="2"/>
  <c r="C561" i="2"/>
  <c r="C560" i="2"/>
  <c r="C559" i="2"/>
  <c r="C558" i="2"/>
  <c r="C557" i="2"/>
  <c r="C556" i="2"/>
  <c r="C555" i="2"/>
  <c r="C554" i="2"/>
  <c r="C553" i="2"/>
  <c r="C552" i="2"/>
  <c r="C551" i="2"/>
  <c r="C550" i="2"/>
  <c r="C549" i="2"/>
  <c r="C548" i="2"/>
  <c r="C547" i="2"/>
  <c r="C546" i="2"/>
  <c r="C545" i="2"/>
  <c r="C544" i="2"/>
  <c r="C543" i="2"/>
  <c r="C542" i="2"/>
  <c r="C541" i="2"/>
  <c r="C540" i="2"/>
  <c r="C539" i="2"/>
  <c r="C538" i="2"/>
  <c r="C537" i="2"/>
  <c r="C536" i="2"/>
  <c r="C535" i="2"/>
  <c r="C534" i="2"/>
  <c r="C533" i="2"/>
  <c r="C532" i="2"/>
  <c r="C531" i="2"/>
  <c r="C530" i="2"/>
  <c r="C529" i="2"/>
  <c r="C528" i="2"/>
  <c r="C527" i="2"/>
  <c r="C526" i="2"/>
  <c r="C525" i="2"/>
  <c r="C524" i="2"/>
  <c r="C523" i="2"/>
  <c r="C522" i="2"/>
  <c r="C521" i="2"/>
  <c r="C520" i="2"/>
  <c r="C519" i="2"/>
  <c r="C518" i="2"/>
  <c r="C517" i="2"/>
  <c r="C516" i="2"/>
  <c r="C515" i="2"/>
  <c r="C514" i="2"/>
  <c r="C513" i="2"/>
  <c r="C512" i="2"/>
  <c r="C511" i="2"/>
  <c r="C510" i="2"/>
  <c r="C509" i="2"/>
  <c r="C508" i="2"/>
  <c r="C507" i="2"/>
  <c r="C506" i="2"/>
  <c r="C505" i="2"/>
  <c r="C504" i="2"/>
  <c r="C503" i="2"/>
  <c r="C502" i="2"/>
  <c r="C501" i="2"/>
  <c r="C500" i="2"/>
  <c r="C499" i="2"/>
  <c r="C498" i="2"/>
  <c r="C497" i="2"/>
  <c r="C496" i="2"/>
  <c r="C495" i="2"/>
  <c r="C494" i="2"/>
  <c r="C493" i="2"/>
  <c r="C492" i="2"/>
  <c r="C491" i="2"/>
  <c r="C490"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1"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H397" i="2"/>
  <c r="C397" i="2"/>
  <c r="H396" i="2"/>
  <c r="C396" i="2"/>
  <c r="H395" i="2"/>
  <c r="C395" i="2"/>
  <c r="H394" i="2"/>
  <c r="C394" i="2"/>
  <c r="F393" i="2"/>
  <c r="C393" i="2"/>
  <c r="F392" i="2"/>
  <c r="C392" i="2"/>
  <c r="F391" i="2"/>
  <c r="C391" i="2"/>
  <c r="F390" i="2"/>
  <c r="C390" i="2"/>
  <c r="F389" i="2"/>
  <c r="G389" i="2" s="1"/>
  <c r="H389" i="2" s="1"/>
  <c r="C389" i="2"/>
  <c r="F388" i="2"/>
  <c r="C388" i="2"/>
  <c r="F387" i="2"/>
  <c r="G387" i="2" s="1"/>
  <c r="H387" i="2" s="1"/>
  <c r="C387" i="2"/>
  <c r="F386" i="2"/>
  <c r="C386" i="2"/>
  <c r="G385" i="2"/>
  <c r="H385" i="2" s="1"/>
  <c r="F385" i="2"/>
  <c r="C385" i="2"/>
  <c r="F384" i="2"/>
  <c r="C384" i="2"/>
  <c r="F383" i="2"/>
  <c r="C383" i="2"/>
  <c r="F382" i="2"/>
  <c r="C382" i="2"/>
  <c r="F381" i="2"/>
  <c r="G381" i="2" s="1"/>
  <c r="H381" i="2" s="1"/>
  <c r="C381" i="2"/>
  <c r="F380" i="2"/>
  <c r="C380" i="2"/>
  <c r="F379" i="2"/>
  <c r="G379" i="2" s="1"/>
  <c r="H379" i="2" s="1"/>
  <c r="C379" i="2"/>
  <c r="F378" i="2"/>
  <c r="C378" i="2"/>
  <c r="G377" i="2"/>
  <c r="H377" i="2" s="1"/>
  <c r="F377" i="2"/>
  <c r="C377" i="2"/>
  <c r="F376" i="2"/>
  <c r="C376" i="2"/>
  <c r="F375" i="2"/>
  <c r="C375" i="2"/>
  <c r="F374" i="2"/>
  <c r="C374" i="2"/>
  <c r="F373" i="2"/>
  <c r="G373" i="2" s="1"/>
  <c r="H373" i="2" s="1"/>
  <c r="C373" i="2"/>
  <c r="F372" i="2"/>
  <c r="C372" i="2"/>
  <c r="F371" i="2"/>
  <c r="G371" i="2" s="1"/>
  <c r="H371" i="2" s="1"/>
  <c r="C371" i="2"/>
  <c r="F370" i="2"/>
  <c r="C370" i="2"/>
  <c r="F369" i="2"/>
  <c r="C369" i="2"/>
  <c r="F368" i="2"/>
  <c r="C368" i="2"/>
  <c r="F367" i="2"/>
  <c r="C367" i="2"/>
  <c r="F366" i="2"/>
  <c r="C366" i="2"/>
  <c r="F365" i="2"/>
  <c r="C365" i="2"/>
  <c r="F364" i="2"/>
  <c r="G364" i="2" s="1"/>
  <c r="H364" i="2" s="1"/>
  <c r="C364" i="2"/>
  <c r="F363" i="2"/>
  <c r="G363" i="2" s="1"/>
  <c r="H363" i="2" s="1"/>
  <c r="C363" i="2"/>
  <c r="F362" i="2"/>
  <c r="C362" i="2"/>
  <c r="G361" i="2"/>
  <c r="H361" i="2" s="1"/>
  <c r="F361" i="2"/>
  <c r="C361" i="2"/>
  <c r="F360" i="2"/>
  <c r="C360" i="2"/>
  <c r="F359" i="2"/>
  <c r="G359" i="2" s="1"/>
  <c r="H359" i="2" s="1"/>
  <c r="C359" i="2"/>
  <c r="F358" i="2"/>
  <c r="G358" i="2" s="1"/>
  <c r="H358" i="2" s="1"/>
  <c r="C358" i="2"/>
  <c r="F357" i="2"/>
  <c r="G357" i="2" s="1"/>
  <c r="H357" i="2" s="1"/>
  <c r="C357" i="2"/>
  <c r="F356" i="2"/>
  <c r="C356" i="2"/>
  <c r="F355" i="2"/>
  <c r="G355" i="2" s="1"/>
  <c r="H355" i="2" s="1"/>
  <c r="C355" i="2"/>
  <c r="F354" i="2"/>
  <c r="C354" i="2"/>
  <c r="G353" i="2"/>
  <c r="H353" i="2" s="1"/>
  <c r="F353" i="2"/>
  <c r="C353" i="2"/>
  <c r="F352" i="2"/>
  <c r="G352" i="2" s="1"/>
  <c r="H352" i="2" s="1"/>
  <c r="C352" i="2"/>
  <c r="G351" i="2"/>
  <c r="H351" i="2" s="1"/>
  <c r="F351" i="2"/>
  <c r="C351" i="2"/>
  <c r="H350" i="2"/>
  <c r="C350" i="2"/>
  <c r="H349" i="2"/>
  <c r="G349" i="2"/>
  <c r="F349" i="2"/>
  <c r="C349" i="2"/>
  <c r="G348" i="2"/>
  <c r="H348" i="2" s="1"/>
  <c r="F348" i="2"/>
  <c r="C348" i="2"/>
  <c r="G347" i="2"/>
  <c r="H347" i="2" s="1"/>
  <c r="F347" i="2"/>
  <c r="C347" i="2"/>
  <c r="F346" i="2"/>
  <c r="C346" i="2"/>
  <c r="G345" i="2"/>
  <c r="H345" i="2" s="1"/>
  <c r="F345" i="2"/>
  <c r="C345" i="2"/>
  <c r="G344" i="2"/>
  <c r="H344" i="2" s="1"/>
  <c r="F344" i="2"/>
  <c r="C344" i="2"/>
  <c r="G343" i="2"/>
  <c r="H343" i="2" s="1"/>
  <c r="F343" i="2"/>
  <c r="C343" i="2"/>
  <c r="F342" i="2"/>
  <c r="C342" i="2"/>
  <c r="G341" i="2"/>
  <c r="H341" i="2" s="1"/>
  <c r="F341" i="2"/>
  <c r="C341" i="2"/>
  <c r="G340" i="2"/>
  <c r="H340" i="2" s="1"/>
  <c r="F340" i="2"/>
  <c r="C340" i="2"/>
  <c r="G339" i="2"/>
  <c r="H339" i="2" s="1"/>
  <c r="F339" i="2"/>
  <c r="C339" i="2"/>
  <c r="H338" i="2"/>
  <c r="C338" i="2"/>
  <c r="F337" i="2"/>
  <c r="G337" i="2" s="1"/>
  <c r="H337" i="2" s="1"/>
  <c r="C337" i="2"/>
  <c r="F336" i="2"/>
  <c r="G336" i="2" s="1"/>
  <c r="H336" i="2" s="1"/>
  <c r="C336" i="2"/>
  <c r="F335" i="2"/>
  <c r="C335" i="2"/>
  <c r="F334" i="2"/>
  <c r="G334" i="2" s="1"/>
  <c r="H334" i="2" s="1"/>
  <c r="C334" i="2"/>
  <c r="F333" i="2"/>
  <c r="G333" i="2" s="1"/>
  <c r="H333" i="2" s="1"/>
  <c r="C333" i="2"/>
  <c r="G332" i="2"/>
  <c r="H332" i="2" s="1"/>
  <c r="F332" i="2"/>
  <c r="C332" i="2"/>
  <c r="F331" i="2"/>
  <c r="G331" i="2" s="1"/>
  <c r="H331" i="2" s="1"/>
  <c r="C331" i="2"/>
  <c r="F330" i="2"/>
  <c r="G330" i="2" s="1"/>
  <c r="H330" i="2" s="1"/>
  <c r="C330" i="2"/>
  <c r="F329" i="2"/>
  <c r="G329" i="2" s="1"/>
  <c r="H329" i="2" s="1"/>
  <c r="C329" i="2"/>
  <c r="F328" i="2"/>
  <c r="G328" i="2" s="1"/>
  <c r="H328" i="2" s="1"/>
  <c r="C328" i="2"/>
  <c r="F327" i="2"/>
  <c r="C327" i="2"/>
  <c r="F326" i="2"/>
  <c r="G326" i="2" s="1"/>
  <c r="H326" i="2" s="1"/>
  <c r="C326" i="2"/>
  <c r="F325" i="2"/>
  <c r="C325" i="2"/>
  <c r="G324" i="2"/>
  <c r="H324" i="2" s="1"/>
  <c r="F324" i="2"/>
  <c r="C324" i="2"/>
  <c r="F323" i="2"/>
  <c r="C323" i="2"/>
  <c r="F322" i="2"/>
  <c r="C322" i="2"/>
  <c r="F321" i="2"/>
  <c r="G321" i="2" s="1"/>
  <c r="H321" i="2" s="1"/>
  <c r="C321" i="2"/>
  <c r="H320" i="2"/>
  <c r="C320" i="2"/>
  <c r="F319" i="2"/>
  <c r="C319" i="2"/>
  <c r="H318" i="2"/>
  <c r="G318" i="2"/>
  <c r="F318" i="2"/>
  <c r="C318" i="2"/>
  <c r="F317" i="2"/>
  <c r="C317" i="2"/>
  <c r="F316" i="2"/>
  <c r="C316" i="2"/>
  <c r="F315" i="2"/>
  <c r="C315" i="2"/>
  <c r="F314" i="2"/>
  <c r="C314" i="2"/>
  <c r="H313" i="2"/>
  <c r="C313" i="2"/>
  <c r="F312" i="2"/>
  <c r="G312" i="2" s="1"/>
  <c r="H312" i="2" s="1"/>
  <c r="C312" i="2"/>
  <c r="H311" i="2"/>
  <c r="C311" i="2"/>
  <c r="G310" i="2"/>
  <c r="H310" i="2" s="1"/>
  <c r="F310" i="2"/>
  <c r="C310" i="2"/>
  <c r="G309" i="2"/>
  <c r="H309" i="2" s="1"/>
  <c r="F309" i="2"/>
  <c r="C309" i="2"/>
  <c r="H308" i="2"/>
  <c r="F308" i="2"/>
  <c r="C308" i="2"/>
  <c r="G307" i="2"/>
  <c r="H307" i="2" s="1"/>
  <c r="F307" i="2"/>
  <c r="C307" i="2"/>
  <c r="H306" i="2"/>
  <c r="C306" i="2"/>
  <c r="H305" i="2"/>
  <c r="C305" i="2"/>
  <c r="F304" i="2"/>
  <c r="C304" i="2"/>
  <c r="G303" i="2"/>
  <c r="H303" i="2" s="1"/>
  <c r="F303" i="2"/>
  <c r="C303" i="2"/>
  <c r="F302" i="2"/>
  <c r="G302" i="2" s="1"/>
  <c r="H302" i="2" s="1"/>
  <c r="C302" i="2"/>
  <c r="F301" i="2"/>
  <c r="G301" i="2" s="1"/>
  <c r="H301" i="2" s="1"/>
  <c r="C301" i="2"/>
  <c r="F300" i="2"/>
  <c r="G300" i="2" s="1"/>
  <c r="H300" i="2" s="1"/>
  <c r="C300" i="2"/>
  <c r="F299" i="2"/>
  <c r="G299" i="2" s="1"/>
  <c r="H299" i="2" s="1"/>
  <c r="C299" i="2"/>
  <c r="F298" i="2"/>
  <c r="C298" i="2"/>
  <c r="F297" i="2"/>
  <c r="C297" i="2"/>
  <c r="G296" i="2"/>
  <c r="H296" i="2" s="1"/>
  <c r="F296" i="2"/>
  <c r="C296" i="2"/>
  <c r="G295" i="2"/>
  <c r="H295" i="2" s="1"/>
  <c r="F295" i="2"/>
  <c r="C295" i="2"/>
  <c r="F294" i="2"/>
  <c r="G294" i="2" s="1"/>
  <c r="H294" i="2" s="1"/>
  <c r="C294" i="2"/>
  <c r="F293" i="2"/>
  <c r="G293" i="2" s="1"/>
  <c r="H293" i="2" s="1"/>
  <c r="C293" i="2"/>
  <c r="F292" i="2"/>
  <c r="G292" i="2" s="1"/>
  <c r="H292" i="2" s="1"/>
  <c r="C292" i="2"/>
  <c r="F291" i="2"/>
  <c r="G291" i="2" s="1"/>
  <c r="H291" i="2" s="1"/>
  <c r="C291" i="2"/>
  <c r="F290" i="2"/>
  <c r="C290" i="2"/>
  <c r="H289" i="2"/>
  <c r="G289" i="2"/>
  <c r="F289" i="2"/>
  <c r="C289" i="2"/>
  <c r="H288" i="2"/>
  <c r="C288" i="2"/>
  <c r="G316" i="2" s="1"/>
  <c r="H316" i="2" s="1"/>
  <c r="F287" i="2"/>
  <c r="G287" i="2" s="1"/>
  <c r="H287" i="2" s="1"/>
  <c r="C287" i="2"/>
  <c r="G319" i="2" s="1"/>
  <c r="H319" i="2" s="1"/>
  <c r="F286" i="2"/>
  <c r="C286" i="2"/>
  <c r="H285" i="2"/>
  <c r="F285" i="2"/>
  <c r="G285" i="2" s="1"/>
  <c r="C285" i="2"/>
  <c r="F284" i="2"/>
  <c r="G284" i="2" s="1"/>
  <c r="H284" i="2" s="1"/>
  <c r="C284" i="2"/>
  <c r="F283" i="2"/>
  <c r="G283" i="2" s="1"/>
  <c r="H283" i="2" s="1"/>
  <c r="C283" i="2"/>
  <c r="F282" i="2"/>
  <c r="C282" i="2"/>
  <c r="H281" i="2"/>
  <c r="F281" i="2"/>
  <c r="G281" i="2" s="1"/>
  <c r="C281" i="2"/>
  <c r="F280" i="2"/>
  <c r="G280" i="2" s="1"/>
  <c r="H280" i="2" s="1"/>
  <c r="C280" i="2"/>
  <c r="G298" i="2" s="1"/>
  <c r="H298" i="2" s="1"/>
  <c r="H279" i="2"/>
  <c r="C279" i="2"/>
  <c r="F278" i="2"/>
  <c r="C278" i="2"/>
  <c r="G277" i="2"/>
  <c r="H277" i="2" s="1"/>
  <c r="F277" i="2"/>
  <c r="C277" i="2"/>
  <c r="F276" i="2"/>
  <c r="C276" i="2"/>
  <c r="F275" i="2"/>
  <c r="G275" i="2" s="1"/>
  <c r="H275" i="2" s="1"/>
  <c r="C275" i="2"/>
  <c r="F274" i="2"/>
  <c r="G274" i="2" s="1"/>
  <c r="H274" i="2" s="1"/>
  <c r="C274" i="2"/>
  <c r="F273" i="2"/>
  <c r="G273" i="2" s="1"/>
  <c r="H273" i="2" s="1"/>
  <c r="C273" i="2"/>
  <c r="G290" i="2" s="1"/>
  <c r="H290" i="2" s="1"/>
  <c r="F272" i="2"/>
  <c r="G272" i="2" s="1"/>
  <c r="H272" i="2" s="1"/>
  <c r="C272" i="2"/>
  <c r="F271" i="2"/>
  <c r="C271" i="2"/>
  <c r="F270" i="2"/>
  <c r="C270" i="2"/>
  <c r="G269" i="2"/>
  <c r="H269" i="2" s="1"/>
  <c r="F269" i="2"/>
  <c r="C269" i="2"/>
  <c r="G268" i="2"/>
  <c r="H268" i="2" s="1"/>
  <c r="F268" i="2"/>
  <c r="C268" i="2"/>
  <c r="F267" i="2"/>
  <c r="G267" i="2" s="1"/>
  <c r="H267" i="2" s="1"/>
  <c r="C267" i="2"/>
  <c r="F266" i="2"/>
  <c r="G266" i="2" s="1"/>
  <c r="H266" i="2" s="1"/>
  <c r="C266" i="2"/>
  <c r="F265" i="2"/>
  <c r="G265" i="2" s="1"/>
  <c r="H265" i="2" s="1"/>
  <c r="C265" i="2"/>
  <c r="G278" i="2" s="1"/>
  <c r="H278" i="2" s="1"/>
  <c r="F264" i="2"/>
  <c r="G264" i="2" s="1"/>
  <c r="H264" i="2" s="1"/>
  <c r="C264" i="2"/>
  <c r="G263" i="2"/>
  <c r="H263" i="2" s="1"/>
  <c r="F263" i="2"/>
  <c r="C263" i="2"/>
  <c r="F262" i="2"/>
  <c r="C262" i="2"/>
  <c r="H261" i="2"/>
  <c r="C261" i="2"/>
  <c r="F260" i="2"/>
  <c r="G260" i="2" s="1"/>
  <c r="H260" i="2" s="1"/>
  <c r="C260" i="2"/>
  <c r="F259" i="2"/>
  <c r="C259" i="2"/>
  <c r="F258" i="2"/>
  <c r="G258" i="2" s="1"/>
  <c r="H258" i="2" s="1"/>
  <c r="C258" i="2"/>
  <c r="G393" i="2" s="1"/>
  <c r="H393" i="2" s="1"/>
  <c r="F257" i="2"/>
  <c r="C257" i="2"/>
  <c r="G271" i="2" s="1"/>
  <c r="H271" i="2" s="1"/>
  <c r="H256" i="2"/>
  <c r="G256" i="2"/>
  <c r="F256" i="2"/>
  <c r="C256" i="2"/>
  <c r="F255" i="2"/>
  <c r="C255" i="2"/>
  <c r="G254" i="2"/>
  <c r="H254" i="2" s="1"/>
  <c r="F254" i="2"/>
  <c r="C254" i="2"/>
  <c r="F253" i="2"/>
  <c r="G253" i="2" s="1"/>
  <c r="H253" i="2" s="1"/>
  <c r="C253" i="2"/>
  <c r="F252" i="2"/>
  <c r="G252" i="2" s="1"/>
  <c r="H252" i="2" s="1"/>
  <c r="C252" i="2"/>
  <c r="G262" i="2" s="1"/>
  <c r="H262" i="2" s="1"/>
  <c r="F251" i="2"/>
  <c r="G251" i="2" s="1"/>
  <c r="H251" i="2" s="1"/>
  <c r="C251" i="2"/>
  <c r="F250" i="2"/>
  <c r="G250" i="2" s="1"/>
  <c r="H250" i="2" s="1"/>
  <c r="C250" i="2"/>
  <c r="F249" i="2"/>
  <c r="C249" i="2"/>
  <c r="H248" i="2"/>
  <c r="G248" i="2"/>
  <c r="F248" i="2"/>
  <c r="C248" i="2"/>
  <c r="F247" i="2"/>
  <c r="C247" i="2"/>
  <c r="G246" i="2"/>
  <c r="H246" i="2" s="1"/>
  <c r="F246" i="2"/>
  <c r="C246" i="2"/>
  <c r="F245" i="2"/>
  <c r="G245" i="2" s="1"/>
  <c r="H245" i="2" s="1"/>
  <c r="C245" i="2"/>
  <c r="F244" i="2"/>
  <c r="G244" i="2" s="1"/>
  <c r="H244" i="2" s="1"/>
  <c r="C244" i="2"/>
  <c r="F243" i="2"/>
  <c r="G243" i="2" s="1"/>
  <c r="H243" i="2" s="1"/>
  <c r="C243" i="2"/>
  <c r="F242" i="2"/>
  <c r="G242" i="2" s="1"/>
  <c r="H242" i="2" s="1"/>
  <c r="C242" i="2"/>
  <c r="F241" i="2"/>
  <c r="C241" i="2"/>
  <c r="H240" i="2"/>
  <c r="G240" i="2"/>
  <c r="F240" i="2"/>
  <c r="C240" i="2"/>
  <c r="H239" i="2"/>
  <c r="C239" i="2"/>
  <c r="F238" i="2"/>
  <c r="G238" i="2" s="1"/>
  <c r="H238" i="2" s="1"/>
  <c r="C238" i="2"/>
  <c r="F237" i="2"/>
  <c r="G237" i="2" s="1"/>
  <c r="H237" i="2" s="1"/>
  <c r="C237" i="2"/>
  <c r="F236" i="2"/>
  <c r="G236" i="2" s="1"/>
  <c r="H236" i="2" s="1"/>
  <c r="C236" i="2"/>
  <c r="F235" i="2"/>
  <c r="G235" i="2" s="1"/>
  <c r="H235" i="2" s="1"/>
  <c r="C235" i="2"/>
  <c r="H234" i="2"/>
  <c r="C234" i="2"/>
  <c r="H233" i="2"/>
  <c r="F233" i="2"/>
  <c r="C233" i="2"/>
  <c r="G232" i="2"/>
  <c r="H232" i="2" s="1"/>
  <c r="F232" i="2"/>
  <c r="C232" i="2"/>
  <c r="G231" i="2"/>
  <c r="H231" i="2" s="1"/>
  <c r="F231" i="2"/>
  <c r="C231" i="2"/>
  <c r="G230" i="2"/>
  <c r="H230" i="2" s="1"/>
  <c r="F230" i="2"/>
  <c r="C230" i="2"/>
  <c r="G229" i="2"/>
  <c r="H229" i="2" s="1"/>
  <c r="F229" i="2"/>
  <c r="C229" i="2"/>
  <c r="G228" i="2"/>
  <c r="H228" i="2" s="1"/>
  <c r="F228" i="2"/>
  <c r="C228" i="2"/>
  <c r="G365" i="2" s="1"/>
  <c r="H365" i="2" s="1"/>
  <c r="F227" i="2"/>
  <c r="C227" i="2"/>
  <c r="G226" i="2"/>
  <c r="H226" i="2" s="1"/>
  <c r="F226" i="2"/>
  <c r="C226" i="2"/>
  <c r="G225" i="2"/>
  <c r="H225" i="2" s="1"/>
  <c r="F225" i="2"/>
  <c r="C225" i="2"/>
  <c r="G224" i="2"/>
  <c r="H224" i="2" s="1"/>
  <c r="F224" i="2"/>
  <c r="C224" i="2"/>
  <c r="F223" i="2"/>
  <c r="C223" i="2"/>
  <c r="G222" i="2"/>
  <c r="H222" i="2" s="1"/>
  <c r="F222" i="2"/>
  <c r="C222" i="2"/>
  <c r="G221" i="2"/>
  <c r="H221" i="2" s="1"/>
  <c r="F221" i="2"/>
  <c r="C221" i="2"/>
  <c r="G220" i="2"/>
  <c r="H220" i="2" s="1"/>
  <c r="F220" i="2"/>
  <c r="C220" i="2"/>
  <c r="G219" i="2"/>
  <c r="H219" i="2" s="1"/>
  <c r="F219" i="2"/>
  <c r="C219" i="2"/>
  <c r="G218" i="2"/>
  <c r="H218" i="2" s="1"/>
  <c r="F218" i="2"/>
  <c r="C218" i="2"/>
  <c r="G217" i="2"/>
  <c r="H217" i="2" s="1"/>
  <c r="F217" i="2"/>
  <c r="C217" i="2"/>
  <c r="G216" i="2"/>
  <c r="H216" i="2" s="1"/>
  <c r="F216" i="2"/>
  <c r="C216" i="2"/>
  <c r="H215" i="2"/>
  <c r="C215" i="2"/>
  <c r="H214" i="2"/>
  <c r="C214" i="2"/>
  <c r="H213" i="2"/>
  <c r="F213" i="2"/>
  <c r="C213" i="2"/>
  <c r="F212" i="2"/>
  <c r="G212" i="2" s="1"/>
  <c r="H212" i="2" s="1"/>
  <c r="C212" i="2"/>
  <c r="H211" i="2"/>
  <c r="C211" i="2"/>
  <c r="F210" i="2"/>
  <c r="C210" i="2"/>
  <c r="G209" i="2"/>
  <c r="H209" i="2" s="1"/>
  <c r="F209" i="2"/>
  <c r="C209" i="2"/>
  <c r="F208" i="2"/>
  <c r="G208" i="2" s="1"/>
  <c r="H208" i="2" s="1"/>
  <c r="C208" i="2"/>
  <c r="G367" i="2" s="1"/>
  <c r="H367" i="2" s="1"/>
  <c r="F207" i="2"/>
  <c r="G207" i="2" s="1"/>
  <c r="H207" i="2" s="1"/>
  <c r="C207" i="2"/>
  <c r="F206" i="2"/>
  <c r="G206" i="2" s="1"/>
  <c r="H206" i="2" s="1"/>
  <c r="C206" i="2"/>
  <c r="H205" i="2"/>
  <c r="C205" i="2"/>
  <c r="G204" i="2"/>
  <c r="H204" i="2" s="1"/>
  <c r="F204" i="2"/>
  <c r="C204" i="2"/>
  <c r="G203" i="2"/>
  <c r="H203" i="2" s="1"/>
  <c r="F203" i="2"/>
  <c r="C203" i="2"/>
  <c r="G202" i="2"/>
  <c r="H202" i="2" s="1"/>
  <c r="F202" i="2"/>
  <c r="C202" i="2"/>
  <c r="G201" i="2"/>
  <c r="H201" i="2" s="1"/>
  <c r="F201" i="2"/>
  <c r="C201" i="2"/>
  <c r="G200" i="2"/>
  <c r="H200" i="2" s="1"/>
  <c r="F200" i="2"/>
  <c r="C200" i="2"/>
  <c r="G199" i="2"/>
  <c r="H199" i="2" s="1"/>
  <c r="F199" i="2"/>
  <c r="C199" i="2"/>
  <c r="G198" i="2"/>
  <c r="H198" i="2" s="1"/>
  <c r="F198" i="2"/>
  <c r="C198" i="2"/>
  <c r="H197" i="2"/>
  <c r="C197" i="2"/>
  <c r="F196" i="2"/>
  <c r="G196" i="2" s="1"/>
  <c r="H196" i="2" s="1"/>
  <c r="C196" i="2"/>
  <c r="G194" i="2" s="1"/>
  <c r="H194" i="2" s="1"/>
  <c r="F195" i="2"/>
  <c r="C195" i="2"/>
  <c r="F194" i="2"/>
  <c r="C194" i="2"/>
  <c r="H193" i="2"/>
  <c r="F193" i="2"/>
  <c r="G193" i="2" s="1"/>
  <c r="C193" i="2"/>
  <c r="G192" i="2"/>
  <c r="H192" i="2" s="1"/>
  <c r="F192" i="2"/>
  <c r="C192" i="2"/>
  <c r="F191" i="2"/>
  <c r="G191" i="2" s="1"/>
  <c r="H191" i="2" s="1"/>
  <c r="C191" i="2"/>
  <c r="F190" i="2"/>
  <c r="G190" i="2" s="1"/>
  <c r="H190" i="2" s="1"/>
  <c r="C190" i="2"/>
  <c r="F189" i="2"/>
  <c r="C189" i="2"/>
  <c r="F188" i="2"/>
  <c r="G188" i="2" s="1"/>
  <c r="H188" i="2" s="1"/>
  <c r="C188" i="2"/>
  <c r="H187" i="2"/>
  <c r="F187" i="2"/>
  <c r="G187" i="2" s="1"/>
  <c r="C187" i="2"/>
  <c r="H186" i="2"/>
  <c r="G186" i="2"/>
  <c r="F186" i="2"/>
  <c r="C186" i="2"/>
  <c r="F185" i="2"/>
  <c r="C185" i="2"/>
  <c r="G184" i="2"/>
  <c r="H184" i="2" s="1"/>
  <c r="F184" i="2"/>
  <c r="C184" i="2"/>
  <c r="F183" i="2"/>
  <c r="G183" i="2" s="1"/>
  <c r="H183" i="2" s="1"/>
  <c r="C183" i="2"/>
  <c r="F182" i="2"/>
  <c r="G182" i="2" s="1"/>
  <c r="H182" i="2" s="1"/>
  <c r="C182" i="2"/>
  <c r="F181" i="2"/>
  <c r="C181" i="2"/>
  <c r="G161" i="2" s="1"/>
  <c r="H161" i="2" s="1"/>
  <c r="F180" i="2"/>
  <c r="G180" i="2" s="1"/>
  <c r="H180" i="2" s="1"/>
  <c r="C180" i="2"/>
  <c r="G171" i="2" s="1"/>
  <c r="H171" i="2" s="1"/>
  <c r="F179" i="2"/>
  <c r="C179" i="2"/>
  <c r="H178" i="2"/>
  <c r="G178" i="2"/>
  <c r="F178" i="2"/>
  <c r="C178" i="2"/>
  <c r="H177" i="2"/>
  <c r="F177" i="2"/>
  <c r="G177" i="2" s="1"/>
  <c r="C177" i="2"/>
  <c r="G176" i="2"/>
  <c r="H176" i="2" s="1"/>
  <c r="F176" i="2"/>
  <c r="C176" i="2"/>
  <c r="F175" i="2"/>
  <c r="G175" i="2" s="1"/>
  <c r="H175" i="2" s="1"/>
  <c r="C175" i="2"/>
  <c r="G167" i="2" s="1"/>
  <c r="H167" i="2" s="1"/>
  <c r="H174" i="2"/>
  <c r="C174" i="2"/>
  <c r="H173" i="2"/>
  <c r="G173" i="2"/>
  <c r="F173" i="2"/>
  <c r="C173" i="2"/>
  <c r="H172" i="2"/>
  <c r="G172" i="2"/>
  <c r="F172" i="2"/>
  <c r="C172" i="2"/>
  <c r="F171" i="2"/>
  <c r="C171" i="2"/>
  <c r="H170" i="2"/>
  <c r="G170" i="2"/>
  <c r="F170" i="2"/>
  <c r="C170" i="2"/>
  <c r="H169" i="2"/>
  <c r="G169" i="2"/>
  <c r="F169" i="2"/>
  <c r="C169" i="2"/>
  <c r="H168" i="2"/>
  <c r="G168" i="2"/>
  <c r="F168" i="2"/>
  <c r="C168" i="2"/>
  <c r="F167" i="2"/>
  <c r="C167" i="2"/>
  <c r="H166" i="2"/>
  <c r="G166" i="2"/>
  <c r="F166" i="2"/>
  <c r="C166" i="2"/>
  <c r="H165" i="2"/>
  <c r="G165" i="2"/>
  <c r="F165" i="2"/>
  <c r="C165" i="2"/>
  <c r="H164" i="2"/>
  <c r="G164" i="2"/>
  <c r="F164" i="2"/>
  <c r="C164" i="2"/>
  <c r="G391" i="2" s="1"/>
  <c r="H391" i="2" s="1"/>
  <c r="H163" i="2"/>
  <c r="G163" i="2"/>
  <c r="F163" i="2"/>
  <c r="C163" i="2"/>
  <c r="G390" i="2" s="1"/>
  <c r="H390" i="2" s="1"/>
  <c r="F162" i="2"/>
  <c r="C162" i="2"/>
  <c r="F161" i="2"/>
  <c r="C161" i="2"/>
  <c r="H160" i="2"/>
  <c r="G160" i="2"/>
  <c r="F160" i="2"/>
  <c r="C160" i="2"/>
  <c r="G392" i="2" s="1"/>
  <c r="H392" i="2" s="1"/>
  <c r="H159" i="2"/>
  <c r="C159" i="2"/>
  <c r="F158" i="2"/>
  <c r="G158" i="2" s="1"/>
  <c r="H158" i="2" s="1"/>
  <c r="C158" i="2"/>
  <c r="F157" i="2"/>
  <c r="G157" i="2" s="1"/>
  <c r="H157" i="2" s="1"/>
  <c r="C157" i="2"/>
  <c r="F156" i="2"/>
  <c r="C156" i="2"/>
  <c r="H155" i="2"/>
  <c r="G155" i="2"/>
  <c r="F155" i="2"/>
  <c r="C155" i="2"/>
  <c r="H154" i="2"/>
  <c r="F154" i="2"/>
  <c r="G154" i="2" s="1"/>
  <c r="C154" i="2"/>
  <c r="G383" i="2" s="1"/>
  <c r="H383" i="2" s="1"/>
  <c r="F153" i="2"/>
  <c r="C153" i="2"/>
  <c r="F152" i="2"/>
  <c r="C152" i="2"/>
  <c r="G134" i="2" s="1"/>
  <c r="H134" i="2" s="1"/>
  <c r="F151" i="2"/>
  <c r="G151" i="2" s="1"/>
  <c r="H151" i="2" s="1"/>
  <c r="C151" i="2"/>
  <c r="F150" i="2"/>
  <c r="G150" i="2" s="1"/>
  <c r="H150" i="2" s="1"/>
  <c r="C150" i="2"/>
  <c r="F149" i="2"/>
  <c r="G149" i="2" s="1"/>
  <c r="H149" i="2" s="1"/>
  <c r="C149" i="2"/>
  <c r="G132" i="2" s="1"/>
  <c r="H132" i="2" s="1"/>
  <c r="F148" i="2"/>
  <c r="C148" i="2"/>
  <c r="H147" i="2"/>
  <c r="G147" i="2"/>
  <c r="F147" i="2"/>
  <c r="C147" i="2"/>
  <c r="H146" i="2"/>
  <c r="F146" i="2"/>
  <c r="G146" i="2" s="1"/>
  <c r="C146" i="2"/>
  <c r="G145" i="2"/>
  <c r="H145" i="2" s="1"/>
  <c r="F145" i="2"/>
  <c r="C145" i="2"/>
  <c r="F144" i="2"/>
  <c r="G144" i="2" s="1"/>
  <c r="H144" i="2" s="1"/>
  <c r="C144" i="2"/>
  <c r="F143" i="2"/>
  <c r="G143" i="2" s="1"/>
  <c r="H143" i="2" s="1"/>
  <c r="C143" i="2"/>
  <c r="F142" i="2"/>
  <c r="C142" i="2"/>
  <c r="F141" i="2"/>
  <c r="G141" i="2" s="1"/>
  <c r="H141" i="2" s="1"/>
  <c r="C141" i="2"/>
  <c r="H140" i="2"/>
  <c r="F140" i="2"/>
  <c r="G140" i="2" s="1"/>
  <c r="C140" i="2"/>
  <c r="G139" i="2"/>
  <c r="H139" i="2" s="1"/>
  <c r="F139" i="2"/>
  <c r="C139" i="2"/>
  <c r="H138" i="2"/>
  <c r="F138" i="2"/>
  <c r="G138" i="2" s="1"/>
  <c r="C138" i="2"/>
  <c r="F137" i="2"/>
  <c r="G137" i="2" s="1"/>
  <c r="H137" i="2" s="1"/>
  <c r="C137" i="2"/>
  <c r="F136" i="2"/>
  <c r="G136" i="2" s="1"/>
  <c r="H136" i="2" s="1"/>
  <c r="C136" i="2"/>
  <c r="H135" i="2"/>
  <c r="F135" i="2"/>
  <c r="C135" i="2"/>
  <c r="F134" i="2"/>
  <c r="C134" i="2"/>
  <c r="F133" i="2"/>
  <c r="G133" i="2" s="1"/>
  <c r="H133" i="2" s="1"/>
  <c r="C133" i="2"/>
  <c r="F132" i="2"/>
  <c r="C132" i="2"/>
  <c r="F131" i="2"/>
  <c r="G131" i="2" s="1"/>
  <c r="H131" i="2" s="1"/>
  <c r="C131" i="2"/>
  <c r="H130" i="2"/>
  <c r="G130" i="2"/>
  <c r="C130" i="2"/>
  <c r="H129" i="2"/>
  <c r="F129" i="2"/>
  <c r="C129" i="2"/>
  <c r="F128" i="2"/>
  <c r="G128" i="2" s="1"/>
  <c r="H128" i="2" s="1"/>
  <c r="C128" i="2"/>
  <c r="F127" i="2"/>
  <c r="G127" i="2" s="1"/>
  <c r="H127" i="2" s="1"/>
  <c r="C127" i="2"/>
  <c r="F126" i="2"/>
  <c r="G126" i="2" s="1"/>
  <c r="H126" i="2" s="1"/>
  <c r="C126" i="2"/>
  <c r="F125" i="2"/>
  <c r="G125" i="2" s="1"/>
  <c r="H125" i="2" s="1"/>
  <c r="C125" i="2"/>
  <c r="F124" i="2"/>
  <c r="G124" i="2" s="1"/>
  <c r="H124" i="2" s="1"/>
  <c r="C124" i="2"/>
  <c r="G123" i="2"/>
  <c r="H123" i="2" s="1"/>
  <c r="F123" i="2"/>
  <c r="C123" i="2"/>
  <c r="G382" i="2" s="1"/>
  <c r="H382" i="2" s="1"/>
  <c r="H122" i="2"/>
  <c r="G122" i="2"/>
  <c r="F122" i="2"/>
  <c r="C122" i="2"/>
  <c r="G380" i="2" s="1"/>
  <c r="H380" i="2" s="1"/>
  <c r="F121" i="2"/>
  <c r="G121" i="2" s="1"/>
  <c r="H121" i="2" s="1"/>
  <c r="C121" i="2"/>
  <c r="G120" i="2"/>
  <c r="H120" i="2" s="1"/>
  <c r="F120" i="2"/>
  <c r="C120" i="2"/>
  <c r="F119" i="2"/>
  <c r="G119" i="2" s="1"/>
  <c r="H119" i="2" s="1"/>
  <c r="C119" i="2"/>
  <c r="F118" i="2"/>
  <c r="G118" i="2" s="1"/>
  <c r="H118" i="2" s="1"/>
  <c r="C118" i="2"/>
  <c r="G117" i="2"/>
  <c r="H117" i="2" s="1"/>
  <c r="C117" i="2"/>
  <c r="G116" i="2"/>
  <c r="H116" i="2" s="1"/>
  <c r="F116" i="2"/>
  <c r="C116" i="2"/>
  <c r="H115" i="2"/>
  <c r="F115" i="2"/>
  <c r="G115" i="2" s="1"/>
  <c r="C115" i="2"/>
  <c r="F114" i="2"/>
  <c r="G114" i="2" s="1"/>
  <c r="H114" i="2" s="1"/>
  <c r="C114" i="2"/>
  <c r="F113" i="2"/>
  <c r="G113" i="2" s="1"/>
  <c r="H113" i="2" s="1"/>
  <c r="C113" i="2"/>
  <c r="F112" i="2"/>
  <c r="G112" i="2" s="1"/>
  <c r="H112" i="2" s="1"/>
  <c r="C112" i="2"/>
  <c r="F111" i="2"/>
  <c r="C111" i="2"/>
  <c r="F110" i="2"/>
  <c r="G110" i="2" s="1"/>
  <c r="H110" i="2" s="1"/>
  <c r="C110" i="2"/>
  <c r="F109" i="2"/>
  <c r="C109" i="2"/>
  <c r="H108" i="2"/>
  <c r="G108" i="2"/>
  <c r="F108" i="2"/>
  <c r="C108" i="2"/>
  <c r="F107" i="2"/>
  <c r="G107" i="2" s="1"/>
  <c r="H107" i="2" s="1"/>
  <c r="C107" i="2"/>
  <c r="G106" i="2"/>
  <c r="H106" i="2" s="1"/>
  <c r="F106" i="2"/>
  <c r="C106" i="2"/>
  <c r="F105" i="2"/>
  <c r="G105" i="2" s="1"/>
  <c r="H105" i="2" s="1"/>
  <c r="C105" i="2"/>
  <c r="F104" i="2"/>
  <c r="G104" i="2" s="1"/>
  <c r="H104" i="2" s="1"/>
  <c r="C104" i="2"/>
  <c r="G384" i="2" s="1"/>
  <c r="H384" i="2" s="1"/>
  <c r="F103" i="2"/>
  <c r="C103" i="2"/>
  <c r="F102" i="2"/>
  <c r="G102" i="2" s="1"/>
  <c r="H102" i="2" s="1"/>
  <c r="C102" i="2"/>
  <c r="F101" i="2"/>
  <c r="C101" i="2"/>
  <c r="G100" i="2"/>
  <c r="H100" i="2" s="1"/>
  <c r="F100" i="2"/>
  <c r="C100" i="2"/>
  <c r="H99" i="2"/>
  <c r="G99" i="2"/>
  <c r="F99" i="2"/>
  <c r="C99" i="2"/>
  <c r="G98" i="2"/>
  <c r="H98" i="2" s="1"/>
  <c r="F98" i="2"/>
  <c r="C98" i="2"/>
  <c r="H97" i="2"/>
  <c r="F97" i="2"/>
  <c r="C97" i="2"/>
  <c r="H96" i="2"/>
  <c r="F96" i="2"/>
  <c r="C96" i="2"/>
  <c r="G63" i="2" s="1"/>
  <c r="H63" i="2" s="1"/>
  <c r="F95" i="2"/>
  <c r="C95" i="2"/>
  <c r="F94" i="2"/>
  <c r="G94" i="2" s="1"/>
  <c r="H94" i="2" s="1"/>
  <c r="C94" i="2"/>
  <c r="F93" i="2"/>
  <c r="C93" i="2"/>
  <c r="F92" i="2"/>
  <c r="G92" i="2" s="1"/>
  <c r="H92" i="2" s="1"/>
  <c r="C92" i="2"/>
  <c r="F91" i="2"/>
  <c r="G91" i="2" s="1"/>
  <c r="H91" i="2" s="1"/>
  <c r="C91" i="2"/>
  <c r="F90" i="2"/>
  <c r="G90" i="2" s="1"/>
  <c r="H90" i="2" s="1"/>
  <c r="C90" i="2"/>
  <c r="F89" i="2"/>
  <c r="G89" i="2" s="1"/>
  <c r="H89" i="2" s="1"/>
  <c r="C89" i="2"/>
  <c r="F88" i="2"/>
  <c r="G88" i="2" s="1"/>
  <c r="H88" i="2" s="1"/>
  <c r="C88" i="2"/>
  <c r="H87" i="2"/>
  <c r="F87" i="2"/>
  <c r="C87" i="2"/>
  <c r="G378" i="2" s="1"/>
  <c r="H378" i="2" s="1"/>
  <c r="F86" i="2"/>
  <c r="G86" i="2" s="1"/>
  <c r="H86" i="2" s="1"/>
  <c r="C86" i="2"/>
  <c r="F85" i="2"/>
  <c r="G85" i="2" s="1"/>
  <c r="H85" i="2" s="1"/>
  <c r="C85" i="2"/>
  <c r="F84" i="2"/>
  <c r="G84" i="2" s="1"/>
  <c r="H84" i="2" s="1"/>
  <c r="C84" i="2"/>
  <c r="F83" i="2"/>
  <c r="G83" i="2" s="1"/>
  <c r="H83" i="2" s="1"/>
  <c r="C83" i="2"/>
  <c r="F82" i="2"/>
  <c r="G82" i="2" s="1"/>
  <c r="H82" i="2" s="1"/>
  <c r="D82" i="2"/>
  <c r="C82" i="2"/>
  <c r="F81" i="2"/>
  <c r="G81" i="2" s="1"/>
  <c r="H81" i="2" s="1"/>
  <c r="D81" i="2"/>
  <c r="C81" i="2"/>
  <c r="F80" i="2"/>
  <c r="G80" i="2" s="1"/>
  <c r="H80" i="2" s="1"/>
  <c r="D80" i="2"/>
  <c r="C80" i="2"/>
  <c r="G388" i="2" s="1"/>
  <c r="H388" i="2" s="1"/>
  <c r="H79" i="2"/>
  <c r="G79" i="2"/>
  <c r="F79" i="2"/>
  <c r="D79" i="2"/>
  <c r="C79" i="2"/>
  <c r="F78" i="2"/>
  <c r="G78" i="2" s="1"/>
  <c r="H78" i="2" s="1"/>
  <c r="D78" i="2"/>
  <c r="C78" i="2"/>
  <c r="F77" i="2"/>
  <c r="D77" i="2"/>
  <c r="C77" i="2"/>
  <c r="G76" i="2"/>
  <c r="H76" i="2" s="1"/>
  <c r="F76" i="2"/>
  <c r="D76" i="2"/>
  <c r="C76" i="2"/>
  <c r="G75" i="2"/>
  <c r="H75" i="2" s="1"/>
  <c r="F75" i="2"/>
  <c r="D75" i="2"/>
  <c r="C75" i="2"/>
  <c r="F74" i="2"/>
  <c r="G74" i="2" s="1"/>
  <c r="H74" i="2" s="1"/>
  <c r="D74" i="2"/>
  <c r="C74" i="2"/>
  <c r="F73" i="2"/>
  <c r="G73" i="2" s="1"/>
  <c r="H73" i="2" s="1"/>
  <c r="D73" i="2"/>
  <c r="C73" i="2"/>
  <c r="F72" i="2"/>
  <c r="G72" i="2" s="1"/>
  <c r="H72" i="2" s="1"/>
  <c r="D72" i="2"/>
  <c r="C72" i="2"/>
  <c r="H71" i="2"/>
  <c r="G71" i="2"/>
  <c r="F71" i="2"/>
  <c r="D71" i="2"/>
  <c r="C71" i="2"/>
  <c r="F70" i="2"/>
  <c r="G70" i="2" s="1"/>
  <c r="H70" i="2" s="1"/>
  <c r="D70" i="2"/>
  <c r="C70" i="2"/>
  <c r="F69" i="2"/>
  <c r="G69" i="2" s="1"/>
  <c r="H69" i="2" s="1"/>
  <c r="D69" i="2"/>
  <c r="C69" i="2"/>
  <c r="G68" i="2"/>
  <c r="H68" i="2" s="1"/>
  <c r="F68" i="2"/>
  <c r="D68" i="2"/>
  <c r="C68" i="2"/>
  <c r="G67" i="2"/>
  <c r="H67" i="2" s="1"/>
  <c r="F67" i="2"/>
  <c r="D67" i="2"/>
  <c r="C67" i="2"/>
  <c r="G270" i="2" s="1"/>
  <c r="H270" i="2" s="1"/>
  <c r="F66" i="2"/>
  <c r="G66" i="2" s="1"/>
  <c r="H66" i="2" s="1"/>
  <c r="D66" i="2"/>
  <c r="C66" i="2"/>
  <c r="F65" i="2"/>
  <c r="G65" i="2" s="1"/>
  <c r="H65" i="2" s="1"/>
  <c r="D65" i="2"/>
  <c r="C65" i="2"/>
  <c r="F64" i="2"/>
  <c r="G64" i="2" s="1"/>
  <c r="H64" i="2" s="1"/>
  <c r="D64" i="2"/>
  <c r="C64" i="2"/>
  <c r="F63" i="2"/>
  <c r="D63" i="2"/>
  <c r="C63" i="2"/>
  <c r="F62" i="2"/>
  <c r="G62" i="2" s="1"/>
  <c r="H62" i="2" s="1"/>
  <c r="D62" i="2"/>
  <c r="C62" i="2"/>
  <c r="F61" i="2"/>
  <c r="G61" i="2" s="1"/>
  <c r="H61" i="2" s="1"/>
  <c r="D61" i="2"/>
  <c r="C61" i="2"/>
  <c r="G386" i="2" s="1"/>
  <c r="H386" i="2" s="1"/>
  <c r="G60" i="2"/>
  <c r="H60" i="2" s="1"/>
  <c r="F60" i="2"/>
  <c r="D60" i="2"/>
  <c r="C60" i="2"/>
  <c r="G59" i="2"/>
  <c r="H59" i="2" s="1"/>
  <c r="F59" i="2"/>
  <c r="D59" i="2"/>
  <c r="C59" i="2"/>
  <c r="F58" i="2"/>
  <c r="G58" i="2" s="1"/>
  <c r="H58" i="2" s="1"/>
  <c r="D58" i="2"/>
  <c r="C58" i="2"/>
  <c r="F57" i="2"/>
  <c r="G57" i="2" s="1"/>
  <c r="H57" i="2" s="1"/>
  <c r="D57" i="2"/>
  <c r="C57" i="2"/>
  <c r="F56" i="2"/>
  <c r="G56" i="2" s="1"/>
  <c r="H56" i="2" s="1"/>
  <c r="D56" i="2"/>
  <c r="C56" i="2"/>
  <c r="F55" i="2"/>
  <c r="D55" i="2"/>
  <c r="C55" i="2"/>
  <c r="F54" i="2"/>
  <c r="G54" i="2" s="1"/>
  <c r="H54" i="2" s="1"/>
  <c r="D54" i="2"/>
  <c r="C54" i="2"/>
  <c r="F53" i="2"/>
  <c r="G53" i="2" s="1"/>
  <c r="H53" i="2" s="1"/>
  <c r="D53" i="2"/>
  <c r="C53" i="2"/>
  <c r="G52" i="2"/>
  <c r="H52" i="2" s="1"/>
  <c r="F52" i="2"/>
  <c r="D52" i="2"/>
  <c r="C52" i="2"/>
  <c r="F51" i="2"/>
  <c r="D51" i="2"/>
  <c r="C51" i="2"/>
  <c r="G153" i="2" s="1"/>
  <c r="H153" i="2" s="1"/>
  <c r="F50" i="2"/>
  <c r="G50" i="2" s="1"/>
  <c r="H50" i="2" s="1"/>
  <c r="D50" i="2"/>
  <c r="C50" i="2"/>
  <c r="F49" i="2"/>
  <c r="G49" i="2" s="1"/>
  <c r="H49" i="2" s="1"/>
  <c r="D49" i="2"/>
  <c r="C49" i="2"/>
  <c r="F48" i="2"/>
  <c r="G48" i="2" s="1"/>
  <c r="H48" i="2" s="1"/>
  <c r="D48" i="2"/>
  <c r="C48" i="2"/>
  <c r="H47" i="2"/>
  <c r="G47" i="2"/>
  <c r="F47" i="2"/>
  <c r="D47" i="2"/>
  <c r="C47" i="2"/>
  <c r="F46" i="2"/>
  <c r="G46" i="2" s="1"/>
  <c r="H46" i="2" s="1"/>
  <c r="D46" i="2"/>
  <c r="C46" i="2"/>
  <c r="F45" i="2"/>
  <c r="G45" i="2" s="1"/>
  <c r="H45" i="2" s="1"/>
  <c r="D45" i="2"/>
  <c r="C45" i="2"/>
  <c r="G342" i="2" s="1"/>
  <c r="H342" i="2" s="1"/>
  <c r="G44" i="2"/>
  <c r="H44" i="2" s="1"/>
  <c r="F44" i="2"/>
  <c r="D44" i="2"/>
  <c r="C44" i="2"/>
  <c r="G346" i="2" s="1"/>
  <c r="H346" i="2" s="1"/>
  <c r="G43" i="2"/>
  <c r="H43" i="2" s="1"/>
  <c r="F43" i="2"/>
  <c r="D43" i="2"/>
  <c r="C43" i="2"/>
  <c r="F42" i="2"/>
  <c r="G42" i="2" s="1"/>
  <c r="H42" i="2" s="1"/>
  <c r="D42" i="2"/>
  <c r="C42" i="2"/>
  <c r="G322" i="2" s="1"/>
  <c r="H322" i="2" s="1"/>
  <c r="F41" i="2"/>
  <c r="G41" i="2" s="1"/>
  <c r="H41" i="2" s="1"/>
  <c r="D41" i="2"/>
  <c r="C41" i="2"/>
  <c r="G317" i="2" s="1"/>
  <c r="H317" i="2" s="1"/>
  <c r="F40" i="2"/>
  <c r="G40" i="2" s="1"/>
  <c r="H40" i="2" s="1"/>
  <c r="D40" i="2"/>
  <c r="C40" i="2"/>
  <c r="G315" i="2" s="1"/>
  <c r="H315" i="2" s="1"/>
  <c r="H39" i="2"/>
  <c r="G39" i="2"/>
  <c r="F39" i="2"/>
  <c r="D39" i="2"/>
  <c r="C39" i="2"/>
  <c r="G375" i="2" s="1"/>
  <c r="H375" i="2" s="1"/>
  <c r="F38" i="2"/>
  <c r="G38" i="2" s="1"/>
  <c r="H38" i="2" s="1"/>
  <c r="D38" i="2"/>
  <c r="C38" i="2"/>
  <c r="G304" i="2" s="1"/>
  <c r="H304" i="2" s="1"/>
  <c r="F37" i="2"/>
  <c r="G37" i="2" s="1"/>
  <c r="H37" i="2" s="1"/>
  <c r="D37" i="2"/>
  <c r="C37" i="2"/>
  <c r="G297" i="2" s="1"/>
  <c r="H297" i="2" s="1"/>
  <c r="G36" i="2"/>
  <c r="H36" i="2" s="1"/>
  <c r="F36" i="2"/>
  <c r="D36" i="2"/>
  <c r="C36" i="2"/>
  <c r="G35" i="2"/>
  <c r="H35" i="2" s="1"/>
  <c r="F35" i="2"/>
  <c r="D35" i="2"/>
  <c r="C35" i="2"/>
  <c r="F34" i="2"/>
  <c r="G34" i="2" s="1"/>
  <c r="H34" i="2" s="1"/>
  <c r="D34" i="2"/>
  <c r="C34" i="2"/>
  <c r="G276" i="2" s="1"/>
  <c r="H276" i="2" s="1"/>
  <c r="F33" i="2"/>
  <c r="G33" i="2" s="1"/>
  <c r="H33" i="2" s="1"/>
  <c r="D33" i="2"/>
  <c r="C33" i="2"/>
  <c r="F32" i="2"/>
  <c r="G32" i="2" s="1"/>
  <c r="H32" i="2" s="1"/>
  <c r="D32" i="2"/>
  <c r="C32" i="2"/>
  <c r="H31" i="2"/>
  <c r="G31" i="2"/>
  <c r="F31" i="2"/>
  <c r="D31" i="2"/>
  <c r="C31" i="2"/>
  <c r="G227" i="2" s="1"/>
  <c r="H227" i="2" s="1"/>
  <c r="H30" i="2"/>
  <c r="F30" i="2"/>
  <c r="G30" i="2" s="1"/>
  <c r="D30" i="2"/>
  <c r="C30" i="2"/>
  <c r="G223" i="2" s="1"/>
  <c r="H223" i="2" s="1"/>
  <c r="F29" i="2"/>
  <c r="G29" i="2" s="1"/>
  <c r="H29" i="2" s="1"/>
  <c r="D29" i="2"/>
  <c r="C29" i="2"/>
  <c r="G28" i="2"/>
  <c r="H28" i="2" s="1"/>
  <c r="F28" i="2"/>
  <c r="D28" i="2"/>
  <c r="C28" i="2"/>
  <c r="G27" i="2"/>
  <c r="H27" i="2" s="1"/>
  <c r="F27" i="2"/>
  <c r="D27" i="2"/>
  <c r="C27" i="2"/>
  <c r="F26" i="2"/>
  <c r="G26" i="2" s="1"/>
  <c r="H26" i="2" s="1"/>
  <c r="D26" i="2"/>
  <c r="C26" i="2"/>
  <c r="G162" i="2" s="1"/>
  <c r="H162" i="2" s="1"/>
  <c r="F25" i="2"/>
  <c r="G25" i="2" s="1"/>
  <c r="H25" i="2" s="1"/>
  <c r="D25" i="2"/>
  <c r="C25" i="2"/>
  <c r="F24" i="2"/>
  <c r="G24" i="2" s="1"/>
  <c r="H24" i="2" s="1"/>
  <c r="D24" i="2"/>
  <c r="C24" i="2"/>
  <c r="H23" i="2"/>
  <c r="G23" i="2"/>
  <c r="F23" i="2"/>
  <c r="D23" i="2"/>
  <c r="C23" i="2"/>
  <c r="F22" i="2"/>
  <c r="G22" i="2" s="1"/>
  <c r="H22" i="2" s="1"/>
  <c r="D22" i="2"/>
  <c r="C22" i="2"/>
  <c r="F21" i="2"/>
  <c r="D21" i="2"/>
  <c r="C21" i="2"/>
  <c r="G20" i="2"/>
  <c r="H20" i="2" s="1"/>
  <c r="F20" i="2"/>
  <c r="D20" i="2"/>
  <c r="C20" i="2"/>
  <c r="G19" i="2"/>
  <c r="H19" i="2" s="1"/>
  <c r="F19" i="2"/>
  <c r="D19" i="2"/>
  <c r="C19" i="2"/>
  <c r="H18" i="2"/>
  <c r="F18" i="2"/>
  <c r="G18" i="2" s="1"/>
  <c r="D18" i="2"/>
  <c r="C18" i="2"/>
  <c r="F17" i="2"/>
  <c r="G17" i="2" s="1"/>
  <c r="H17" i="2" s="1"/>
  <c r="D17" i="2"/>
  <c r="C17" i="2"/>
  <c r="F16" i="2"/>
  <c r="G16" i="2" s="1"/>
  <c r="H16" i="2" s="1"/>
  <c r="D16" i="2"/>
  <c r="C16" i="2"/>
  <c r="G15" i="2"/>
  <c r="H15" i="2" s="1"/>
  <c r="F15" i="2"/>
  <c r="D15" i="2"/>
  <c r="C15" i="2"/>
  <c r="F14" i="2"/>
  <c r="G14" i="2" s="1"/>
  <c r="H14" i="2" s="1"/>
  <c r="D14" i="2"/>
  <c r="C14" i="2"/>
  <c r="F13" i="2"/>
  <c r="G13" i="2" s="1"/>
  <c r="H13" i="2" s="1"/>
  <c r="D13" i="2"/>
  <c r="C13" i="2"/>
  <c r="F12" i="2"/>
  <c r="G12" i="2" s="1"/>
  <c r="H12" i="2" s="1"/>
  <c r="D12" i="2"/>
  <c r="C12" i="2"/>
  <c r="G11" i="2"/>
  <c r="H11" i="2" s="1"/>
  <c r="F11" i="2"/>
  <c r="D11" i="2"/>
  <c r="C11" i="2"/>
  <c r="G55" i="2" s="1"/>
  <c r="H55" i="2" s="1"/>
  <c r="F10" i="2"/>
  <c r="G10" i="2" s="1"/>
  <c r="H10" i="2" s="1"/>
  <c r="D10" i="2"/>
  <c r="C10" i="2"/>
  <c r="G51" i="2" s="1"/>
  <c r="H51" i="2" s="1"/>
  <c r="F9" i="2"/>
  <c r="G9" i="2" s="1"/>
  <c r="H9" i="2" s="1"/>
  <c r="D9" i="2"/>
  <c r="C9" i="2"/>
  <c r="H8" i="2"/>
  <c r="F8" i="2"/>
  <c r="D8" i="2"/>
  <c r="C8" i="2"/>
  <c r="F7" i="2"/>
  <c r="G7" i="2" s="1"/>
  <c r="H7" i="2" s="1"/>
  <c r="D7" i="2"/>
  <c r="C7" i="2"/>
  <c r="H6" i="2"/>
  <c r="D6" i="2"/>
  <c r="C6" i="2"/>
  <c r="H5" i="2"/>
  <c r="D5" i="2"/>
  <c r="C5" i="2"/>
  <c r="H4" i="2"/>
  <c r="D4" i="2"/>
  <c r="C4" i="2"/>
  <c r="H3" i="2"/>
  <c r="D3" i="2"/>
  <c r="C3" i="2"/>
  <c r="M2" i="2"/>
  <c r="L2" i="2"/>
  <c r="K2" i="2"/>
  <c r="H2" i="2"/>
  <c r="D2" i="2"/>
  <c r="C2" i="2"/>
  <c r="D1" i="2"/>
  <c r="C1" i="2"/>
  <c r="G95" i="2" l="1"/>
  <c r="H95" i="2" s="1"/>
  <c r="G21" i="2"/>
  <c r="H21" i="2" s="1"/>
  <c r="G77" i="2"/>
  <c r="H77" i="2" s="1"/>
  <c r="G93" i="2"/>
  <c r="H93" i="2" s="1"/>
  <c r="G366" i="2"/>
  <c r="H366" i="2" s="1"/>
  <c r="G369" i="2"/>
  <c r="H369" i="2" s="1"/>
  <c r="G152" i="2"/>
  <c r="H152" i="2" s="1"/>
  <c r="G181" i="2"/>
  <c r="H181" i="2" s="1"/>
  <c r="G360" i="2"/>
  <c r="H360" i="2" s="1"/>
  <c r="G376" i="2"/>
  <c r="H376" i="2" s="1"/>
  <c r="G111" i="2"/>
  <c r="H111" i="2" s="1"/>
  <c r="G109" i="2"/>
  <c r="H109" i="2" s="1"/>
  <c r="G148" i="2"/>
  <c r="H148" i="2" s="1"/>
  <c r="G179" i="2"/>
  <c r="H179" i="2" s="1"/>
  <c r="G195" i="2"/>
  <c r="H195" i="2" s="1"/>
  <c r="G249" i="2"/>
  <c r="H249" i="2" s="1"/>
  <c r="G282" i="2"/>
  <c r="H282" i="2" s="1"/>
  <c r="G325" i="2"/>
  <c r="H325" i="2" s="1"/>
  <c r="G354" i="2"/>
  <c r="H354" i="2" s="1"/>
  <c r="G370" i="2"/>
  <c r="H370" i="2" s="1"/>
  <c r="G247" i="2"/>
  <c r="H247" i="2" s="1"/>
  <c r="G335" i="2"/>
  <c r="H335" i="2" s="1"/>
  <c r="G374" i="2"/>
  <c r="H374" i="2" s="1"/>
  <c r="G103" i="2"/>
  <c r="H103" i="2" s="1"/>
  <c r="G142" i="2"/>
  <c r="H142" i="2" s="1"/>
  <c r="G189" i="2"/>
  <c r="H189" i="2" s="1"/>
  <c r="G259" i="2"/>
  <c r="H259" i="2" s="1"/>
  <c r="G323" i="2"/>
  <c r="H323" i="2" s="1"/>
  <c r="G368" i="2"/>
  <c r="H368" i="2" s="1"/>
  <c r="G101" i="2"/>
  <c r="H101" i="2" s="1"/>
  <c r="G156" i="2"/>
  <c r="H156" i="2" s="1"/>
  <c r="G241" i="2"/>
  <c r="H241" i="2" s="1"/>
  <c r="G257" i="2"/>
  <c r="H257" i="2" s="1"/>
  <c r="G286" i="2"/>
  <c r="H286" i="2" s="1"/>
  <c r="G362" i="2"/>
  <c r="H362" i="2" s="1"/>
  <c r="G185" i="2"/>
  <c r="H185" i="2" s="1"/>
  <c r="G210" i="2"/>
  <c r="H210" i="2" s="1"/>
  <c r="G255" i="2"/>
  <c r="H255" i="2" s="1"/>
  <c r="G314" i="2"/>
  <c r="H314" i="2" s="1"/>
  <c r="G327" i="2"/>
  <c r="H327" i="2" s="1"/>
  <c r="G356" i="2"/>
  <c r="H356" i="2" s="1"/>
  <c r="G372" i="2"/>
  <c r="H372" i="2" s="1"/>
</calcChain>
</file>

<file path=xl/sharedStrings.xml><?xml version="1.0" encoding="utf-8"?>
<sst xmlns="http://schemas.openxmlformats.org/spreadsheetml/2006/main" count="6114" uniqueCount="3424">
  <si>
    <t>Список ЮЛ</t>
  </si>
  <si>
    <t>Столбец1</t>
  </si>
  <si>
    <t>ГБУЗ МО Авсюнинская участковая больница</t>
  </si>
  <si>
    <t>ГБУЗ МО Балашихинская ОБ</t>
  </si>
  <si>
    <t>ГАУЗ МО Амбулатория совхоза им Ленина</t>
  </si>
  <si>
    <t>ГБУЗ МО Красногорская ГБ №2</t>
  </si>
  <si>
    <t>ГБУЗ МО Андреевская городская поликлиника</t>
  </si>
  <si>
    <t>ГБУЗ МО Люберецкая ОБ</t>
  </si>
  <si>
    <t>ГБУЗ МО Балашихинская областная больница</t>
  </si>
  <si>
    <t>ГБУЗ МО НФОБ</t>
  </si>
  <si>
    <t>ГБУЗ МО Балашихинский родильный дом</t>
  </si>
  <si>
    <t>ГБУЗ МО Орехово-Зуевская ЦГБ</t>
  </si>
  <si>
    <t>ГБУЗ МО Бронницкая городская больница</t>
  </si>
  <si>
    <t>ГБУЗ МО Павлово-Посадская ЦРБ</t>
  </si>
  <si>
    <t>ГБУЗ МО Верейская участковая больница</t>
  </si>
  <si>
    <t>ГБУЗ МО Видновская районная клиническая больница</t>
  </si>
  <si>
    <t>ГБУЗ МО Видновская стоматологическая поликлиника</t>
  </si>
  <si>
    <t>ГБУЗ МО Видновский перинатальный центр</t>
  </si>
  <si>
    <t>ГБУЗ МО Волоколамская центральная районная больница</t>
  </si>
  <si>
    <t>ГБУЗ МО Воскресенская первая районная больница</t>
  </si>
  <si>
    <t>ГБУЗ МО Воскресенская районная больница №2</t>
  </si>
  <si>
    <t>ГАУЗ МО Воскресенская стоматологическая поликлиника</t>
  </si>
  <si>
    <t>ГБУЗ МО Голицынская поликлиника</t>
  </si>
  <si>
    <t>ГБУЗ МО Давыдовская районная больница</t>
  </si>
  <si>
    <t>ГБУЗ МО Дедовская городская больница</t>
  </si>
  <si>
    <t>ГБУЗ МО Демиховская участковая больница</t>
  </si>
  <si>
    <t>ГБУЗ МО Детский санаторий Отдых</t>
  </si>
  <si>
    <t>ГБУЗ МО Дзержинская городская больница</t>
  </si>
  <si>
    <t>ГБУЗ МО Дмитровская городская больница</t>
  </si>
  <si>
    <t>ГАУЗ МО Дмитровская городская стоматологическая поликлиника</t>
  </si>
  <si>
    <t>ГБУЗ МО Долгопрудненская центральная городская больница</t>
  </si>
  <si>
    <t>ГКУЗ МО Дом сестринского ухода</t>
  </si>
  <si>
    <t>ГБУЗ МО Домодедовская центральная городская больница</t>
  </si>
  <si>
    <t>ГБУЗ МО Дрезненская городская больница</t>
  </si>
  <si>
    <t>ГАУЗ МО Дубненская городская больница</t>
  </si>
  <si>
    <t>ГАУЗ МО Егорьевская стоматологическая поликлиника</t>
  </si>
  <si>
    <t>ГБУЗ МО Егорьевская центральная районная больница</t>
  </si>
  <si>
    <t>ГБУЗ МО Егорьевский кожно-венерологический диспансер</t>
  </si>
  <si>
    <t>ГБУЗ МО Ершовская амбулатория</t>
  </si>
  <si>
    <t>ГБУЗ МО Жуковская городская клиническая больница</t>
  </si>
  <si>
    <t>ГБУЗ МО Загорянская поликлиника</t>
  </si>
  <si>
    <t>ГБУЗ МО Зарайская центральная районная больница</t>
  </si>
  <si>
    <t>ГБУЗ МО Ивантеевская центральная городская больница</t>
  </si>
  <si>
    <t>ГБУЗ МО Истринская районная клиническая больница</t>
  </si>
  <si>
    <t>ГБУЗ МО Каширская центральная районная больница</t>
  </si>
  <si>
    <t>ГБУЗ МО Климовская городская больница №2</t>
  </si>
  <si>
    <t>ГБУЗ МО Климовская центральная городская больница</t>
  </si>
  <si>
    <t>ГАУЗ МО Клинический центр восстановительной медицины и реабилитации</t>
  </si>
  <si>
    <t>ГАУЗ МО Клинская городская больница</t>
  </si>
  <si>
    <t>ГБУЗ МО Клинская детская городская больница</t>
  </si>
  <si>
    <t>ГАУЗ МО Клинский кожно-венерологический диспансер</t>
  </si>
  <si>
    <t>ГБУЗ МО Коломенская центральная районная больница</t>
  </si>
  <si>
    <t>ГБУЗ МО Коломенский перинатальный центр</t>
  </si>
  <si>
    <t>ГБУЗ МО Королевская городская больница</t>
  </si>
  <si>
    <t>ГАУЗ МО Королевский кожно-венерологический диспансер</t>
  </si>
  <si>
    <t>ГБУЗ МО Котельниковская городская поликлиника</t>
  </si>
  <si>
    <t>ГБУЗ МО Красногорская городская больница №1</t>
  </si>
  <si>
    <t>ГБУЗ МО Красногорская городская больница №2</t>
  </si>
  <si>
    <t>ГАУЗ МО Красногорская стоматологическая поликлиника им. Л. Ф. Смуровой</t>
  </si>
  <si>
    <t>ГБУЗ МО Краснознаменская городская детская поликлиника</t>
  </si>
  <si>
    <t>ГБУЗ МО Краснознаменская городская поликлиника</t>
  </si>
  <si>
    <t>ГБУЗ МО Куровская городская больница</t>
  </si>
  <si>
    <t>ГБУЗ МО Левобережная городская поликлиника</t>
  </si>
  <si>
    <t>ГБУЗ МО Ликинская городская больница</t>
  </si>
  <si>
    <t>ГБУЗ МО Лобненская центральная городская больница</t>
  </si>
  <si>
    <t>ГБУЗ МО Лотошинская центральная районная больница</t>
  </si>
  <si>
    <t>ГБУЗ МО Луховицкая центральная районная больница</t>
  </si>
  <si>
    <t>ГБУЗ МО Лыткаринская городская больница</t>
  </si>
  <si>
    <t>ГБУЗ МО Львовская районная больница</t>
  </si>
  <si>
    <t>ГБУЗ МО Люберецкая областная больница</t>
  </si>
  <si>
    <t>ГБУЗ МО Люберецкий кожно-венерологический диспансер</t>
  </si>
  <si>
    <t>ГБУЗ МО Люберецкий онкологический диспансер</t>
  </si>
  <si>
    <t>ГБУЗ МО Люберецкий психоневрологический диспансер</t>
  </si>
  <si>
    <t>ГБУЗ МО Медвежье-Озерская амбулатория</t>
  </si>
  <si>
    <t>ГБУЗ МО Менделеевская городская больница</t>
  </si>
  <si>
    <t>ГБУЗ МО Михневская районная больница</t>
  </si>
  <si>
    <t>ГБУЗ МО Можайская центральная районная больница</t>
  </si>
  <si>
    <t>ГБУЗ МО Монинская больница</t>
  </si>
  <si>
    <t>ГБУЗ МО Московская областная детская больница</t>
  </si>
  <si>
    <t>ГБУЗ МО Московская областная детская клиническая травматолого-ортопедическая больница</t>
  </si>
  <si>
    <t>ГБУЗ МО Московская областная больница им. проф. Розанова В.Н.</t>
  </si>
  <si>
    <t>ГБУЗ МО Московский областной госпиталь для ветеранов войн</t>
  </si>
  <si>
    <t>ГБУЗ МО клинический противотуберкулезный диспансер</t>
  </si>
  <si>
    <t>ГБУЗ МО консультативно-диагностический центр для детей</t>
  </si>
  <si>
    <t>ГБУЗ МО наркологический клинический диспансер</t>
  </si>
  <si>
    <t>ГБУЗ МО Московский областной научно-исследовательский институт акушерства и гинекологии</t>
  </si>
  <si>
    <t>ГБУЗ МО научно-исследовательский клинический институт им. М. Ф. Владимирского</t>
  </si>
  <si>
    <t>ГБУЗ МО онкологический диспансер</t>
  </si>
  <si>
    <t>ГБУЗ МО Московский областной перинатальный центр</t>
  </si>
  <si>
    <t>ГБУЗ МО Московский областной центр охраны материнства и детства</t>
  </si>
  <si>
    <t>ГБУЗ МО Мытищинская городская клиническая больница</t>
  </si>
  <si>
    <t>ГАУЗ МО Мытищинский кожно-венерологический диспансер</t>
  </si>
  <si>
    <t>ГБУЗ МО Мытищинский психоневрологический диспансер</t>
  </si>
  <si>
    <t>ГБУЗ МО Наро-фоминская районная больница №1</t>
  </si>
  <si>
    <t>ГБУЗ МО Наро-фоминская районная больница №2</t>
  </si>
  <si>
    <t>ГБУЗ МО Наро-фоминская стоматологическая поликлиника</t>
  </si>
  <si>
    <t>ГБУЗ МО Наро-Фоминский перинатальный центр</t>
  </si>
  <si>
    <t>ГБУЗ МО Ногинская центральная районная больница</t>
  </si>
  <si>
    <t>ГБУЗ МО Одинцовская городская поликлиника №3</t>
  </si>
  <si>
    <t>ГБУЗ МО Одинцовская областная больница</t>
  </si>
  <si>
    <t>ГАУЗ МО Одинцовский кожно-венерологический диспансер</t>
  </si>
  <si>
    <t>ГБУЗ МО Озерская центральная районная больница</t>
  </si>
  <si>
    <t>ГБУЗ МО Орехово-Зуевская центральная городская больница</t>
  </si>
  <si>
    <t>ГБУЗ МО Орехово-зуевский кожно-венерологический диспансер</t>
  </si>
  <si>
    <t>ГБУЗ МО Орехово-Зуевский районный центр общей врачебной семейной практики</t>
  </si>
  <si>
    <t>ГБУЗ МО Павлово-Посадская центральная районная больница</t>
  </si>
  <si>
    <t>ГАУЗ МО Павлово-посадский кожно-венерологический диспансер</t>
  </si>
  <si>
    <t>ГБУЗ МО Подольская городская больница №2</t>
  </si>
  <si>
    <t>ГБУЗ МО Подольская городская детская поликлиника №1</t>
  </si>
  <si>
    <t>ГБУЗ МО Подольская городская детская поликлиника №2</t>
  </si>
  <si>
    <t>ГБУЗ МО Подольская городская детская поликлиника №3</t>
  </si>
  <si>
    <t>ГБУЗ МО Подольская городская клиническая больница</t>
  </si>
  <si>
    <t>ГБУЗ МО Подольская городская клиническая больница №3</t>
  </si>
  <si>
    <t>ГБУЗ МО Подольская городская поликлиника №1</t>
  </si>
  <si>
    <t>ГБУЗ МО Подольская детская городская больница</t>
  </si>
  <si>
    <t>ГБУЗ МО Подольская детская стоматологическая поликлиника</t>
  </si>
  <si>
    <t>ГБУЗ МО Подольская районная больница</t>
  </si>
  <si>
    <t>ГБУЗ МО Подольский родильный дом</t>
  </si>
  <si>
    <t>ГБУЗ МО Поликлиника в п Свердловский</t>
  </si>
  <si>
    <t>ГБУЗ МО Поликлиника городского округа Власиха</t>
  </si>
  <si>
    <t>ГБУЗ МО Протвинская городская больница</t>
  </si>
  <si>
    <t>ГБУЗ МО Психиатрическая больница №17</t>
  </si>
  <si>
    <t>ГБУЗ МО Психиатрическая больница №11</t>
  </si>
  <si>
    <t>ГБУЗ МО Психиатрическая больница №12</t>
  </si>
  <si>
    <t>ГБУЗ МО Психиатрическая больница №13</t>
  </si>
  <si>
    <t>ГБУЗ МО Психиатрическая больница №14</t>
  </si>
  <si>
    <t>ГБУЗ МО Психиатрическая больница №15</t>
  </si>
  <si>
    <t>ГБУЗ МО Психиатрическая больница №19</t>
  </si>
  <si>
    <t>ГБУЗ МО Психиатрическая больница №2 им. В. И. Яковенко</t>
  </si>
  <si>
    <t>ГБУЗ МО Психиатрическая больница №22</t>
  </si>
  <si>
    <t>ГБУЗ МО Психиатрическая больница №23</t>
  </si>
  <si>
    <t>ГБУЗ МО Психиатрическая больница №24</t>
  </si>
  <si>
    <t>ГБУЗ МО Психиатрическая больница №25</t>
  </si>
  <si>
    <t>ГБУЗ МО Психиатрическая больница №3</t>
  </si>
  <si>
    <t>ГБУЗ МО Психиатрическая больница №4</t>
  </si>
  <si>
    <t>ГБУЗ МО Психиатрическая больница №5</t>
  </si>
  <si>
    <t>ГБУЗ МО Психиатрическая больница №6</t>
  </si>
  <si>
    <t>ГБУЗ МО Психиатрическая больница №7</t>
  </si>
  <si>
    <t>ГБУЗ МО Психиатрическая больница №8</t>
  </si>
  <si>
    <t>ГБУЗ МО Психоневрологическая больница для детей с поражением ЦНС с нарушением психики</t>
  </si>
  <si>
    <t>ГАУЗ МО Пушкинская городская стоматологическая поликлиника</t>
  </si>
  <si>
    <t>ГБУЗ МО Раменская центральная районная больница</t>
  </si>
  <si>
    <t>ГБУЗ МО Рошальская городская больница</t>
  </si>
  <si>
    <t>ГБУЗ МО Рузская областная больница</t>
  </si>
  <si>
    <t>ГБУЗ МО Сергиево-Посадская районная больница</t>
  </si>
  <si>
    <t>ГАУЗ МО Сергиево-Посадский кожно-венерологический диспансер</t>
  </si>
  <si>
    <t>ГБУЗ МО Серебряно-Прудская центральная районная больница</t>
  </si>
  <si>
    <t>ГБУЗ МО Серпуховская городская больница им. Семашко Н.А.</t>
  </si>
  <si>
    <t>ГБУЗ МО Серпуховская районная поликлиника</t>
  </si>
  <si>
    <t>ГБУЗ МО Серпуховская центральная районная больница</t>
  </si>
  <si>
    <t>ГБУЗ МО Серпуховский городской консультативно-диагностический центр</t>
  </si>
  <si>
    <t>ГБУЗ МО Серпуховский родильный дом</t>
  </si>
  <si>
    <t>ГБУЗ МО Синьковская участковая больница</t>
  </si>
  <si>
    <t>ГАУЗ МО Солнечногорская стоматологическая поликлиника</t>
  </si>
  <si>
    <t>ГБУЗ МО Солнечногорская центральная районная больница</t>
  </si>
  <si>
    <t>ГБУЗ МО Ступинская центральная районная клиническая больница</t>
  </si>
  <si>
    <t>ГБУЗ МО Ступинский психоневрологический диспансер</t>
  </si>
  <si>
    <t>ГБУЗ МО Сходненская городская больница</t>
  </si>
  <si>
    <t>ГБУЗ МО Талдомская центральная районная больница</t>
  </si>
  <si>
    <t>ГБУЗ МО Тучковская районная больница</t>
  </si>
  <si>
    <t>ГБУЗ МО Участковая больница в с. Трубино</t>
  </si>
  <si>
    <t>ГАУЗ МО Химкинская областная больница</t>
  </si>
  <si>
    <t>ГАУЗ МО Химкинская стоматологическая поликлиника</t>
  </si>
  <si>
    <t>ГАУЗ МО Центральная городская больница им. М.В. Гольца</t>
  </si>
  <si>
    <t>ГАУЗ МО Центральная городская клиническая больница г. Реутов</t>
  </si>
  <si>
    <t>ГБУЗ МО Центральная клиническая психиатрическая больница</t>
  </si>
  <si>
    <t>ГБУЗ МО Чеховская областная больница</t>
  </si>
  <si>
    <t>ГБУЗ МО Шатурская центральная районная больница</t>
  </si>
  <si>
    <t>ГБУЗ МО Шаховская центральная районная больница</t>
  </si>
  <si>
    <t>ГБУЗ МО Щелковская городская поликлиника №3</t>
  </si>
  <si>
    <t>ГБУЗ МО Щелковская городская поликлиника №4</t>
  </si>
  <si>
    <t>ГБУЗ МО Щелковская областная больница</t>
  </si>
  <si>
    <t>ГАУЗ МО Щелковский кожно-венерологический диспансер</t>
  </si>
  <si>
    <t>ГБУЗ МО Щелковский перинатальный центр</t>
  </si>
  <si>
    <t>ГБУЗ МО Щелковский психоневрологический диспансер</t>
  </si>
  <si>
    <t>ГБУЗ МО Электрогорская городская больница</t>
  </si>
  <si>
    <t>ГБУЗ МО Электростальская центральная городская больница</t>
  </si>
  <si>
    <t>ГБУЗ МО Яхромская городская больница</t>
  </si>
  <si>
    <t>ГБУЗ МО Красногорская ГБ № 3</t>
  </si>
  <si>
    <t>Видновский специализированный дом ребенка для детей с органическим поражением ЦНС с нарушением психики</t>
  </si>
  <si>
    <t>Детский бронхолегочный санаторий Озерский</t>
  </si>
  <si>
    <t>Ивантеевский детский психоневрологический санаторий</t>
  </si>
  <si>
    <t>Коломенский специализированный дом ребенка для детей с органическим поражением ЦНС с нарушением психики</t>
  </si>
  <si>
    <t>Королёвский детский психоневрологический санаторий</t>
  </si>
  <si>
    <t>Краснополянский специализированный дом ребенка для детей с органическим поражением ЦНС с нарушением психики</t>
  </si>
  <si>
    <t>Люберецкий специализированный дом ребенка для детей с органическим поражением центральной нервной системы с нарушением психики</t>
  </si>
  <si>
    <t>Малаховский детский туберкулезный санаторий</t>
  </si>
  <si>
    <t>Мытищинский специализированный дом ребенка для детей с органическим поражением центральной нервной системы с нарушением психики</t>
  </si>
  <si>
    <t>Наро-Фоминская областная больница</t>
  </si>
  <si>
    <t>санаторий Центр медицинской и социальной реабилитации детей</t>
  </si>
  <si>
    <t>Фрязинский специализированный дом ребенка для детей с органическим поражением ЦНС с нарушением психики</t>
  </si>
  <si>
    <t>Центральная клиническая психиатрическая больница филиал Медное-Власово</t>
  </si>
  <si>
    <t>Учереждения</t>
  </si>
  <si>
    <t xml:space="preserve">ГАО Научно-производственная корпорация КБМ </t>
  </si>
  <si>
    <t>Public Function ЮЛ(Text As String) As String</t>
  </si>
  <si>
    <t>dej = Text</t>
  </si>
  <si>
    <t>ГАУЗ МО Балашихинская стоматологическая поликлиника №1</t>
  </si>
  <si>
    <t>If dej = "" Then GoTo qq:</t>
  </si>
  <si>
    <t>ГАУЗ МО Балашихинская стоматологическая поликлиника №2</t>
  </si>
  <si>
    <t>dej1 = InStr(1, dej, "]", 1)</t>
  </si>
  <si>
    <t>If dej1 &gt; 1 Then dej = Mid(dej, dej1, Len(dej) - dej1 + 1) 'убираем миацовские цифры</t>
  </si>
  <si>
    <t>If InStr(1, dej, "Московск", 1) &gt; 0 And InStr(1, dej, "онколог", 1) &gt; 0 Then dej1 = "ГБУЗ МО Московский областной онкологический диспансер"</t>
  </si>
  <si>
    <t>ГАУЗ МО Дмитровский противотуберкулезный диспансер</t>
  </si>
  <si>
    <t>ГБУЗ МО Московский областной клинический противотуберкулезный диспансер</t>
  </si>
  <si>
    <t>If InStr(1, dej, "наркологическ", 1) &gt; 0 Then dej1 = "ГБУЗ МО Московский областной наркологический клинический диспансер"</t>
  </si>
  <si>
    <t>Москва</t>
  </si>
  <si>
    <t>ГАУЗ МО Домодедовская городская стоматологическая поликлиника</t>
  </si>
  <si>
    <t>If InStr(1, dej, "Авсюнинск", 1) &gt; 0 Then dej1 = "ГБУЗ МО Авсюнинская участковая больница"</t>
  </si>
  <si>
    <t>ГАУЗ МО Домодедовский кожно-венерологический диспансер</t>
  </si>
  <si>
    <t>If InStr(1, dej, "Ленина", 1) &gt; 0 Then dej1 = "ГАУЗ МО Амбулатория совхоза им Ленина"</t>
  </si>
  <si>
    <t>If InStr(1, dej, "Ленинские", 1) &gt; 0 Then dej1 = "МБУЗ МО Амбулатория Горки Ленинские"</t>
  </si>
  <si>
    <t>ГАУЗ МО Дубненская стоматологическая поликлиника</t>
  </si>
  <si>
    <t>If InStr(1, dej, "Андреевск", 1) &gt; 0 Then dej1 = "ГБУЗ МО Андреевская городская поликлиника"</t>
  </si>
  <si>
    <t>If InStr(1, dej, "Балашихинск", 1) &gt; 0 And (InStr(1, dej, "неврол", 1) &gt; 0 Or InStr(1, dej, "пнд", 1) &gt; 0) Then dej1 = "ГБУЗ МО Балашихинский психо-неврологический диспансер"</t>
  </si>
  <si>
    <t>If InStr(1, dej, "Балашихинск", 1) &gt; 0 And InStr(1, dej, "об", 1) &gt; 0 Then dej1 = "ГБУЗ МО Балашихинская областная больница"</t>
  </si>
  <si>
    <t>If InStr(1, dej, "Балашихинск", 1) &gt; 0 And (InStr(1, dej, "роди", 1) &gt; 0 Or InStr(1, dej, "рд", 1) &gt; 0) Then dej1 = "ГБУЗ МО Балашихинский родильный дом"</t>
  </si>
  <si>
    <t>ГАУЗ МО Клинская стоматологическая поликлиника</t>
  </si>
  <si>
    <t>If InStr(1, dej, "Балашихинск", 1) &gt; 0 And InStr(1, dej, "1", 1) &gt; 0 Then dej1 = "ГАУЗ МО Балашихинская стоматологическая поликлиника №1"</t>
  </si>
  <si>
    <t>If InStr(1, dej, "Балашихинск", 1) &gt; 0 And InStr(1, dej, "2", 1) &gt; 0 Then dej1 = "ГАУЗ МО Балашихинская стоматологическая поликлиника №2"</t>
  </si>
  <si>
    <t>ГАУЗ МО Королевская стоматологическая поликлиника</t>
  </si>
  <si>
    <t>If InStr(1, dej, "БАЛАШИХИНСК", 1) &gt; 0 And InStr(1, dej, "противотуб", 1) &gt; 0 Then dej1 = "ГБУЗ МО Балашихинский противотуберкулезный диспансер"</t>
  </si>
  <si>
    <t>If InStr(1, dej, "Бронницк", 1) &gt; 0 Or InStr(1, dej, "бгб", 1) &gt; 0 Then dej1 = "ГБУЗ МО Бронницкая городская больница"</t>
  </si>
  <si>
    <t>If InStr(1, dej, "судебно", 1) &gt; 0 Then dej1 = "ГБУЗ МО Бюро судебно-медицинской экспертизы"</t>
  </si>
  <si>
    <t>ГАУЗ МО Люберецкая стоматологическая поликлиника</t>
  </si>
  <si>
    <t>If InStr(1, dej, "КБМ", 1) &gt; 0 Then dej1 = "ГАО Научно-производственная корпорация КБМ "</t>
  </si>
  <si>
    <t>ГАУЗ МО Можайская стоматологическая поликлиника</t>
  </si>
  <si>
    <t>If InStr(1, dej, "Биокомбинат", 1) &gt; 0 Then dej1 = "ГБУЗ МО Участковая больница п.Биокомбината"</t>
  </si>
  <si>
    <t>ГАУЗ МО Московская областная стоматологическая поликлиника</t>
  </si>
  <si>
    <t>If InStr(1, dej, "Верейск", 1) &gt; 0 Then dej1 = "ГБУЗ МО Верейская участковая больница"</t>
  </si>
  <si>
    <t>ГАУЗ МО Московский областной хоспис (для детей)</t>
  </si>
  <si>
    <t>If (InStr(1, dej, "Видновск", 1) &gt; 0 And (InStr(1, dej, "рай", 1) &gt; 0 Or InStr(1, dej, "ркб", 1) &gt; 0)) Or InStr(1, dej, "вркб", 1) &gt; 0 Then dej1 = "ГБУЗ МО Видновская районная клиническая больница"</t>
  </si>
  <si>
    <t>ГАУЗ МО Мытищинская районная стоматологическая поликлиника</t>
  </si>
  <si>
    <t>If InStr(1, dej, "Видновск", 1) &gt; 0 And (InStr(1, dej, "стом", 1) &gt; 0 Or InStr(1, dej, " сп", 1) &gt; 0) Then dej1 = "ГБУЗ МО Видновская стоматологическая поликлиника"</t>
  </si>
  <si>
    <t>If InStr(1, dej, "Видновск", 1) &gt; 0 And (InStr(1, dej, "перинат", 1) &gt; 0 Or InStr(1, dej, "пц", 1) &gt; 0) Then dej1 = "ГБУЗ МО Видновский перинатальный центр"</t>
  </si>
  <si>
    <t>If InStr(1, dej, "Видновск", 1) &gt; 0 And InStr(1, dej, "специал", 1) &gt; 0 Then dej1 = "ГКУЗ МО Видновский специализированный дом ребенка для детей с органическим поражением ЦНС с нарушением психики"</t>
  </si>
  <si>
    <t>ГАУЗ МО Орехово-Зуевская районная стоматологическая поликлиника</t>
  </si>
  <si>
    <t>If InStr(1, dej, "Волоколамск", 1) &gt; 0 Then dej1 = "ГБУЗ МО Волоколамская центральная районная больница"</t>
  </si>
  <si>
    <t>ГАУЗ МО Павлово-Посадский кожно-венерологический диспансер</t>
  </si>
  <si>
    <t>If InStr(1, dej, "Волоколамск", 1) &gt; 0 And (InStr(1, dej, "скорой", 1) &gt; 0 Or InStr(1, dej, "смп", 1) &gt; 0) Then dej1 = "ГБУЗ МО Волоколамская станция скорой медицинской помощи"</t>
  </si>
  <si>
    <t>ГАУЗ МО Подольская городская стоматологическая поликлиника</t>
  </si>
  <si>
    <t>If InStr(1, dej, "Воскресенск", 1) &gt; 0 And (InStr(1, dej, "первая", 1) &gt; 0 Or InStr(1, dej, "1", 1) &gt; 0) Then dej1 = "ГБУЗ МО Воскресенская первая районная больница"</t>
  </si>
  <si>
    <t>ГАУЗ МО Подольский кожно-венерологический диспансер</t>
  </si>
  <si>
    <t>If InStr(1, dej, "Воскресенск", 1) &gt; 0 And (InStr(1, dej, "вторая", 1) &gt; 0 Or InStr(1, dej, "2", 1) &gt; 0) Then dej1 = "ГБУЗ МО Воскресенская районная больница №2"</t>
  </si>
  <si>
    <t>If InStr(1, dej, "Воскресенск", 1) &gt; 0 And (InStr(1, dej, "стом", 1) &gt; 0 Or InStr(1, dej, "сп", 1) &gt; 0) Then dej1 = "ГАУЗ МО Воскресенская стоматологическая поликлиника"</t>
  </si>
  <si>
    <t>ГАУЗ МО Сергиево-Посадская стоматологическая поликлиника</t>
  </si>
  <si>
    <t>If InStr(1, dej, "Воскресенск", 1) &gt; 0 And InStr(1, dej, "крови", 1) &gt; 0 Then dej1 = "ГБУЗ МО Воскресенская станция переливания крови"</t>
  </si>
  <si>
    <t>If InStr(1, dej, "Воскресенск", 1) &gt; 0 And (InStr(1, dej, "скоро", 1) &gt; 0 Or InStr(1, dej, "смп", 1) &gt; 0) Then dej1 = "ГБУЗ МО Воскресенская станция скорой медицинской помощи"</t>
  </si>
  <si>
    <t>ГАУЗ МО Серпуховский кожно-венерологический диспансер</t>
  </si>
  <si>
    <t>If InStr(1, dej, "Голицынск", 1) &gt; 0 Then dej1 = "ГБУЗ МО Голицынская поликлиника"</t>
  </si>
  <si>
    <t>If InStr(1, dej, "Давыдовск", 1) &gt; 0 Then dej1 = "ГБУЗ МО Давыдовская районная больница"</t>
  </si>
  <si>
    <t>ГАУЗ МО Ступинская стоматологическая поликлиника</t>
  </si>
  <si>
    <t>If InStr(1, dej, "Дедовск", 1) &gt; 0 Then dej1 = "ГБУЗ МО Дедовская городская больница"</t>
  </si>
  <si>
    <t>ГАУЗ МО Фрязинская стоматологическая поликлиника</t>
  </si>
  <si>
    <t>If InStr(1, dej, "Демихов", 1) &gt; 0 Then dej1 = "ГБУЗ МО Демиховская участковая больница"</t>
  </si>
  <si>
    <t>If InStr(1, dej, "Отдых", 1) &gt; 0 And InStr(1, dej, "Отдых", 1) &gt; 0 Then dej1 = "ГБУЗ МО Детский санаторий Отдых"</t>
  </si>
  <si>
    <t>If InStr(1, dej, "Дзержинск", 1) &gt; 0 Then dej1 = "ГБУЗ МО Дзержинская городская больница"</t>
  </si>
  <si>
    <t>ГАУЗ МО Химкинский кожно-венерологический диспансер</t>
  </si>
  <si>
    <t>If InStr(1, dej, "Дмитровск", 1) &gt; 0 And (InStr(1, dej, "профилак", 1) &gt; 0 Or InStr(1, dej, "цмп", 1) &gt; 0) Then dej1 = "ГБУЗ МО Дмитровский центр медицинской профилактики"</t>
  </si>
  <si>
    <t>If InStr(1, dej, "Дмитровск", 1) &gt; 0 And (InStr(1, dej, "город", 1) &gt; 0 Or InStr(4, dej, "гб", 1) &gt; 0) Then dej1 = "ГБУЗ МО Дмитровская городская больница"</t>
  </si>
  <si>
    <t>If InStr(1, dej, "Дмитровск", 1) &gt; 0 And InStr(1, dej, "об", 1) &gt; 0 Then dej1 = "ГБУЗ МО Дмитровская областная больница"</t>
  </si>
  <si>
    <t>ГАУЗ МО Щелковская стоматологическая поликлиника</t>
  </si>
  <si>
    <t>If InStr(1, dej, "Дмитровск", 1) &gt; 0 And (InStr(1, dej, "стоматолог", 1) &gt; 0 Or InStr(1, dej, " сп", 1) &gt; 0) Then dej1 = "ГАУЗ МО Дмитровская городская стоматологическая поликлиника"</t>
  </si>
  <si>
    <t>If InStr(1, dej, "Дмитровск", 1) &gt; 0 And InStr(1, dej, "противотуб", 1) &gt; 0 Then dej1 = "ГАУЗ МО Дмитровский противотуберкулезный диспансер"</t>
  </si>
  <si>
    <t>ГБПОУ МО Московский областной медицинский колледж № 1</t>
  </si>
  <si>
    <t>If InStr(1, dej, "Дмитровск", 1) &gt; 0 And (InStr(1, dej, "скорой", 1) &gt; 0 Or InStr(1, dej, "смп", 1) &gt; 0) Then dej1 = "ГАУЗ МО Дмитровская станция скорой медицинской помощи"</t>
  </si>
  <si>
    <t>ГБПОУ МО Московский областной медицинский колледж № 2</t>
  </si>
  <si>
    <t>If InStr(1, dej, "Долгопрудненск", 1) &gt; 0 Then dej1 = "ГБУЗ МО Долгопрудненская центральная городская больница"</t>
  </si>
  <si>
    <t>ГБПОУ МО Московский областной медицинский колледж № 3</t>
  </si>
  <si>
    <t>If InStr(1, dej, "Дом", 1) &gt; 0 And InStr(1, dej, "сестрин", 1) &gt; 0 Then dej1 = "ГКУЗ МО Дом сестринского ухода"</t>
  </si>
  <si>
    <t>ГБПОУ МО Московский областной медицинский колледж № 4</t>
  </si>
  <si>
    <t>If InStr(1, dej, "Домодедов", 1) &gt; 0 Then dej1 = "ГБУЗ МО Домодедовская центральная городская больница"</t>
  </si>
  <si>
    <t>ГБПОУ МО Московский областной медицинский колледж № 5</t>
  </si>
  <si>
    <t>If InStr(1, dej, "Домодедовск", 1) &gt; 0 And (InStr(1, dej, "стоматолог", 1) &gt; 0 Or InStr(1, dej, " сп", 1) &gt; 0) Then dej1 = "ГАУЗ МО Домодедовская городская стоматологическая поликлиника"</t>
  </si>
  <si>
    <t>ГБУ МО МОМИАЦ</t>
  </si>
  <si>
    <t>If InStr(1, dej, "Домодедовск", 1) &gt; 0 And (InStr(1, dej, "венеролог", 1) &gt; 0 Or InStr(1, dej, "квд", 1) &gt; 0) Then dej1 = "ГАУЗ МО Домодедовский кожно-венерологический диспансер"</t>
  </si>
  <si>
    <t>ГБУ МО Мособлмедсервис</t>
  </si>
  <si>
    <t>If InStr(1, dej, "ДОМОДЕДОВСК", 1) &gt; 0 And InStr(1, dej, "противотуб", 1) &gt; 0 Then dej1 = "ГБУЗ МО Домодедовский противотуберкулезный диспансер"</t>
  </si>
  <si>
    <t>ГБУ МО Научно-практический центр клинико-экономического анализа министерства здраоохранения московской области</t>
  </si>
  <si>
    <t>If InStr(1, dej, "ДОМОДЕДОВСК", 1) &gt; 0 And (InStr(1, dej, "скорой", 1) &gt; 0 Or InStr(1, dej, "смп", 1) &gt; 0) Then dej1 = "ГБУЗ МО Домодедовская станция скорой медицинской помощи"</t>
  </si>
  <si>
    <t>ГБУЗ Главный военный клинический госпиталь войск национальной гвардии Российской Федерации</t>
  </si>
  <si>
    <t>If InStr(1, dej, "Дрезненск", 1) &gt; 0 Then dej1 = "ГБУЗ МО Дрезненская городская больница"</t>
  </si>
  <si>
    <t>If InStr(1, dej, "Дубненск", 1) &gt; 0 Then dej1 = "ГАУЗ МО Дубненская городская больница"</t>
  </si>
  <si>
    <t>ГБУЗ МО Амбулатория городского округа Восход</t>
  </si>
  <si>
    <t>If (InStr(1, dej, "Дубненск", 1) &gt; 0 And (InStr(1, dej, "стоматолог", 1) &gt; 0 Or InStr(1, dej, " сп", 1) &gt; 0)) Or InStr(1, dej, "дсп", 1) &gt; 0 Then dej1 = "ГАУЗ МО Дубненская стоматологическая поликлиника"</t>
  </si>
  <si>
    <t>ГБУЗ МО амбулатория поселка Зверосовхоза</t>
  </si>
  <si>
    <t>If InStr(1, dej, "ДЕЗ", 1) &gt; 0 Or InStr(1, dej, "Дирекц", 1) &gt; 0 Then dej1 = "ГКУЗ МО ДЕЗ"</t>
  </si>
  <si>
    <t>If InStr(1, dej, "ДКМЦМО", 1) &gt; 0 Or InStr(1, dej, "многопрофильный", 1) &gt; 0 Then dej1 = "ГБУЗ МО Детский клинический многопрофильный центр московской области"</t>
  </si>
  <si>
    <t>ГБУЗ МО Ашукинская городская больница</t>
  </si>
  <si>
    <t>If InStr(1, dej, "Долгие пруды", 1) &gt; 0 Then dej1 = "ГБУЗ МО Кардиоревматологический детский санаторий Долгие пруды"</t>
  </si>
  <si>
    <t>ГБУЗ МО Балашихинская городская больница им. А.М. Дегонского</t>
  </si>
  <si>
    <t>If InStr(1, dej, "Егорьевск", 1) &gt; 0 And (InStr(1, dej, "стоматолог", 1) &gt; 0 Or InStr(1, dej, " сп", 1) &gt; 0) Then dej1 = "ГАУЗ МО Егорьевская стоматологическая поликлиника"</t>
  </si>
  <si>
    <t>If InStr(1, dej, "Егорьевск", 1) &gt; 0 And (InStr(1, dej, "рб", 1) &gt; 0 Or InStr(1, dej, "район", 1) &gt; 0) Then dej1 = "ГБУЗ МО Егорьевская центральная районная больница"</t>
  </si>
  <si>
    <t>ГБУЗ МО Балашихинский противотуберкулезный диспансер</t>
  </si>
  <si>
    <t>If InStr(1, dej, "Егорьевск", 1) &gt; 0 And (InStr(1, dej, "венеролог", 1) &gt; 0 Or InStr(1, dej, "КВД", 1) &gt; 0) Then dej1 = "ГБУЗ МО Егорьевский кожно-венерологический диспансер"</t>
  </si>
  <si>
    <t>ГБУЗ МО Балашихинский психо-неврологический диспансер</t>
  </si>
  <si>
    <t>If InStr(1, dej, "Ершовс", 1) &gt; 0 Then dej1 = "ГБУЗ МО Ершовская амбулатория"</t>
  </si>
  <si>
    <t>If InStr(1, dej, "Жуковск", 1) &gt; 0 Then dej1 = "ГБУЗ МО Жуковская городская клиническая больница"</t>
  </si>
  <si>
    <t>If InStr(1, dej, "Жуковск", 1) &gt; 0 And (InStr(1, dej, "противотуб", 1) &gt; 0 Or InStr(1, dej, "птд", 1) &gt; 0) Then dej1 = "ГБУЗ МО Жуковский противотуберкулезный диспансер"</t>
  </si>
  <si>
    <t>ГБУЗ МО Бюро судебно-медицинской экспертизы</t>
  </si>
  <si>
    <t>If InStr(1, dej, "Жуковск", 1) &gt; 0 And (InStr(1, dej, "стоматолог", 1) &gt; 0 Or InStr(1, dej, " сп", 1) &gt; 0) Then dej1 = "ГБУЗ МО Жуковская стоматологическая поликлиника"</t>
  </si>
  <si>
    <t>ГБУЗ МО Бюро судебно-медицинской экспертизы Раменское судебно-медицинское отделение</t>
  </si>
  <si>
    <t>If InStr(1, dej, "Загорянск", 1) &gt; 0 Then dej1 = "ГБУЗ МО Загорянская поликлиника"</t>
  </si>
  <si>
    <t>If InStr(1, dej, "Зарайск", 1) &gt; 0 Then dej1 = "ГБУЗ МО Зарайская центральная районная больница"</t>
  </si>
  <si>
    <t>If InStr(1, dej, "ЗВЕРОСОВХОЗ", 1) &gt; 0 Then dej1 = "ГБУЗ МО амбулатория поселка Зверосовхоза"</t>
  </si>
  <si>
    <t>If InStr(1, dej, "ЗВЕНИГОРОДСК", 1) &gt; 0 Then dej1 = "ГБУЗ МО Звенигородская центральная городская больница"</t>
  </si>
  <si>
    <t>If InStr(1, dej, "Ивантеевск", 1) &gt; 0 Then dej1 = "ГБУЗ МО Ивантеевская центральная городская больница"</t>
  </si>
  <si>
    <t>ГБУЗ МО Волоколамская станция скорой медицинской помощи</t>
  </si>
  <si>
    <t>ГБУЗ МО Московская областная станция скорой медицинской помощи</t>
  </si>
  <si>
    <t>If InStr(1, dej, "Ивантеевск", 1) &gt; 0 And (InStr(1, dej, "психонев", 1) &gt; 0 Or InStr(1, dej, "пнд", 1) &gt; 0) Then dej1 = "ГКУЗ МО Ивантеевский детский психоневрологический санаторий"</t>
  </si>
  <si>
    <t>If InStr(1, dej, "Истринск", 1) &gt; 0 Then dej1 = "ГБУЗ МО Истринская районная клиническая больница"</t>
  </si>
  <si>
    <t>If InStr(1, dej, "ИСТРИНСК", 1) &gt; 0 And InStr(1, dej, "противотуб", 1) &gt; 0 Then dej1 = "ГБУЗ МО Истринский противотуберкулезный диспансер"</t>
  </si>
  <si>
    <t>If InStr(1, dej, "ИСТРИНСК", 1) &gt; 0 And InStr(1, dej, "скоро", 1) &gt; 0 Then dej1 = "ГБУЗ МО Истринская станция скорой медицинской помощи"</t>
  </si>
  <si>
    <t>ГБУЗ МО Воскресенская станция переливания крови</t>
  </si>
  <si>
    <t>If InStr(1, dej, "Каширск", 1) &gt; 0 Then dej1 = "ГБУЗ МО Каширская центральная районная больница"</t>
  </si>
  <si>
    <t>ГБУЗ МО Воскресенская станция скорой медицинской помощи</t>
  </si>
  <si>
    <t>If InStr(1, dej, "КЦВМ", 1) &gt; 0 Or InStr(1, dej, "медицины и реабилитации", 1) &gt; 0 Then dej1 = "ГАУЗ МО Клинический центр восстановительной медицины и реабилитации"</t>
  </si>
  <si>
    <t>If InStr(1, dej, "Климовск", 1) &gt; 0 And InStr(1, dej, "2", 1) &gt; 0 Then dej1 = "ГБУЗ МО Климовская городская больница №2"</t>
  </si>
  <si>
    <t>If InStr(1, dej, "Климовск", 1) &gt; 0 And (InStr(1, dej, "центр", 1) &gt; 0 Or InStr(1, dej, "цгб", 1) &gt; 0) Then dej1 = "ГБУЗ МО Климовская центральная городская больница"</t>
  </si>
  <si>
    <t>If InStr(1, dej, "Климовск", 1) &gt; 0 And (InStr(1, dej, "скоро", 1) &gt; 0 Or InStr(1, dej, "смп", 1) &gt; 0) Then dej1 = "ГБУЗ МО Климовская станция скорой медицинской помощи"</t>
  </si>
  <si>
    <t>If InStr(1, dej, "Клинск", 1) &gt; 0 And (InStr(1, dej, "гор", 1) &gt; 0 Or InStr(Int(Len(dej) / 2), dej, "гб", 1) &gt; 0) Then dej1 = "ГАУЗ МО Клинская городская больница"</t>
  </si>
  <si>
    <t>ГБУЗ МО Детская психиатрическая больница №11</t>
  </si>
  <si>
    <t>If InStr(1, dej, "Клинск", 1) &gt; 0 And InStr(1, dej, "детс", 1) &gt; 0 Then dej1 = "ГБУЗ МО Клинская детская городская больница"</t>
  </si>
  <si>
    <t>ГБУЗ МО Детский клинический многопрофильный центр московской области</t>
  </si>
  <si>
    <t>If InStr(1, dej, "Клинск", 1) &gt; 0 And (InStr(1, dej, "венеролог", 1) &gt; 0 Or InStr(1, dej, "квд", 1) &gt; 0) Then dej1 = "ГАУЗ МО Клинский кожно-венерологический диспансер"</t>
  </si>
  <si>
    <t>If InStr(1, dej, "Клинск", 1) &gt; 0 And (InStr(1, dej, "стоматолог", 1) &gt; 0 Or InStr(1, dej, " сп", 1) &gt; 0) Then dej1 = "ГАУЗ МО Клинская стоматологическая поликлиника"</t>
  </si>
  <si>
    <t>If InStr(1, dej, "КЛИНСК", 1) &gt; 0 And InStr(1, dej, "противотуб", 1) &gt; 0 Then dej1 = "ГБУЗ МО Клинский противотуберкулезный диспансер"</t>
  </si>
  <si>
    <t>ГБУЗ МО Дмитровская областная больница</t>
  </si>
  <si>
    <t>If InStr(1, dej, "КЛИНСК", 1) &gt; 0 And (InStr(1, dej, "скоро", 1) &gt; 0 Or InStr(1, dej, "смп", 1) &gt; 0) Then dej1 = "ГБУЗ МО Клинская станция скорой медицинской помощи"</t>
  </si>
  <si>
    <t>If InStr(1, dej, "КЛИНСК", 1) &gt; 0 And (InStr(1, dej, "нарк", 1) &gt; 0 Or InStr(1, dej, "нд", 1) &gt; 0) Then dej1 = "ГБУЗ МО Клинский наркологический диспансер"</t>
  </si>
  <si>
    <t>Клин</t>
  </si>
  <si>
    <t>ГБУЗ МО Дмитровский центр медицинской профилактики</t>
  </si>
  <si>
    <t>If (InStr(1, dej, "Коломенск", 1) &gt; 0 And (InStr(1, dej, "центр", 1) &gt; 0 Or InStr(1, dej, "рб", 1) &gt; 0)) Or InStr(1, dej, "кцрб", 1) &gt; 0 Then dej1 = "ГБУЗ МО Коломенская центральная районная больница"</t>
  </si>
  <si>
    <t>If InStr(1, dej, "Коломенск", 1) &gt; 0 And (InStr(1, dej, "перинат", 1) &gt; 0 Or InStr(1, dej, "пц", 1) &gt; 0) Then dej1 = "ГБУЗ МО Коломенский перинатальный центр"</t>
  </si>
  <si>
    <t>ГБУЗ МО Домодедовская станция скорой медицинской помощи</t>
  </si>
  <si>
    <t>If InStr(1, dej, "Коломенск", 1) &gt; 0 And InStr(1, dej, "ребенк", 1) &gt; 0 Then dej1 = "ГКУЗ МО Коломенский дом ребенка"</t>
  </si>
  <si>
    <t>If InStr(1, dej, "КОЛОМЕНСК", 1) &gt; 0 And (InStr(1, dej, "противотуб", 1) &gt; 0 Or InStr(1, dej, "птд", 1) &gt; 0) Then dej1 = "ГБУЗ МО Коломенский противотуберкулезный диспансер"</t>
  </si>
  <si>
    <t>ГБУЗ МО Домодедовский противотуберкулезный диспансер</t>
  </si>
  <si>
    <t>If (InStr(1, dej, "Королевск", 1) &gt; 0 Or InStr(1, dej, "Королёвск", 1) &gt; 0) And (InStr(1, dej, "город", 1) &gt; 0 Or InStr(10, dej, "гб", 1) &gt; 0) Then dej1 = "ГБУЗ МО Королевская городская больница"</t>
  </si>
  <si>
    <t>If (InStr(1, dej, "Королевск", 1) &gt; 0 Or InStr(1, dej, "Королёвск", 1) &gt; 0) And (InStr(1, dej, "венеролог", 1) &gt; 0 Or InStr(1, dej, "квд", 1) &gt; 0) Then dej1 = "ГАУЗ МО Королевский кожно-венерологический диспансер"</t>
  </si>
  <si>
    <t>If (InStr(1, dej, "Королевск", 1) &gt; 0 Or InStr(1, dej, "Королёвск", 1) &gt; 0) And (InStr(1, dej, "санатор", 1) &gt; 0 Or InStr(1, dej, "пнд", 1) &gt; 0) Then dej1 = "ГКУЗ МО Королёвский детский психоневрологический санаторий"</t>
  </si>
  <si>
    <t>If (InStr(1, dej, "Королевск", 1) &gt; 0 Or InStr(1, dej, "Королёвск", 1) &gt; 0) And (InStr(1, dej, "стоматолог", 1) &gt; 0 Or InStr(1, dej, " сп", 1) &gt; 0) Then dej1 = "ГАУЗ МО Королевская стоматологическая поликлиника"</t>
  </si>
  <si>
    <t>If (InStr(1, dej, "Королевск", 1) &gt; 0 Or InStr(1, dej, "Королёвск", 1) &gt; 0) And (InStr(1, dej, "смп", 1) &gt; 0 Or InStr(1, dej, "скорой", 1) &gt; 0) Then dej1 = "ГБУЗ МО Королевская станция скорой медицинской помощи"</t>
  </si>
  <si>
    <t>Королев</t>
  </si>
  <si>
    <t>If InStr(1, dej, "кнд", 1) &gt; 0 Or ((InStr(1, dej, "Королевск", 1) &gt; 0 Or InStr(1, dej, "Королёвск", 1) &gt; 0) And InStr(1, dej, "наркол", 1) &gt; 0) Then dej1 = "ГАУЗ МО Королевский наркологический диспансер"</t>
  </si>
  <si>
    <t>ГБУЗ МО Жуковская стоматологическая поликлиника</t>
  </si>
  <si>
    <t>If InStr(1, dej, "Котельник", 1) &gt; 0 Then dej1 = "ГБУЗ МО Котельниковская городская поликлиника"</t>
  </si>
  <si>
    <t>ГБУЗ МО Жуковский противотуберкулезный диспансер</t>
  </si>
  <si>
    <t>If InStr(1, dej, "Котельник", 1) &gt; 0 And (InStr(1, dej, "скоро", 1) &gt; 0 Or InStr(1, dej, "смп", 1) &gt; 0) Then dej1 = "ГБУЗ МО Котельниковская городская станция скорой медицинской помощи"</t>
  </si>
  <si>
    <t>If InStr(1, dej, "Красногорск", 1) &gt; 0 And InStr(1, dej, "1", 1) &gt; 0 Then dej1 = "ГБУЗ МО Красногорская городская больница №1"</t>
  </si>
  <si>
    <t>If InStr(1, dej, "Красногорск", 1) &gt; 0 And InStr(1, dej, "2", 1) &gt; 0 Then dej1 = "ГБУЗ МО Красногорская городская больница №2"</t>
  </si>
  <si>
    <t>ГБУЗ МО Звенигородская центральная городская больница</t>
  </si>
  <si>
    <t>If (InStr(1, dej, "Красногорск", 1) &gt; 0 Or InStr(1, dej, "ксп", 1) &gt; 0) And (InStr(1, dej, "стоматолог", 1) &gt; 0 Or InStr(1, dej, "смуров", 1) &gt; 0) Then dej1 = "ГАУЗ МО Красногорская стоматологическая поликлиника им. Л. Ф. Смуровой"</t>
  </si>
  <si>
    <t>If InStr(1, dej, "Красногорск", 1) &gt; 0 And InStr(1, dej, "3", 1) &gt; 0 Then dej1 = "ГБУЗ МО Красногорская городская больница №3"</t>
  </si>
  <si>
    <t>If InStr(1, dej, "Красногорск", 1) &gt; 0 And (InStr(1, dej, "венеролог", 1) &gt; 0 Or InStr(1, dej, "квд", 1) &gt; 0) Then dej1 = "ГБУЗ МО Красногорский кожно-венерологический диспансер"</t>
  </si>
  <si>
    <t>ГБУЗ МО Истринская станция скорой медицинской помощи</t>
  </si>
  <si>
    <t>If InStr(1, dej, "Опалих", 1) &gt; 0 Then dej1 = "ГБУЗ МО Опалиховская городская поликлиника"</t>
  </si>
  <si>
    <t>ГБУЗ МО Истринский противотуберкулезный диспансер</t>
  </si>
  <si>
    <t>If InStr(1, dej, "Краснознаменск", 1) &gt; 0 And (InStr(1, dej, "гор", 1) &gt; 0 Or InStr(1, dej, "гп", 0) = 0) Then dej1 = "ГБУЗ МО Краснознаменская городская поликлиника"</t>
  </si>
  <si>
    <t>ГБУЗ МО Кардиоревматологический детский санаторий Долгие пруды</t>
  </si>
  <si>
    <t>If InStr(1, dej, "Краснознаменск", 1) &gt; 0 And (InStr(1, dej, "дет", 1) &gt; 0 Or InStr(1, dej, "дп", 1) &gt; 0) Then dej1 = "ГБУЗ МО Краснознаменская городская детская поликлиника"</t>
  </si>
  <si>
    <t>If InStr(1, dej, "Краснополянск", 1) &gt; 0 Then dej1 = "ГКУЗ МО Краснополянский дом ребенка"</t>
  </si>
  <si>
    <t>If InStr(1, dej, "гвардии", 1) &gt; 0 Then dej1 = "ГБУЗ Главный военный клинический госпиталь войск национальной гвардии Российской Федерации"</t>
  </si>
  <si>
    <t>ГБУЗ МО Климовская станция скорой медицинской помощи</t>
  </si>
  <si>
    <t>If (InStr(1, dej, "Лобн", 1) &gt; 0 Or InStr(1, dej, "Лцгб", 1) &gt; 0) Then dej1 = "ГБУЗ МО Лобненская центральная городская больница"</t>
  </si>
  <si>
    <t>If InStr(1, dej, "Лотошинск", 1) &gt; 0 Then dej1 = "ГБУЗ МО Лотошинская центральная районная больница"</t>
  </si>
  <si>
    <t>If InStr(1, dej, "Луховицк", 1) &gt; 0 Then dej1 = "ГБУЗ МО Луховицкая центральная районная больница"</t>
  </si>
  <si>
    <t>ГБУЗ МО Клинская станция скорой медицинской помощи</t>
  </si>
  <si>
    <t>If InStr(1, dej, "ЛОСИНО", 1) &gt; 0 Then dej1 = "ГБУЗ МО Лосино-Петровская центральная городская больница"</t>
  </si>
  <si>
    <t>ГБУЗ МО Клинский противотуберкулезный диспансер</t>
  </si>
  <si>
    <t>If InStr(1, dej, "Лыткаринск", 1) &gt; 0 Or InStr(1, dej, "ЛГБ", 1) &gt; 0 Then dej1 = "ГБУЗ МО Лыткаринская городская больница"</t>
  </si>
  <si>
    <t>If InStr(1, dej, "Лыткаринск", 1) &gt; 0 And (InStr(1, dej, "стоматолог", 1) &gt; 0 Or InStr(1, dej, " сп", 1) &gt; 0) Then dej1 = "ГБУЗ МО Лыткаринская стоматологическая поликлиника"</t>
  </si>
  <si>
    <t>If InStr(1, dej, "Львовск", 1) &gt; 0 Then dej1 = "ГБУЗ МО Львовская районная больница"</t>
  </si>
  <si>
    <t>ГБУЗ МО Коломенский противотуберкулезный диспансер</t>
  </si>
  <si>
    <t>If InStr(1, dej, "Люберецк", 1) &gt; 0 Then</t>
  </si>
  <si>
    <t xml:space="preserve">    dej1 = "ГБУЗ МО Люберецкая областная больница"</t>
  </si>
  <si>
    <t xml:space="preserve">    If InStr(1, dej, "венеролог", 1) &gt; 0 Then dej1 = "ГБУЗ МО Люберецкий кожно-венерологический диспансер"</t>
  </si>
  <si>
    <t xml:space="preserve">    If InStr(1, dej, "онколог", 1) &gt; 0 Then dej1 = "ГБУЗ МО Люберецкий онкологический диспансер"</t>
  </si>
  <si>
    <t>ГБУЗ МО Котельниковская городская станция скорой медицинской помощи</t>
  </si>
  <si>
    <t xml:space="preserve">    If InStr(1, dej, "психоневролог", 1) &gt; 0 Then dej1 = "ГБУЗ МО Люберецкий психоневрологический диспансер"</t>
  </si>
  <si>
    <t xml:space="preserve">    If InStr(1, dej, "ребенк", 1) &gt; 0 Then dej1 = "ГКУЗ МО Люберецкий дом ребенка"</t>
  </si>
  <si>
    <t xml:space="preserve">    If (InStr(1, dej, "стоматолог", 1) &gt; 0 Or InStr(1, dej, " сп", 1) &gt; 0) Then dej1 = "ГАУЗ МО Люберецкая стоматологическая поликлиника"</t>
  </si>
  <si>
    <t>ГБУЗ МО Красногорская городская больница №3</t>
  </si>
  <si>
    <t xml:space="preserve">    If InStr(1, dej, "ребен", 1) &gt; 0 Then dej1 = "ГКУЗ МО Люберецкий специализированный дом ребенка"</t>
  </si>
  <si>
    <t>ГБУЗ МО Красногорский кожно-венерологический диспансер</t>
  </si>
  <si>
    <t xml:space="preserve">    If InStr(1, dej, "противотуб", 1) &gt; 0 Then dej1 = "ГБУЗ МО Люберецкий противотуберкулезный диспансер"</t>
  </si>
  <si>
    <t xml:space="preserve">    If InStr(1, dej, "2", 1) &gt; 0 Then dej1 = "ГБУЗ МО Люберецкая районная больница №2"</t>
  </si>
  <si>
    <t xml:space="preserve">    If InStr(1, dej, "1", 1) &gt; 0 Then dej1 = "ГБУЗ МО Люберецкая районная больница №1"</t>
  </si>
  <si>
    <t xml:space="preserve">    If (InStr(1, dej, "скоро", 1) &gt; 0 Or InStr(1, dej, "смп", 1) &gt; 0) Then dej1 = "ГБУЗ МО Люберецкая станция скорой медицинской помощи"</t>
  </si>
  <si>
    <t>ГБУЗ МО Куровская станция скорой медицинской помощи</t>
  </si>
  <si>
    <t xml:space="preserve">    If (InStr(1, dej, "нарк", 1) &gt; 0 Or InStr(1, dej, "нд", 1) &gt; 0) Then dej1 = "ГБУЗ МО Люберецкий наркологический диспансер"</t>
  </si>
  <si>
    <t>Люберцы</t>
  </si>
  <si>
    <t>End If</t>
  </si>
  <si>
    <t>ГБУЗ МО Ликино-Дулевская станция скорой медицинской помощи</t>
  </si>
  <si>
    <t>If InStr(1, dej, "Малинск", 1) &gt; 0 Then dej1 = "ГБУЗ МО Малинская районная больница"</t>
  </si>
  <si>
    <t>If InStr(1, dej, "Медвеж", 1) &gt; 0 Then dej1 = "ГБУЗ МО Медвежье-Озерская амбулатория"</t>
  </si>
  <si>
    <t>If InStr(1, dej, "Менделеевск", 1) &gt; 0 Then dej1 = "ГБУЗ МО Менделеевская городская больница"</t>
  </si>
  <si>
    <t>ГБУЗ МО Лосино-Петровская центральная городская больница</t>
  </si>
  <si>
    <t>If InStr(1, dej, "Михневск", 1) &gt; 0 Then dej1 = "ГБУЗ МО Михневская районная больница"</t>
  </si>
  <si>
    <t>If InStr(1, dej, "областной клинический ПТД", 1) &gt; 0 Then dej1 = "ГБУЗ МО Московский областной клинический ПТД"</t>
  </si>
  <si>
    <t>If InStr(1, dej, "Можайск", 1) &gt; 0 Then dej1 = "ГБУЗ МО Можайская центральная районная больница"</t>
  </si>
  <si>
    <t>If InStr(1, dej, "Можайск", 1) &gt; 0 And (InStr(1, dej, "стоматолог", 1) &gt; 0 Or InStr(1, dej, " сп", 1) &gt; 0) Then dej1 = "ГАУЗ МО Можайская стоматологическая поликлиника"</t>
  </si>
  <si>
    <t>ГБУЗ МО Лыткаринская стоматологическая поликлиника</t>
  </si>
  <si>
    <t>If InStr(1, dej, "уваров", 1) &gt; 0 Then dej1 = "ГБУЗ МО Уваровская районная больница"</t>
  </si>
  <si>
    <t>If InStr(1, dej, "Монинск", 1) &gt; 0 Then dej1 = "ГБУЗ МО Монинская больница"</t>
  </si>
  <si>
    <t>If InStr(1, dej, "Малаховск", 1) &gt; 0 Then dej1 = "ГКУЗ МО Малаховский детский ТС"</t>
  </si>
  <si>
    <t>ГБУЗ МО Люберецкая районная больница №1</t>
  </si>
  <si>
    <t>If InStr(1, dej, "Московск", 1) &gt; 0 And InStr(1, dej, "детск", 1) &gt; 0 And InStr(1, dej, "областн", 1) &gt; 0 Then dej1 = "ГБУЗ МО Московская областная детская больница"</t>
  </si>
  <si>
    <t>ГБУЗ МО Люберецкая районная больница №2</t>
  </si>
  <si>
    <t>If InStr(1, dej, "Московск", 1) &gt; 0 And InStr(1, dej, "ортопед", 1) &gt; 0 Then dej1 = "ГБУЗ МО Московская областная детская клиническая травматолого-ортопедическая больница"</t>
  </si>
  <si>
    <t>ГБУЗ МО Люберецкая станция скорой медицинской помощи</t>
  </si>
  <si>
    <t>If InStr(1, dej, "Розанова", 1) &gt; 0 Then dej1 = "ГБУЗ МО Московская областная больница им. проф. Розанова В.Н."</t>
  </si>
  <si>
    <t>If InStr(1, dej, "Московск", 1) &gt; 0 And InStr(1, dej, "ветеран", 1) &gt; 0 Then dej1 = "ГБУЗ МО Московский областной госпиталь для ветеранов войн"</t>
  </si>
  <si>
    <t>If InStr(1, dej, "клиническ", 1) &gt; 0 And InStr(1, dej, "противотуб", 1) &gt; 0 Then dej1 = "ГБУЗ Московский областной клинический противотуберкулезный диспансер"</t>
  </si>
  <si>
    <t>ГБУЗ МО Люберецкий противотуберкулезный диспансер</t>
  </si>
  <si>
    <t>If InStr(1, dej, "консультативно-диагностическ", 1) &gt; 0 Then dej1 = "ГБУЗ МО консультативно-диагностический центр для детей"</t>
  </si>
  <si>
    <t>If (InStr(1, dej, "нииаг", 1) &gt; 0 Or InStr(1, dej, "акушер", 1) &gt; 0) Then dej1 = "ГБУЗ МО Московский областной научно-исследовательский институт акушерства и гинекологии"</t>
  </si>
  <si>
    <t>ГБУЗ МО Малинская районная больница</t>
  </si>
  <si>
    <t>ГБУЗ МО Ступинская областная клиническая больница</t>
  </si>
  <si>
    <t>If (InStr(1, dej, "Владимирского", 1) &gt; 0 Or InStr(1, dej, "ники", 1) &gt; 0) Then dej1 = "ГБУЗ МО Московский областной научно-исследовательский клинический институт им. М. Ф. Владимирского"</t>
  </si>
  <si>
    <t>If (InStr(1, dej, "областной", 1) &gt; 0 Or InStr(1, dej, "МО МО", 1) &gt; 0) And (InStr(1, dej, "перинат", 1) &gt; 0 Or InStr(1, dej, "пц", 1) &gt; 0) Then dej1 = "ГБУЗ МО Московский областной перинатальный центр"</t>
  </si>
  <si>
    <t>ГБУЗ МО Медицинский центр мобилизационных резервов</t>
  </si>
  <si>
    <t>If (InStr(1, dej, "областной", 1) &gt; 0 And InStr(1, dej, "материн", 1) &gt; 0) Or InStr(1, dej, "цомд", 1) &gt; 0 Then dej1 = "ГБУЗ МО Московский областной центр охраны материнства и детства"</t>
  </si>
  <si>
    <t>If InStr(1, dej, "Медицинск", 1) &gt; 0 And InStr(1, dej, "резерв", 1) &gt; 0 Then dej1 = "ГБУЗ МО Медицинский центр мобилизационных резервов"</t>
  </si>
  <si>
    <t>If InStr(1, dej, "МО МО стома", 1) &gt; 0 Or InStr(1, dej, "областная стома", 1) &gt; 0 Then dej1 = "ГАУЗ МО Московская областная стоматологическая поликлиника"</t>
  </si>
  <si>
    <t xml:space="preserve">ГБУЗ МО МО Перинатальный центр (Балашиха) </t>
  </si>
  <si>
    <t>If InStr(1, dej, "МОМИАЦ", 1) &gt; 0 Then dej1 = "ГБУ МО МОМИАЦ"</t>
  </si>
  <si>
    <t>If InStr(1, dej, "областная", 1) &gt; 0 And InStr(1, dej, "крови", 1) &gt; 0 Then dej1 = "ГБУЗ МО Московская областная станция переливания крови"</t>
  </si>
  <si>
    <t>If InStr(1, dej, "МОССМП", 1) &gt; 0 Or (InStr(1, dej, "Московск", 1) &gt; 0 And InStr(1, dej, "скорой", 1) &gt; 0) Then dej1 = "ГБУЗ МО Московская областная станция скорой медицинской помощи"</t>
  </si>
  <si>
    <t>If InStr(1, dej, "Мособлмедсервис", 1) &gt; 0 Then dej1 = "ГБУ МО Мособлмедсервис"</t>
  </si>
  <si>
    <t>If InStr(1, dej, "НПЦ", 1) &gt; 0 Or InStr(1, dej, "практический", 1) &gt; 0 Then dej1 = "ГБУ МО Научно-практический центр клинико-экономического анализа министерства здраоохранения московской области"</t>
  </si>
  <si>
    <t>If (InStr(1, dej, "Мытищинск", 1) &gt; 0 And (InStr(1, dej, "клини", 1) &gt; 0 Or InStr(1, dej, "кб", 1) &gt; 0) Or InStr(1, dej, "мгкб", 1) &gt; 0) Then dej1 = "ГБУЗ МО Мытищинская городская клиническая больница"</t>
  </si>
  <si>
    <t>ГБУЗ МО Московская областная станция переливания крови</t>
  </si>
  <si>
    <t>If InStr(1, dej, "Мытищинск", 1) &gt; 0 Then</t>
  </si>
  <si>
    <t xml:space="preserve">    If (InStr(1, dej, "стоматолог", 1) &gt; 0 Or InStr(1, dej, " сп", 1) &gt; 0) Then dej1 = "ГАУЗ МО Мытищинская районная стоматологическая поликлиника"</t>
  </si>
  <si>
    <t xml:space="preserve">    If InStr(1, dej, "психо", 1) &gt; 0 Or InStr(1, dej, "пнд", 1) &gt; 0 Then dej1 = "ГБУЗ МО Мытищинский психоневрологический диспансер"</t>
  </si>
  <si>
    <t>ГБУЗ МО Московский областной клинический кожно-венерологический диспансер</t>
  </si>
  <si>
    <t xml:space="preserve">    If (InStr(1, dej, "венеролог", 1) &gt; 0 Or InStr(1, dej, "квд", 1) &gt; 0) Then dej1 = "ГАУЗ МО Мытищинский кожно-венерологический диспансер"</t>
  </si>
  <si>
    <t xml:space="preserve">    If InStr(1, dej, "ребенк", 1) &gt; 0 Then dej1 = "ГКУЗ МО Мытищинский специализированный дом ребенка"</t>
  </si>
  <si>
    <t>ГБУЗ МО Московский областной клинический наркологический диспансер</t>
  </si>
  <si>
    <t xml:space="preserve">    If InStr(1, dej, "ДЕТ", 1) &gt; 0 And InStr(1, dej, "2", 1) &gt; 0 Then dej1 = "ГБУЗ МО Мытищинская городская детская поликлиника №2"</t>
  </si>
  <si>
    <t xml:space="preserve">    If InStr(1, dej, "ДЕТ", 1) &gt; 0 And InStr(1, dej, "3", 1) &gt; 0 Then dej1 = "ГБУЗ МО Мытищинская городская детская поликлиника №3"</t>
  </si>
  <si>
    <t>ГБУЗ МО Московский областной научно-исследовательский клинический институт им. М. Ф. Владимирского</t>
  </si>
  <si>
    <t xml:space="preserve">    If InStr(1, dej, "ДЕТ", 1) &gt; 0 And InStr(1, dej, "4", 1) &gt; 0 Then dej1 = "ГБУЗ МО Мытищинская городская детская поликлиника №4"</t>
  </si>
  <si>
    <t>ГБУЗ МО Московский областной онкологический диспансер</t>
  </si>
  <si>
    <t xml:space="preserve">    If (InStr(1, dej, "ГОР", 1) &gt; 0 Or InStr(1, dej, "гп", 1) &gt; 0) And InStr(1, dej, "5", 1) &gt; 0 Then dej1 = "ГБУЗ МО Мытищинская городская поликлиника №5"</t>
  </si>
  <si>
    <t xml:space="preserve">    If InStr(1, dej, "3", 1) &gt; 0 And (Not InStr(1, dej, "ДЕТ", 1) &gt; 0) Then dej1 = "ГБУЗ МО Мытищинская поликлиника №3"</t>
  </si>
  <si>
    <t xml:space="preserve">    If InStr(1, dej, "противотуб", 1) &gt; 0 And InStr(1, dej, "БОЛЬН", 1) &gt; 0 Then dej1 = "ГБУЗ МО Мытищинская противотуберкулезная больница"</t>
  </si>
  <si>
    <t>ГБУЗ МО Мытищинская городская детская поликлиника №2</t>
  </si>
  <si>
    <t xml:space="preserve">    If InStr(1, dej, "ЖЕНСК", 1) &gt; 0 Then dej1 = "ГБУЗ МО Мытищинская районная женская консультация"</t>
  </si>
  <si>
    <t>ГБУЗ МО Мытищинская городская детская поликлиника №3</t>
  </si>
  <si>
    <t xml:space="preserve">    If InStr(1, dej, "ПРОТИВОТУБ", 1) &gt; 0 And InStr(1, dej, "ДИСПАН", 1) &gt; 0 Then dej1 = "ГБУЗ МО Мытищинский противотуберкулезный диспансер"</t>
  </si>
  <si>
    <t>ГБУЗ МО Мытищинская городская детская поликлиника №4</t>
  </si>
  <si>
    <t xml:space="preserve">    If (InStr(1, dej, "ГОР", 1) &gt; 0 Or InStr(1, dej, "гп", 1) &gt; 0) And InStr(1, dej, "2", 1) &gt; 0 And Not InStr(1, dej, "дет", 1) &gt; 0 Then dej1 = "ГБУЗ МО Мытищинская городская поликлиника №2"</t>
  </si>
  <si>
    <t xml:space="preserve">    If (InStr(1, dej, "скоро", 1) &gt; 0 Or InStr(1, dej, "смп", 1) &gt; 0) Then dej1 = "ГБУЗ МО Мытищинская станция скорой медицинской помощи"</t>
  </si>
  <si>
    <t>ГБУЗ МО Мытищинская городская поликлиника №2</t>
  </si>
  <si>
    <t>ГБУЗ МО Мытищинская городская поликлиника №5</t>
  </si>
  <si>
    <t>If InStr(1, dej, "МОККВД", 1) &gt; 0 Or InStr(1, dej, "областной клинический кож", 1) &gt; 0 Then dej1 = "ГБУЗ МО Московский областной клинический кожно-венерологический диспансер"</t>
  </si>
  <si>
    <t>ГБУЗ МО Мытищинская поликлиника №3</t>
  </si>
  <si>
    <t>If InStr(1, dej, "областной хоспис (для детей)", 1) &gt; 0 Then dej1 = "ГАУЗ МО Московский областной хоспис (для детей)"</t>
  </si>
  <si>
    <t>ГБУЗ МО Мытищинская противотуберкулезная больница</t>
  </si>
  <si>
    <t>If InStr(1, dej, "фоминс", 1) &gt; 0 And InStr(1, dej, "1", 1) &gt; 0 Then dej1 = "ГБУЗ МО Наро-фоминская районная больница №1"</t>
  </si>
  <si>
    <t>ГБУЗ МО Мытищинская районная женская консультация</t>
  </si>
  <si>
    <t>If InStr(1, dej, "фоминс", 1) &gt; 0 And InStr(1, dej, "2", 1) &gt; 0 Then dej1 = "ГБУЗ МО Наро-фоминская районная больница №2"</t>
  </si>
  <si>
    <t>ГБУЗ МО Мытищинская станция скорой медицинской помощи</t>
  </si>
  <si>
    <t>If InStr(1, dej, "фоминс", 1) &gt; 0 And (InStr(1, dej, "стоматолог", 1) &gt; 0 Or InStr(1, dej, " сп", 1) &gt; 0) Then dej1 = "ГБУЗ МО Наро-фоминская стоматологическая поликлиника"</t>
  </si>
  <si>
    <t>ГБУЗ МО Мытищинский противотуберкулезный диспансер</t>
  </si>
  <si>
    <t>If InStr(1, dej, "фоминс", 1) &gt; 0 And (InStr(1, dej, "перинат", 1) &gt; 0 Or InStr(1, dej, "пц", 1) &gt; 0) Then dej1 = "ГБУЗ МО Наро-Фоминский перинатальный центр"</t>
  </si>
  <si>
    <t>If InStr(1, dej, "НФОБ", 1) &gt; 0 Or (InStr(1, dej, "Фоминс", 1) &gt; 0) And InStr(1, dej, "об", 1) &gt; 0 Then dej1 = "ГБУЗ МО Наро-Фоминская областная больница"</t>
  </si>
  <si>
    <t>ГБУЗ МО Наро-Фоминская областная больница</t>
  </si>
  <si>
    <t>If InStr(1, dej, "фоминс", 1) &gt; 0 And (InStr(1, dej, "противотуб", 1) &gt; 0 Or InStr(1, dej, "птд", 1) &gt; 0) Then dej1 = "ГБУЗ МО Наро-Фоминский противотуберкулезный диспансер"</t>
  </si>
  <si>
    <t>If InStr(1, dej, "фоминс", 1) &gt; 0 And (InStr(1, dej, "скоро", 1) &gt; 0 Or InStr(1, dej, "смп", 1) &gt; 0) Then dej1 = "ГБУЗ МО Наро-Фоминская станция скорой медицинской помощи"</t>
  </si>
  <si>
    <t>If InStr(1, dej, "селятин", 1) &gt; 0 Then dej1 = "ГБУЗ МО Селятинская районная больница"</t>
  </si>
  <si>
    <t>ГБУЗ МО Наро-Фоминская станция скорой медицинской помощи</t>
  </si>
  <si>
    <t>If InStr(1, dej, "Нахабинск", 1) &gt; 0 Then dej1 = "ГБУЗ МО Нахабинская городская больница"</t>
  </si>
  <si>
    <t>If InStr(1, dej, "Ногинск", 1) &gt; 0 Then dej1 = "ГБУЗ МО Ногинская центральная районная больница"</t>
  </si>
  <si>
    <t>If InStr(1, dej, "Одинцовск", 1) &gt; 0 And InStr(1, dej, "3", 1) &gt; 0 And (InStr(1, dej, "гп", 1) &gt; 0 Or InStr(1, dej, "поликлин", 1) &gt; 0) Then dej1 = "ГБУЗ МО Одинцовская городская поликлиника №3"</t>
  </si>
  <si>
    <t>ГБУЗ МО Наро-Фоминский противотуберкулезный диспансер</t>
  </si>
  <si>
    <t>If InStr(1, dej, "Одинцовск", 1) &gt; 0 And (InStr(1, dej, "бол", 1) &gt; 0 Or InStr(1, dej, "ОБ", 1) &gt; 0) Then dej1 = "ГБУЗ МО Одинцовская областная больница"</t>
  </si>
  <si>
    <t>ГБУЗ МО Нахабинская городская больница</t>
  </si>
  <si>
    <t>If (InStr(1, dej, "Одинцовск", 1) &gt; 0 And InStr(1, dej, "венеролог", 1) &gt; 0) Or InStr(1, dej, "оквд", 1) &gt; 0 Then dej1 = "ГАУЗ МО Одинцовский кожно-венерологический диспансер"</t>
  </si>
  <si>
    <t>ГБУЗ МО Ново-Петровская сельская участковая больница</t>
  </si>
  <si>
    <t>If InStr(1, dej, "ОДИНЦОВСК", 1) &gt; 0 And (InStr(1, dej, "рай", 1) &gt; 0 Or InStr(1, dej, "рб", 1) &gt; 0) And InStr(1, dej, "3", 1) &gt; 0 Then dej1 = "ГБУЗ МО Одинцовская районная больница №3"</t>
  </si>
  <si>
    <t>If InStr(1, dej, "ОДИНЦОВСК", 1) &gt; 0 And (InStr(1, dej, "рай", 1) &gt; 0 Or InStr(1, dej, "рб", 1) &gt; 0) And InStr(1, dej, "2", 1) &gt; 0 Then dej1 = "ГБУЗ МО Одинцовская районная больница №2"</t>
  </si>
  <si>
    <t>If InStr(1, dej, "ОДИНЦОВСК", 1) &gt; 0 And InStr(1, dej, "ЦЕНТР", 1) &gt; 0 Then dej1 = "ГБУЗ МО Одинцовская центральная районная больница"</t>
  </si>
  <si>
    <t>If InStr(1, dej, "ОДИНЦОВСК", 1) &gt; 0 And InStr(1, dej, "ПРОТИВОТУБ", 1) &gt; 0 Then dej1 = "ГБУЗ МО Одинцовский противотуберкулезный диспансер"</t>
  </si>
  <si>
    <t>ГБУЗ МО Одинцовская районная больница №2</t>
  </si>
  <si>
    <t>If InStr(1, dej, "ОДИНЦОВСК", 1) &gt; 0 And (InStr(1, dej, "скоро", 1) &gt; 0 Or InStr(1, dej, "смп", 1) &gt; 0) Then dej1 = "ГБУЗ МО Одинцовская станция скорой медицинской помощи"</t>
  </si>
  <si>
    <t>ГБУЗ МО Одинцовская районная больница №3</t>
  </si>
  <si>
    <t>If (InStr(1, dej, "ОЗЕРСК", 1) &gt; 0 Or InStr(1, dej, "ОЗЁРСК", 1) &gt; 0) And (InStr(1, dej, "цент", 1) &gt; 0 Or InStr(1, dej, "рб", 1) &gt; 0) Then dej1 = "ГБУЗ МО Озерская центральная районная больница"</t>
  </si>
  <si>
    <t>ГБУЗ МО Одинцовская станция скорой медицинской помощи</t>
  </si>
  <si>
    <t>If InStr(1, dej, "Детск", 1) &gt; 0 And InStr(1, dej, "бронхо", 1) &gt; 0 Then dej1 = "ГКУЗ МО Детский бронхолегочный санаторий Озерский"</t>
  </si>
  <si>
    <t>ГБУЗ МО Одинцовская центральная районная больница</t>
  </si>
  <si>
    <t>If InStr(1, dej, "Орехово", 1) &gt; 0 Then</t>
  </si>
  <si>
    <t>ГБУЗ МО Одинцовский противотуберкулезный диспансер</t>
  </si>
  <si>
    <t xml:space="preserve">    If (InStr(1, dej, "центр", 1) &gt; 0 Or InStr(12, dej, "гб", 1) &gt; 0) Then dej1 = "ГБУЗ МО Орехово-Зуевская центральная городская больница"</t>
  </si>
  <si>
    <t xml:space="preserve">    If (InStr(1, dej, "венеролог", 1) &gt; 0 Or InStr(1, dej, "квд", 1) &gt; 0) Then dej1 = "ГБУЗ МО Орехово-зуевский кожно-венерологический диспансер"</t>
  </si>
  <si>
    <t>ГБУЗ МО ООО мед центр Парацельс</t>
  </si>
  <si>
    <t xml:space="preserve">    If (InStr(1, dej, "стоматолог", 1) &gt; 0 Or InStr(1, dej, " сп", 1) &gt; 0) Then dej1 = "ГАУЗ МО Орехово-Зуевская районная стоматологическая поликлиника"</t>
  </si>
  <si>
    <t>ГБУЗ МО Опалиховская городская поликлиника</t>
  </si>
  <si>
    <t xml:space="preserve">    If (InStr(1, dej, "врач", 1) &gt; 0 Or InStr(1, dej, "рцо", 1) &gt; 0 Or InStr(1, dej, "всп", 1) &gt; 0) Then dej1 = "ГБУЗ МО Орехово-Зуевский районный центр общей врачебной семейной практики"</t>
  </si>
  <si>
    <t>ГБУЗ МО Орехово-Зуевская станция переливания крови</t>
  </si>
  <si>
    <t xml:space="preserve">    If InStr(1, dej, "крови", 1) &gt; 0 Then dej1 = "ГБУЗ МО Орехово-Зуевская станция переливания крови"</t>
  </si>
  <si>
    <t xml:space="preserve">    If InStr(1, dej, "ребенк", 1) &gt; 0 Then dej1 = "ГКУЗ МО Орехово-Зуевский дом ребенка"</t>
  </si>
  <si>
    <t xml:space="preserve">    If InStr(1, dej, "противотуб", 1) &gt; 0 Then dej1 = "ГБУЗ МО Орехово-Зуевский противотуберкулезный диспансер"</t>
  </si>
  <si>
    <t>ГБУЗ МО Орехово-Зуевский противотуберкулезный диспансер</t>
  </si>
  <si>
    <t>If InStr(1, dej, "петрово", 1) &gt; 0 And InStr(1, dej, "дальн", 1) &gt; 0 Then dej1 = "ГБУЗ МО Петрово-Дальневская участковая больница"</t>
  </si>
  <si>
    <t>If InStr(1, dej, "петров", 1) &gt; 0 And InStr(1, dej, "3", 1) &gt; 0 Then dej1 = "ГБУЗ МО Петровская районная больница №3"</t>
  </si>
  <si>
    <t>ГБУЗ МО Павловская участковая больница</t>
  </si>
  <si>
    <t>If InStr(1, dej, "петров", 1) &gt; 0 And InStr(1, dej, "ново", 1) &gt; 0 Then dej1 = "ГБУЗ МО Ново-Петровская сельская участковая больница"</t>
  </si>
  <si>
    <t>ГБУЗ МО Петрово-Дальневская участковая больница</t>
  </si>
  <si>
    <t>If InStr(1, dej, "Павлово", 1) &gt; 0 And (InStr(1, dej, "рб", 1) &gt; 0 Or InStr(1, dej, "центр", 1) &gt; 0) Then dej1 = "ГБУЗ МО Павлово-Посадская центральная районная больница"</t>
  </si>
  <si>
    <t>ГБУЗ МО Петровская районная больница №3</t>
  </si>
  <si>
    <t>If InStr(1, dej, "Павлово", 1) &gt; 0 And (InStr(1, dej, "венеролог", 1) &gt; 0 Or InStr(1, dej, "квд", 1) &gt; 0) Then dej1 = "ГАУЗ МО Павлово-Посадский кожно-венерологический диспансер"</t>
  </si>
  <si>
    <t>If InStr(1, dej, "ПГКБ", 1) &gt; 0 Then</t>
  </si>
  <si>
    <t xml:space="preserve">    dej1 = "ГБУЗ МО Подольская городская клиническая больница"</t>
  </si>
  <si>
    <t xml:space="preserve">    If InStr(1, dej, "№", 1) &gt; 0 Then dej1 = dej1 &amp; " №" &amp; Mid(dej, InStr(1, dej, "№", 1) + 1, 1)</t>
  </si>
  <si>
    <t>If InStr(1, dej, "Подольск", 1) &gt; 0 Then</t>
  </si>
  <si>
    <t xml:space="preserve">    If (InStr(1, dej, "клинич", 1) &gt; 0 Or InStr(1, dej, "кб", 1) &gt; 0) And ((Not InStr(1, dej, "дет", 1) &gt; 0) Or Not (InStr(1, dej, "дп", 1) &gt; 0)) Then dej1 = "ГБУЗ МО Подольская городская клиническая больница"</t>
  </si>
  <si>
    <t xml:space="preserve">    If InStr(1, dej, "3", 1) &gt; 0 And (Not (InStr(1, dej, "дет", 1) &gt; 0) Or (InStr(1, dej, "дп", 1) &gt; 0)) Then dej1 = "ГБУЗ МО Подольская городская клиническая больница №3"</t>
  </si>
  <si>
    <t xml:space="preserve">    If InStr(1, dej, "дет", 1) &gt; 0 Then dej1 = "ГБУЗ МО Подольская детская городская больница"</t>
  </si>
  <si>
    <t xml:space="preserve">    If (InStr(1, dej, "город", 1) &gt; 0 Or InStr(12, dej, "гб", 1) &gt; 0) And InStr(1, dej, "2", 1) &gt; 0 Then dej1 = "ГБУЗ МО Подольская городская больница №2"</t>
  </si>
  <si>
    <t xml:space="preserve">    If (InStr(1, dej, "стоматолог", 1) &gt; 0 Or InStr(1, dej, "сп", 1) &gt; 0) And InStr(1, dej, "дет", 1) &gt; 0 Then dej1 = "ГБУЗ МО Подольская детская стоматологическая поликлиника"</t>
  </si>
  <si>
    <t>ГБУЗ МО Подольская станция переливания крови</t>
  </si>
  <si>
    <t xml:space="preserve">    If (InStr(1, dej, "рай", 1) &gt; 0 Or InStr(1, dej, "рб", 1) &gt; 0) Then dej1 = "ГБУЗ МО Подольская районная больница"</t>
  </si>
  <si>
    <t>ГБУЗ МО Подольская станция скорой медицинской помощи</t>
  </si>
  <si>
    <t xml:space="preserve">    If InStr(1, dej, "родил", 1) &gt; 0 Or InStr(1, dej, "рд", 1) &gt; 0 Then dej1 = "ГБУЗ МО Подольский родильный дом"</t>
  </si>
  <si>
    <t>ГБУЗ МО Подольская туберкулезная больница</t>
  </si>
  <si>
    <t xml:space="preserve">    If (InStr(1, dej, "стоматолог", 1) &gt; 0 Or InStr(1, dej, "сп", 1) &gt; 0) And Not InStr(1, dej, "дет", 1) &gt; 0 Then dej1 = "ГАУЗ МО Подольская городская стоматологическая поликлиника"</t>
  </si>
  <si>
    <t>ГБУЗ МО Подольский врачебно-физкультурный диспансер</t>
  </si>
  <si>
    <t xml:space="preserve">    If InStr(1, dej, "крови", 1) &gt; 0 Then dej1 = "ГБУЗ МО Подольская станция переливания крови"</t>
  </si>
  <si>
    <t xml:space="preserve">    If InStr(1, dej, "физкуль", 1) &gt; 0 Then dej1 = "ГБУЗ МО Подольский врачебно-физкультурный диспансер"</t>
  </si>
  <si>
    <t xml:space="preserve">    If InStr(1, dej, "ребенк", 1) &gt; 0 Then dej1 = "ГКУЗ МО Подольский дом ребенка"</t>
  </si>
  <si>
    <t xml:space="preserve">    If (InStr(1, dej, "венеролог", 1) &gt; 0 Or InStr(1, dej, "квд", 1) &gt; 0) Then dej1 = "ГАУЗ МО Подольский кожно-венерологический диспансер"</t>
  </si>
  <si>
    <t>ГБУЗ МО Поликлиника пос Лесной</t>
  </si>
  <si>
    <t xml:space="preserve">    If InStr(1, dej, "туб", 1) &gt; 0 Then dej1 = "ГБУЗ МО Подольская туберкулезная больница"</t>
  </si>
  <si>
    <t>ГБУЗ МО Поликлиника ФГУП ЦАГИ</t>
  </si>
  <si>
    <t xml:space="preserve">    If InStr(1, dej, "1", 1) &gt; 0 And (InStr(1, dej, "дет", 1) &gt; 0 Or InStr(1, dej, "дп", 1) &gt; 0) Then dej1 = "ГБУЗ МО Подольская городская детская поликлиника №1"</t>
  </si>
  <si>
    <t>ГБУЗ МО Правдинская поликлиника</t>
  </si>
  <si>
    <t xml:space="preserve">    If (InStr(1, dej, "дет", 1) &gt; 0 Or InStr(1, dej, "дп", 1) &gt; 0) And InStr(1, dej, "2", 1) &gt; 0 Then dej1 = "ГБУЗ МО Подольская городская детская поликлиника №2"</t>
  </si>
  <si>
    <t xml:space="preserve">    If (InStr(1, dej, "дет", 1) &gt; 0 Or InStr(1, dej, "дп", 1) &gt; 0) And InStr(1, dej, "3", 1) &gt; 0 Then dej1 = "ГБУЗ МО Подольская городская детская поликлиника №3"</t>
  </si>
  <si>
    <t xml:space="preserve">    If (InStr(1, dej, "скоро", 1) &gt; 0 Or InStr(1, dej, "смп", 1) &gt; 0) Then dej1 = "ГБУЗ МО Подольская станция скорой медицинской помощи"</t>
  </si>
  <si>
    <t xml:space="preserve">    If (InStr(1, dej, "нд", 1) &gt; 0 Or InStr(1, dej, "нарко", 1) &gt; 0) Then dej1 = "ГБУЗ МО Подольский наркологический диспансер"</t>
  </si>
  <si>
    <t>If InStr(1, dej, "ПРАВДИНСК", 1) &gt; 0 Then dej1 = "ГБУЗ МО Правдинская поликлиника"</t>
  </si>
  <si>
    <t>If InStr(1, dej, "Свердлов", 1) &gt; 0 Then dej1 = "ГБУЗ МО Поликлиника в п Свердловский"</t>
  </si>
  <si>
    <t>If InStr(1, dej, "Власиха", 1) &gt; 0 Then dej1 = "ГБУЗ МО Поликлиника городского округа Власиха"</t>
  </si>
  <si>
    <t>If InStr(1, dej, "Протвинск", 1) &gt; 0 Then dej1 = "ГБУЗ МО Протвинская городская больница"</t>
  </si>
  <si>
    <t>If InStr(1, dej, "Псих", 1) &gt; 0 Or InStr(1, dej, "пб", 1) &gt; 0 Then</t>
  </si>
  <si>
    <t xml:space="preserve">    If InStr(1, dej, "2", 1) &gt; 0 Then dej1 = "ГБУЗ МО Психиатрическая больница №2 им. В. И. Яковенко"</t>
  </si>
  <si>
    <t xml:space="preserve">    If InStr(1, dej, "3", 1) &gt; 0 Then dej1 = "ГБУЗ МО Психиатрическая больница №3"</t>
  </si>
  <si>
    <t xml:space="preserve">    If InStr(1, dej, "4", 1) &gt; 0 Then dej1 = "ГБУЗ МО Психиатрическая больница №4"</t>
  </si>
  <si>
    <t xml:space="preserve">    If InStr(1, dej, "5", 1) &gt; 0 Then dej1 = "ГБУЗ МО Психиатрическая больница №5"</t>
  </si>
  <si>
    <t>ГБУЗ МО Психиатрическая больница №28</t>
  </si>
  <si>
    <t xml:space="preserve">    If InStr(1, dej, "6", 1) &gt; 0 Then dej1 = "ГБУЗ МО Психиатрическая больница №6"</t>
  </si>
  <si>
    <t xml:space="preserve">    If InStr(1, dej, "7", 1) &gt; 0 Then dej1 = "ГБУЗ МО Психиатрическая больница №7"</t>
  </si>
  <si>
    <t xml:space="preserve">    If InStr(1, dej, "9", 1) &gt; 0 Then dej1 = "ГБУЗ МО Психиатрическая больница №9"</t>
  </si>
  <si>
    <t xml:space="preserve">    If InStr(1, dej, "8", 1) &gt; 0 Then dej1 = "ГБУЗ МО Психиатрическая больница №8"</t>
  </si>
  <si>
    <t xml:space="preserve">    If InStr(1, dej, "17", 1) &gt; 0 Then dej1 = "ГБУЗ МО Психиатрическая больница №17"</t>
  </si>
  <si>
    <t xml:space="preserve">    If InStr(1, dej, "11", 1) &gt; 0 Then dej1 = "ГБУЗ МО Психиатрическая больница №11"</t>
  </si>
  <si>
    <t xml:space="preserve">    If InStr(1, dej, "11", 1) &gt; 0 And InStr(1, dej, "дет", 1) &gt; 0 Then dej1 = "ГБУЗ МО Детская психиатрическая больница №11"</t>
  </si>
  <si>
    <t>ГБУЗ МО Психиатрическая больница №9</t>
  </si>
  <si>
    <t xml:space="preserve">    If InStr(1, dej, "12", 1) &gt; 0 Then dej1 = "ГБУЗ МО Психиатрическая больница №12"</t>
  </si>
  <si>
    <t>ГБУЗ МО Психоневрологическая больница для детей</t>
  </si>
  <si>
    <t xml:space="preserve">    If InStr(1, dej, "13", 1) &gt; 0 Then dej1 = "ГБУЗ МО Психиатрическая больница №13"</t>
  </si>
  <si>
    <t xml:space="preserve">    If InStr(1, dej, "14", 1) &gt; 0 Then dej1 = "ГБУЗ МО Психиатрическая больница №14"</t>
  </si>
  <si>
    <t>ГБУЗ МО Пушкинская поликлиника мкр. Клязьма</t>
  </si>
  <si>
    <t xml:space="preserve">    If InStr(1, dej, "15", 1) &gt; 0 Then dej1 = "ГБУЗ МО Психиатрическая больница №15"</t>
  </si>
  <si>
    <t>ГБУЗ МО Пушкинская станция скорой медицинской помощи</t>
  </si>
  <si>
    <t xml:space="preserve">    If InStr(1, dej, "19", 1) &gt; 0 Then dej1 = "ГБУЗ МО Психиатрическая больница №19"</t>
  </si>
  <si>
    <t xml:space="preserve">    If InStr(1, dej, "22", 1) &gt; 0 Then dej1 = "ГБУЗ МО Психиатрическая больница №22"</t>
  </si>
  <si>
    <t xml:space="preserve">    If InStr(1, dej, "23", 1) &gt; 0 Then dej1 = "ГБУЗ МО Психиатрическая больница №23"</t>
  </si>
  <si>
    <t xml:space="preserve">    If InStr(1, dej, "24", 1) &gt; 0 Then dej1 = "ГБУЗ МО Психиатрическая больница №24"</t>
  </si>
  <si>
    <t>ГБУЗ МО Рузская районная больница</t>
  </si>
  <si>
    <t xml:space="preserve">    If InStr(1, dej, "25", 1) &gt; 0 Then dej1 = "ГБУЗ МО Психиатрическая больница №25"</t>
  </si>
  <si>
    <t>ГБУЗ МО Рузская станция скорой медицинской помощи</t>
  </si>
  <si>
    <t xml:space="preserve">    If InStr(1, dej, "28", 1) &gt; 0 Then dej1 = "ГБУЗ МО Психиатрическая больница №28"</t>
  </si>
  <si>
    <t>ГБУЗ МО Санаторий Пушкино</t>
  </si>
  <si>
    <t>ГБУЗ МО Селятинская районная больница</t>
  </si>
  <si>
    <t>If InStr(1, dej, "Психоневрологическ", 1) &gt; 0 And InStr(1, dej, "детей", 1) &gt; 0 And InStr(1, dej, "пораж", 0) = 0 Then dej1 = "ГБУЗ МО Психоневрологическая больница для детей"</t>
  </si>
  <si>
    <t>If InStr(1, dej, "Центральн", 1) &gt; 0 And InStr(1, dej, "психиатрич", 1) &gt; 0 Then dej1 = "ГБУЗ МО Центральная клиническая психиатрическая больница"</t>
  </si>
  <si>
    <t>ГБУЗ МО Сергиево-Посадский противотуберкулезный диспансер</t>
  </si>
  <si>
    <t>If InStr(1, dej, "Психоневрологическ", 1) &gt; 0 And InStr(1, dej, "ЦНС", 1) &gt; 0 Then dej1 = "ГБУЗ МО Психоневрологическая больница для детей с поражением ЦНС с нарушением психики"</t>
  </si>
  <si>
    <t>If InStr(1, dej, "Пушкинск", 1) &gt; 0 And (InStr(1, dej, "стом", 1) &gt; 0 Or InStr(1, dej, "сп", 1) &gt; 0) Then dej1 = "ГАУЗ МО Пушкинская городская стоматологическая поликлиника"</t>
  </si>
  <si>
    <t>If InStr(1, dej, "Пушкинск", 1) &gt; 0 And (InStr(1, dej, "скоро", 1) &gt; 0 Or InStr(1, dej, "смп", 1) &gt; 0) Then dej1 = "ГБУЗ МО Пушкинская станция скорой медицинской помощи"</t>
  </si>
  <si>
    <t>If InStr(1, dej, "Пушкино", 1) &gt; 0 And InStr(1, dej, "санат", 1) &gt; 0 Then dej1 = "ГБУЗ МО Санаторий Пушкино"</t>
  </si>
  <si>
    <t>ГБУЗ МО Серпуховская районная стоматологическая поликлиника</t>
  </si>
  <si>
    <t>If InStr(1, dej, "Парацельс", 1) &gt; 0 Then dej1 = "ГБУЗ МО ООО мед центр Парацельс"</t>
  </si>
  <si>
    <t>ГБУЗ МО Серпуховская стоматологическая поликлиника №2</t>
  </si>
  <si>
    <t>If InStr(1, dej, "Раменск", 1) &gt; 0 Then dej1 = "ГБУЗ МО Раменская центральная районная больница"</t>
  </si>
  <si>
    <t>If InStr(1, dej, "Раменское", 1) &gt; 0 And InStr(1, dej, "судеб", 1) &gt; 0 Then dej1 = "ГБУЗ МО Бюро судебно-медицинской экспертизы Раменское судебно-медицинское отделение"</t>
  </si>
  <si>
    <t>If InStr(1, dej, "РГБ", 1) &gt; 0 Or (InStr(1, dej, "Рошальск", 1) &gt; 0) Then dej1 = "ГБУЗ МО Рошальская городская больница"</t>
  </si>
  <si>
    <t>If InStr(1, dej, "Рузск", 1) &gt; 0 And InStr(1, dej, "об", 1) &gt; 0 Then dej1 = "ГБУЗ МО Рузская областная больница"</t>
  </si>
  <si>
    <t>If InStr(1, dej, "Рузск", 1) &gt; 0 And (InStr(1, dej, "рб", 1) &gt; 0 Or InStr(1, dej, "район", 1) &gt; 0) Then dej1 = "ГБУЗ МО Рузская районная больница"</t>
  </si>
  <si>
    <t>If InStr(1, dej, "Рузск", 1) &gt; 0 And (InStr(1, dej, "скоро", 1) &gt; 0 Or InStr(1, dej, "смп", 1) &gt; 0) Then dej1 = "ГБУЗ МО Рузская станция скорой медицинской помощи"</t>
  </si>
  <si>
    <t>ГБУЗ МО Софринская городская больница им. Семашко Н.А.</t>
  </si>
  <si>
    <t>If InStr(1, dej, "Сергиево", 1) &gt; 0 And (InStr(1, dej, "рай", 1) &gt; 0 Or InStr(1, dej, "рб", 1) &gt; 0) Then dej1 = "ГБУЗ МО Сергиево-Посадская районная больница"</t>
  </si>
  <si>
    <t>ГБУЗ МО Спецполиклиника АО ЛИИ им.М.М.Громова</t>
  </si>
  <si>
    <t>If InStr(1, dej, "Сергиево", 1) &gt; 0 And (InStr(1, dej, "венеролог", 1) &gt; 0 Or InStr(1, dej, "квд", 1) &gt; 0) Then dej1 = "ГАУЗ МО Сергиево-Посадский кожно-венерологический диспансер"</t>
  </si>
  <si>
    <t>If InStr(1, dej, "Сергиево", 1) &gt; 0 And (InStr(1, dej, "стоматолог", 1) &gt; 0 Or InStr(1, dej, " сп", 1) &gt; 0) Then dej1 = "ГАУЗ МО Сергиево-Посадская стоматологическая поликлиника"</t>
  </si>
  <si>
    <t>If InStr(1, dej, "Серебрян", 1) &gt; 0 Then dej1 = "ГБУЗ МО Серебряно-Прудская центральная районная больница"</t>
  </si>
  <si>
    <t>If InStr(1, dej, "Серпуховск", 1) &gt; 0 Then</t>
  </si>
  <si>
    <t xml:space="preserve">    If (InStr(1, dej, "рай", 1) &gt; 0 Or InStr(1, dej, "рп", 1) &gt; 0) Then dej1 = "ГБУЗ МО Серпуховская районная поликлиника"</t>
  </si>
  <si>
    <t xml:space="preserve">    If (InStr(1, dej, "центр", 1) &gt; 0 Or InStr(1, dej, "рб", 1) &gt; 0) Then dej1 = "ГБУЗ МО Серпуховская центральная районная больница"</t>
  </si>
  <si>
    <t xml:space="preserve">    If (InStr(1, dej, "диагност", 1) &gt; 0 Or InStr(1, dej, "кдц", 1) &gt; 0) Then dej1 = "ГБУЗ МО Серпуховский городской консультативно-диагностический центр"</t>
  </si>
  <si>
    <t>ГБУЗ МО Уваровская районная больница</t>
  </si>
  <si>
    <t xml:space="preserve">    If InStr(1, dej, "родил", 1) &gt; 0 Then dej1 = "ГБУЗ МО Серпуховский родильный дом"</t>
  </si>
  <si>
    <t xml:space="preserve">    If (InStr(1, dej, "стоматолог", 1) &gt; 0 Or InStr(1, dej, " сп", 1) &gt; 0) Then dej1 = "ГБУЗ МО Серпуховская районная стоматологическая поликлиника"</t>
  </si>
  <si>
    <t>ГБУЗ МО Участковая больница п.Биокомбината</t>
  </si>
  <si>
    <t xml:space="preserve">    If InStr(1, dej, "2", 1) &gt; 0 Then dej1 = "ГБУЗ МО Серпуховская стоматологическая поликлиника №2"</t>
  </si>
  <si>
    <t>ГБУЗ МО Фряновская больница</t>
  </si>
  <si>
    <t xml:space="preserve">    If InStr(1, dej, "венеролог", 1) &gt; 0 Then dej1 = "ГАУЗ МО Серпуховский кожно-венерологический диспансер"</t>
  </si>
  <si>
    <t>ГБУЗ МО Химкинская центральная клиническая больница</t>
  </si>
  <si>
    <t xml:space="preserve">    If InStr(1, dej, "Семаш", 1) &gt; 0 Then dej1 = "ГБУЗ МО Серпуховская городская больница им. Семашко Н.А."</t>
  </si>
  <si>
    <t>ГБУЗ МО Химкинский врачебно-физкультурный диспансер</t>
  </si>
  <si>
    <t>ГБУЗ МО Химкинский центр медицинской профилактики</t>
  </si>
  <si>
    <t>If InStr(1, dej, "СЕРГИЕВО", 1) &gt; 0 And InStr(1, dej, "противотуб", 1) &gt; 0 Then dej1 = "ГБУЗ МО Сергиево-Посадский противотуберкулезный диспансер"</t>
  </si>
  <si>
    <t>ГБУЗ МО Центр специализированной медицинской помощи больным внелегочными формами туберкулеза</t>
  </si>
  <si>
    <t>If InStr(1, dej, "Синьковск", 1) &gt; 0 Then dej1 = "ГБУЗ МО Синьковская участковая больница"</t>
  </si>
  <si>
    <t>If InStr(1, dej, "Солнечног", 1) &gt; 0 And (InStr(1, dej, "стоматолог", 1) &gt; 0 Or InStr(1, dej, " сп", 1) &gt; 0) Then dej1 = "ГАУЗ МО Солнечногорская стоматологическая поликлиника"</t>
  </si>
  <si>
    <t>If InStr(1, dej, "Солнечног", 1) &gt; 0 And (InStr(1, dej, "центр", 1) &gt; 0 Or InStr(1, dej, "рб", 1) &gt; 0) Then dej1 = "ГБУЗ МО Солнечногорская центральная районная больница"</t>
  </si>
  <si>
    <t>ГБУЗ МО Чеховская районная больница №2</t>
  </si>
  <si>
    <t>If InStr(1, dej, "СОФРИНСК", 1) &gt; 0 Then dej1 = "ГБУЗ МО Софринская городская больница им. Семашко Н.А."</t>
  </si>
  <si>
    <t>ГБУЗ МО Чеховская центральная районная поликлиника</t>
  </si>
  <si>
    <t>If InStr(1, dej, "Ступинск", 1) &gt; 0 And (InStr(1, dej, "центр", 1) &gt; 0 Or InStr(1, dej, "кб", 1) &gt; 0) Then dej1 = "ГБУЗ МО Ступинская центральная районная клиническая больница"</t>
  </si>
  <si>
    <t>If InStr(1, dej, "Ступинск", 1) &gt; 0 And InStr(1, dej, "психо", 1) &gt; 0 Then dej1 = "ГБУЗ МО Ступинский психоневрологический диспансер"</t>
  </si>
  <si>
    <t>If InStr(1, dej, "Ступинск", 1) &gt; 0 And (InStr(1, dej, "клинич", 1) &gt; 0 Or InStr(1, dej, "окб", 1) &gt; 0) And Not InStr(1, dej, "центр", 1) &gt; 0 And Not InStr(1, dej, "цркб", 1) &gt; 0 Then dej1 = "ГБУЗ МО Ступинская областная клиническая больница"</t>
  </si>
  <si>
    <t>If InStr(1, dej, "Ступинск", 1) &gt; 0 And (InStr(1, dej, "стоматолог", 1) &gt; 0 Or InStr(1, dej, " сп", 1) &gt; 0) Then dej1 = "ГАУЗ МО Ступинская стоматологическая поликлиника"</t>
  </si>
  <si>
    <t>If InStr(1, dej, "Сходненск", 1) &gt; 0 Then dej1 = "ГБУЗ МО Сходненская городская больница"</t>
  </si>
  <si>
    <t>If InStr(1, dej, "Громова", 1) &gt; 0 Then dej1 = "ГБУЗ МО Спецполиклиника АО ЛИИ им.М.М.Громова"</t>
  </si>
  <si>
    <t>ГБУЗ МО Щелковская районная больница №1</t>
  </si>
  <si>
    <t>If InStr(1, dej, "Талдомск", 1) &gt; 0 Then dej1 = "ГБУЗ МО Талдомская центральная районная больница"</t>
  </si>
  <si>
    <t>ГБУЗ МО Щелковская районная больница №2</t>
  </si>
  <si>
    <t>If InStr(1, dej, "Трубино", 1) &gt; 0 Then dej1 = "ГБУЗ МО Участковая больница в с. Трубино"</t>
  </si>
  <si>
    <t>ГБУЗ МО Щелковская станция переливания крови</t>
  </si>
  <si>
    <t>If InStr(1, dej, "Фрянов", 1) &gt; 0 Then dej1 = "ГБУЗ МО Фряновская больница"</t>
  </si>
  <si>
    <t>ГБУЗ МО Щелковский врачебно-физкультурный диспансер</t>
  </si>
  <si>
    <t>If InStr(1, dej, "Фрязинск", 1) &gt; 0 And InStr(1, dej, "ребен", 1) &gt; 0 Then dej1 = "ГКУЗ МО Фрязинский дом ребенка"</t>
  </si>
  <si>
    <t>If InStr(1, dej, "Фрязинск", 1) &gt; 0 And (InStr(1, dej, "стоматолог", 1) &gt; 0 Or InStr(1, dej, " сп", 1) &gt; 0) Then dej1 = "ГАУЗ МО Фрязинская стоматологическая поликлиника"</t>
  </si>
  <si>
    <t>If InStr(1, dej, "фмба", 1) &gt; 0 Or InStr(1, dej, "биологич", 1) &gt; 0 Then</t>
  </si>
  <si>
    <t>dej1 = ""</t>
  </si>
  <si>
    <t xml:space="preserve">    If InStr(1, dej, "21", 1) &gt; 0 Then dej1 = "ФГБУЗ Центральная медико-санитарная часть №21 Федерального медико-биологического агентства России"</t>
  </si>
  <si>
    <t xml:space="preserve">    If InStr(1, dej, "9", 1) &gt; 0 Then dej1 = "ФГБУЗ Медико-санитарная часть №9 Федерального медико-биологического агентства России"</t>
  </si>
  <si>
    <t>ГБУЗ МОС Центр медицинской и социальной реабилитации детей</t>
  </si>
  <si>
    <t xml:space="preserve">    If InStr(1, dej, "170", 1) &gt; 0 Then dej1 = "ФГБУЗ Медико-санитарная часть №170 Федерального медико-биологического агентства России"</t>
  </si>
  <si>
    <t>ГБУЗ Московский областной клинический противотуберкулезный диспансер</t>
  </si>
  <si>
    <t xml:space="preserve">    If InStr(1, dej, "152", 1) &gt; 0 Then dej1 = "ФГБУЗ Медико-санитарная часть №152 Федерального медико-биологического агентства России"</t>
  </si>
  <si>
    <t>ГКУ МО ЦВИ МЗ МО</t>
  </si>
  <si>
    <t>ГКУЗ МО Видновский специализированный дом ребенка для детей с органическим поражением ЦНС с нарушением психики</t>
  </si>
  <si>
    <t>If InStr(1, dej, "президент", 1) &gt; 0 Then dej1 = "ФГБУ объединенная больница с поликлиникой управления делами президента Российской Федерации"</t>
  </si>
  <si>
    <t>ГКУЗ МО ДЕЗ</t>
  </si>
  <si>
    <t>If InStr(1, dej, "Химкинск", 1) &gt; 0 Then</t>
  </si>
  <si>
    <t>ГКУЗ МО Детский бронхолегочный санаторий Озерский</t>
  </si>
  <si>
    <t xml:space="preserve">    If InStr(1, dej, "об", 1) &gt; 0 Then dej1 = "ГАУЗ МО Химкинская областная больница"</t>
  </si>
  <si>
    <t xml:space="preserve">    If InStr(1, dej, "стом", 1) &gt; 0 Or InStr(1, dej, " сп", 1) &gt; 0 Then dej1 = "ГАУЗ МО Химкинская стоматологическая поликлиника"</t>
  </si>
  <si>
    <t>ГКУЗ МО Ивантеевский детский психоневрологический санаторий</t>
  </si>
  <si>
    <t xml:space="preserve">    If InStr(1, dej, "физкульт", 1) &gt; 0 Then dej1 = "ГБУЗ МО Химкинский врачебно-физкультурный диспансер"</t>
  </si>
  <si>
    <t>ГКУЗ МО Коломенский дом ребенка</t>
  </si>
  <si>
    <t xml:space="preserve">    If InStr(1, dej, "венеролог", 1) &gt; 0 Or InStr(1, dej, "квд", 1) &gt; 0 Then dej1 = "ГАУЗ МО Химкинский кожно-венерологический диспансер"</t>
  </si>
  <si>
    <t>ГКУЗ МО Королёвский детский психоневрологический санаторий</t>
  </si>
  <si>
    <t xml:space="preserve">    If InStr(1, dej, "профи", 1) &gt; 0 Then dej1 = "ГБУЗ МО Химкинский центр медицинской профилактики"</t>
  </si>
  <si>
    <t>ГКУЗ МО Краснополянский дом ребенка</t>
  </si>
  <si>
    <t xml:space="preserve">    If (InStr(1, dej, "клиниче", 1) &gt; 0 Or InStr(1, dej, "кб", 1) &gt; 0) Then dej1 = "ГБУЗ МО Химкинская центральная клиническая больница"</t>
  </si>
  <si>
    <t>ГКУЗ МО Люберецкий дом ребенка</t>
  </si>
  <si>
    <t>ГКУЗ МО Люберецкий специализированный дом ребенка</t>
  </si>
  <si>
    <t>If InStr(1, dej, "Левобережн", 1) &gt; 0 Then dej1 = "ГБУЗ МО Левобережная городская поликлиника"</t>
  </si>
  <si>
    <t>ГКУЗ МО Малаховский детский ТС</t>
  </si>
  <si>
    <t>If InStr(1, dej, "Гольца", 1) &gt; 0 Then dej1 = "ГАУЗ МО Центральная городская больница им. М.В. Гольца"</t>
  </si>
  <si>
    <t>ГКУЗ МО Мытищинский специализированный дом ребенка</t>
  </si>
  <si>
    <t>If InStr(1, dej, "Реутов", 1) &gt; 0 Then dej1 = "ГАУЗ МО Центральная городская клиническая больница г. Реутов"</t>
  </si>
  <si>
    <t>ГКУЗ МО Орехово-Зуевский дом ребенка</t>
  </si>
  <si>
    <t>If InStr(1, dej, "Центральн", 1) &gt; 0 And InStr(1, dej, "психиатр", 1) &gt; 0 Then dej1 = "ГБУЗ МО Центральная клиническая психиатрическая больница"</t>
  </si>
  <si>
    <t>ГКУЗ МО Подольский дом ребенка</t>
  </si>
  <si>
    <t>If InStr(1, dej, "Цен", 1) &gt; 0 And InStr(1, dej, "социал", 1) &gt; 0 Then dej1 = "ГБУЗ МОС Центр медицинской и социальной реабилитации детей"</t>
  </si>
  <si>
    <t>ГКУЗ МО Пушкинский центр профилактики и борьбы со СПИД</t>
  </si>
  <si>
    <t>If InStr(1, dej, "ЦВИ", 1) &gt; 0 Then dej1 = "ГКУ МО ЦВИ МЗ МО"</t>
  </si>
  <si>
    <t>ГКУЗ МО Сергиево-Посадский центр медицинской профилактики</t>
  </si>
  <si>
    <t>If InStr(1, dej, "Цен", 1) &gt; 0 And InStr(1, dej, "инспекц", 1) &gt; 0 Then dej1 = "ГКУЗ МО Центр медицинской инспекции Министерства здравоохранения Московской области"</t>
  </si>
  <si>
    <t>ГКУЗ МО Территориальный центр медицины катастроф</t>
  </si>
  <si>
    <t>If InStr(1, dej, "Цен", 1) &gt; 0 And InStr(1, dej, "спид", 1) &gt; 0 And (Not InStr(1, dej, "пушкинс", 1) &gt; 0) Then dej1 = "ГКУЗ МО Центр по борьбе со СПИДом"</t>
  </si>
  <si>
    <t>ГКУЗ МО Фрязинский дом ребенка</t>
  </si>
  <si>
    <t>If InStr(1, dej, "спец", 1) &gt; 0 And InStr(1, dej, "внелегоч", 1) &gt; 0 Then dej1 = "ГБУЗ МО Центр специализированной медицинской помощи больным внелегочными формами туберкулеза"</t>
  </si>
  <si>
    <t>ГКУЗ МО Центр медицинской инспекции Министерства здравоохранения Московской области</t>
  </si>
  <si>
    <t>If InStr(1, dej, "катастр", 1) &gt; 0 Then dej1 = "ГКУЗ МО Территориальный центр медицины катастроф"</t>
  </si>
  <si>
    <t>ГКУЗ МО Центр по борьбе со СПИДом</t>
  </si>
  <si>
    <t>If InStr(1, dej, "ЦАГИ", 1) &gt; 0 Then dej1 = "ГБУЗ МО Поликлиника ФГУП ЦАГИ"</t>
  </si>
  <si>
    <t>МБУЗ МО Амбулатория Горки Ленинские</t>
  </si>
  <si>
    <t>If InStr(1, dej, "ЧОБ", 1) &gt; 0 Or (InStr(1, dej, "Чеховск", 1) &gt; 0) Then dej1 = "ГБУЗ МО Чеховская областная больница"</t>
  </si>
  <si>
    <t>НОМТЦ МГТУ  им. Н. Э. Баумана</t>
  </si>
  <si>
    <t>If InStr(1, dej, "ЧЕХОВ", 1) &gt; 0 And InStr(1, dej, "2", 1) &gt; 0 Then dej1 = "ГБУЗ МО Чеховская районная больница №2"</t>
  </si>
  <si>
    <t>ФГБУ объединенная больница с поликлиникой управления делами президента Российской Федерации</t>
  </si>
  <si>
    <t>If InStr(1, dej, "ЧЕХОВ", 1) &gt; 0 And InStr(1, dej, "ЦЕНТР", 1) &gt; 0 Then dej1 = "ГБУЗ МО Чеховская центральная районная поликлиника"</t>
  </si>
  <si>
    <t>ФГБУ Федеральный научно-клинический центр физико-химической медицины Федерального медико-биологического агенства</t>
  </si>
  <si>
    <t>If InStr(1, dej, "черноголов", 1) &gt; 0 Then dej1 = "ФГБУЗ Больница научного центра Российской академии наук в Черноголовке"</t>
  </si>
  <si>
    <t>ФГБУЗ Больница научного центра Российской академии наук в Черноголовке</t>
  </si>
  <si>
    <t>If InStr(1, dej, "Шатурск", 1) &gt; 0 Then dej1 = "ГБУЗ МО Шатурская центральная районная больница"</t>
  </si>
  <si>
    <t>ФГБУЗ Медико-санитарная часть №152 Федерального медико-биологического агентства России</t>
  </si>
  <si>
    <t>If InStr(1, dej, "Шаховск", 1) &gt; 0 Then dej1 = "ГБУЗ МО Шаховская центральная районная больница"</t>
  </si>
  <si>
    <t>ФГБУЗ Медико-санитарная часть №170 Федерального медико-биологического агентства России</t>
  </si>
  <si>
    <t>If (InStr(1, dej, "Щелк", 1) &gt; 0 Or InStr(1, dej, "Щёлк", 1) &gt; 0) Then</t>
  </si>
  <si>
    <t>ФГБУЗ Центральная медико-санитарная часть №21 Федерального медико-биологического агентства России</t>
  </si>
  <si>
    <t xml:space="preserve">    If InStr(1, dej, "3", 1) &gt; 0 Then dej1 = "ГБУЗ МО Щелковская городская поликлиника №3"</t>
  </si>
  <si>
    <t xml:space="preserve">    If InStr(1, dej, "4", 1) &gt; 0 Then dej1 = "ГБУЗ МО Щелковская городская поликлиника №4"</t>
  </si>
  <si>
    <t xml:space="preserve">    If InStr(1, dej, "об", 1) &gt; 0 Or (InStr(1, dej, "Щоб", 1) &gt; 0) Then dej1 = "ГБУЗ МО Щелковская областная больница"</t>
  </si>
  <si>
    <t xml:space="preserve">    If InStr(1, dej, "венеролог", 1) &gt; 0 Then dej1 = "ГАУЗ МО Щелковский кожно-венерологический диспансер"</t>
  </si>
  <si>
    <t xml:space="preserve">    If InStr(1, dej, "перинат", 1) &gt; 0 Then dej1 = "ГБУЗ МО Щелковский перинатальный центр"</t>
  </si>
  <si>
    <t xml:space="preserve">    If InStr(1, dej, "психоневр", 1) &gt; 0 Then dej1 = "ГБУЗ МО Щелковский психоневрологический диспансер"</t>
  </si>
  <si>
    <t xml:space="preserve">    If InStr(1, dej, "крови", 1) &gt; 0 Then dej1 = "ГБУЗ МО Щелковская станция переливания крови"</t>
  </si>
  <si>
    <t xml:space="preserve">    If (InStr(1, dej, "стоматолог", 1) &gt; 0 Or InStr(1, dej, " сп", 1) &gt; 0) Then dej1 = "ГАУЗ МО Щелковская стоматологическая поликлиника"</t>
  </si>
  <si>
    <t xml:space="preserve">    If InStr(1, dej, "физкульт", 1) &gt; 0 Then dej1 = "ГБУЗ МО Щелковский врачебно-физкультурный диспансер"</t>
  </si>
  <si>
    <t xml:space="preserve">    If InStr(1, dej, "1", 1) &gt; 0 Then dej1 = "ГБУЗ МО Щелковская районная больница №1"</t>
  </si>
  <si>
    <t xml:space="preserve">    If InStr(1, dej, "2", 1) &gt; 0 Then dej1 = "ГБУЗ МО Щелковская районная больница №2"</t>
  </si>
  <si>
    <t>If InStr(1, dej, "Электрогорск", 1) &gt; 0 Then dej1 = "ГБУЗ МО Электрогорская городская больница"</t>
  </si>
  <si>
    <t>If InStr(1, dej, "Электросталь", 1) &gt; 0 And (InStr(1, dej, "цгб", 1) &gt; 0 Or InStr(1, dej, "центральная", 1) &gt; 0) Then dej1 = "ГБУЗ МО Электростальская центральная городская больница"</t>
  </si>
  <si>
    <t>If InStr(1, dej, "Яхромск", 1) &gt; 0 Then dej1 = "ГБУЗ МО Яхромская городская больница"</t>
  </si>
  <si>
    <t>If InStr(1, dej, "Куровск", 1) &gt; 0 Then dej1 = "ГБУЗ МО Куровская городская больница"</t>
  </si>
  <si>
    <t>If InStr(1, dej, "Куровск", 1) &gt; 0 And (InStr(1, dej, "скоро", 1) &gt; 0 Or InStr(1, dej, "смп", 1) &gt; 0) Then dej1 = "ГБУЗ МО Куровская станция скорой медицинской помощи"</t>
  </si>
  <si>
    <t>If InStr(1, dej, "Ликинск", 1) &gt; 0 Then dej1 = "ГБУЗ МО Ликинская городская больница"</t>
  </si>
  <si>
    <t>If InStr(1, dej, "Ликино", 1) &gt; 0 And (InStr(1, dej, "скоро", 1) &gt; 0 Or InStr(1, dej, "смп", 1) &gt; 0) Then dej1 = "ГБУЗ МО Ликино-Дулевская станция скорой медицинской помощи"</t>
  </si>
  <si>
    <t>If InStr(1, dej, "Подольск", 1) &gt; 0 And InStr(1, dej, "1", 1) &gt; 0 And (Not InStr(1, dej, "дет", 1) &gt; 0) And (Not InStr(1, dej, "дп", 1) &gt; 0) Then dej1 = "ГБУЗ МО Подольская городская поликлиника №1"</t>
  </si>
  <si>
    <t>If InStr(1, dej, "восход", 1) &gt; 0 Then dej1 = "ГБУЗ МО Амбулатория городского округа Восход"</t>
  </si>
  <si>
    <t>If InStr(1, dej, "дегон", 1) &gt; 0 Then dej1 = "ГБУЗ МО Балашихинская городская больница им. А.М. Дегонского"</t>
  </si>
  <si>
    <t>If InStr(1, dej, "фнкц", 1) &gt; 0 Or InStr(1, dej, "клинический центр физико", 1) &gt; 0 Then dej1 = "ФГБУ Федеральный научно-клинический центр физико-химической медицины Федерального медико-биологического агенства"</t>
  </si>
  <si>
    <t>If InStr(1, dej, "баумана", 1) &gt; 0 Then dej1 = "НОМТЦ МГТУ  им. Н. Э. Баумана"</t>
  </si>
  <si>
    <t>If InStr(1, dej, "ашукин", 1) &gt; 0 Then dej1 = "ГБУЗ МО Ашукинская городская больница"</t>
  </si>
  <si>
    <t>If InStr(1, dej, "клязьм", 1) &gt; 0 Then dej1 = "ГБУЗ МО Пушкинская поликлиника мкр. Клязьма"</t>
  </si>
  <si>
    <t>If InStr(1, dej, "лесной", 1) &gt; 0 Then dej1 = "ГБУЗ МО Поликлиника пос Лесной"</t>
  </si>
  <si>
    <t>If InStr(1, dej, "спид", 1) &gt; 0 And InStr(1, dej, "пушкинс", 1) &gt; 0 Then dej1 = "ГКУЗ МО Пушкинский центр профилактики и борьбы со СПИД"</t>
  </si>
  <si>
    <t>If InStr(1, dej, "павловская", 1) &gt; 0 Then dej1 = "ГБУЗ МО Павловская участковая больница"</t>
  </si>
  <si>
    <t>If InStr(1, dej, "Сергиево", 1) &gt; 0 And InStr(1, dej, "профилакт", 1) &gt; 0 Then dej1 = "ГКУЗ МО Сергиево-Посадский центр медицинской профилактики"</t>
  </si>
  <si>
    <t>If InStr(1, dej, "мокнд", 1) &gt; 0 Then dej1 = "ГБУЗ МО Московский областной клинический наркологический диспансер"</t>
  </si>
  <si>
    <t>If InStr(1, dej, "Тучков", 1) &gt; 0 Then dej1 = "ГБУЗ МО Тучковская районная больница"</t>
  </si>
  <si>
    <t>If InStr(1, dej, "мокптд", 1) &gt; 0 Then dej1 = "ГБУЗ МО Московский областной клинический противотуберкулезный диспансер"</t>
  </si>
  <si>
    <t>If dej1 = "ГБУЗ МО Люберецкая районная больница №2" Or dej1 = "ГБУЗ МО Люберецкая районная больница №1" Then dej1 = reorg &amp; "ГБУЗ МО Люберецкая областная больница"</t>
  </si>
  <si>
    <t>If dej1 = "ГБУЗ МО Участковая больница п.Биокомбината" Or dej1 = "ГБУЗ МО Участковая больница в с. Трубино" Or dej1 = "ГБУЗ МО Медвежье-Озерская амбулатория" Or dej1 = "ГБУЗ МО Щелковская городская поликлиника №3" Or dej1 = "ГБУЗ МО Щелковская городская поликлиника №4" Or dej1 = "ГБУЗ МО Загорянская поликлиника" Or dej1 = "ГБУЗ МО Поликлиника в п Свердловский" Or dej1 = "ГБУЗ МО Монинская больница" Or dej1 = "ГБУЗ МО Лосино-Петровская центральная городская больница" Or dej1 = "ГБУЗ МО Фряновская больница" Or dej1 = "ГБУЗ МО Щелковская районная больница №2" Or dej1 = "ГБУЗ МО Щелковская районная больница №1" Then dej1 = reorg &amp; "ГБУЗ МО Щелковская областная больница"</t>
  </si>
  <si>
    <t>If dej1 = "ГБУЗ МО Наро-фоминская районная больница №2" Or dej1 = "ГБУЗ МО Петровская районная больница №3" Or dej1 = "ГБУЗ МО Наро-фоминская районная больница №1" Then dej1 = reorg &amp; "ГБУЗ МО Наро-Фоминская областная больница"</t>
  </si>
  <si>
    <t>If dej1 = "ГБУЗ МО Химкинская центральная клиническая больница" Or dej1 = "ГБУЗ МО Химкинский центр медицинской профилактики" Or dej1 = "ГБУЗ МО Левобережная городская поликлиника" Or dej1 = "ГБУЗ МО Сходненская городская больница" Then dej1 = reorg &amp; "ГАУЗ МО Химкинская областная больница"</t>
  </si>
  <si>
    <t>If dej1 = "ГБУЗ МО Одинцовская центральная районная больница" Or dej1 = "ГБУЗ МО Одинцовская районная больница №3" Or dej1 = "ГБУЗ МО Одинцовская районная больница №2" Or dej1 = "ГБУЗ МО Звенигородская центральная городская больница" Then dej1 = reorg &amp; "ГБУЗ МО Одинцовская областная больница"</t>
  </si>
  <si>
    <t>If dej1 = "ГБУЗ МО Ступинская центральная районная клиническая больница" Or dej1 = "ГБУЗ МО Малинская районная больница" Or dej1 = "ГБУЗ МО Михневская районная больница" Then dej1 = reorg &amp; "ГБУЗ МО Ступинская областная клиническая больница"</t>
  </si>
  <si>
    <t>If dej1 = "ГБУЗ МО Яхромская городская больница" Or dej1 = "ГБУЗ МО Дмитровский центр медицинской профилактики" Or dej1 = "ГБУЗ МО Синьковская участковая больница" Or dej1 = "ГБУЗ МО Дмитровская городская больница" Then dej1 = reorg &amp; "ГБУЗ МО Дмитровская областная больница"</t>
  </si>
  <si>
    <t>If dej1 = "ГБУЗ МО Мытищинская городская детская поликлиника №2" Or dej1 = "ГБУЗ МО Мытищинская районная женская консультация" Or dej1 = "ГБУЗ МО Мытищинская городская поликлиника №5" Or dej1 = "ГБУЗ МО Мытищинская поликлиника №3" Or dej1 = "ГБУЗ МО Мытищинская городская поликлиника №2" Or dej1 = "ГБУЗ МО Мытищинская городская детская поликлиника №3" Or dej1 = "ГБУЗ МО Мытищинская городская детская поликлиника №4" Then dej1 = reorg &amp; "ГБУЗ МО Мытищинская городская клиническая больница"</t>
  </si>
  <si>
    <t>If dej1 = "ГБУЗ МО Петрово-Дальневская участковая больница" Or dej1 = "ГБУЗ МО Красногорская городская больница №3" Then dej1 = reorg &amp; "ГБУЗ МО Красногорская городская больница №1"</t>
  </si>
  <si>
    <t>If dej1 = "ГБУЗ МО Детская психиатрическая больница №11" Then dej1 = reorg &amp; "ГБУЗ МО Центральная клиническая психиатрическая больница"</t>
  </si>
  <si>
    <t>If dej1 = "ГБУЗ МО Нахабинская городская больница" Or dej1 = "ГБУЗ МО Опалиховская городская поликлиника" Then dej1 = reorg &amp; "ГБУЗ МО Красногорская городская больница №2"</t>
  </si>
  <si>
    <t>If dej1 = "ГБУЗ МО Уваровская районная больница" Then dej1 = reorg &amp; "ГБУЗ МО Можайская центральная районная больница"</t>
  </si>
  <si>
    <t>If dej1 = "ГБУЗ МО Ново-Петровская сельская участковая больница" Or dej1 = "ГБУЗ МО Амбулатория городского округа Восход" Then dej1 = reorg &amp; "ГБУЗ МО Истринская районная клиническая больница"</t>
  </si>
  <si>
    <t>If dej1 = "ГБУЗ МО Чеховская районная больница №2" Or dej1 = "ГБУЗ МО Чеховская центральная районная поликлиника" Or dej1 = "ГБУЗ МО Чеховская районная больница №1" Then dej1 = reorg &amp; "ГБУЗ МО Чеховская областная больница"</t>
  </si>
  <si>
    <t>If dej1 = "ГБУЗ МО Балашихинский психо-неврологический диспансер" Or dej1 = "ГБУЗ МО Балашихинская городская больница им. А.М. Дегонского" Then dej1 = reorg &amp; "ГБУЗ МО Балашихинская областная больница"</t>
  </si>
  <si>
    <t>If dej1 = "ГБУЗ МО Ашукинская городская больница" Or dej1 = "ГБУЗ МО Правдинская поликлиника" Or dej1 = "ГБУЗ МО амбулатория поселка Зверосовхоза" Or dej1 = "ГБУЗ МО Поликлиника пос Лесной" Or dej1 = "ГБУЗ МО Пушкинская поликлиника мкр. Клязьма" Or dej1 = "ГБУЗ МО Софринская городская больница им. Семашко Н.А." Or dej1 = "ГКУЗ МО Пушкинский центр профилактики и борьбы со СПИД" Then dej1 = reorg &amp; "ГБУЗ МО Московская областная больница им. проф. Розанова В.Н."</t>
  </si>
  <si>
    <t>If dej1 = "ГБУЗ МО Павловская участковая больница" Then dej1 = reorg &amp; "ГБУЗ МО Дедовская городская больница"</t>
  </si>
  <si>
    <t>If dej1 = "ГКУЗ МО Сергиево-Посадский центр медицинской профилактики" Then dej1 = reorg &amp; "ГБУЗ МО Сергиево-Посадская районная больница"</t>
  </si>
  <si>
    <t>If InStr(1, dej1, "туберкул", 1) &gt; 0 Then dej1 = reorg &amp; "ГБУЗ МО Московский областной клинический противотуберкулезный диспансер"</t>
  </si>
  <si>
    <t>If InStr(1, dej1, "нарколог", 1) &gt; 0 Then dej1 = reorg &amp; "ГБУЗ МО Московский областной клинический наркологический диспансер"</t>
  </si>
  <si>
    <t>If InStr(1, dej1, "скорой", 1) &gt; 0 Then dej1 = reorg &amp; "ГБУЗ МО Московская областная станция скорой медицинской помощи"</t>
  </si>
  <si>
    <t>If dej1 = "ГБУЗ МО Тучковская районная больница" Or dej1 = "ГБУЗ МО Рузская районная больница" Then dej1 = reorg &amp; "ГБУЗ МО Рузская областная больница"</t>
  </si>
  <si>
    <t>ЮЛ = dej1</t>
  </si>
  <si>
    <t>Exit Function</t>
  </si>
  <si>
    <t>qq:</t>
  </si>
  <si>
    <t>End Function</t>
  </si>
  <si>
    <t>OID</t>
  </si>
  <si>
    <t>коды емиас</t>
  </si>
  <si>
    <t>Состояние</t>
  </si>
  <si>
    <t>Правоприемники</t>
  </si>
  <si>
    <t>ЮЛ после реорганизации</t>
  </si>
  <si>
    <t>Округ</t>
  </si>
  <si>
    <t>Правопредшественники</t>
  </si>
  <si>
    <t>Руководителя</t>
  </si>
  <si>
    <t>Адрес</t>
  </si>
  <si>
    <t>огрн</t>
  </si>
  <si>
    <t>инн</t>
  </si>
  <si>
    <t>кпп</t>
  </si>
  <si>
    <t>Укороченные названия</t>
  </si>
  <si>
    <t>1.2.643.5.1.13.13.12.2.50.4880</t>
  </si>
  <si>
    <t>500101</t>
  </si>
  <si>
    <t>в процессе реорганизации</t>
  </si>
  <si>
    <t>Химки</t>
  </si>
  <si>
    <t>ГБУЗ МО "СГБ", ГБУЗ МО "ХДГП", ГБУЗ МО "ЛГП", ГБУЗ МО "ХГП" №2, ГБУЗ МО "Клязьминская Участковая Больница", МУЗ "ХГБ №1", ГБУЗ МО "ХЦМП"</t>
  </si>
  <si>
    <t>Мирзонов Владислав Александрович</t>
  </si>
  <si>
    <t>141407, Московская область, город Химки, Куркинское шоссе, дом 11</t>
  </si>
  <si>
    <t>1025006174852 </t>
  </si>
  <si>
    <t>5047010074 </t>
  </si>
  <si>
    <t>504701001 </t>
  </si>
  <si>
    <t>ГАУЗ МО "Химкинская об"</t>
  </si>
  <si>
    <t>1.2.643.5.1.13.13.12.2.50.4647</t>
  </si>
  <si>
    <t>330901</t>
  </si>
  <si>
    <t>Орехово-Зуево</t>
  </si>
  <si>
    <t>Лунегова Татьяна Дмитриевна</t>
  </si>
  <si>
    <t>142645, Московская область, город Орехово-Зуево, поселок Авсюнино, улица Ленина, 33</t>
  </si>
  <si>
    <t>1035011300631 </t>
  </si>
  <si>
    <t>503401001 </t>
  </si>
  <si>
    <t>ГБУЗ МО "Авсюнинская Участковая Больница" </t>
  </si>
  <si>
    <t>1.2.643.5.1.13.13.12.2.50.4786</t>
  </si>
  <si>
    <t>330401</t>
  </si>
  <si>
    <t>Бунак Сергей Александрович</t>
  </si>
  <si>
    <t>142633, Московская область, город Орехово-Зуево, поселок Верея, Центральная улица, дом 23 а</t>
  </si>
  <si>
    <t>1025007460752 </t>
  </si>
  <si>
    <t>5073065016 </t>
  </si>
  <si>
    <t>ГБУЗ МО "Верейская Участковая Больница" </t>
  </si>
  <si>
    <t>1.2.643.5.1.13.13.12.2.50.4877</t>
  </si>
  <si>
    <t>331201</t>
  </si>
  <si>
    <t>Меркулов Дмитрий Владимирович</t>
  </si>
  <si>
    <t>142641, Московская область, город Орехово-Зуево, деревня Давыдово, Советская улица, 22</t>
  </si>
  <si>
    <t>1025007461962 </t>
  </si>
  <si>
    <t>5073060561 </t>
  </si>
  <si>
    <t>ГБУЗ МО "Давыдовская Районная Больница"</t>
  </si>
  <si>
    <t>1.2.643.5.1.13.13.12.2.50.4842</t>
  </si>
  <si>
    <t>330501</t>
  </si>
  <si>
    <t>Глазко Татьяна Петровна</t>
  </si>
  <si>
    <t>142632, Московская область, город Орехово-Зуево, деревня Демихово, Заводская улица</t>
  </si>
  <si>
    <t>5073002930 </t>
  </si>
  <si>
    <t>ГБУЗ МО "Демиховская Участковая Больница"</t>
  </si>
  <si>
    <t>1.2.643.5.1.13.13.12.2.50.4834</t>
  </si>
  <si>
    <t>330101</t>
  </si>
  <si>
    <t>Терехин Валерий Иванович</t>
  </si>
  <si>
    <t>142660, Московская область, Орехово-Зуевский район, город Дрезна, Центральная улица, 16</t>
  </si>
  <si>
    <t>1025007461434 </t>
  </si>
  <si>
    <t>5073060392 </t>
  </si>
  <si>
    <t>ГАУЗ МО "Дрезненская городская Больница" </t>
  </si>
  <si>
    <t>1.2.643.5.1.13.13.12.2.50.4858</t>
  </si>
  <si>
    <t>180201</t>
  </si>
  <si>
    <t>Подольск</t>
  </si>
  <si>
    <t>Буравцова Иоланта Валентиновна</t>
  </si>
  <si>
    <t>142184, Московская область, город Подольск, проспект 50 Лет Октября (Климовск Мкр.), дом 21</t>
  </si>
  <si>
    <t>5021001117 </t>
  </si>
  <si>
    <t>502101001 </t>
  </si>
  <si>
    <t>ГБУЗ МО "Климовская городская Больница №2" </t>
  </si>
  <si>
    <t>1.2.643.5.1.13.13.12.2.50.4805</t>
  </si>
  <si>
    <t>180101</t>
  </si>
  <si>
    <t>Громов Валерий Владимирович</t>
  </si>
  <si>
    <t>142180, Московская область, город Подольск, проезд Больничный (Климовск Мкр.), дом 1</t>
  </si>
  <si>
    <t>1025002690602 </t>
  </si>
  <si>
    <t>5021002329 </t>
  </si>
  <si>
    <t>ГБУЗ МО "КЦГБ"</t>
  </si>
  <si>
    <t>1.2.643.5.1.13.13.12.2.50.4837</t>
  </si>
  <si>
    <t>330201</t>
  </si>
  <si>
    <t>142621, Московская область, Орехово-Зуевский район, город Куровское, Коммунистическая улица, 7</t>
  </si>
  <si>
    <t>5073060522 </t>
  </si>
  <si>
    <t>ГБУЗ МО "Куровская городская Больница"</t>
  </si>
  <si>
    <t>1.2.643.5.1.13.13.12.2.50.4913</t>
  </si>
  <si>
    <t>330301</t>
  </si>
  <si>
    <t>ГАУЗ МО "Орехово-Зуевская Районная Стоматологическая Поликлиника"</t>
  </si>
  <si>
    <t>МУЗ Л/Д Инфекционная Больница</t>
  </si>
  <si>
    <t>142672, Московская область, город Ликино-Дулёво, Октябрьская улица, 2</t>
  </si>
  <si>
    <t>5073060441 </t>
  </si>
  <si>
    <t>ГБУЗ МО "Ликинская городская Больница" </t>
  </si>
  <si>
    <t>1.2.643.5.1.13.13.12.2.50.4670</t>
  </si>
  <si>
    <t>350301</t>
  </si>
  <si>
    <t>Киселева Марина Борисовна</t>
  </si>
  <si>
    <t>142155, Московская область, город Подольск, проезд Больничный (Львовский Мкр.), дом 4а</t>
  </si>
  <si>
    <t>1035011456985 </t>
  </si>
  <si>
    <t>5074010524 </t>
  </si>
  <si>
    <t>507401001 </t>
  </si>
  <si>
    <t>ГБУЗ МО "Львовская Районная Больница"</t>
  </si>
  <si>
    <t>1.2.643.5.1.13.13.12.2.50.4689</t>
  </si>
  <si>
    <t>360301</t>
  </si>
  <si>
    <t>Зыков Дмитрий Витальевич</t>
  </si>
  <si>
    <t>142103, Московская область, город Подольск, улица Батырева, 7</t>
  </si>
  <si>
    <t>1025004710147 </t>
  </si>
  <si>
    <t>5036028023 </t>
  </si>
  <si>
    <t>503601001 </t>
  </si>
  <si>
    <t>ГБУЗ МО "ПГБ №2"</t>
  </si>
  <si>
    <t>1.2.643.5.1.13.13.12.2.50.4691</t>
  </si>
  <si>
    <t>360101</t>
  </si>
  <si>
    <t>ГБУЗ МО "ПРД"</t>
  </si>
  <si>
    <t>Геворкян Вардан Самвелович</t>
  </si>
  <si>
    <t>142110, Московская область, город Подольск, улица Кирова, 38</t>
  </si>
  <si>
    <t>5036025664 </t>
  </si>
  <si>
    <t>ГБУЗ МО "ПГКБ"</t>
  </si>
  <si>
    <t>1.2.643.5.1.13.13.12.2.50.4895</t>
  </si>
  <si>
    <t>350701</t>
  </si>
  <si>
    <t>Алексеев Александр Генрихович</t>
  </si>
  <si>
    <t>142133, Московская область, город Подольск, поселок Кузнечики, Парковый проезд, дом 9 корпус 1</t>
  </si>
  <si>
    <t>1125074005869 </t>
  </si>
  <si>
    <t>5074019414 </t>
  </si>
  <si>
    <t>ГБУЗ МО "Подольская Районная Больница"</t>
  </si>
  <si>
    <t>1.2.643.5.1.13.13.12.2.50.4868</t>
  </si>
  <si>
    <t>081301</t>
  </si>
  <si>
    <t>Егорьевск</t>
  </si>
  <si>
    <t>Бобков Сергей Дмитриевич</t>
  </si>
  <si>
    <t>140316, Московская область, город Егорьевск, поселок Павлова, 41</t>
  </si>
  <si>
    <t>1035002356960 </t>
  </si>
  <si>
    <t>5011011388 </t>
  </si>
  <si>
    <t>501101001 </t>
  </si>
  <si>
    <t>ГБУЗ МО ПБ№ 3</t>
  </si>
  <si>
    <t>ul</t>
  </si>
  <si>
    <t>gla_vrach</t>
  </si>
  <si>
    <t>status</t>
  </si>
  <si>
    <t>1.2.643.5.1.13.13.12.2.50.4915</t>
  </si>
  <si>
    <t>990501</t>
  </si>
  <si>
    <t>Действующая </t>
  </si>
  <si>
    <t>Балашиха</t>
  </si>
  <si>
    <t>Асташов Владимир Леонидович</t>
  </si>
  <si>
    <t>143900, Московская область, город Балашиха, улица Карбышева, 6</t>
  </si>
  <si>
    <t>5001007537 </t>
  </si>
  <si>
    <t>500101001 </t>
  </si>
  <si>
    <t>ГБУЗ МО "МООД"</t>
  </si>
  <si>
    <t>ГЛАВНЫЙ ВРАЧ Асташов Владимир Леонидович</t>
  </si>
  <si>
    <t>ДЕЙСТВУЮЩАЯ</t>
  </si>
  <si>
    <t>1.2.643.5.1.13.13.12.2.50.4726</t>
  </si>
  <si>
    <t>210102</t>
  </si>
  <si>
    <t>Видное (Ленинский)</t>
  </si>
  <si>
    <t>ГБУЗ МО "ВРКБ"</t>
  </si>
  <si>
    <t>Белоусова Тамара Николаевна</t>
  </si>
  <si>
    <t>142700, Московская область, Ленинский район, город Видное, Заводская улица, 17</t>
  </si>
  <si>
    <t>5003042382 </t>
  </si>
  <si>
    <t>500301001 </t>
  </si>
  <si>
    <t>ГБУЗ МО "ВПЦ"</t>
  </si>
  <si>
    <t>ГЛАВНЫЙ ВРАЧ Белоусова Тамара Николаевна</t>
  </si>
  <si>
    <t>1.2.643.5.1.13.13.12.2.50.4624</t>
  </si>
  <si>
    <t>210116</t>
  </si>
  <si>
    <t>Курятников Геннадий Семенович</t>
  </si>
  <si>
    <t>142703, Московская область, Ленинский район, город Видное, Школьная улица, 66</t>
  </si>
  <si>
    <t>5003042368 </t>
  </si>
  <si>
    <t>ГБУЗ МО "Видновская Стоматологическая Поликлиника"</t>
  </si>
  <si>
    <t>ГЛАВНЫЙ ВРАЧ Курятников Геннадий Семенович</t>
  </si>
  <si>
    <t>1.2.643.5.1.13.13.12.2.50.4836</t>
  </si>
  <si>
    <t>041401</t>
  </si>
  <si>
    <t>Дмитров</t>
  </si>
  <si>
    <t>ГУЗ МО "Дубненский НД"</t>
  </si>
  <si>
    <t>Садыков Ринат Анварович</t>
  </si>
  <si>
    <t>141836, Московская область, город Дмитров, поселок Раменский, Больничная улица, владение 6</t>
  </si>
  <si>
    <t>5007005945 </t>
  </si>
  <si>
    <t>500701001 </t>
  </si>
  <si>
    <t>ГБУЗ МО ПБ № 14</t>
  </si>
  <si>
    <t>ГЛАВНЫЙ ВРАЧ Садыков Ринат Анварович</t>
  </si>
  <si>
    <t>1.2.643.5.1.13.13.12.2.50.4661</t>
  </si>
  <si>
    <t>060101</t>
  </si>
  <si>
    <t>ГАУЗ МО "ДГСП"</t>
  </si>
  <si>
    <t>Домодедово</t>
  </si>
  <si>
    <t>Осипов Андрей Анатольевич</t>
  </si>
  <si>
    <t>142005, Московская область, город Домодедово, улица Пирогова (Центральный Мкр.), дом 9</t>
  </si>
  <si>
    <t>5009005891 </t>
  </si>
  <si>
    <t>500901001 </t>
  </si>
  <si>
    <t>ГБУЗ МО "ДЦГБ" </t>
  </si>
  <si>
    <t>ГБУЗ МО "ДЦГБ"</t>
  </si>
  <si>
    <t>ГЛАВНЫЙ ВРАЧ Осипов Андрей Анатольевич</t>
  </si>
  <si>
    <t>1.2.643.5.1.13.13.12.2.50.4839</t>
  </si>
  <si>
    <t>080101</t>
  </si>
  <si>
    <t>ГБУЗ МО "Егорьевская ЦРБ", ГБУЗ МО Егорьевский ПТД</t>
  </si>
  <si>
    <t>Ефремовская Амбулатория</t>
  </si>
  <si>
    <t>Маркитан Сергей Викторович</t>
  </si>
  <si>
    <t>140304, Московская область, город Егорьевск, улица Жукова Гора, 19</t>
  </si>
  <si>
    <t>5011019806 </t>
  </si>
  <si>
    <t>ГБУЗ МО "Егорьевская ЦРБ"</t>
  </si>
  <si>
    <t>ГЛАВНЫЙ ВРАЧ Маркитан Сергей Викторович</t>
  </si>
  <si>
    <t>1.2.643.5.1.13.13.12.2.50.4859</t>
  </si>
  <si>
    <t>100101</t>
  </si>
  <si>
    <t>Жуковский</t>
  </si>
  <si>
    <t>Бусыгина Лилия Алиевна</t>
  </si>
  <si>
    <t>140180, Московская область, город Жуковский, улица Фрунзе, 1</t>
  </si>
  <si>
    <t>5013006048 </t>
  </si>
  <si>
    <t>504001001 </t>
  </si>
  <si>
    <t>ГБУЗ МО "Жуковская ГКБ" </t>
  </si>
  <si>
    <t>ГБУЗ МО "Жуковская ГКБ"</t>
  </si>
  <si>
    <t>ГЛАВНЫЙ ВРАЧ Бусыгина Лилия Алиевна</t>
  </si>
  <si>
    <t>1.2.643.5.1.13.13.12.2.50.4860</t>
  </si>
  <si>
    <t>ликвидирована</t>
  </si>
  <si>
    <t>ГБУЗ МО "Мокптд"</t>
  </si>
  <si>
    <t>ГБУЗ МО "Химкинский ПТД"</t>
  </si>
  <si>
    <t>Лукаш Татьяна Ивановна</t>
  </si>
  <si>
    <t>141602, Московская область, город Клин, Ленинградское шоссе, дом 2</t>
  </si>
  <si>
    <t>502001001 </t>
  </si>
  <si>
    <t>ГБУЗ МО "Кптд"</t>
  </si>
  <si>
    <t>ГЛАВНЫЙ ВРАЧ Лукаш Татьяна Ивановна</t>
  </si>
  <si>
    <t>ОРГАНИЗАЦИЯ ЛИКВИДИРОВАНА</t>
  </si>
  <si>
    <t>ГБУЗ МО "Климовская городская Больница №2"</t>
  </si>
  <si>
    <t>ГЛАВНЫЙ ВРАЧ Буравцова Иоланта Валентиновна</t>
  </si>
  <si>
    <t>ОРГАНИЗАЦИЯ В ПРОЦЕССЕ РЕОРГАНИЗАЦИИ</t>
  </si>
  <si>
    <t>262201</t>
  </si>
  <si>
    <t>ГБУЗ МО "МОССМП"</t>
  </si>
  <si>
    <t>ГБУЗ МО МОСКОВСКАЯ ОБЛАСТНАЯ СТАНЦИЯ СКОРОЙ МЕДИЦИНСКОЙ ПОМОЩИ</t>
  </si>
  <si>
    <t>ГБУЗ МО "КГССМП"</t>
  </si>
  <si>
    <t>Мильцын Андрей Андреевич</t>
  </si>
  <si>
    <t>140006, Московская область, Люберецкий район, город Люберцы, Южная улица, 23</t>
  </si>
  <si>
    <t>5027076711 </t>
  </si>
  <si>
    <t>502701001 </t>
  </si>
  <si>
    <t>ГБУЗ МО "ЛССМП"</t>
  </si>
  <si>
    <t>ГЛАВНЫЙ ВРАЧ Мильцын Андрей Андреевич</t>
  </si>
  <si>
    <t>1.2.643.5.1.13.13.12.2.50.4749</t>
  </si>
  <si>
    <t>992601</t>
  </si>
  <si>
    <t>Труфанов Игорь Николаевич</t>
  </si>
  <si>
    <t>140070, Московская область, город Люберцы, рабочий поселок Томилино, Пионерская улица, 10</t>
  </si>
  <si>
    <t>5027085593 </t>
  </si>
  <si>
    <t>ГБУЗ МО "Лпнд"</t>
  </si>
  <si>
    <t>ГЛАВНЫЙ ВРАЧ Труфанов Игорь Николаевич</t>
  </si>
  <si>
    <t>1.2.643.5.1.13.13.12.2.50.4896</t>
  </si>
  <si>
    <t>281201</t>
  </si>
  <si>
    <t>Мытищи</t>
  </si>
  <si>
    <t>Головичев Максим Евгеньевич</t>
  </si>
  <si>
    <t>141014, Московская область, город Мытищи, 1-я Крестьянская улица, дом 1 корпус 1</t>
  </si>
  <si>
    <t>5029009380 </t>
  </si>
  <si>
    <t>502901001 </t>
  </si>
  <si>
    <t>ГАУЗ МО "МРСП" </t>
  </si>
  <si>
    <t>ГАУЗ МО "МРСП"</t>
  </si>
  <si>
    <t>ГЛАВНЫЙ ВРАЧ Головичев Максим Евгеньевич</t>
  </si>
  <si>
    <t>ГБУЗ МО "Нрб №2"</t>
  </si>
  <si>
    <t>ГБУЗ МО НАРО-ФОМИНСКАЯ ОБЛАСТНАЯ БОЛЬНИЦА</t>
  </si>
  <si>
    <t>Наро-Фоминск</t>
  </si>
  <si>
    <t>Кравец Леонид Юрьевич</t>
  </si>
  <si>
    <t>143345, Московская область, Наро-Фоминский район, рабочий поселок Селятино, Больничная улица, дом 1</t>
  </si>
  <si>
    <t>5030009137 </t>
  </si>
  <si>
    <t>503001001 </t>
  </si>
  <si>
    <t>ГБУЗ МО "СРБ"</t>
  </si>
  <si>
    <t>И.О. ГЛАВНОГО ВРАЧА Кравец Леонид Юрьевич</t>
  </si>
  <si>
    <t>1.2.643.5.1.13.13.12.2.50.4662</t>
  </si>
  <si>
    <t>600101</t>
  </si>
  <si>
    <t>Протвино</t>
  </si>
  <si>
    <t>Латкин Петр Вадимович</t>
  </si>
  <si>
    <t>142280, Московская область, город Протвино, улица Ленина, 15</t>
  </si>
  <si>
    <t>5037001480 </t>
  </si>
  <si>
    <t>503701001 </t>
  </si>
  <si>
    <t>ГБУЗ МО "ПГБ"</t>
  </si>
  <si>
    <t>ГЛАВНЫЙ ВРАЧ Латкин Петр Вадимович</t>
  </si>
  <si>
    <t>1.2.643.5.1.13.13.12.2.50.4743</t>
  </si>
  <si>
    <t>370101</t>
  </si>
  <si>
    <t>Пушкино</t>
  </si>
  <si>
    <t>ГБУЗ МО "Правдинская Поликлиника", ГБУЗ МО "Пушкинская Поликлиника Мкр. Клязьма", ГБУЗ МО "Софринская Горбольница им. Семашко Н.А.", ГБУЗ МО "Ашукинская городская Больница", ГБУЗ МО "Поликлиника Пос. Лесной", ГБУЗ МО "Амбулатория Поселка Зверосовхоза", ГКУЗ МО "Пушкинский Центр Борьбы СО Спид", МБУЗ "Амбулатория села Тарасовка", МБУЗ "Поликлиника Микрорайона Мамонтовка Города Пушкино", МБУЗ "Амбулатория Микрорайона Заветы Ильича Г. Пушкино"</t>
  </si>
  <si>
    <t>Мануйлов Владимир Михайлович</t>
  </si>
  <si>
    <t>141206, Московская область, город Пушкино, Авиационная улица, дом 35</t>
  </si>
  <si>
    <t>5038004204 </t>
  </si>
  <si>
    <t>503801001 </t>
  </si>
  <si>
    <t>ГБУЗ МО "МОБ им. Проф. Розанова В.Н." </t>
  </si>
  <si>
    <t>ГБУЗ МО "МОБ им. Проф. Розанова В.Н."</t>
  </si>
  <si>
    <t>ГЛАВНЫЙ ВРАЧ Мануйлов Владимир Михайлович</t>
  </si>
  <si>
    <t>371401</t>
  </si>
  <si>
    <t>ГБУЗ "Сергиево-Посадская ССМП"</t>
  </si>
  <si>
    <t>Косых Сергей Анатольевич</t>
  </si>
  <si>
    <t>141207, Московская область, город Пушкино, улица Грибоедова, дом 25а</t>
  </si>
  <si>
    <t>5038004490 </t>
  </si>
  <si>
    <t>ГБУЗ МО "Пушкинская Станция Скорой Медицинской Помощи"</t>
  </si>
  <si>
    <t>ГЛАВНЫЙ ВРАЧ Косых Сергей Анатольевич</t>
  </si>
  <si>
    <t>1.2.643.5.1.13.13.12.2.50.4753</t>
  </si>
  <si>
    <t>450102</t>
  </si>
  <si>
    <t>ГБУЗ МО Солнечногорская областная больница</t>
  </si>
  <si>
    <t>Солнечногорск</t>
  </si>
  <si>
    <t>Бычкова Наталья Николаевна</t>
  </si>
  <si>
    <t>141570, Московская область, город Солнечногорск, рабочий поселок Менделеево, Институтская улица, 8</t>
  </si>
  <si>
    <t>5044036765 </t>
  </si>
  <si>
    <t>504401001 </t>
  </si>
  <si>
    <t>ГБУЗ МО "Менделеевская ГБ" </t>
  </si>
  <si>
    <t>ГБУЗ МО "Менделеевская ГБ"</t>
  </si>
  <si>
    <t>ИСПОЛНЯЮЩАЯ ОБЯЗАННОСТИ ГЛАВНОГО ВРАЧА Соловова Светлана Александровна</t>
  </si>
  <si>
    <t>1.2.643.5.1.13.13.12.2.50.4901</t>
  </si>
  <si>
    <t>260301</t>
  </si>
  <si>
    <t>Дзержинский</t>
  </si>
  <si>
    <t>Овезова Лира Николаевна</t>
  </si>
  <si>
    <t>140091, Московская область, город Дзержинский, улица Ленина, дом 30</t>
  </si>
  <si>
    <t>5027013221 </t>
  </si>
  <si>
    <t>ГБУЗ МО "Дзержинская ГБ"</t>
  </si>
  <si>
    <t>ГЛАВНЫЙ ВРАЧ Овезова Лира Николаевна</t>
  </si>
  <si>
    <t>ГБУЗ МО "Ликинская городская Больница"</t>
  </si>
  <si>
    <t>ГЛАВНЫЙ ВРАЧ Глазко Татьяна Петровна</t>
  </si>
  <si>
    <t>ГЛАВНЫЙ ВРАЧ Лунегова Татьяна Дмитриевна</t>
  </si>
  <si>
    <t>1.2.643.5.1.13.13.12.2.50.4808</t>
  </si>
  <si>
    <t>470101</t>
  </si>
  <si>
    <t>Талдом</t>
  </si>
  <si>
    <t>ГБУЗ МО "ЗУБ", ГБУЗ МО "ВУБ"</t>
  </si>
  <si>
    <t>Давронов Игорь Викторович</t>
  </si>
  <si>
    <t>141901, Московская область, город Талдом, улица Победы, 19</t>
  </si>
  <si>
    <t>5078012226 </t>
  </si>
  <si>
    <t>507801001 </t>
  </si>
  <si>
    <t>ГБУЗ МО "ТЦРБ"</t>
  </si>
  <si>
    <t>ГЛАВНЫЙ ВРАЧ Давронов Игорь Викторович</t>
  </si>
  <si>
    <t>1.2.643.5.1.13.13.12.2.50.4878</t>
  </si>
  <si>
    <t>530101</t>
  </si>
  <si>
    <t>Шаховская</t>
  </si>
  <si>
    <t>Евстигнеева Ирина Васильевна</t>
  </si>
  <si>
    <t>143700, Московская область, рабочий поселок Шаховская, 1-я Советская улица, 54</t>
  </si>
  <si>
    <t>5079002929 </t>
  </si>
  <si>
    <t>507901001 </t>
  </si>
  <si>
    <t>ГБУЗ МО "Шаховская ЦРБ"</t>
  </si>
  <si>
    <t>ЗАМЕСТИТЕЛЬ ГЛАВНОГО ВРАЧА ПО МЕДИЦИНСКОЙ ЧАСТИ Евстигнеева Ирина Васильевна</t>
  </si>
  <si>
    <t>1.2.643.5.1.13.13.12.2.50.4717</t>
  </si>
  <si>
    <t>Приходько Андрей Николаевич</t>
  </si>
  <si>
    <t>111401, город Москва, Владимирская 1-я улица, дом 33 корпус 1</t>
  </si>
  <si>
    <t>7720031742 </t>
  </si>
  <si>
    <t>772001001 </t>
  </si>
  <si>
    <t>ГБУЗ МО "Бюро СМЭ"</t>
  </si>
  <si>
    <t>НАЧАЛЬНИК Приходько Андрей Николаевич</t>
  </si>
  <si>
    <t>1.2.643.5.1.13.13.12.2.50.4673</t>
  </si>
  <si>
    <t>040701</t>
  </si>
  <si>
    <t>Курчавова Юлия Александровна</t>
  </si>
  <si>
    <t>141800, Московская область, город Дмитров, Больничная улица, 7</t>
  </si>
  <si>
    <t>ГАУЗ МО "ДГСП" </t>
  </si>
  <si>
    <t>ГЛАВНЫЙ ВРАЧ Курчавова Юлия Александровна</t>
  </si>
  <si>
    <t>1.2.643.5.1.13.13.12.2.50.4627</t>
  </si>
  <si>
    <t>140101</t>
  </si>
  <si>
    <t>Истра</t>
  </si>
  <si>
    <t>ГБУЗ МО "Ново-Петровская СУБ", ГБУЗ МО Амбулатория городского округа Восход</t>
  </si>
  <si>
    <t>Краснов Владимир Михайлович</t>
  </si>
  <si>
    <t>143500, Московская область, город Истра, улица Урицкого, дом 83</t>
  </si>
  <si>
    <t>5017003626 </t>
  </si>
  <si>
    <t>501701001 </t>
  </si>
  <si>
    <t>ГБУЗ МО "ИРКБ"</t>
  </si>
  <si>
    <t>ГЛАВНЫЙ ВРАЧ Краснов Владимир Михайлович</t>
  </si>
  <si>
    <t>1.2.643.5.1.13.13.12.2.50.4622</t>
  </si>
  <si>
    <t>190101</t>
  </si>
  <si>
    <t>Коломна</t>
  </si>
  <si>
    <t>ГБУЗ МО "ПБ№6", ГБУЗ МО Кптд, ГКУЗ МО КДТС</t>
  </si>
  <si>
    <t>Митин Олег Васильевич</t>
  </si>
  <si>
    <t>140407, Московская область, город Коломна, улица Октябрьской Революции, 318</t>
  </si>
  <si>
    <t>5022001399 </t>
  </si>
  <si>
    <t>ГБУЗ МО "КЦРБ"</t>
  </si>
  <si>
    <t>ГЛАВНЫЙ ВРАЧ Митин Олег Васильевич</t>
  </si>
  <si>
    <t>1.2.643.5.1.13.13.12.2.50.4733</t>
  </si>
  <si>
    <t>991701</t>
  </si>
  <si>
    <t>Лобня</t>
  </si>
  <si>
    <t>Абдулмуталимова Диана Хайбулаевна</t>
  </si>
  <si>
    <t>141730, Московская область, город Лобня, Аэропортовская улица, 8</t>
  </si>
  <si>
    <t>502501001 </t>
  </si>
  <si>
    <t>ГКУЗ МО "Краснополянский Специализированный Дом Ребенка"</t>
  </si>
  <si>
    <t>И.О.ГЛАВНОГО ВРАЧА Абдулмуталимова Диана Хайбулаевна</t>
  </si>
  <si>
    <t>1.2.643.5.1.13.13.12.2.50.4638</t>
  </si>
  <si>
    <t>994601</t>
  </si>
  <si>
    <t>ГКУЗ МО "Балашихинский Детский Противотуберкулезный Санаторий"</t>
  </si>
  <si>
    <t>Костко Татьяна Михайловна</t>
  </si>
  <si>
    <t>140030, Московская область, Люберецкий район, рабочий поселок Малаховка, Большое Кореневское шоссе, 25</t>
  </si>
  <si>
    <t>5027001466 </t>
  </si>
  <si>
    <t>ГКУЗ МО "Малаховский Детский Туберкулезный Санаторий" </t>
  </si>
  <si>
    <t>ГКУЗ МО "Малаховский Детский Туберкулезный Санаторий"</t>
  </si>
  <si>
    <t>ГЛАВНЫЙ ВРАЧ Костко Татьяна Михайловна</t>
  </si>
  <si>
    <t>1.2.643.5.1.13.13.12.2.50.4623</t>
  </si>
  <si>
    <t>281401</t>
  </si>
  <si>
    <t>ГБУЗ МО "МГКБ"</t>
  </si>
  <si>
    <t>Сиротинина Людмила Анатольевна</t>
  </si>
  <si>
    <t>141006, Московская область, город Мытищи, Индустриальная улица, дом 3 корпус 2</t>
  </si>
  <si>
    <t>5029034668 </t>
  </si>
  <si>
    <t>ГБУЗ МО "МРЖК"</t>
  </si>
  <si>
    <t>ГЛАВНЫЙ ВРАЧ Сиротинина Людмила Анатольевна</t>
  </si>
  <si>
    <t>1.2.643.5.1.13.13.12.2.50.4870</t>
  </si>
  <si>
    <t>280101</t>
  </si>
  <si>
    <t>МУ "ЦВМИР", ГБУЗ МО "Мытищинская ГП №5", ГБУЗ МО "Мытищинская городская Поликлиника № 2", ГБУЗ МО "Мытищинская Поликлиника №3", ГБУЗ МО "МГДП №3", ГБУЗ МО "МГДП №2", ГБУЗ МО "МГДП №4", ГБУЗ МО "МРЖК"</t>
  </si>
  <si>
    <t>Третьяков Андрей Александрович</t>
  </si>
  <si>
    <t>141009, Московская область, город Мытищи, улица Коминтерна, владение 24</t>
  </si>
  <si>
    <t>5029037362 </t>
  </si>
  <si>
    <t>ГБУЗ МО "МГКБ" </t>
  </si>
  <si>
    <t>ГЛАВНЫЙ ВРАЧ Третьяков Андрей Александрович</t>
  </si>
  <si>
    <t>1.2.643.5.1.13.13.12.2.50.4712</t>
  </si>
  <si>
    <t>290601</t>
  </si>
  <si>
    <t>ГБУЗ МО "НФОБ"</t>
  </si>
  <si>
    <t>ГБУЗ МО "СРБ", ГБУЗ МО "ПРБ № 3", МУЗ "Кокошкинская Больница"</t>
  </si>
  <si>
    <t>Ковалева Ирина Евгеньевна</t>
  </si>
  <si>
    <t>143360, Московская область, Наро-Фоминский район, город Апрелевка, Февральская улица, 40</t>
  </si>
  <si>
    <t>5030020966 </t>
  </si>
  <si>
    <t>ГЛАВНЫЙ ВРАЧ Ковалева Ирина Евгеньевна</t>
  </si>
  <si>
    <t>1.2.643.5.1.13.13.12.2.50.4744</t>
  </si>
  <si>
    <t>310801</t>
  </si>
  <si>
    <t>Одинцово</t>
  </si>
  <si>
    <t>МУЗ "Татарковская Амбулатория"</t>
  </si>
  <si>
    <t>Панкратов Иван Владимирович</t>
  </si>
  <si>
    <t>143041, Московская область, Одинцовский район, город Голицыно, Свердловский проспект, дом 4</t>
  </si>
  <si>
    <t>5032033093 </t>
  </si>
  <si>
    <t>503201001 </t>
  </si>
  <si>
    <t>ГБУЗ МО "Голицынская Поликлиника"</t>
  </si>
  <si>
    <t>ГЛАВНЫЙ ВРАЧ Панкратов Иван Владимирович</t>
  </si>
  <si>
    <t>311501</t>
  </si>
  <si>
    <t>Ткаченко Виктор Валерьевич</t>
  </si>
  <si>
    <t>143003, Московская область, Одинцовский район, город Одинцово, улица Маршала Бирюзова, 5</t>
  </si>
  <si>
    <t>5032057055 </t>
  </si>
  <si>
    <t>ГБУЗ МО "Одинцовская ССМП"</t>
  </si>
  <si>
    <t>ГЛАВНЫЙ ВРАЧ Ткаченко Виктор Валерьевич</t>
  </si>
  <si>
    <t>1.2.643.5.1.13.13.12.2.50.4914</t>
  </si>
  <si>
    <t>310501</t>
  </si>
  <si>
    <t>ГБУЗ МО "Одинцовская об"</t>
  </si>
  <si>
    <t>МУЗ "Амбулатория Кубинка-1", МУЗ "Амбулатория "Нара", Акуловская Амбулатория, МУЗ Амбулатория "Тросна", МУЗ "Шараповская Амбулатория", МУЗ "Амбулатория Новый Городок"</t>
  </si>
  <si>
    <t>Крейк Олег Владимирович</t>
  </si>
  <si>
    <t>143079, Московская область, Одинцовский район, село Никольское</t>
  </si>
  <si>
    <t>5032004261 </t>
  </si>
  <si>
    <t>ГБУЗ МО "Одинцовская Районная Больница № 3"</t>
  </si>
  <si>
    <t>ГЛАВНЫЙ ВРАЧ Крейк Олег Владимирович</t>
  </si>
  <si>
    <t>1.2.643.5.1.13.13.12.2.50.4615</t>
  </si>
  <si>
    <t>991801</t>
  </si>
  <si>
    <t>Лигузов Виктор Николаевич</t>
  </si>
  <si>
    <t>142603, Московская область, город Орехово-Зуево, Набережная улица, 19 А</t>
  </si>
  <si>
    <t>5034082152 </t>
  </si>
  <si>
    <t>ГКУЗ МО "Орехово-Зуевский Специализированный Дом Ребенка"</t>
  </si>
  <si>
    <t>ГЛАВНЫЙ ВРАЧ Лигузов Виктор Николаевич</t>
  </si>
  <si>
    <t>ГЛАВНЫЙ ВРАЧ Геворкян Вардан Самвелович</t>
  </si>
  <si>
    <t>1.2.643.5.1.13.13.12.2.50.4637</t>
  </si>
  <si>
    <t>360801</t>
  </si>
  <si>
    <t>МУЗ "ГДП №4"</t>
  </si>
  <si>
    <t>Савина Анастасия Владимировна</t>
  </si>
  <si>
    <t>142104, Московская область, город Подольск, Индустриальная улица, 4</t>
  </si>
  <si>
    <t>5036027990 </t>
  </si>
  <si>
    <t>ГБУЗ МО "ПГДП №2</t>
  </si>
  <si>
    <t>ГБУЗ МО "ПГДП №2"</t>
  </si>
  <si>
    <t>ГЛАВНЫЙ ВРАЧ Савина Анастасия Владимировна</t>
  </si>
  <si>
    <t>1.2.643.5.1.13.13.12.2.50.4687</t>
  </si>
  <si>
    <t>361601</t>
  </si>
  <si>
    <t>МУЗ "ГЦМП"</t>
  </si>
  <si>
    <t>Архипова Наталья Николаевна</t>
  </si>
  <si>
    <t>142110, Московская область, город Подольск, улица Кирова, 27</t>
  </si>
  <si>
    <t>5036049591 </t>
  </si>
  <si>
    <t>ГБУЗ МО "ПГП №1"</t>
  </si>
  <si>
    <t>ГЛАВНЫЙ ВРАЧ Архипова Наталья Николаевна</t>
  </si>
  <si>
    <t>1.2.643.5.1.13.13.12.2.50.4802</t>
  </si>
  <si>
    <t>992501</t>
  </si>
  <si>
    <t>Смазнова Лариса Николаевна</t>
  </si>
  <si>
    <t>142110, Московская область, город Подольск, улица Кирова, 9</t>
  </si>
  <si>
    <t>5036028030 </t>
  </si>
  <si>
    <t>ГБУЗ МО "ПСПК"</t>
  </si>
  <si>
    <t>ГЛАВНЫЙ ВРАЧ Смазнова Лариса Николаевна</t>
  </si>
  <si>
    <t>1.2.643.5.1.13.13.12.2.50.4660</t>
  </si>
  <si>
    <t>361301</t>
  </si>
  <si>
    <t>Строгонов Владимир Викторович</t>
  </si>
  <si>
    <t>142100, Московская область, город Подольск, Революционный проспект, 29/7</t>
  </si>
  <si>
    <t>5036028009 </t>
  </si>
  <si>
    <t>ГАУЗ МО "ПГСП"</t>
  </si>
  <si>
    <t>ГЛАВНЫЙ ВРАЧ Строгонов Владимир Викторович</t>
  </si>
  <si>
    <t>1.2.643.5.1.13.13.12.2.50.4850</t>
  </si>
  <si>
    <t>411401</t>
  </si>
  <si>
    <t>Сергиев Посад</t>
  </si>
  <si>
    <t>Коваль Наталья Викторовна</t>
  </si>
  <si>
    <t>141302, Московская область, город Сергиев Посад, улица Митькина, 37</t>
  </si>
  <si>
    <t>5042055642 </t>
  </si>
  <si>
    <t>504201001 </t>
  </si>
  <si>
    <t>ГАУЗ МО "С-П КВД"</t>
  </si>
  <si>
    <t>ГЛАВНЫЙ ВРАЧ Коваль Наталья Викторовна</t>
  </si>
  <si>
    <t>1.2.643.5.1.13.13.12.2.50.4873</t>
  </si>
  <si>
    <t>ГБУЗ МО "ЧОБ"</t>
  </si>
  <si>
    <t>Чехов</t>
  </si>
  <si>
    <t>МУЗ "Любучанская Участковая Больница"</t>
  </si>
  <si>
    <t>Тарасова Светлана Сергеевна</t>
  </si>
  <si>
    <t>142304, Московская область, город Чехов, улица Гагарина, 37</t>
  </si>
  <si>
    <t>5048053320 </t>
  </si>
  <si>
    <t>504801001 </t>
  </si>
  <si>
    <t>ГБУЗ МО "ЧРБ № 2"</t>
  </si>
  <si>
    <t>ГЛАВНЫЙ ВРАЧ Тарасова Светлана Сергеевна</t>
  </si>
  <si>
    <t>1.2.643.5.1.13.13.12.2.50.4916</t>
  </si>
  <si>
    <t>540401</t>
  </si>
  <si>
    <t>ГБУЗ МО "ЩОБ"</t>
  </si>
  <si>
    <t>Щелково</t>
  </si>
  <si>
    <t>Зорина Татьяна Владимировна</t>
  </si>
  <si>
    <t>141180, Московская область, Щелковский район, дачный поселок Загорянский, улица Горького, 6</t>
  </si>
  <si>
    <t>5050001062 </t>
  </si>
  <si>
    <t>505001001 </t>
  </si>
  <si>
    <t>ГБУЗ МО "Загорянская Поликлиника"</t>
  </si>
  <si>
    <t>ГЛАВНЫЙ ВРАЧ Зорина Татьяна Владимировна</t>
  </si>
  <si>
    <t>ИСПОЛНЯЮЩИЙ ОБЯЗАННОСТИ ГЛАВНОГО ВРАЧА Глазко Татьяна Петровна</t>
  </si>
  <si>
    <t>990701</t>
  </si>
  <si>
    <t>ГУЗ МО Детский Пульмонологический Санаторий "Звездочка", ГУЗ МО ДБС "Золотой Ключик"</t>
  </si>
  <si>
    <t>Одинаева Нуринисо Джумаевна</t>
  </si>
  <si>
    <t>115093, город Москва, улица Серпуховская Б., 62</t>
  </si>
  <si>
    <t>7725093735 </t>
  </si>
  <si>
    <t>772501001 </t>
  </si>
  <si>
    <t>ГБУЗ МО "ДКМЦМО"</t>
  </si>
  <si>
    <t>ГЛАВНЫЙ ВРАЧ Одинаева Нуринисо Джумаевна</t>
  </si>
  <si>
    <t>Утемова Елена Дмитриевна</t>
  </si>
  <si>
    <t>127204, город Москва, Дмитровское шоссе, дом 165</t>
  </si>
  <si>
    <t>7715024490 </t>
  </si>
  <si>
    <t>771501001 </t>
  </si>
  <si>
    <t>ГКУЗ МО "ЦМИ МЗ МО"</t>
  </si>
  <si>
    <t>И.О. ДИРЕКТОРА Герцев Константин Борисович</t>
  </si>
  <si>
    <t>ГБУЗ МО "Балашихинская Областная Больница", ГАУЗ МО "БСП №2"</t>
  </si>
  <si>
    <t>МУ "СП" Г.Железнодорожного, МУ "Психоневрологический Диспансер", МУ ВФД, МУ "Скорая Помощь", МУ МНД, МЛПУ " ПТД ", МУ " Купавинская Амбулатория ", МУ " Саввинская Больница ", МУ " КВД "</t>
  </si>
  <si>
    <t>Фомкина Людмила Михайловна</t>
  </si>
  <si>
    <t>143983, Московская область, город Балашиха, шоссе Носовихинское (Керамик Мкр.), дом 12</t>
  </si>
  <si>
    <t>5012008250 </t>
  </si>
  <si>
    <t>501201001 </t>
  </si>
  <si>
    <t>ГБУЗ МО "Балашихинская ГБ им. А.М. Дегонского"</t>
  </si>
  <si>
    <t>ГЛАВНЫЙ ВРАЧ Фомкина Людмила Михайловна</t>
  </si>
  <si>
    <t>1.2.643.5.1.13.13.12.2.50.4889</t>
  </si>
  <si>
    <t>060601</t>
  </si>
  <si>
    <t>ГУЗ МО "Дпнд"</t>
  </si>
  <si>
    <t>Пославская Инна Анатольевна</t>
  </si>
  <si>
    <t>142052, Московская область, город Домодедово, село Красный Путь, Гвардейская улица, строение 26</t>
  </si>
  <si>
    <t>5009049225 </t>
  </si>
  <si>
    <t>ГБУЗ МО "ПБ № 19"</t>
  </si>
  <si>
    <t>ГЛАВНЫЙ ВРАЧ Пославская Инна Анатольевна</t>
  </si>
  <si>
    <t>1.2.643.5.1.13.13.12.2.50.4865</t>
  </si>
  <si>
    <t>100401</t>
  </si>
  <si>
    <t>Синдеев Михаил Владимирович</t>
  </si>
  <si>
    <t>140180, Московская область, город Жуковский, улица Маяковского, дом 13</t>
  </si>
  <si>
    <t>5013050791 </t>
  </si>
  <si>
    <t>ГБУЗ МО "ЖСП"</t>
  </si>
  <si>
    <t>ГЛАВНЫЙ ВРАЧ Синдеев Михаил Владимирович</t>
  </si>
  <si>
    <t>1.2.643.5.1.13.13.12.2.50.4797</t>
  </si>
  <si>
    <t>332701</t>
  </si>
  <si>
    <t>Зайцев Алексей Леонидович</t>
  </si>
  <si>
    <t>142671, Московская область, город Ликино-Дулёво, 1 Мая улица, 23</t>
  </si>
  <si>
    <t>5034021978 </t>
  </si>
  <si>
    <t>ИСПОЛНЯЮЩИЙ ОБЯЗАННОСТИ ГЛАВНОГО ВРАЧА Зайцев Алексей Леонидович</t>
  </si>
  <si>
    <t>1.2.643.5.1.13.13.12.2.50.4791</t>
  </si>
  <si>
    <t>340401</t>
  </si>
  <si>
    <t>Павловский Посад</t>
  </si>
  <si>
    <t>Слуцкин Эдуард Владимирович</t>
  </si>
  <si>
    <t>142516, Московская область, город Павловский Посад, деревня Андреево, дом 87</t>
  </si>
  <si>
    <t>5035032563 </t>
  </si>
  <si>
    <t>503501001 </t>
  </si>
  <si>
    <t>ГБУЗ МО ПБ№15</t>
  </si>
  <si>
    <t>ГЛАВНЫЙ ВРАЧ Слуцкин Эдуард Владимирович</t>
  </si>
  <si>
    <t>1.2.643.5.1.13.13.12.2.50.4649</t>
  </si>
  <si>
    <t>991401</t>
  </si>
  <si>
    <t>Брунчикова Марина Павловна</t>
  </si>
  <si>
    <t>142520, Московская область, Павлово-Посадский район, село Рахманово, 178</t>
  </si>
  <si>
    <t>5035033292 </t>
  </si>
  <si>
    <t>ГКУЗ МО "ДСУ"</t>
  </si>
  <si>
    <t>ГЛАВНЫЙ ВРАЧ Брунчикова Марина Павловна</t>
  </si>
  <si>
    <t>ГБУЗ МО "Можайская ЦРБ"</t>
  </si>
  <si>
    <t>Можайск</t>
  </si>
  <si>
    <t>МУЗ "Дровнинская Участковая Больница", Порецкая УБ, Муниципальное Учреждение Здравоохранения Дровнинская Участковая Больница, Муниципальное Учреждение Здравоохранения Уваровская городская Больница, МУЗ "Семеновская Амбулатория"</t>
  </si>
  <si>
    <t>Богнат Андрей Павлович</t>
  </si>
  <si>
    <t>143260, Московская область, Можайский район, рабочий поселок Уваровка, улица Урицкого, 3</t>
  </si>
  <si>
    <t>5028023590 </t>
  </si>
  <si>
    <t>502801001 </t>
  </si>
  <si>
    <t>ГБУЗ МО "Уваровская РБ"</t>
  </si>
  <si>
    <t>ГЛАВНЫЙ ВРАЧ Богнат Андрей Павлович</t>
  </si>
  <si>
    <t>400301</t>
  </si>
  <si>
    <t>ГБУЗ МО "Нссмп"</t>
  </si>
  <si>
    <t>Руза</t>
  </si>
  <si>
    <t>Гаряга Галина Ивановна</t>
  </si>
  <si>
    <t>143100, Московская область, город Руза, Социалистическая улица, 55</t>
  </si>
  <si>
    <t>5075372284 </t>
  </si>
  <si>
    <t>507501001 </t>
  </si>
  <si>
    <t>ГБУЗ МО "РССМП"</t>
  </si>
  <si>
    <t>ИСПОЛНЯЮЩИЙ ОБЯЗАННОСТИ ГЛАВНОГО ВРАЧА Гаряга Галина Ивановна</t>
  </si>
  <si>
    <t>1.2.643.5.1.13.13.12.2.50.4800</t>
  </si>
  <si>
    <t>060401</t>
  </si>
  <si>
    <t>ГБУЗ МО "ВССМП"</t>
  </si>
  <si>
    <t>Рубацова Галина Васильевна</t>
  </si>
  <si>
    <t>142002, Московская область, город Домодедово, микрорайон Западный, улица Текстильщиков, 21</t>
  </si>
  <si>
    <t>5009079460 </t>
  </si>
  <si>
    <t>ГБУЗ МО "ДССМП"</t>
  </si>
  <si>
    <t>ГЛАВНЫЙ ВРАЧ Рубацова Галина Васильевна</t>
  </si>
  <si>
    <t>1.2.643.5.1.13.13.12.2.50.4946</t>
  </si>
  <si>
    <t>090701</t>
  </si>
  <si>
    <t>Алимова Наталья Георгиевна</t>
  </si>
  <si>
    <t>143985, Московская область, город Балашиха, улица Саввинская (Саввино Мкр.), дом 15</t>
  </si>
  <si>
    <t>5012092661 </t>
  </si>
  <si>
    <t>ГБУЗ МО "Балашихинский РД"</t>
  </si>
  <si>
    <t>ГЛАВНЫЙ ВРАЧ Алимова Наталья Георгиевна</t>
  </si>
  <si>
    <t>Красногорск</t>
  </si>
  <si>
    <t>Свешникова Нина Дмитриевна</t>
  </si>
  <si>
    <t>143408, Московская область, город Красногорск, улица Карбышева, дом 4</t>
  </si>
  <si>
    <t>5024199592 </t>
  </si>
  <si>
    <t>502401001 </t>
  </si>
  <si>
    <t>ГКУ МО "ЦВИ МЗ МО"</t>
  </si>
  <si>
    <t>ДИРЕКТОР Волга Сергей Владимирович</t>
  </si>
  <si>
    <t>Пискарев Александр Евгеньевич</t>
  </si>
  <si>
    <t>127486, город Москва, улица Ивана Сусанина, дом 1 строение 2</t>
  </si>
  <si>
    <t>7743288543 </t>
  </si>
  <si>
    <t>774301001 </t>
  </si>
  <si>
    <t>ППО ГБУЗ МО "Детская Психоневрологическая Больница"</t>
  </si>
  <si>
    <t>ПРЕДСЕДАТЕЛЬ Пискарев Александр Евгеньевич</t>
  </si>
  <si>
    <t>1.2.643.5.1.13.13.12.2.50.4864</t>
  </si>
  <si>
    <t>ГБУЗ МО "ТРБ", ГБУЗ МО "Рузская РБ"</t>
  </si>
  <si>
    <t>143103, Московская область, город Руза, Революционная улица, дом 21 корпус а, помещение 303</t>
  </si>
  <si>
    <t>5075039188 </t>
  </si>
  <si>
    <t>ГБУЗ МО "Рузская об"</t>
  </si>
  <si>
    <t>Ступино</t>
  </si>
  <si>
    <t>ГБУЗ МО "СЦРКБ", ГБУЗ МО "Михневская РБ"</t>
  </si>
  <si>
    <t>Чудакова Светлана Юрьевна</t>
  </si>
  <si>
    <t>142800, Московская область, город Ступино, улица Чайковского, владение 7 корпус 1</t>
  </si>
  <si>
    <t>5045065600 </t>
  </si>
  <si>
    <t>504501001 </t>
  </si>
  <si>
    <t>ГБУЗ МО "СОКБ"</t>
  </si>
  <si>
    <t>ГЛАВНЫЙ ВРАЧ Чудакова Светлана Юрьевна</t>
  </si>
  <si>
    <t>ГБУЗ МО "Солнечногорская ЦРБ", ГБУЗ МО "Менделеевская ГБ"</t>
  </si>
  <si>
    <t>Борисова Лариса Николаевна</t>
  </si>
  <si>
    <t>141506, Московская область, город Солнечногорск, улица Территория Больничный Комплекс (Рекинцо, строение 1</t>
  </si>
  <si>
    <t>ГБУЗ МО "Солнечногорская Областная Больница"</t>
  </si>
  <si>
    <t>ГЛАВНЫЙ ВРАЧ Борисова Лариса Николаевна</t>
  </si>
  <si>
    <t>1.2.643.5.1.13.13.12.2.50.4732</t>
  </si>
  <si>
    <t>210101</t>
  </si>
  <si>
    <t>МБУЗ "Амбулатория Дрожжино", МБУЗ "Володарская Амбулатория", МБУЗ "Видновский Врачебно-Физкультурный Диспансер", МБУЗ "Измайловская Амбулатория", ГБУЗ МО "Видновский Центр Медицинской Профилактики", МБУЗ "Санаторий-Профилакторий Пос. Развилка", МБУЗ "Амбулатория Пос.Развилка", МБУЗ "Молоковская Участковая Больница", МБУЗ "Амбулатория Горки Ленинские", Кожно-Венерологический Диспансер</t>
  </si>
  <si>
    <t>Бутаев Бутай Гайдарович</t>
  </si>
  <si>
    <t>142700, Московская область, Ленинский район, город Видное, Заводская улица, 15</t>
  </si>
  <si>
    <t>1025000657857 </t>
  </si>
  <si>
    <t>5003027994 </t>
  </si>
  <si>
    <t>ГЛАВНЫЙ ВРАЧ Бутаев Бутай Гайдарович</t>
  </si>
  <si>
    <t>1.2.643.5.1.13.13.12.2.50.4825</t>
  </si>
  <si>
    <t>210300</t>
  </si>
  <si>
    <t>Зубковская Римма Николаевна</t>
  </si>
  <si>
    <t>142703, Московская область, Ленинский район, город Видное, Школьная улица, 91</t>
  </si>
  <si>
    <t>1025000661718 </t>
  </si>
  <si>
    <t>5003042255 </t>
  </si>
  <si>
    <t>ГКУЗ МО "Видновский Специализированный Дом Ребенка"</t>
  </si>
  <si>
    <t>ГЛАВНЫЙ ВРАЧ Зубковская Римма Николаевна</t>
  </si>
  <si>
    <t>210112</t>
  </si>
  <si>
    <t>ГБУЗ МО ВИДНОВСКАЯ РАЙОННАЯ КЛИНИЧЕСКАЯ БОЛЬНИЦА</t>
  </si>
  <si>
    <t>Капленкова Елена Павловна</t>
  </si>
  <si>
    <t>142712, Московская область, Ленинский район, поселок Горки Ленинские, Северный проезд, 2</t>
  </si>
  <si>
    <t>1025000661729 </t>
  </si>
  <si>
    <t>5003042262 </t>
  </si>
  <si>
    <t>МБУЗ "Амбулатория Горки Ленинские"</t>
  </si>
  <si>
    <t>ГЛАВНЫЙ ВРАЧ Капленкова Елена Павловна</t>
  </si>
  <si>
    <t>1.2.643.5.1.13.13.12.2.50.4725</t>
  </si>
  <si>
    <t>210115</t>
  </si>
  <si>
    <t>Тураева Ирина Александровна</t>
  </si>
  <si>
    <t>142715, Московская область, Ленинский район, сельское поселение Совхоз имени Ленина, поселок совхоза им. Ленина, здание 8а</t>
  </si>
  <si>
    <t>1025000661806 </t>
  </si>
  <si>
    <t>5003042199 </t>
  </si>
  <si>
    <t>ГАУЗ МО "АМБУЛАТОРИЯ СОВХОЗА ИМ.ЛЕНИНА"</t>
  </si>
  <si>
    <t>ГАУЗ МО "Амбулатория Совхоза им.Ленина"</t>
  </si>
  <si>
    <t>ГЛАВНЫЙ ВРАЧ Тураева Ирина Александровна</t>
  </si>
  <si>
    <t>1.2.643.5.1.13.13.12.2.50.4658</t>
  </si>
  <si>
    <t>212101</t>
  </si>
  <si>
    <t>Мялковская Ольга Валериановна</t>
  </si>
  <si>
    <t>142700, Московская область, Ленинский район, город Видное, Лесная улица, 6</t>
  </si>
  <si>
    <t>1025000661817 </t>
  </si>
  <si>
    <t>5003042223 </t>
  </si>
  <si>
    <t>ГБУЗ МО "ПБ № 24" </t>
  </si>
  <si>
    <t>ГБУЗ МО "ПБ № 24"</t>
  </si>
  <si>
    <t>ГЛАВНЫЙ ВРАЧ Мялковская Ольга Валериановна</t>
  </si>
  <si>
    <t>020601</t>
  </si>
  <si>
    <t>ГБУЗ МО "Клинская Станция Скорой Медицинской Помощи"</t>
  </si>
  <si>
    <t>Зернов Александр Александрович</t>
  </si>
  <si>
    <t>143600, Московская область, город Волоколамск, Парковая улица, 7</t>
  </si>
  <si>
    <t>1025000845231 </t>
  </si>
  <si>
    <t>5004003065 </t>
  </si>
  <si>
    <t>500401001 </t>
  </si>
  <si>
    <t>ГБУЗ МО "Волоколамская ССМП"</t>
  </si>
  <si>
    <t>ГЛАВНЫЙ ВРАЧ Зернов Александр Александрович</t>
  </si>
  <si>
    <t>1.2.643.5.1.13.13.12.2.50.4892</t>
  </si>
  <si>
    <t>020101</t>
  </si>
  <si>
    <t>Волоколамск</t>
  </si>
  <si>
    <t>ГБУЗ МО "Теряевская Сельская Амбулатория", ГБУЗ МО "Осташевская Участковая Больница", ГБУЗ МО "Сычёвская Поликлиника", УЗ и Ф, Муниципальное Учреждение Ярополецкая Амбулатория</t>
  </si>
  <si>
    <t>Магомедова Анжела Зияевна</t>
  </si>
  <si>
    <t>143600, Московская область, город Волоколамск, Рижское шоссе, 41</t>
  </si>
  <si>
    <t>1025000845539 </t>
  </si>
  <si>
    <t>5004003393 </t>
  </si>
  <si>
    <t>ГБУЗ МО "Волоколамская ЦРБ"</t>
  </si>
  <si>
    <t>ГЛАВНЫЙ ВРАЧ Магомедова Анжела Зияевна</t>
  </si>
  <si>
    <t>1.2.643.5.1.13.13.12.2.50.4768</t>
  </si>
  <si>
    <t>031301</t>
  </si>
  <si>
    <t>Воскресенск</t>
  </si>
  <si>
    <t>Кудряшов Петр Георгиевич</t>
  </si>
  <si>
    <t>140209, Московская область, город Воскресенск, Западная улица, 14</t>
  </si>
  <si>
    <t>1025000924299 </t>
  </si>
  <si>
    <t>5005027781 </t>
  </si>
  <si>
    <t>ГАУЗ МО "Воскресенская Стоматологическая Поликлиника"</t>
  </si>
  <si>
    <t>ГЛАВНЫЙ ВРАЧ Кудряшов Петр Георгиевич</t>
  </si>
  <si>
    <t>031401</t>
  </si>
  <si>
    <t>МУ "ВМТС"</t>
  </si>
  <si>
    <t>Чернецов Дмитрий Александрович</t>
  </si>
  <si>
    <t>140200, Московская область, Воскресенский район, город Воскресенск, Больничный проезд, 1-2</t>
  </si>
  <si>
    <t>1025000929645 </t>
  </si>
  <si>
    <t>5005014221 </t>
  </si>
  <si>
    <t>500501001 </t>
  </si>
  <si>
    <t>ГЛАВНЫЙ ВРАЧ Чернецов Дмитрий Александрович</t>
  </si>
  <si>
    <t>1.2.643.5.1.13.13.12.2.50.4855</t>
  </si>
  <si>
    <t>580201</t>
  </si>
  <si>
    <t>Краснознаменск</t>
  </si>
  <si>
    <t>Ряполов Владимир Семенович</t>
  </si>
  <si>
    <t>143090, Московская область, город Краснознаменск, улица Победы, 1-4</t>
  </si>
  <si>
    <t>1025001063735 </t>
  </si>
  <si>
    <t>5006004191 </t>
  </si>
  <si>
    <t>500601001 </t>
  </si>
  <si>
    <t>ГБУЗ МО "Краснознаменская городская Поликлиника"</t>
  </si>
  <si>
    <t>ГЛАВНЫЙ ВРАЧ Ряполов Владимир Семенович</t>
  </si>
  <si>
    <t>1.2.643.5.1.13.13.12.2.50.4927</t>
  </si>
  <si>
    <t>580301</t>
  </si>
  <si>
    <t>Обухов Сергей Михайлович</t>
  </si>
  <si>
    <t>143090, Московская область, город Краснознаменск, Парковая улица, 1а</t>
  </si>
  <si>
    <t>1025001063977 </t>
  </si>
  <si>
    <t>ГБУЗ МО "КГДП"</t>
  </si>
  <si>
    <t>ГЛАВНЫЙ ВРАЧ Обухов Сергей Михайлович</t>
  </si>
  <si>
    <t>1.2.643.5.1.13.13.12.2.50.4648</t>
  </si>
  <si>
    <t>040101</t>
  </si>
  <si>
    <t>ГБУЗ МО "Дмитровская Областная Больница"</t>
  </si>
  <si>
    <t>ГБУЗ МО ДЦМП, МУЗ "Орудьевская Муниципальная Участковая Больница"</t>
  </si>
  <si>
    <t>Авакян Александр Арменович</t>
  </si>
  <si>
    <t>1025001096361 </t>
  </si>
  <si>
    <t>5007003296 </t>
  </si>
  <si>
    <t>ГБУЗ МО "ДГБ"</t>
  </si>
  <si>
    <t>ГЛАВНЫЙ ВРАЧ Авакян Александр Арменович</t>
  </si>
  <si>
    <t>1.2.643.5.1.13.13.12.2.50.4721</t>
  </si>
  <si>
    <t>040301</t>
  </si>
  <si>
    <t>ГБУЗ МО "Рогачевская Участковая Больница"</t>
  </si>
  <si>
    <t>Вылегжанина Лариса Александровна</t>
  </si>
  <si>
    <t>141830, Московская область, Дмитровский район, поселок Новосиньково, 62</t>
  </si>
  <si>
    <t>1025001099672 </t>
  </si>
  <si>
    <t>5007003666 </t>
  </si>
  <si>
    <t>ГБУЗ МО "Синьковская Участковая Больница"</t>
  </si>
  <si>
    <t>ГЛАВНЫЙ ВРАЧ Вылегжанина Лариса Александровна</t>
  </si>
  <si>
    <t>1.2.643.5.1.13.13.12.2.50.4669</t>
  </si>
  <si>
    <t>050101</t>
  </si>
  <si>
    <t>Долгопрудный</t>
  </si>
  <si>
    <t>Торубаров Сергей Феликсович</t>
  </si>
  <si>
    <t>141707, Московская область, город Долгопрудный, улица Павлова, 2</t>
  </si>
  <si>
    <t>1025001201170 </t>
  </si>
  <si>
    <t>5008000072 </t>
  </si>
  <si>
    <t>ГЛАВНЫЙ ВРАЧ Торубаров Сергей Феликсович</t>
  </si>
  <si>
    <t>1.2.643.5.1.13.13.12.2.50.4940</t>
  </si>
  <si>
    <t>080104</t>
  </si>
  <si>
    <t>Коблова Рина Владимировна</t>
  </si>
  <si>
    <t>140300, Московская область, город Егорьевск, Советская улица, дом 119/17</t>
  </si>
  <si>
    <t>1025001466599 </t>
  </si>
  <si>
    <t>5011021555 </t>
  </si>
  <si>
    <t>ГАУЗ МО "ЕСП"</t>
  </si>
  <si>
    <t>ГЛАВНЫЙ ВРАЧ Коблова Рина Владимировна</t>
  </si>
  <si>
    <t>1.2.643.5.1.13.13.12.2.50.4746</t>
  </si>
  <si>
    <t>110101</t>
  </si>
  <si>
    <t>Зарайск</t>
  </si>
  <si>
    <t>Макаров Николай Владимирович</t>
  </si>
  <si>
    <t>140603, Московская область, город Зарайск, Октябрьская улица, 5</t>
  </si>
  <si>
    <t>1025001718059 </t>
  </si>
  <si>
    <t>5014003427 </t>
  </si>
  <si>
    <t>501401001 </t>
  </si>
  <si>
    <t>ГБУЗ МО "ЗЦРБ"</t>
  </si>
  <si>
    <t>ГЛАВНЫЙ ВРАЧ Макаров Николай Владимирович</t>
  </si>
  <si>
    <t>1.2.643.5.1.13.13.12.2.50.4856</t>
  </si>
  <si>
    <t>120101</t>
  </si>
  <si>
    <t>Колтунов Игорь Ефимович</t>
  </si>
  <si>
    <t>143185, Московская область, город Звенигород, улица Лермонтова, 6</t>
  </si>
  <si>
    <t>1025001745933 </t>
  </si>
  <si>
    <t>5015000250 </t>
  </si>
  <si>
    <t>501501001 </t>
  </si>
  <si>
    <t>ГБУЗ МО "Звенигородская ЦГБ"</t>
  </si>
  <si>
    <t>ИСПОЛНЯЮЩИЙ ОБЯЗАННОСТИ ГЛАВНОГО ВРАЧА Колтунов Игорь Ефимович</t>
  </si>
  <si>
    <t>1.2.643.5.1.13.13.12.2.50.4770</t>
  </si>
  <si>
    <t>130101</t>
  </si>
  <si>
    <t>ГКУЗ МО "Идпнс"</t>
  </si>
  <si>
    <t>Ивантеевка</t>
  </si>
  <si>
    <t>Багин Сергей Андреевич</t>
  </si>
  <si>
    <t>141280, Московская область, город Ивантеевка, Первомайская улица, 39</t>
  </si>
  <si>
    <t>1025001767548 </t>
  </si>
  <si>
    <t>5016004218 </t>
  </si>
  <si>
    <t>501601001 </t>
  </si>
  <si>
    <t>ГБУЗ МО "Ивантеевская ЦГБ" </t>
  </si>
  <si>
    <t>ГБУЗ МО "Ивантеевская ЦГБ"</t>
  </si>
  <si>
    <t>ГЛАВНЫЙ ВРАЧ Багин Сергей Андреевич</t>
  </si>
  <si>
    <t>Пузиков Антон Николаевич</t>
  </si>
  <si>
    <t>143570, Московская область, Истринский район, село Новопетровское, Советская улица, 2</t>
  </si>
  <si>
    <t>1025001823208 </t>
  </si>
  <si>
    <t>5017027440 </t>
  </si>
  <si>
    <t>ГБУЗ МО "Ново-Петровская СУБ"</t>
  </si>
  <si>
    <t>ГЛАВНЫЙ ВРАЧ Пузиков Антон Николаевич</t>
  </si>
  <si>
    <t>1.2.643.5.1.13.13.12.2.50.4782</t>
  </si>
  <si>
    <t>150801</t>
  </si>
  <si>
    <t>Ходненко Ольга Владимировна</t>
  </si>
  <si>
    <t>141070, Московская область, город Королев, Октябрьская улица, 5</t>
  </si>
  <si>
    <t>1025002039776 </t>
  </si>
  <si>
    <t>5018035010 </t>
  </si>
  <si>
    <t>501801001 </t>
  </si>
  <si>
    <t>ГАУЗ МО "Королёвская Стоматологическая Поликлиника"</t>
  </si>
  <si>
    <t>ГЛАВНЫЙ ВРАЧ Ходненко Ольга Владимировна</t>
  </si>
  <si>
    <t>1.2.643.5.1.13.13.12.2.50.4820</t>
  </si>
  <si>
    <t>160101</t>
  </si>
  <si>
    <t>Кашира</t>
  </si>
  <si>
    <t>Гонтюрёв Николай Николаевич</t>
  </si>
  <si>
    <t>142902, Московская область, город Кашира, Больничная улица, 2</t>
  </si>
  <si>
    <t>1025002510664 </t>
  </si>
  <si>
    <t>5019003847 </t>
  </si>
  <si>
    <t>501901001 </t>
  </si>
  <si>
    <t>ГБУЗ МО "Каширская ЦРБ"</t>
  </si>
  <si>
    <t>ГЛАВНЫЙ ВРАЧ Гонтюрёв Николай Николаевич</t>
  </si>
  <si>
    <t>1.2.643.5.1.13.13.12.2.50.4871</t>
  </si>
  <si>
    <t>160501</t>
  </si>
  <si>
    <t>Ногинск (Богородское)</t>
  </si>
  <si>
    <t>Олейников Антон Николаевич</t>
  </si>
  <si>
    <t>142900, Московская область, город Кашира, Восточная улица, 4</t>
  </si>
  <si>
    <t>1025002512281 </t>
  </si>
  <si>
    <t>5019014535 </t>
  </si>
  <si>
    <t>ГБУЗ МО "ПБ № 28"</t>
  </si>
  <si>
    <t>ГЛАВНЫЙ ВРАЧ Олейников Антон Николаевич</t>
  </si>
  <si>
    <t>1.2.643.5.1.13.13.12.2.50.4910</t>
  </si>
  <si>
    <t>170101</t>
  </si>
  <si>
    <t>Муниципальное Учреждение Здравоохранения "Участковая Больница Решетниковского Поселкового округа", МУЗ "Нудольская Участковая Больница"</t>
  </si>
  <si>
    <t>Стебловская Ольга Павловна</t>
  </si>
  <si>
    <t>141613, Московская область, город Клин, улица Победы, 2</t>
  </si>
  <si>
    <t>1025002590458 </t>
  </si>
  <si>
    <t>5020017717 </t>
  </si>
  <si>
    <t>ГАУЗ МО "Клинская городская Больница" </t>
  </si>
  <si>
    <t>ГАУЗ МО "Клинская городская Больница"</t>
  </si>
  <si>
    <t>ИСПОЛНЯЮЩИЙ ОБЯЗАННОСТИ ГЛАВНОГО ВРАЧА Стебловская Ольга Павловна</t>
  </si>
  <si>
    <t>171101</t>
  </si>
  <si>
    <t>Харламкина Лидия Ивановна</t>
  </si>
  <si>
    <t>141600, Московская область, Клинский район, город Клин, Старо-Ямская, 3</t>
  </si>
  <si>
    <t>1025002591020 </t>
  </si>
  <si>
    <t>5020017724 </t>
  </si>
  <si>
    <t>ИСПОЛНЯЮЩИЙ ОБЯЗАННОСТИ ГЛАВНОГО ВРАЧА Харламкина Лидия Ивановна</t>
  </si>
  <si>
    <t>1.2.643.5.1.13.13.12.2.50.4861</t>
  </si>
  <si>
    <t>170201</t>
  </si>
  <si>
    <t>141612, Московская область, город Клин, улица Карла Маркса, 66</t>
  </si>
  <si>
    <t>1025002591899 </t>
  </si>
  <si>
    <t>5020004860 </t>
  </si>
  <si>
    <t>ГБУЗ МО "Клинская Детская городская Больница" </t>
  </si>
  <si>
    <t>ГБУЗ МО "Клинская Детская городская Больница"</t>
  </si>
  <si>
    <t>ГЛАВНЫЙ ВРАЧ Стебловская Ольга Павловна</t>
  </si>
  <si>
    <t>1.2.643.5.1.13.13.12.2.50.4883</t>
  </si>
  <si>
    <t>999013</t>
  </si>
  <si>
    <t>ГУЗ МО ПБ № 21</t>
  </si>
  <si>
    <t>Трегубов Сергей Геннадьевич</t>
  </si>
  <si>
    <t>141601, Московская область, город Клин, Тверской проезд, 14/62</t>
  </si>
  <si>
    <t>1025002592746 </t>
  </si>
  <si>
    <t>5020017749 </t>
  </si>
  <si>
    <t>ГБУЗ МО "ПБ № 13"</t>
  </si>
  <si>
    <t>ГЛАВНЫЙ ВРАЧ Трегубов Сергей Геннадьевич</t>
  </si>
  <si>
    <t>ГЛАВНЫЙ ВРАЧ Громов Валерий Владимирович</t>
  </si>
  <si>
    <t>180301</t>
  </si>
  <si>
    <t>ГБУЗ МО "ПГССМП"</t>
  </si>
  <si>
    <t>Миронычев Владимир Константинович</t>
  </si>
  <si>
    <t>142184, Московская область, город Климовск, Симферопольская улица, 41</t>
  </si>
  <si>
    <t>1025002690613 </t>
  </si>
  <si>
    <t>5021010626 </t>
  </si>
  <si>
    <t>ГБУЗ МО "КССМП" </t>
  </si>
  <si>
    <t>ГБУЗ МО "КССМП"</t>
  </si>
  <si>
    <t>ГЛАВНЫЙ ВРАЧ Миронычев Владимир Константинович</t>
  </si>
  <si>
    <t>1.2.643.5.1.13.13.12.2.50.4779</t>
  </si>
  <si>
    <t>190102</t>
  </si>
  <si>
    <t>Подвойская Марина Вячеславовна</t>
  </si>
  <si>
    <t>140412, Московская область, город Коломна, Речная улица, 23</t>
  </si>
  <si>
    <t>1025002741301 </t>
  </si>
  <si>
    <t>5022017021 </t>
  </si>
  <si>
    <t>502201001 </t>
  </si>
  <si>
    <t>ГКУЗ МО "Коломенский Специализированный Дом Ребенка"</t>
  </si>
  <si>
    <t>ГЛАВНЫЙ ВРАЧ Подвойская Марина Вячеславовна</t>
  </si>
  <si>
    <t>ГБУЗ МО КГБ № 1</t>
  </si>
  <si>
    <t>Гериева Инна Васильевна</t>
  </si>
  <si>
    <t>143422, Московская область, Красногорский район, село Петрово-Дальнее</t>
  </si>
  <si>
    <t>1025002865140 </t>
  </si>
  <si>
    <t>5024053593 </t>
  </si>
  <si>
    <t>ГБУЗ МО ПДУБ</t>
  </si>
  <si>
    <t>ГЛАВНЫЙ ВРАЧ Гериева Инна Васильевна</t>
  </si>
  <si>
    <t>Соболев Константин Эдуардович</t>
  </si>
  <si>
    <t>143402, Московская область, город Красногорск, Речная улица, 27</t>
  </si>
  <si>
    <t>1025002875941 </t>
  </si>
  <si>
    <t>5024049501 </t>
  </si>
  <si>
    <t>ГБУЗ МО "Красногорская городская Больница № 3"</t>
  </si>
  <si>
    <t>ГЛАВНЫЙ ВРАЧ Соболев Константин Эдуардович</t>
  </si>
  <si>
    <t>1.2.643.5.1.13.13.12.2.50.4854</t>
  </si>
  <si>
    <t>200401</t>
  </si>
  <si>
    <t>ГБУЗ МО "Нахабинская городская Больница", ГБУЗ МО ОГП, МЛПУ "Архангельская Амбулатория"</t>
  </si>
  <si>
    <t>Винокуров Владимир Геннадьевич</t>
  </si>
  <si>
    <t>143405, Московская область, город Красногорск, Ильинское шоссе, павшино в/г ул. д.2 В</t>
  </si>
  <si>
    <t>1025002882948 </t>
  </si>
  <si>
    <t>5024050190 </t>
  </si>
  <si>
    <t>ГБУЗ МО КГБ № 2</t>
  </si>
  <si>
    <t>ГЛАВНЫЙ ВРАЧ Винокуров Владимир Геннадьевич</t>
  </si>
  <si>
    <t>1.2.643.5.1.13.13.12.2.50.4920</t>
  </si>
  <si>
    <t>250101</t>
  </si>
  <si>
    <t>Лыткарино</t>
  </si>
  <si>
    <t>МУЗ "ЛГП", Муниципальное Учреждение Здравоохранения "Лыткаринский Детский Санаторий "Колобок", МУЗ "ЛГБ", МУЗ "СС и НМП", МУЗ "ЛДГП"</t>
  </si>
  <si>
    <t>Береснев Андрей Михайлович</t>
  </si>
  <si>
    <t>140081, Московская область, город Лыткарино, Коммунистическая улица, 63</t>
  </si>
  <si>
    <t>1025003177550 </t>
  </si>
  <si>
    <t>5026077286 </t>
  </si>
  <si>
    <t>ГБУЗ МО "ЛГБ" </t>
  </si>
  <si>
    <t>ГБУЗ МО "ЛГБ"</t>
  </si>
  <si>
    <t>ЗАМ. ГЛАВНОГО ВРАЧА ПО МЕДИЦИНСКОЙ ЧАСТИ Овчинников Андрей Александрович</t>
  </si>
  <si>
    <t>1.2.643.5.1.13.13.12.2.50.4764</t>
  </si>
  <si>
    <t>250401</t>
  </si>
  <si>
    <t>Антонов Александр Николаевич</t>
  </si>
  <si>
    <t>140081, Московская область, город Лыткарино, Октябрьская улица, 20</t>
  </si>
  <si>
    <t>1025003178331 </t>
  </si>
  <si>
    <t>5026005813 </t>
  </si>
  <si>
    <t>ГБУЗ МО "ЛСП"</t>
  </si>
  <si>
    <t>ГЛАВНЫЙ ВРАЧ Антонов Александр Николаевич</t>
  </si>
  <si>
    <t>1.2.643.5.1.13.13.12.2.50.4682</t>
  </si>
  <si>
    <t>269901</t>
  </si>
  <si>
    <t>Введенская Татьяна Петровна</t>
  </si>
  <si>
    <t>140032, Московская область, Люберецкий район, рабочий поселок Малаховка, улица Красная Змеевка, 4</t>
  </si>
  <si>
    <t>1025003209857 </t>
  </si>
  <si>
    <t>5027027464 </t>
  </si>
  <si>
    <t>ГКУЗ МО "Люберецкий Специализированный Дом Ребенка"</t>
  </si>
  <si>
    <t>ГЛАВНЫЙ ВРАЧ Введенская Татьяна Петровна</t>
  </si>
  <si>
    <t>1.2.643.5.1.13.13.12.2.50.4640</t>
  </si>
  <si>
    <t>261501</t>
  </si>
  <si>
    <t>Котельники</t>
  </si>
  <si>
    <t>Анисимов Михаил Валериевич</t>
  </si>
  <si>
    <t>140053, Московская область, город Котельники, микрорайон Силикат, 42</t>
  </si>
  <si>
    <t>1025003212046 </t>
  </si>
  <si>
    <t>5027023244 </t>
  </si>
  <si>
    <t>ГБУЗ МО "КГП"</t>
  </si>
  <si>
    <t>ИСПОЛНЯЮЩИЙ ОБЯЗАННОСТИ ГЛАВНОГО ВРАЧА Анисимов Михаил Валериевич</t>
  </si>
  <si>
    <t>1.2.643.5.1.13.13.12.2.50.4843</t>
  </si>
  <si>
    <t>261601</t>
  </si>
  <si>
    <t>Матушевская Юлия Игоревна</t>
  </si>
  <si>
    <t>140013, Московская область, город Люберцы, Коммунистическая улица, 15</t>
  </si>
  <si>
    <t>1025003212420 </t>
  </si>
  <si>
    <t>5027070237 </t>
  </si>
  <si>
    <t>ГБУЗ МО "ЛКВД"</t>
  </si>
  <si>
    <t>ГЛАВНЫЙ ВРАЧ Матушевская Юлия Игоревна</t>
  </si>
  <si>
    <t>1.2.643.5.1.13.13.12.2.50.4665</t>
  </si>
  <si>
    <t>261701</t>
  </si>
  <si>
    <t>Стародубцева Елена Владимировна</t>
  </si>
  <si>
    <t>140005, Московская область, город Люберцы, Комсомольская улица, 15</t>
  </si>
  <si>
    <t>1025003216842 </t>
  </si>
  <si>
    <t>5027055084 </t>
  </si>
  <si>
    <t>ГБУЗ МО ЛОД</t>
  </si>
  <si>
    <t>ИО ГЛАВНОГО ВРАЧА Стародубцева Елена Владимировна</t>
  </si>
  <si>
    <t>1.2.643.5.1.13.13.12.2.50.4912</t>
  </si>
  <si>
    <t>261901</t>
  </si>
  <si>
    <t>Антоненков Роман Викторович</t>
  </si>
  <si>
    <t>140011, Московская область, город Люберцы, Юбилейная улица, дом 23</t>
  </si>
  <si>
    <t>1025003217095 </t>
  </si>
  <si>
    <t>5027050640 </t>
  </si>
  <si>
    <t>ГАУЗ МО "ЛСП"</t>
  </si>
  <si>
    <t>ГЛАВНЫЙ ВРАЧ Антоненков Роман Викторович</t>
  </si>
  <si>
    <t>1.2.643.5.1.13.13.12.2.50.4667</t>
  </si>
  <si>
    <t>270201</t>
  </si>
  <si>
    <t>Иванов Дмитрий Юрьевич</t>
  </si>
  <si>
    <t>143210, Московская область, город Можайск, Московская улица, 21</t>
  </si>
  <si>
    <t>1025003474385 </t>
  </si>
  <si>
    <t>5028005590 </t>
  </si>
  <si>
    <t>ГАУЗ МО "Можайская Стоматологическая Поликлиника"</t>
  </si>
  <si>
    <t>ИСПОЛНЯЮЩИЙ ОБЯЗАННОСТИ ГЛАВНОГО ВРАЧА Иванов Дмитрий Юрьевич</t>
  </si>
  <si>
    <t>1.2.643.5.1.13.13.12.2.50.8391</t>
  </si>
  <si>
    <t>282401</t>
  </si>
  <si>
    <t>Антонова Наталья Васильевна</t>
  </si>
  <si>
    <t>141034, Московская область, город Мытищи, поселок Здравница, улица Дубки, 7</t>
  </si>
  <si>
    <t>1025003517220 </t>
  </si>
  <si>
    <t>5029029442 </t>
  </si>
  <si>
    <t>ГБУЗ МО "МПБ"</t>
  </si>
  <si>
    <t>ГЛАВНЫЙ ВРАЧ Антонова Наталья Васильевна</t>
  </si>
  <si>
    <t>281501</t>
  </si>
  <si>
    <t>ГБУЗ МО "Королёвская Станция Скорой Медицинской Помощи"</t>
  </si>
  <si>
    <t>Симонов Александр Николаевич</t>
  </si>
  <si>
    <t>141009, Московская область, Мытищинский район, город Мытищи, улица Коминтерна, 15а</t>
  </si>
  <si>
    <t>1025003519287 </t>
  </si>
  <si>
    <t>5029042130 </t>
  </si>
  <si>
    <t>ГБУЗ МО "МССМП"</t>
  </si>
  <si>
    <t>ГЛАВНЫЙ ВРАЧ Симонов Александр Николаевич</t>
  </si>
  <si>
    <t>1.2.643.5.1.13.13.12.2.50.4701</t>
  </si>
  <si>
    <t>Мелентьева Оксана Вячеславовна</t>
  </si>
  <si>
    <t>141006, Московская область, город Мытищи, Олимпийский проспект, дом 21 корпус 5</t>
  </si>
  <si>
    <t>1025003521916 </t>
  </si>
  <si>
    <t>ГБУЗ МО "МГДП №4"</t>
  </si>
  <si>
    <t>ГЛАВНЫЙ ВРАЧ Мелентьева Оксана Вячеславовна</t>
  </si>
  <si>
    <t>1.2.643.5.1.13.13.12.2.50.4821</t>
  </si>
  <si>
    <t>281101</t>
  </si>
  <si>
    <t>Сычева Марина Юрьевна</t>
  </si>
  <si>
    <t>141014, Московская область, город Мытищи, Веры Волошиной улица, дом 54</t>
  </si>
  <si>
    <t>1025003525172 </t>
  </si>
  <si>
    <t>5029034594 </t>
  </si>
  <si>
    <t>ГБУЗ МО "Мытищинская ГП №5"</t>
  </si>
  <si>
    <t>ГЛАВНЫЙ ВРАЧ Сычева Марина Юрьевна</t>
  </si>
  <si>
    <t>1.2.643.5.1.13.13.12.2.50.4693</t>
  </si>
  <si>
    <t>Колесниченко Людмила Валентиновна</t>
  </si>
  <si>
    <t>141014, Московская область, город Мытищи, улица Семашко, дом 41</t>
  </si>
  <si>
    <t>1025003527537 </t>
  </si>
  <si>
    <t>5029034629 </t>
  </si>
  <si>
    <t>ГБУЗ МО "МГДП №3"</t>
  </si>
  <si>
    <t>ГЛАВНЫЙ ВРАЧ Колесниченко Людмила Валентиновна</t>
  </si>
  <si>
    <t>1.2.643.5.1.13.13.12.2.50.4750</t>
  </si>
  <si>
    <t>281301</t>
  </si>
  <si>
    <t>Дорохина Ольга Владимировна</t>
  </si>
  <si>
    <t>141008, Московская область, городской округ Мытищи, город Мытищи, улица Мира, 1/2</t>
  </si>
  <si>
    <t>1025003530342 </t>
  </si>
  <si>
    <t>5029009421 </t>
  </si>
  <si>
    <t>ГАУЗ МО МКВД</t>
  </si>
  <si>
    <t>ГЛАВНЫЙ ВРАЧ Дорохина Ольга Владимировна</t>
  </si>
  <si>
    <t>1.2.643.5.1.13.13.12.2.50.4909</t>
  </si>
  <si>
    <t>281001</t>
  </si>
  <si>
    <t>Королькова Елена Александровна</t>
  </si>
  <si>
    <t>141018, Московская область, городской округ Мытищи, город Мытищи, Силикатная улица, 31 б</t>
  </si>
  <si>
    <t>1025003532707 </t>
  </si>
  <si>
    <t>5029034650 </t>
  </si>
  <si>
    <t>ГБУЗ МО "Мытищинская Поликлиника №3"</t>
  </si>
  <si>
    <t>ГЛАВНЫЙ ВРАЧ Королькова Елена Александровна</t>
  </si>
  <si>
    <t>1.2.643.5.1.13.13.12.2.50.4832</t>
  </si>
  <si>
    <t>291101</t>
  </si>
  <si>
    <t>Зюкин Анатолий Иванович</t>
  </si>
  <si>
    <t>143354, Московская область, Наро-Фоминский район, село Каменское</t>
  </si>
  <si>
    <t>1025003748131 </t>
  </si>
  <si>
    <t>5030008172 </t>
  </si>
  <si>
    <t>ГБУЗ МО ПБ № 23</t>
  </si>
  <si>
    <t>ГБУЗ МО ПБ 23</t>
  </si>
  <si>
    <t>ГЛАВНЫЙ ВРАЧ Зюкин Анатолий Иванович</t>
  </si>
  <si>
    <t>1.2.643.5.1.13.13.12.2.50.4706</t>
  </si>
  <si>
    <t>290901</t>
  </si>
  <si>
    <t>Камалова Альфия Аглямовна</t>
  </si>
  <si>
    <t>143300, Московская область, город Наро-Фоминск, улица Калинина, 1</t>
  </si>
  <si>
    <t>1025003749858 </t>
  </si>
  <si>
    <t>5030022770 </t>
  </si>
  <si>
    <t>ГБУЗ МО "НСП"</t>
  </si>
  <si>
    <t>ИСПОЛНЯЮЩАЯ ОБЯЗАННОСТИ ГЛАВНОГО ВРАЧА Камалова Альфия Аглямовна</t>
  </si>
  <si>
    <t>1.2.643.5.1.13.13.12.2.50.4710</t>
  </si>
  <si>
    <t>290101</t>
  </si>
  <si>
    <t>ГБУЗ МО "Поликлиника Г.О. Молодежный", МБУЗ "Верейская Районная Больница № 4", ГБУЗ МО "НФСПК"</t>
  </si>
  <si>
    <t>Федоткин Евгений Сергеевич</t>
  </si>
  <si>
    <t>143300, Московская область, город Наро-Фоминск, улица Новикова, 34</t>
  </si>
  <si>
    <t>1025003751706 </t>
  </si>
  <si>
    <t>5030011023 </t>
  </si>
  <si>
    <t>ГБУЗ МО "Нрб № 1"</t>
  </si>
  <si>
    <t>ГЛАВНЫЙ ВРАЧ Федоткин Евгений Сергеевич</t>
  </si>
  <si>
    <t>290102</t>
  </si>
  <si>
    <t>ГБУЗ МО "Одинцовский ПТД"</t>
  </si>
  <si>
    <t>ГБУЗ МО МОСКОВСКИЙ ОБЛАСТНОЙ КЛИНИЧЕСКИЙ ПРОТИВОТУБЕРКУЛЕЗНЫЙ ДИСПАНСЕР</t>
  </si>
  <si>
    <t>Сапрыкина Людмила Ивановна</t>
  </si>
  <si>
    <t>143300, Московская область, город Наро-Фоминск, Школьная улица, 3</t>
  </si>
  <si>
    <t>1025003756238 </t>
  </si>
  <si>
    <t>5030032672 </t>
  </si>
  <si>
    <t>ГБУЗ МО "Н-Ф ПТД"</t>
  </si>
  <si>
    <t>ИСПОЛНЯЮЩИЙ ОБЯЗАННОСТИ ГЛАВНОГО ВРАЧА Сапрыкина Людмила Ивановна</t>
  </si>
  <si>
    <t>300301</t>
  </si>
  <si>
    <t>Черноголовка</t>
  </si>
  <si>
    <t>Чиркиев Магомед Вахаевич</t>
  </si>
  <si>
    <t>142432, Московская область, город Черноголовка, Лесная улица, 6</t>
  </si>
  <si>
    <t>1025003916497 </t>
  </si>
  <si>
    <t>5031047921 </t>
  </si>
  <si>
    <t>503101001 </t>
  </si>
  <si>
    <t>Больница Нцч РАН</t>
  </si>
  <si>
    <t>ВРЕМЕННО ИСПОЛНЯЮЩИЙ ОБЯЗАННОСТИ ГЛАВНОГО ВРАЧА Чиркиев Магомед Вахаевич</t>
  </si>
  <si>
    <t>1.2.643.5.1.13.13.12.2.50.4833</t>
  </si>
  <si>
    <t>310201</t>
  </si>
  <si>
    <t>ГБУЗ МО "Ершовская Амбулатория", ГБУЗ МО "Одинцовская об"</t>
  </si>
  <si>
    <t>МУЗ "Амбулатория Горки-10", МУЗ "Назарьевская Амбулатория", МУЗ "Жаворонковская Амбулатория"</t>
  </si>
  <si>
    <t>Геворкян Ашот Арташесович</t>
  </si>
  <si>
    <t>143081, Московская область, Одинцовский район, село Перхушково</t>
  </si>
  <si>
    <t>1025004071784 </t>
  </si>
  <si>
    <t>5032041545 </t>
  </si>
  <si>
    <t>ГБУЗ МО "Одинцовская Районная Больница № 2"</t>
  </si>
  <si>
    <t>ГЛАВНЫЙ ВРАЧ Геворкян Ашот Арташесович</t>
  </si>
  <si>
    <t>1.2.643.5.1.13.13.12.2.50.4772</t>
  </si>
  <si>
    <t>320101</t>
  </si>
  <si>
    <t>Озеры</t>
  </si>
  <si>
    <t>Володин Юрий Иванович</t>
  </si>
  <si>
    <t>140560, Московская область, город Озеры, улица Ленина, дом 73а</t>
  </si>
  <si>
    <t>1025004543321 </t>
  </si>
  <si>
    <t>5033002690 </t>
  </si>
  <si>
    <t>503301001 </t>
  </si>
  <si>
    <t>ГБУЗ МО "Озёрская ЦРБ"</t>
  </si>
  <si>
    <t>ГЛАВНЫЙ ВРАЧ Володин Юрий Иванович</t>
  </si>
  <si>
    <t>1.2.643.5.1.13.13.12.2.50.4887</t>
  </si>
  <si>
    <t>001504</t>
  </si>
  <si>
    <t>Кирилова Ирина Викторовна</t>
  </si>
  <si>
    <t>140560, Московская область, город Озеры, площадь Карла Маркса, 11</t>
  </si>
  <si>
    <t>1025004543959 </t>
  </si>
  <si>
    <t>5033008830 </t>
  </si>
  <si>
    <t>ГКУЗ МО "Детский Бронхолегочный Санаторий "Озерский" </t>
  </si>
  <si>
    <t>ГКУЗ МО "Детский Бронхолегочный Санаторий "Озерский"</t>
  </si>
  <si>
    <t>ГЛАВНЫЙ ВРАЧ Кирилова Ирина Викторовна</t>
  </si>
  <si>
    <t>1.2.643.5.1.13.13.12.2.50.4853</t>
  </si>
  <si>
    <t>992992</t>
  </si>
  <si>
    <t>Старостенков Михаил Михайлович</t>
  </si>
  <si>
    <t>142601, Московская область, город Орехово-Зуево, Торфобрикетная улица, дом 42</t>
  </si>
  <si>
    <t>1025004585363 </t>
  </si>
  <si>
    <t>5034083364 </t>
  </si>
  <si>
    <t>ГБУЗ МО "ПБ №8"</t>
  </si>
  <si>
    <t>ГЛАВНЫЙ ВРАЧ Старостенков Михаил Михайлович</t>
  </si>
  <si>
    <t>1.2.643.5.1.13.13.12.2.50.4828</t>
  </si>
  <si>
    <t>340101</t>
  </si>
  <si>
    <t>Мягченкова Марина Михайловна</t>
  </si>
  <si>
    <t>142500, Московская область, город Павловский Посад, улица Карла Маркса, 6</t>
  </si>
  <si>
    <t>1025004640320 </t>
  </si>
  <si>
    <t>5035006429 </t>
  </si>
  <si>
    <t>ГБУЗ МО "Павлово-Посадская ЦРБ"</t>
  </si>
  <si>
    <t>ГЛАВНЫЙ ВРАЧ Мягченкова Марина Михайловна</t>
  </si>
  <si>
    <t>1.2.643.5.1.13.13.12.2.50.4653</t>
  </si>
  <si>
    <t>340201</t>
  </si>
  <si>
    <t>Электрогорск</t>
  </si>
  <si>
    <t>Электрогорская Психоневрологическая Больница</t>
  </si>
  <si>
    <t>142530, Московская область, город Электрогорск, улица Семашко, 1</t>
  </si>
  <si>
    <t>1025004646204 </t>
  </si>
  <si>
    <t>5035016547 </t>
  </si>
  <si>
    <t>ГБУЗ МО "Электрогорская городская Больница"</t>
  </si>
  <si>
    <t>ГЛАВНЫЙ ВРАЧ Суворов Николай Александрович</t>
  </si>
  <si>
    <t>1.2.643.5.1.13.13.12.2.50.4705</t>
  </si>
  <si>
    <t>993501</t>
  </si>
  <si>
    <t>Кайли Александра Евгеньевна</t>
  </si>
  <si>
    <t>142105, Московская область, город Подольск, Большая Серпуховская улица, 56, 1</t>
  </si>
  <si>
    <t>1025004701633 </t>
  </si>
  <si>
    <t>5036013644 </t>
  </si>
  <si>
    <t>ГБУЗ МО "ПВФД"</t>
  </si>
  <si>
    <t>ГЛАВНЫЙ ВРАЧ Кайли Александра Евгеньевна</t>
  </si>
  <si>
    <t>1.2.643.5.1.13.13.12.2.50.4762</t>
  </si>
  <si>
    <t>361908</t>
  </si>
  <si>
    <t>МУЗ "Подольский Туберкулезный Санаторий-Профилакторий для Взрослых"</t>
  </si>
  <si>
    <t>Самсонов Анатолий Николаевич</t>
  </si>
  <si>
    <t>142110, Московская область, город Подольск, Трудовая улица, 32/3</t>
  </si>
  <si>
    <t>1025004703393 </t>
  </si>
  <si>
    <t>5036025872 </t>
  </si>
  <si>
    <t>ГБУЗ МО "ПТБ"</t>
  </si>
  <si>
    <t>ГЛАВНЫЙ ВРАЧ Самсонов Анатолий Николаевич</t>
  </si>
  <si>
    <t>1.2.643.5.1.13.13.12.2.50.4890</t>
  </si>
  <si>
    <t>360501</t>
  </si>
  <si>
    <t>Сартлян Мария Геворкевна</t>
  </si>
  <si>
    <t>142100, Московская область, город Подольск, Февральская улица, 14</t>
  </si>
  <si>
    <t>1025004703778 </t>
  </si>
  <si>
    <t>5036023321 </t>
  </si>
  <si>
    <t>ГКУЗ МО "Подольский Специализированный Дом Ребенка"</t>
  </si>
  <si>
    <t>ГЛАВНЫЙ ВРАЧ Сартлян Мария Геворкевна</t>
  </si>
  <si>
    <t>361801</t>
  </si>
  <si>
    <t>ГБУЗ МО "КССМП", ГБУЗ МО "Чеховская ССМП", МУ "Подольский Спецсанавтотранс"</t>
  </si>
  <si>
    <t>Попова Любовь Георгиевна</t>
  </si>
  <si>
    <t>142100, Московская область, город Подольск, улица 50 лет ВЛКСМ, 17</t>
  </si>
  <si>
    <t>1025004708486 </t>
  </si>
  <si>
    <t>5036026322 </t>
  </si>
  <si>
    <t>ГЛАВНЫЙ ВРАЧ Попова Любовь Георгиевна</t>
  </si>
  <si>
    <t>1.2.643.5.1.13.13.12.2.50.4771</t>
  </si>
  <si>
    <t>360901</t>
  </si>
  <si>
    <t>Вятчанина Ирина Евгеньевна</t>
  </si>
  <si>
    <t>142119, Московская область, город Подольск, Октябрьский проспект, 19</t>
  </si>
  <si>
    <t>1025004708684 </t>
  </si>
  <si>
    <t>5036025784 </t>
  </si>
  <si>
    <t>ГБУЗ МО "ПГДП №3"</t>
  </si>
  <si>
    <t>ГЛАВНЫЙ ВРАЧ Вятчанина Ирина Евгеньевна</t>
  </si>
  <si>
    <t>ИСПОЛНЯЮЩИЙ ОБЯЗАННОСТИ ГЛАВНОГО ВРАЧА Киселев Игорь Юрьевич</t>
  </si>
  <si>
    <t>1.2.643.5.1.13.13.12.2.50.4685</t>
  </si>
  <si>
    <t>360701</t>
  </si>
  <si>
    <t>Мотылева Наталья Викторовна</t>
  </si>
  <si>
    <t>142100, Московская область, город Подольск, Революционный проспект, 78/23</t>
  </si>
  <si>
    <t>1025004710983 </t>
  </si>
  <si>
    <t>5036032238 </t>
  </si>
  <si>
    <t>ГБУЗ МО "ПГДП №1"</t>
  </si>
  <si>
    <t>ГЛАВНЫЙ ВРАЧ Мотылева Наталья Викторовна</t>
  </si>
  <si>
    <t>Иванова Ирина Рафидовна</t>
  </si>
  <si>
    <t>141250, Московская область, Пушкинский район, дачный поселок Ашукино, Школьная улица, 3</t>
  </si>
  <si>
    <t>1025004905452 </t>
  </si>
  <si>
    <t>5038018140 </t>
  </si>
  <si>
    <t>ГБУЗ МО "Ашукинская городская Больница"</t>
  </si>
  <si>
    <t>ГЛАВНЫЙ ВРАЧ Иванова Ирина Рафидовна</t>
  </si>
  <si>
    <t>1.2.643.5.1.13.13.12.2.50.4728</t>
  </si>
  <si>
    <t>МЛПУ "Амбулатория С. Ельдигино"</t>
  </si>
  <si>
    <t>Хренова Любовь Ивановна</t>
  </si>
  <si>
    <t>141261, Московская область, Пушкинский район, рабочий поселок Правдинский, Лесная улица, 2</t>
  </si>
  <si>
    <t>1025004906167 </t>
  </si>
  <si>
    <t>5038018045 </t>
  </si>
  <si>
    <t>ГБУЗ МО "Правдинская Поликлиника"</t>
  </si>
  <si>
    <t>ГЛАВНЫЙ ВРАЧ Хренова Любовь Ивановна</t>
  </si>
  <si>
    <t>1.2.643.5.1.13.13.12.2.50.10440</t>
  </si>
  <si>
    <t>Хромовских Игорь Валерьевич</t>
  </si>
  <si>
    <t>141211, Московская область, город Пушкино, улица Красноармейское шоссе, 28 "а"</t>
  </si>
  <si>
    <t>1025004906970 </t>
  </si>
  <si>
    <t>5038005670 </t>
  </si>
  <si>
    <t>ГБУЗ МО "Санаторий Пушкино"</t>
  </si>
  <si>
    <t>ДИРЕКТОР Хромовских Игорь Валерьевич</t>
  </si>
  <si>
    <t>1.2.643.5.1.13.13.12.2.50.4737</t>
  </si>
  <si>
    <t>371001</t>
  </si>
  <si>
    <t>Григорьянц Леон Андроникович</t>
  </si>
  <si>
    <t>141207, Московская область, город Пушкино, Надсоновская улица, 16</t>
  </si>
  <si>
    <t>1025004908422 </t>
  </si>
  <si>
    <t>5038006635 </t>
  </si>
  <si>
    <t>ГАУЗ МО "Пушкинская городская Стоматологическая Поликлиника"</t>
  </si>
  <si>
    <t>ГЛАВНЫЙ ВРАЧ Григорьянц Леон Андроникович</t>
  </si>
  <si>
    <t>ГБОУ СПО МО "Дмитровское Медицинское Училище", ГБОУ СПО МО "Сергиево-Посадское Медицинское Училище (Техникум)"</t>
  </si>
  <si>
    <t>Сарсон Людмила Исааковна</t>
  </si>
  <si>
    <t>141206, Московская область, город Пушкино, Авиационная улица, 29</t>
  </si>
  <si>
    <t>1025004912954 </t>
  </si>
  <si>
    <t>5038017299 </t>
  </si>
  <si>
    <t>ГБПОУ МО "Московский Областной Медицинский Колледж № 4"</t>
  </si>
  <si>
    <t>ДИРЕКТОР Сарсон Людмила Исааковна</t>
  </si>
  <si>
    <t>1.2.643.5.1.13.13.12.2.50.4740</t>
  </si>
  <si>
    <t>МЛПУ "Амбулатория Р.П. Софрино-1"</t>
  </si>
  <si>
    <t>Свешникова Татьяна Александровна</t>
  </si>
  <si>
    <t>141270, Московская область, Пушкинский район, рабочий поселок Софрино, улица Тютчева, дом 18</t>
  </si>
  <si>
    <t>1025004915275 </t>
  </si>
  <si>
    <t>5038018077 </t>
  </si>
  <si>
    <t>ГБУЗ МО "Софринская Горбольница им. Семашко Н.А."</t>
  </si>
  <si>
    <t>ГЛАВНЫЙ ВРАЧ Свешникова Татьяна Александровна</t>
  </si>
  <si>
    <t>МЛПУ "Амбулатория Пос. Черкизово"</t>
  </si>
  <si>
    <t>Липатова Надежда Львовна</t>
  </si>
  <si>
    <t>141230, Московская область, Пушкинский район, город Пушкино, микрорайон Клязьма, Лермонтовская улица, 25</t>
  </si>
  <si>
    <t>1025004916617 </t>
  </si>
  <si>
    <t>5038018366 </t>
  </si>
  <si>
    <t>ГБУЗ МО "Пушкинская Поликлиника Мкр. Клязьма"</t>
  </si>
  <si>
    <t>ГЛАВНЫЙ ВРАЧ Липатова Надежда Львовна</t>
  </si>
  <si>
    <t>1.2.643.5.1.13.13.12.2.50.4919</t>
  </si>
  <si>
    <t>590101</t>
  </si>
  <si>
    <t>Бронницы</t>
  </si>
  <si>
    <t>Халястов Игорь Николаевич</t>
  </si>
  <si>
    <t>140170, Московская область, город Бронницы, Пионерский переулок, 45</t>
  </si>
  <si>
    <t>1025005121305 </t>
  </si>
  <si>
    <t>5002001224 </t>
  </si>
  <si>
    <t>500201001 </t>
  </si>
  <si>
    <t>ГБУЗ МО "БГБ" </t>
  </si>
  <si>
    <t>ГБУЗ МО "БГБ"</t>
  </si>
  <si>
    <t>ГЛАВНЫЙ ВРАЧ Коган Аркадий Борисович</t>
  </si>
  <si>
    <t>Раменское</t>
  </si>
  <si>
    <t>ГБОУ СПО МО "Коломенский Медицинский Колледж", ГБОУ СПО МО "Ступинское Медицинское Училище", ГБОУ СПО МО "Люберецкий Медицинский Колледж"</t>
  </si>
  <si>
    <t>Козлова Татьяна Владимировна</t>
  </si>
  <si>
    <t>140104, Московская область, город Раменское, Высоковольтная улица, 4а</t>
  </si>
  <si>
    <t>1025005124760 </t>
  </si>
  <si>
    <t>5040004603 </t>
  </si>
  <si>
    <t>ГБПОУ МО "Московский Областной Медицинский Колледж № 2"</t>
  </si>
  <si>
    <t>ДИРЕКТОР Козлова Татьяна Владимировна</t>
  </si>
  <si>
    <t>1.2.643.5.1.13.13.12.2.50.4702</t>
  </si>
  <si>
    <t>410101</t>
  </si>
  <si>
    <t>ГБУЗ МО "Хотьковская городская Больница", ГБУЗ МО "Городская Больница Поселка Богородское", ГБУЗ МО "Сергиево-Посадская городская Поликлиника №3", ГБУЗ МО "КГБ", ГБУЗ МО "Сергиево-Посадская городская Больница №1", ГБУЗ МО "Сергиево-Посадская городская Поликлиника №2", ГБУЗ МО "Сергиево-Посадская ДГП", ГКУЗ МО "Сергиево-Посадский Центр Медицинской Профилактики", МУЗ "Мишутинская Амбулатория"</t>
  </si>
  <si>
    <t>Сумин Александр Александрович</t>
  </si>
  <si>
    <t>141301, Московская область, город Сергиев Посад, Новоугличское шоссе, 62а</t>
  </si>
  <si>
    <t>1025005325102 </t>
  </si>
  <si>
    <t>5042009621 </t>
  </si>
  <si>
    <t>ГБУЗ МО "Сергиево-Посадская РБ"</t>
  </si>
  <si>
    <t>ГЛАВНЫЙ ВРАЧ Дмитриев Олег Викторович</t>
  </si>
  <si>
    <t>1.2.643.5.1.13.13.12.2.50.4614</t>
  </si>
  <si>
    <t>412201</t>
  </si>
  <si>
    <t>Новицкий Алексей Евгеньевич</t>
  </si>
  <si>
    <t>141370, Московская область, Сергиево-Посадский район, город Хотьково, Абрамцевское шоссе, дом 1а</t>
  </si>
  <si>
    <t>1025005330888 </t>
  </si>
  <si>
    <t>5042021643 </t>
  </si>
  <si>
    <t>ГБУЗ МО "ПБ №5"</t>
  </si>
  <si>
    <t>ГЛАВНЫЙ ВРАЧ Новицкий Алексей Евгеньевич</t>
  </si>
  <si>
    <t>1.2.643.5.1.13.13.12.2.50.4716</t>
  </si>
  <si>
    <t>440101</t>
  </si>
  <si>
    <t>Серпухов</t>
  </si>
  <si>
    <t>ГБУЗ МО "СРД", ГБУЗ МО "Серпуховская ЦРБ", ГАУЗ МО "СКВД", ГБУЗ МО "ПБ №7", ГБУЗ МО "Сптд"</t>
  </si>
  <si>
    <t>Звенигородский Павел Валентинович</t>
  </si>
  <si>
    <t>142201, Московская область, город Серпухов, улица Форсса, 3</t>
  </si>
  <si>
    <t>1025005599464 </t>
  </si>
  <si>
    <t>5043018227 </t>
  </si>
  <si>
    <t>504301001 </t>
  </si>
  <si>
    <t>ГБУЗ МО "Серпуховская ЦРБ" </t>
  </si>
  <si>
    <t>ГБУЗ МО "Серпуховская ЦРБ"</t>
  </si>
  <si>
    <t>ГЛАВНЫЙ ВРАЧ Звенигородский Павел Валентинович</t>
  </si>
  <si>
    <t>ГБОУ СПО МО "Мещерское Медицинское Училище", ГБОУ СПО МО "Подольское Медицинское Училище"</t>
  </si>
  <si>
    <t>Колобина Людмила Александровна</t>
  </si>
  <si>
    <t>142209, Московская область, город Серпухов, Пролетарская улица, 78</t>
  </si>
  <si>
    <t>1025005602247 </t>
  </si>
  <si>
    <t>5043018516 </t>
  </si>
  <si>
    <t>ГБПОУ МО "Московский Областной Медицинский Колледж № 5"</t>
  </si>
  <si>
    <t>ДИРЕКТОР Колобина Людмила Александровна</t>
  </si>
  <si>
    <t>1.2.643.5.1.13.13.12.2.50.4659</t>
  </si>
  <si>
    <t>990401</t>
  </si>
  <si>
    <t>Яроцкий Сергей Юрьевич</t>
  </si>
  <si>
    <t>141551, Московская область, Солнечногорский район, деревня Жилино, 20</t>
  </si>
  <si>
    <t>1025005683449 </t>
  </si>
  <si>
    <t>5044010887 </t>
  </si>
  <si>
    <t>ГБУЗ МО МОГВВ </t>
  </si>
  <si>
    <t>ГБУЗ МО МОГВВ</t>
  </si>
  <si>
    <t>НАЧАЛЬНИК Яроцкий Сергей Юрьевич</t>
  </si>
  <si>
    <t>1.2.643.5.1.13.13.12.2.50.4636</t>
  </si>
  <si>
    <t>450101</t>
  </si>
  <si>
    <t>ГБУЗ МО "Андреевская городская Поликлиника"</t>
  </si>
  <si>
    <t>141508, Московская область, город Солнечногорск, микрорайон Рекинцо</t>
  </si>
  <si>
    <t>1025005688498 </t>
  </si>
  <si>
    <t>5044015324 </t>
  </si>
  <si>
    <t>ГБУЗ МО "Солнечногорская ЦРБ"</t>
  </si>
  <si>
    <t>1.2.643.5.1.13.13.12.2.50.4766</t>
  </si>
  <si>
    <t>460201</t>
  </si>
  <si>
    <t>МУЗ "Кузьминская Амбулатория", ГБУЗ МО "Малинская Районная Больница"</t>
  </si>
  <si>
    <t>142842, Московская область, город Ступино, рабочий поселок Михнево, Больничная улица, 2/4</t>
  </si>
  <si>
    <t>1025005919828 </t>
  </si>
  <si>
    <t>5045011467 </t>
  </si>
  <si>
    <t>ГБУЗ МО "Михневская РБ"</t>
  </si>
  <si>
    <t>1.2.643.5.1.13.13.12.2.50.4752</t>
  </si>
  <si>
    <t>460101</t>
  </si>
  <si>
    <t>ГБУЗ МО "СОКБ", ГБУЗ МО "Ступинский ПНД"</t>
  </si>
  <si>
    <t>МУЗ "Ситне-Щелкановская Амбулатория", ГБУЗ МО "Ступинский ЦМП"</t>
  </si>
  <si>
    <t>Дружинин Александр Евгеньевич</t>
  </si>
  <si>
    <t>142800, Московская область, город Ступино, улица Чайковского, 7-1</t>
  </si>
  <si>
    <t>1025005922446 </t>
  </si>
  <si>
    <t>5045002960 </t>
  </si>
  <si>
    <t>ГБУЗ МО "СЦРКБ"</t>
  </si>
  <si>
    <t>ГЛАВНЫЙ ВРАЧ Дружинин Александр Евгеньевич</t>
  </si>
  <si>
    <t>1.2.643.5.1.13.13.12.2.50.4765</t>
  </si>
  <si>
    <t>460501</t>
  </si>
  <si>
    <t>Королькова Елена Анатольевна</t>
  </si>
  <si>
    <t>142802, Московская область, город Ступино, улица Андропова, 60</t>
  </si>
  <si>
    <t>1025005922930 </t>
  </si>
  <si>
    <t>5045019748 </t>
  </si>
  <si>
    <t>ГАУЗ МО Ступинская СП</t>
  </si>
  <si>
    <t>ГЛАВНЫЙ ВРАЧ Королькова Елена Анатольевна</t>
  </si>
  <si>
    <t>1.2.643.5.1.13.13.12.2.50.4714</t>
  </si>
  <si>
    <t>460301</t>
  </si>
  <si>
    <t>ГБУЗ МО СТУПИНСКАЯ ОБЛАСТНАЯ КЛИНИЧЕСКАЯ БОЛЬНИЦА</t>
  </si>
  <si>
    <t>МУЗ "Леонтьевская Амбулатория"</t>
  </si>
  <si>
    <t>Финогенова Наталья Самуиловна</t>
  </si>
  <si>
    <t>142850, Московская область, город Ступино, рабочий поселок Малино, Донская улица, 2/1</t>
  </si>
  <si>
    <t>1025005923645 </t>
  </si>
  <si>
    <t>5045015535 </t>
  </si>
  <si>
    <t>ГБУЗ МО "Малинская Районная Больница"</t>
  </si>
  <si>
    <t>ИСПОЛНЯЮЩЕЙ ОБЯЗАННОСТИ ГЛАВНОГО ВРАЧА Финогенова Наталья Самуиловна</t>
  </si>
  <si>
    <t>ГЛАВНЫЙ ВРАЧ Мирзонов Владислав Александрович</t>
  </si>
  <si>
    <t>1.2.643.5.1.13.13.12.2.50.4727</t>
  </si>
  <si>
    <t>501601</t>
  </si>
  <si>
    <t>ГАУЗ МО "ХНД"</t>
  </si>
  <si>
    <t>Макаев Рустам Сеид Оглы</t>
  </si>
  <si>
    <t>141406, Московская область, город Химки, улица Пожарского, 8</t>
  </si>
  <si>
    <t>1025006175370 </t>
  </si>
  <si>
    <t>5047044972 </t>
  </si>
  <si>
    <t>ГАУЗ МО "ПБ № 22"</t>
  </si>
  <si>
    <t>ГЛАВНЫЙ ВРАЧ Макаев Рустам Сеид Оглы</t>
  </si>
  <si>
    <t>1.2.643.5.1.13.13.12.2.50.4899</t>
  </si>
  <si>
    <t>Кизилов Алексей Владимирович</t>
  </si>
  <si>
    <t>142301, Московская область, город Чехов, Пионерская улица, 2</t>
  </si>
  <si>
    <t>1025006394456 </t>
  </si>
  <si>
    <t>5048052045 </t>
  </si>
  <si>
    <t>ГБУЗ МО "ЧЦРП"</t>
  </si>
  <si>
    <t>И.О.ГЛАВНОГО ВРАЧА Кизилов Алексей Владимирович</t>
  </si>
  <si>
    <t>1.2.643.5.1.13.13.12.2.50.4707</t>
  </si>
  <si>
    <t>520201</t>
  </si>
  <si>
    <t>Рошаль</t>
  </si>
  <si>
    <t>Цой Игорь Геннадьевич</t>
  </si>
  <si>
    <t>140732, Московская область, город Рошаль, 1-я Первомайская улица, 2</t>
  </si>
  <si>
    <t>1025006468112 </t>
  </si>
  <si>
    <t>5055001718 </t>
  </si>
  <si>
    <t>505501001 </t>
  </si>
  <si>
    <t>ГБУЗ МО "РГБ"</t>
  </si>
  <si>
    <t>ГЛАВНЫЙ ВРАЧ Цой Игорь Геннадьевич</t>
  </si>
  <si>
    <t>1.2.643.5.1.13.13.12.2.50.4893</t>
  </si>
  <si>
    <t>520101</t>
  </si>
  <si>
    <t>Шатура</t>
  </si>
  <si>
    <t>МЛПУЗ городская Поликлиника Поселка Керва</t>
  </si>
  <si>
    <t>Захарова Анна Борисовна</t>
  </si>
  <si>
    <t>140700, Московская область, город Шатура, Больничный проезд, 2</t>
  </si>
  <si>
    <t>1025006469036 </t>
  </si>
  <si>
    <t>5049002819 </t>
  </si>
  <si>
    <t>504901001 </t>
  </si>
  <si>
    <t>ГБУЗ МО "Шатурская ЦРБ"</t>
  </si>
  <si>
    <t>ГЛАВНЫЙ ВРАЧ Михеева Юлия Сергеевна</t>
  </si>
  <si>
    <t>1.2.643.5.1.13.13.12.2.50.4644</t>
  </si>
  <si>
    <t>520401</t>
  </si>
  <si>
    <t>Янковский Сергей Семенович</t>
  </si>
  <si>
    <t>140700, Московская область, город Шатура, поселок Саматиха</t>
  </si>
  <si>
    <t>1025006469102 </t>
  </si>
  <si>
    <t>5049005778 </t>
  </si>
  <si>
    <t>ГБУЗ МО ПБ № 11</t>
  </si>
  <si>
    <t>ГЛАВНЫЙ ВРАЧ Янковский Сергей Семенович</t>
  </si>
  <si>
    <t>1.2.643.5.1.13.13.12.2.50.4747</t>
  </si>
  <si>
    <t>541301</t>
  </si>
  <si>
    <t>Свиридова Галина Ивановна</t>
  </si>
  <si>
    <t>141102, Московская область, город Щёлково, Центральная улица, 39/7</t>
  </si>
  <si>
    <t>1025006525202 </t>
  </si>
  <si>
    <t>5050002933 </t>
  </si>
  <si>
    <t>ГАУЗ МО "Щелковская Стоматологическая Поликлиника"</t>
  </si>
  <si>
    <t>ГЛАВНЫЙ ВРАЧ Свиридова Галина Ивановна</t>
  </si>
  <si>
    <t>540301</t>
  </si>
  <si>
    <t>Смирнова Лариса Олеговна</t>
  </si>
  <si>
    <t>141171, Московская область, Щелковский район, рабочий поселок Монино, Центральная улица, 1а</t>
  </si>
  <si>
    <t>1025006527875 </t>
  </si>
  <si>
    <t>5050001087 </t>
  </si>
  <si>
    <t>ГБУЗ МО "Монинская Больница"</t>
  </si>
  <si>
    <t>ГЛАВНЫЙ ВРАЧ Смирнова Лариса Олеговна</t>
  </si>
  <si>
    <t>1.2.643.5.1.13.13.12.2.50.4722</t>
  </si>
  <si>
    <t>490101</t>
  </si>
  <si>
    <t>Фрязино</t>
  </si>
  <si>
    <t>Колесников Андрей Викторович</t>
  </si>
  <si>
    <t>141195, Московская область, город Фрязино, Московская улица, дом 7</t>
  </si>
  <si>
    <t>1025007067854 </t>
  </si>
  <si>
    <t>5052007052 </t>
  </si>
  <si>
    <t>ГАУЗ МО "ЦГБ им. М. В. Гольца"</t>
  </si>
  <si>
    <t>ГЛАВНЫЙ ВРАЧ Колесников Андрей Викторович</t>
  </si>
  <si>
    <t>1.2.643.5.1.13.13.12.2.50.4789</t>
  </si>
  <si>
    <t>992001</t>
  </si>
  <si>
    <t>Кривова Наталья Александровна</t>
  </si>
  <si>
    <t>141191, Московская область, город Фрязино, улица Нахимова, 31</t>
  </si>
  <si>
    <t>1025007067931 </t>
  </si>
  <si>
    <t>5052003467 </t>
  </si>
  <si>
    <t>ГКУЗ МО "Фрязинский Специализированный Дом Ребенка" </t>
  </si>
  <si>
    <t>ГКУЗ МО "Фрязинский Специализированный Дом Ребенка"</t>
  </si>
  <si>
    <t>И. О. ГЛАВНОГО ВРАЧА Кривова Наталья Александровна</t>
  </si>
  <si>
    <t>1.2.643.5.1.13.13.12.2.50.4814</t>
  </si>
  <si>
    <t>550101</t>
  </si>
  <si>
    <t>Электросталь</t>
  </si>
  <si>
    <t>Афонин Александр Вячеславович</t>
  </si>
  <si>
    <t>144000, Московская область, город Электросталь, улица Пушкина, 3</t>
  </si>
  <si>
    <t>1025007110480 </t>
  </si>
  <si>
    <t>5053006132 </t>
  </si>
  <si>
    <t>505301001 </t>
  </si>
  <si>
    <t>ГБУЗ МО "ЭЦГБ"</t>
  </si>
  <si>
    <t>ГЛАВНЫЙ ВРАЧ Афонин Александр Вячеславович</t>
  </si>
  <si>
    <t>550201</t>
  </si>
  <si>
    <t>Арапханова Марем Якубовна</t>
  </si>
  <si>
    <t>144009, Московская область, город Электросталь, Комсомольская улица, 3</t>
  </si>
  <si>
    <t>1025007112283 </t>
  </si>
  <si>
    <t>5053013500 </t>
  </si>
  <si>
    <t>ФГБУЗ ЦМСЧ № 21 ФМБА России</t>
  </si>
  <si>
    <t>ИО НАЧАЛЬНИКА Арапханова Марем Якубовна</t>
  </si>
  <si>
    <t>260401</t>
  </si>
  <si>
    <t>Арабаджян Игорь Саркисович</t>
  </si>
  <si>
    <t>140093, Московская область, город Дзержинский, Лесная улица, дом 23</t>
  </si>
  <si>
    <t>1025007270815 </t>
  </si>
  <si>
    <t>5027050777 </t>
  </si>
  <si>
    <t>ФГБУЗ МСЧ № 152 ФМБА России</t>
  </si>
  <si>
    <t>ИСПОЛНЯЮЩИЙ ОБЯЗАННОСТИ НАЧАЛЬНИКА Арабаджян Игорь Саркисович</t>
  </si>
  <si>
    <t>1.2.643.5.1.13.13.12.2.50.4783</t>
  </si>
  <si>
    <t>220201</t>
  </si>
  <si>
    <t>Лотошино</t>
  </si>
  <si>
    <t>Романюк Петр Иванович</t>
  </si>
  <si>
    <t>143822, Московская область, рабочий поселок Лотошино, село Микулино, Парковая улица, 21</t>
  </si>
  <si>
    <t>1025007372961 </t>
  </si>
  <si>
    <t>5071001391 </t>
  </si>
  <si>
    <t>507101001 </t>
  </si>
  <si>
    <t>ГБУЗ МО "ПБ № 12"</t>
  </si>
  <si>
    <t>ГЛАВНЫЙ ВРАЧ Романюк Петр Иванович</t>
  </si>
  <si>
    <t>1.2.643.5.1.13.13.12.2.50.4813</t>
  </si>
  <si>
    <t>220101</t>
  </si>
  <si>
    <t>Филипущенко Ирина Алексеевна</t>
  </si>
  <si>
    <t>143800, Московская область, рабочий поселок Лотошино, Спортивная улица, 9</t>
  </si>
  <si>
    <t>1025007373863 </t>
  </si>
  <si>
    <t>5071003430 </t>
  </si>
  <si>
    <t>ГБУЗ МО "Лотошинская ЦРБ"</t>
  </si>
  <si>
    <t>ГЛАВНЫЙ ВРАЧ Вдовина Вера Александровна</t>
  </si>
  <si>
    <t>1.2.643.5.1.13.13.12.2.50.4621</t>
  </si>
  <si>
    <t>240101</t>
  </si>
  <si>
    <t>Луховицы</t>
  </si>
  <si>
    <t>Киндякова Наталья Ивановна</t>
  </si>
  <si>
    <t>140500, Московская область, город Луховицы, улица Мира, 39/5</t>
  </si>
  <si>
    <t>1025007389770 </t>
  </si>
  <si>
    <t>5072704566 </t>
  </si>
  <si>
    <t>507201001 </t>
  </si>
  <si>
    <t>ГБУЗ МО "Луховицкая ЦРБ" </t>
  </si>
  <si>
    <t>ГБУЗ МО "Луховицкая ЦРБ"</t>
  </si>
  <si>
    <t>ЗАМЕСТИТЕЛЬ ГЛАВНОГО ВРАЧА Киндякова Наталья Ивановна</t>
  </si>
  <si>
    <t>333001</t>
  </si>
  <si>
    <t>ГБУЗ МО "Ликино-Дулевская ССМП"</t>
  </si>
  <si>
    <t>Перевозов Игорь Львович</t>
  </si>
  <si>
    <t>142620, Московская область, Орехово-Зуевский район, город Куровское, Первомайская улица, 107</t>
  </si>
  <si>
    <t>1025007459685 </t>
  </si>
  <si>
    <t>5073060138 </t>
  </si>
  <si>
    <t>ГБУЗ МО "Куровская ССМП"</t>
  </si>
  <si>
    <t>ГЛАВНЫЙ ВРАЧ Перевозов Игорь Львович</t>
  </si>
  <si>
    <t>ГБУЗ МО "Верейская Участковая Больница"</t>
  </si>
  <si>
    <t>ИСПОЛНЯЮЩИЙ ОБЯЗАННОСТИ ГЛАВНОГО ВРАЧА Бунак Сергей Александрович</t>
  </si>
  <si>
    <t>ГАУЗ МО "Дрезненская городская Больница"</t>
  </si>
  <si>
    <t>ИСПОЛНЯЮЩИЙ ОБЯЗАННОСТИ ГЛАВНОГО ВРАЧА Пономарева Елена Васильевна</t>
  </si>
  <si>
    <t>ГЛАВНЫЙ ВРАЧ Меркулов Дмитрий Владимирович</t>
  </si>
  <si>
    <t>333101</t>
  </si>
  <si>
    <t>Панин Артём Владимирович</t>
  </si>
  <si>
    <t>142672, Московская область, Орехово-Зуевский район, город Ликино-Дулево, улица 2 Пятилетка, 15</t>
  </si>
  <si>
    <t>1025007463172 </t>
  </si>
  <si>
    <t>5073006483 </t>
  </si>
  <si>
    <t>ГБУЗ МО "Ликино-Дулевская ССМП" </t>
  </si>
  <si>
    <t>ИСПОЛНЯЮЩИЙ ОБЯЗАННОСТИ ГЛАВНОГО ВРАЧА Панин Артём Владимирович</t>
  </si>
  <si>
    <t>1.2.643.5.1.13.13.12.2.50.4886</t>
  </si>
  <si>
    <t>362701</t>
  </si>
  <si>
    <t>Манукян Анастасия Валериевна</t>
  </si>
  <si>
    <t>142117, Московская область, город Подольск, деревня Бородино, Варшавское шоссе, дом 85</t>
  </si>
  <si>
    <t>1025007515037 </t>
  </si>
  <si>
    <t>5074013229 </t>
  </si>
  <si>
    <t>ГБУЗ МО "МОДБ"</t>
  </si>
  <si>
    <t>ГЛАВНЫЙ ВРАЧ Манукян Анастасия Валериевна</t>
  </si>
  <si>
    <t>1.2.643.5.1.13.13.12.2.50.4879</t>
  </si>
  <si>
    <t>420101</t>
  </si>
  <si>
    <t>Серебряные Пруды</t>
  </si>
  <si>
    <t>Растегаев Виктор Васильевич</t>
  </si>
  <si>
    <t>142970, Московская область, рабочий поселок Серебряные Пруды, Школьная улица, дом 4</t>
  </si>
  <si>
    <t>1025007730791 </t>
  </si>
  <si>
    <t>5076000218 </t>
  </si>
  <si>
    <t>507601001 </t>
  </si>
  <si>
    <t>ГБУЗ МО "Серебряно-Прудская ЦРБ"</t>
  </si>
  <si>
    <t>ГЛАВНЫЙ ВРАЧ Растегаев Виктор Васильевич</t>
  </si>
  <si>
    <t>1.2.643.5.1.13.13.12.2.50.4867</t>
  </si>
  <si>
    <t>506304</t>
  </si>
  <si>
    <t>Плахоцкий Виктор Иосифович</t>
  </si>
  <si>
    <t>620010, Свердловская область, город Екатеринбург, Профсоюзная улица, 77 А</t>
  </si>
  <si>
    <t>1026605753217 </t>
  </si>
  <si>
    <t>6664029640 </t>
  </si>
  <si>
    <t>ГБУЗ СО "ПБ № 6"</t>
  </si>
  <si>
    <t>ГЛАВНЫЙ ВРАЧ Плахоцкий Виктор Иосифович</t>
  </si>
  <si>
    <t>1.2.643.5.1.13.13.12.2.50.4633</t>
  </si>
  <si>
    <t>990801</t>
  </si>
  <si>
    <t>Сойхер Марина Ивановна</t>
  </si>
  <si>
    <t>129110, город Москва, улица Щепкина, дом 61/2 корпус 1</t>
  </si>
  <si>
    <t>1027700176525 </t>
  </si>
  <si>
    <t>7702152039 </t>
  </si>
  <si>
    <t>770201001 </t>
  </si>
  <si>
    <t>ГАУЗ МО "МОСП"</t>
  </si>
  <si>
    <t>ГЛАВНЫЙ ВРАЧ Сойхер Марина Ивановна</t>
  </si>
  <si>
    <t>1.2.643.5.1.13.13.12.2.50.4900</t>
  </si>
  <si>
    <t>991101</t>
  </si>
  <si>
    <t>ГБУЗ МО "МПБ", ГБУЗ МО "Кптд", ГБУЗ МО ЦВТ, ГБУЗ МО Кптд, ГБУЗ МО "Мптд", ГБУЗ МО "Орехово-Зуевский ПТД", ГБУЗ МО "ПТБ", ГБУЗ МО "СП ПТД", ГБУЗ МО "Дптд", ГБУЗ МО "Бптд", ГБУЗ МО Иптд, ГБУЗ МО "Лптд", ГБУЗ МО "Одинцовский ПТД", ОТБ</t>
  </si>
  <si>
    <t>Смердин Сергей Викторович</t>
  </si>
  <si>
    <t>141132, Московская область, Щелковский район, деревня Сукманиха, владение 1б</t>
  </si>
  <si>
    <t>1027700411672 </t>
  </si>
  <si>
    <t>7715186733 </t>
  </si>
  <si>
    <t>ГЛАВНЫЙ ВРАЧ Смердин Сергей Викторович</t>
  </si>
  <si>
    <t>1.2.643.5.1.13.13.12.2.50.4628</t>
  </si>
  <si>
    <t>990111</t>
  </si>
  <si>
    <t>ГБУЗ МО МОККВД</t>
  </si>
  <si>
    <t>Пронин Александр Юрьевич</t>
  </si>
  <si>
    <t>129110, город Москва, улица Щепкина, 61/2-8</t>
  </si>
  <si>
    <t>1027702001700 </t>
  </si>
  <si>
    <t>7702335650 </t>
  </si>
  <si>
    <t>ГКУЗ МО ЦПБ Спид из</t>
  </si>
  <si>
    <t>ГЛАВНЫЙ ВРАЧ Пронин Александр Юрьевич</t>
  </si>
  <si>
    <t>1.2.643.5.1.13.13.12.2.50.10436</t>
  </si>
  <si>
    <t>Сбоев Александр Олегович</t>
  </si>
  <si>
    <t>141195, Московская область, город Фрязино, Садовая улица, дом 18а</t>
  </si>
  <si>
    <t>1027739002895 </t>
  </si>
  <si>
    <t>7705058683 </t>
  </si>
  <si>
    <t>ГБУЗ МО МЦ "Резерв"</t>
  </si>
  <si>
    <t>ДИРЕКТОР Сбоев Александр Олегович</t>
  </si>
  <si>
    <t>1.2.643.5.1.13.13.12.2.50.4651</t>
  </si>
  <si>
    <t>962501</t>
  </si>
  <si>
    <t>ГБУЗ "ДПБ № 11 ДЗМ", ГУЗМО "ЛПМ №1"</t>
  </si>
  <si>
    <t>Белов Александр Валентинович</t>
  </si>
  <si>
    <t>127083, город Москва, улица 8 Марта, дом 1</t>
  </si>
  <si>
    <t>1027739497268 </t>
  </si>
  <si>
    <t>7714018736 </t>
  </si>
  <si>
    <t>771401001 </t>
  </si>
  <si>
    <t>ГБУЗ МО "ЦКПБ" </t>
  </si>
  <si>
    <t>ГБУЗ МО "ЦКПБ"</t>
  </si>
  <si>
    <t>ГЛАВНЫЙ ВРАЧ Белозеров Борис Геннадьевич</t>
  </si>
  <si>
    <t>1.2.643.5.1.13.13.12.2.50.4610</t>
  </si>
  <si>
    <t>992101</t>
  </si>
  <si>
    <t>Аппалуп Мария Викторовна</t>
  </si>
  <si>
    <t>111399, город Москва, улица Металлургов, дом 37а</t>
  </si>
  <si>
    <t>1027739567613 </t>
  </si>
  <si>
    <t>7720023050 </t>
  </si>
  <si>
    <t>ГБУЗ МО "МОСПК"</t>
  </si>
  <si>
    <t>ГЛАВНЫЙ ВРАЧ Аппалуп Мария Викторовна</t>
  </si>
  <si>
    <t>1.2.643.5.1.13.13.12.2.50.4897</t>
  </si>
  <si>
    <t>990201</t>
  </si>
  <si>
    <t>Петрухин Василий Алексеевич</t>
  </si>
  <si>
    <t>101000, город Москва, улица Покровка, 22-а</t>
  </si>
  <si>
    <t>1027739745461 </t>
  </si>
  <si>
    <t>7709041289 </t>
  </si>
  <si>
    <t>770901001 </t>
  </si>
  <si>
    <t>ГБУЗ МО МОНИИАГ </t>
  </si>
  <si>
    <t>ГБУЗ МО МОНИИАГ</t>
  </si>
  <si>
    <t>ДИРЕКТОР Петрухин Василий Алексеевич</t>
  </si>
  <si>
    <t>310401</t>
  </si>
  <si>
    <t>ФГБУЗ КБ № 123 ФМБА России</t>
  </si>
  <si>
    <t>Говорун Вадим Маркович</t>
  </si>
  <si>
    <t>119435, город Москва, улица Пироговская М., дом 1а</t>
  </si>
  <si>
    <t>1027739756428 </t>
  </si>
  <si>
    <t>7704014010 </t>
  </si>
  <si>
    <t>770401001 </t>
  </si>
  <si>
    <t>ФГБУ ФНКЦ ФХМ ФМБА России</t>
  </si>
  <si>
    <t>ГЕНЕРАЛЬНЫЙ ДИРЕКТОР Говорун Вадим Маркович</t>
  </si>
  <si>
    <t>1.2.643.5.1.13.13.12.2.50.4824</t>
  </si>
  <si>
    <t>010101</t>
  </si>
  <si>
    <t>ГБУЗ МО "Балашихинская ГБ им. А.М. Дегонского", ГБУЗ МО "Бпнд"</t>
  </si>
  <si>
    <t>Антипов Михаил Сергеевич</t>
  </si>
  <si>
    <t>143907, Московская область, город Балашиха, шоссе Энтузиастов, 41</t>
  </si>
  <si>
    <t>1035000701592 </t>
  </si>
  <si>
    <t>5001007590 </t>
  </si>
  <si>
    <t>ГБУЗ МО "Балашихинская Областная Больница"</t>
  </si>
  <si>
    <t>ГЛАВНЫЙ ВРАЧ Антипов Михаил Сергеевич</t>
  </si>
  <si>
    <t>1.2.643.5.1.13.13.12.2.50.4781</t>
  </si>
  <si>
    <t>010801</t>
  </si>
  <si>
    <t>Славинский Александр Анатольевич</t>
  </si>
  <si>
    <t>143912, Московская область, город Балашиха, шоссе Энтузиастов, 6</t>
  </si>
  <si>
    <t>1035000703594 </t>
  </si>
  <si>
    <t>5001007664 </t>
  </si>
  <si>
    <t>ГБУЗ МО ЦВТ</t>
  </si>
  <si>
    <t>ГЛАВНЫЙ ВРАЧ Славинский Александр Анатольевич</t>
  </si>
  <si>
    <t>Губань Виктор Иванович</t>
  </si>
  <si>
    <t>143915, Московская область, город Балашиха, шоссе Вишняковское (Никольско-Архангельский Мк, владение 101</t>
  </si>
  <si>
    <t>1035000703858 </t>
  </si>
  <si>
    <t>5001018049 </t>
  </si>
  <si>
    <t>ФГКУЗ "ГВКГ Войск Национальной Гвардии"</t>
  </si>
  <si>
    <t>НАЧАЛЬНИК ГОСПИТАЛЯ Губань Виктор Иванович</t>
  </si>
  <si>
    <t>Серова Ольга Федоровна</t>
  </si>
  <si>
    <t>143900, Московская область, город Балашиха, шоссе Энтузиастов, 12</t>
  </si>
  <si>
    <t>1035000711635 </t>
  </si>
  <si>
    <t>5001040936 </t>
  </si>
  <si>
    <t>ГБУЗ МО "МОПЦ"</t>
  </si>
  <si>
    <t>ГЛАВНЫЙ ВРАЧ Серова Ольга Федоровна</t>
  </si>
  <si>
    <t>1.2.643.5.1.13.13.12.2.50.4754</t>
  </si>
  <si>
    <t>990901</t>
  </si>
  <si>
    <t>1.2.643.5.1.13.13.12.2.50.4625</t>
  </si>
  <si>
    <t>010108</t>
  </si>
  <si>
    <t>Геворкян Анна Андраниковна</t>
  </si>
  <si>
    <t>143905, Московская область, город Балашиха, улица 40 лет Победы, дом 18</t>
  </si>
  <si>
    <t>1035000719599 </t>
  </si>
  <si>
    <t>5001044169 </t>
  </si>
  <si>
    <t>ГАУЗ МО "БСП № 1"</t>
  </si>
  <si>
    <t>ИСПОЛНЯЮЩИЙ ОБЯЗАННОСТИ ГЛАВНОГО ВРАЧА Геворкян Анна Андраниковна</t>
  </si>
  <si>
    <t>040103</t>
  </si>
  <si>
    <t>ГБУЗ МО "СП ПТД"</t>
  </si>
  <si>
    <t>Чурилова Раиса Индрисовна</t>
  </si>
  <si>
    <t>141800, Московская область, город Дмитров, улица Семенюка, 63</t>
  </si>
  <si>
    <t>1035001605759 </t>
  </si>
  <si>
    <t>5007000104 </t>
  </si>
  <si>
    <t>ГБУЗ МО "Дптд"</t>
  </si>
  <si>
    <t>ГЛАВНЫЙ ВРАЧ Чурилова Раиса Индрисовна</t>
  </si>
  <si>
    <t>1.2.643.5.1.13.13.12.2.50.4609</t>
  </si>
  <si>
    <t>040201</t>
  </si>
  <si>
    <t>ГБУЗ МО "Икшанская Поликлиника", ГБУЗ МО "ДГП", ГБУЗ МО "Некрасовская Поликлиника"</t>
  </si>
  <si>
    <t>Лабутин Алексей Валентинович</t>
  </si>
  <si>
    <t>141840, Московская область, Дмитровский район, город Яхрома, улица Конярова, 9</t>
  </si>
  <si>
    <t>1035001607046 </t>
  </si>
  <si>
    <t>5007003680 </t>
  </si>
  <si>
    <t>ГБУЗ МО "ЯГБ"</t>
  </si>
  <si>
    <t>ГЛАВНЫЙ ВРАЧ Лабутин Алексей Валентинович</t>
  </si>
  <si>
    <t>1.2.643.5.1.13.13.12.2.50.4807</t>
  </si>
  <si>
    <t>919919</t>
  </si>
  <si>
    <t>Шеладев Михаил Иванович</t>
  </si>
  <si>
    <t>141840, Московская область, Дмитровский район, город Яхрома, Вокзальная улица, 42 А</t>
  </si>
  <si>
    <t>1035001608267 </t>
  </si>
  <si>
    <t>5007003472 </t>
  </si>
  <si>
    <t>ГБУЗ МО "ПБ № 9"</t>
  </si>
  <si>
    <t>ГЛАВНЫЙ ВРАЧ Шеладев Михаил Иванович</t>
  </si>
  <si>
    <t>1.2.643.5.1.13.13.12.2.50.4769</t>
  </si>
  <si>
    <t>Дубна</t>
  </si>
  <si>
    <t>Новикова Ольга Борисовна</t>
  </si>
  <si>
    <t>141983, Московская область, город Дубна, Хлебозаводской переулок, 28/37</t>
  </si>
  <si>
    <t>1035002200870 </t>
  </si>
  <si>
    <t>5010026575 </t>
  </si>
  <si>
    <t>501001001 </t>
  </si>
  <si>
    <t>ГАУЗ МО "ДСП" </t>
  </si>
  <si>
    <t>ГАУЗ МО "ДСП"</t>
  </si>
  <si>
    <t>ИСПОЛНЯЮЩИЙ ОБЯЗАННОСТИ ГЛАВНОГО ВРАЧА Новикова Ольга Борисовна</t>
  </si>
  <si>
    <t>ГЛАВНЫЙ ВРАЧ Бобков Сергей Дмитриевич</t>
  </si>
  <si>
    <t>1.2.643.5.1.13.13.12.2.50.4796</t>
  </si>
  <si>
    <t>080301</t>
  </si>
  <si>
    <t>Голубев Сергей Борисович</t>
  </si>
  <si>
    <t>140301, Московская область, город Егорьевск, Профсоюзная улица, 30</t>
  </si>
  <si>
    <t>1035002358478 </t>
  </si>
  <si>
    <t>5011022213 </t>
  </si>
  <si>
    <t>ГБУЗ МО "Егорьевский КВД"</t>
  </si>
  <si>
    <t>ГЛАВНЫЙ ВРАЧ Голубев Сергей Борисович</t>
  </si>
  <si>
    <t>1.2.643.5.1.13.13.12.2.50.4930</t>
  </si>
  <si>
    <t>Мегерян Мануэл Максимович</t>
  </si>
  <si>
    <t>140180, Московская область, город Жуковский, улица Дзержинского, 1/11</t>
  </si>
  <si>
    <t>1035002603415 </t>
  </si>
  <si>
    <t>5013020162 </t>
  </si>
  <si>
    <t>ГБУЗ МО ДС "Отдых"</t>
  </si>
  <si>
    <t>ГЛАВНЫЙ ВРАЧ Мегерян Мануэл Максимович</t>
  </si>
  <si>
    <t>ГБУЗ МО "Дедовская городская Больница"</t>
  </si>
  <si>
    <t>Лимонджян Эдуард Хачикович</t>
  </si>
  <si>
    <t>143581, Московская область, Истринский район, сельское поселение Павло-Слободское, село Павловская Слобода, улица Больница, дом 1</t>
  </si>
  <si>
    <t>1035003050180 </t>
  </si>
  <si>
    <t>5017027426 </t>
  </si>
  <si>
    <t>ГБУЗ МО Павловская УБ</t>
  </si>
  <si>
    <t>ИСПОЛНЯЮЩИЙ ОБЯЗАННОСТИ ГЛАВНОГО ВРАЧА Лимонджян Эдуард Хачикович</t>
  </si>
  <si>
    <t>140501</t>
  </si>
  <si>
    <t>МУ Амуз</t>
  </si>
  <si>
    <t>Шмаков Андрей Геннадьевич</t>
  </si>
  <si>
    <t>143500, Московская область, город Истра, улица Урицкого, 83</t>
  </si>
  <si>
    <t>1035003050697 </t>
  </si>
  <si>
    <t>5017043509 </t>
  </si>
  <si>
    <t>ГБУЗ МО "ИССМП"</t>
  </si>
  <si>
    <t>ГЛАВНЫЙ ВРАЧ Шмаков Андрей Геннадьевич</t>
  </si>
  <si>
    <t>1.2.643.5.1.13.13.12.2.50.4708</t>
  </si>
  <si>
    <t>ГБУЗ МО Вптд</t>
  </si>
  <si>
    <t>Образцова Ирина Александровна</t>
  </si>
  <si>
    <t>143532, Московская область, Истринский район, город Дедовск, деревня Талицы, 73</t>
  </si>
  <si>
    <t>1035003052270 </t>
  </si>
  <si>
    <t>5017027539 </t>
  </si>
  <si>
    <t>ГБУЗ МО Иптд</t>
  </si>
  <si>
    <t>ГЛАВНЫЙ ВРАЧ Образцова Ирина Александровна</t>
  </si>
  <si>
    <t>1.2.643.5.1.13.13.12.2.50.4715</t>
  </si>
  <si>
    <t>140201</t>
  </si>
  <si>
    <t>143530, Московская область, Истринский район, город Дедовск, Больничная улица, 5</t>
  </si>
  <si>
    <t>1035003056208 </t>
  </si>
  <si>
    <t>5017027088 </t>
  </si>
  <si>
    <t>ГЛАВНЫЙ ВРАЧ Лимонджян Эдуард Хачикович</t>
  </si>
  <si>
    <t>Восход</t>
  </si>
  <si>
    <t>Рощин Сергей Павлович</t>
  </si>
  <si>
    <t>143562, Московская область, Истринский район, поселок Восход (ЗАТО), дом 12</t>
  </si>
  <si>
    <t>1035003065283 </t>
  </si>
  <si>
    <t>5017046644 </t>
  </si>
  <si>
    <t>ГЛАВНЫЙ ВРАЧ Рощин Сергей Павлович</t>
  </si>
  <si>
    <t>150601</t>
  </si>
  <si>
    <t>Шаповалова Валентина Павловна</t>
  </si>
  <si>
    <t>141070, Московская область, город Королев, улица Ленина, 2</t>
  </si>
  <si>
    <t>1035003350799 </t>
  </si>
  <si>
    <t>5018036166 </t>
  </si>
  <si>
    <t>ФГБУЗ МСЧ № 170 ФМБА</t>
  </si>
  <si>
    <t>ФГБУЗ МСЧ № 170 ФМБА России</t>
  </si>
  <si>
    <t>ИСПОЛНЯЮЩИЙ ОБЯЗАННОСТИ НАЧАЛЬНИКА Шаповалова Валентина Павловна</t>
  </si>
  <si>
    <t>1.2.643.5.1.13.13.12.2.50.4709</t>
  </si>
  <si>
    <t>150701</t>
  </si>
  <si>
    <t>Родионов Владимир Александрович</t>
  </si>
  <si>
    <t>141074, Московская область, город Королев, улица Гагарина, 48а</t>
  </si>
  <si>
    <t>1035003354121 </t>
  </si>
  <si>
    <t>5018035540 </t>
  </si>
  <si>
    <t>ГАУЗ МО "ККВД"</t>
  </si>
  <si>
    <t>ГЛАВНЫЙ ВРАЧ Родионов Владимир Александрович</t>
  </si>
  <si>
    <t>1.2.643.5.1.13.13.12.2.50.4815</t>
  </si>
  <si>
    <t>Мартынов Александр Михайлович</t>
  </si>
  <si>
    <t>141062, Московская область, город Королев, улица Кирова (Первомайский Мкр), 38</t>
  </si>
  <si>
    <t>1035003359324 </t>
  </si>
  <si>
    <t>5018011877 </t>
  </si>
  <si>
    <t>ГКУЗ МО "Кдпнс"</t>
  </si>
  <si>
    <t>ГЛАВНЫЙ ВРАЧ Мартынов Александр Михайлович</t>
  </si>
  <si>
    <t>1.2.643.5.1.13.13.12.2.50.4774</t>
  </si>
  <si>
    <t>150101</t>
  </si>
  <si>
    <t>ГБУЗ МО "Юбилейная ГБ", ГБУЗ МО "Королёвская городская Больница №2", ГБУЗ МО "Королёвский Родильный Дом", ГБУЗ МО "Королёвская городская Больница №3", БДС</t>
  </si>
  <si>
    <t>Шпилянский Эдуард Маркович</t>
  </si>
  <si>
    <t>141070, Московская область, город Королев, улица Циолковского, 24</t>
  </si>
  <si>
    <t>1035003374262 </t>
  </si>
  <si>
    <t>5018000184 </t>
  </si>
  <si>
    <t>ГБУЗ МО "Королёвская городская Больница"</t>
  </si>
  <si>
    <t>ГЛАВНЫЙ ВРАЧ Шпилянский Эдуард Маркович</t>
  </si>
  <si>
    <t>1.2.643.5.1.13.13.12.2.50.4780</t>
  </si>
  <si>
    <t>170601</t>
  </si>
  <si>
    <t>Крыленкина Юлия Николаевна</t>
  </si>
  <si>
    <t>141606, Московская область, город Клин, Спортивная улица, 17/2</t>
  </si>
  <si>
    <t>1035003950079 </t>
  </si>
  <si>
    <t>5020017883 </t>
  </si>
  <si>
    <t>ГЛАВНЫЙ ВРАЧ Крыленкина Юлия Николаевна</t>
  </si>
  <si>
    <t>1.2.643.5.1.13.13.12.2.50.4846</t>
  </si>
  <si>
    <t>170501</t>
  </si>
  <si>
    <t>МУП "КСП"</t>
  </si>
  <si>
    <t>Хуртилов Евгений Леонидович</t>
  </si>
  <si>
    <t>141607, Московская область, город Клин, улица Гагарина, 30</t>
  </si>
  <si>
    <t>1035003964346 </t>
  </si>
  <si>
    <t>5020036910 </t>
  </si>
  <si>
    <t>ГАУЗ МО "Клинская Стоматологическая Поликлиника"</t>
  </si>
  <si>
    <t>ГЛАВНЫЙ ВРАЧ Хуртилов Евгений Леонидович</t>
  </si>
  <si>
    <t>Игнатова Ирина Витальевна</t>
  </si>
  <si>
    <t>143444, Московская область, Красногорский район, город Красногорск, микрорайон Опалиха, улица Мира, 3</t>
  </si>
  <si>
    <t>1035004452031 </t>
  </si>
  <si>
    <t>5024050218 </t>
  </si>
  <si>
    <t>ГБУЗ МО ОГП</t>
  </si>
  <si>
    <t>ГЛАВНЫЙ ВРАЧ Игнатова Ирина Витальевна</t>
  </si>
  <si>
    <t>1.2.643.5.1.13.13.12.2.50.4650</t>
  </si>
  <si>
    <t>Плиев Владимир Нодарович</t>
  </si>
  <si>
    <t>143432, Московская область, Красногорский район, рабочий поселок Нахабино, Институтская улица, 9а</t>
  </si>
  <si>
    <t>1035004453021 </t>
  </si>
  <si>
    <t>5024052423 </t>
  </si>
  <si>
    <t>ГБУЗ МО "Нахабинская городская Больница"</t>
  </si>
  <si>
    <t>ГЛАВНЫЙ ВРАЧ Плиев Владимир Нодарович</t>
  </si>
  <si>
    <t>1.2.643.5.1.13.13.12.2.50.4738</t>
  </si>
  <si>
    <t>200501</t>
  </si>
  <si>
    <t>МЛПП "Стоматологическая Поликлиника"</t>
  </si>
  <si>
    <t>Буланников Александр Станиславович</t>
  </si>
  <si>
    <t>143405, Московская область, город Красногорск, Ильинское шоссе, 4</t>
  </si>
  <si>
    <t>1035004463240 </t>
  </si>
  <si>
    <t>5024058584 </t>
  </si>
  <si>
    <t>ГАУЗ МО "КСП им. Л.Ф. Смуровой"</t>
  </si>
  <si>
    <t>ГЛАВНЫЙ ВРАЧ Буланников Александр Станиславович</t>
  </si>
  <si>
    <t>1.2.643.5.1.13.13.12.2.50.4866</t>
  </si>
  <si>
    <t>200901</t>
  </si>
  <si>
    <t>Муниципальное Лечебно-Профилактическое Предприятие "Кожно-Венерологический Диспансер"</t>
  </si>
  <si>
    <t>Кошевой Евгений Геннадьевич</t>
  </si>
  <si>
    <t>143406, Московская область, город Красногорск, улица Циолковского, 15 А</t>
  </si>
  <si>
    <t>1035004463977 </t>
  </si>
  <si>
    <t>5024058841 </t>
  </si>
  <si>
    <t>ГБУЗ МО ККВД</t>
  </si>
  <si>
    <t>И.О ГЛАВНОГО ВРАЧА Громов Михаил Сергеевич</t>
  </si>
  <si>
    <t>1.2.643.5.1.13.13.12.2.50.4822</t>
  </si>
  <si>
    <t>200301</t>
  </si>
  <si>
    <t>ГБУЗ МО "Красногорская городская Больница № 3", ГБУЗ МО ПДУБ, МЛПП "КГБ № 1"</t>
  </si>
  <si>
    <t>1035004465990 </t>
  </si>
  <si>
    <t>5024059531 </t>
  </si>
  <si>
    <t>ИСПОЛНЯЮЩИЙ ОБЯЗАННОСТИ ГЛАВНОГО ВРАЧА Евзерихина Анжелика Владимировна</t>
  </si>
  <si>
    <t>1.2.643.5.1.13.13.12.2.50.4618</t>
  </si>
  <si>
    <t>МЛПУ "Луговская Амбулатория"</t>
  </si>
  <si>
    <t>Прокофьев Павел Сергеевич</t>
  </si>
  <si>
    <t>141730, Московская область, город Лобня, Заречная улица, дом 15</t>
  </si>
  <si>
    <t>1035004800258 </t>
  </si>
  <si>
    <t>5025000080 </t>
  </si>
  <si>
    <t>ГБУЗ МО "ЛЦГБ" </t>
  </si>
  <si>
    <t>ГБУЗ МО "ЛЦГБ"</t>
  </si>
  <si>
    <t>ГЛАВНЫЙ ВРАЧ Прокофьев Павел Сергеевич</t>
  </si>
  <si>
    <t>1.2.643.5.1.13.13.12.2.50.4888</t>
  </si>
  <si>
    <t>ГБУЗ МО "Жптд"</t>
  </si>
  <si>
    <t>Илющенко Татьяна Олеговна</t>
  </si>
  <si>
    <t>140002, Московская область, город Люберцы, Октябрьский проспект, 116</t>
  </si>
  <si>
    <t>1035005017288 </t>
  </si>
  <si>
    <t>5027086251 </t>
  </si>
  <si>
    <t>ГБУЗ МО "Лптд"</t>
  </si>
  <si>
    <t>ГЛАВНЫЙ ВРАЧ Илющенко Татьяна Олеговна</t>
  </si>
  <si>
    <t>1.2.643.5.1.13.13.12.2.50.4907</t>
  </si>
  <si>
    <t>Дузь Марина Михайловна</t>
  </si>
  <si>
    <t>141018, Московская область, город Мытищи, Лётная улица, дом 36</t>
  </si>
  <si>
    <t>1035005500694 </t>
  </si>
  <si>
    <t>5029034611 </t>
  </si>
  <si>
    <t>ГБУЗ МО "МГДП №2"</t>
  </si>
  <si>
    <t>ИСПОЛНЯЮЩИЙ ОБЯЗАННОСТИ ГЛАВНОГО ВРАЧА Дузь Марина Михайловна</t>
  </si>
  <si>
    <t>280901</t>
  </si>
  <si>
    <t>"Поликлиника №6"</t>
  </si>
  <si>
    <t>Кикоть Любовь Васильевна</t>
  </si>
  <si>
    <t>141021, Московская область, город Мытищи, Лётная улица, дом 34</t>
  </si>
  <si>
    <t>1035005503378 </t>
  </si>
  <si>
    <t>5029034241 </t>
  </si>
  <si>
    <t>ГБУЗ МО "Мытищинская городская Поликлиника № 2"</t>
  </si>
  <si>
    <t>ГЛАВНЫЙ ВРАЧ Кикоть Любовь Васильевна</t>
  </si>
  <si>
    <t>1.2.643.5.1.13.13.12.2.50.4829</t>
  </si>
  <si>
    <t>281701</t>
  </si>
  <si>
    <t>Коршикова Валентина Павловна</t>
  </si>
  <si>
    <t>141004, Московская область, город Мытищи, Силикатная улица, 16 В</t>
  </si>
  <si>
    <t>1035005504665 </t>
  </si>
  <si>
    <t>5029034643 </t>
  </si>
  <si>
    <t>ГБУЗ МО "Мпнд"</t>
  </si>
  <si>
    <t>ГЛАВНЫЙ ВРАЧ Коршикова Валентина Павловна</t>
  </si>
  <si>
    <t>1.2.643.5.1.13.13.12.2.50.4616</t>
  </si>
  <si>
    <t>ГУЗ МО "Пптд"</t>
  </si>
  <si>
    <t>Блажко Виктор Дмитриевич</t>
  </si>
  <si>
    <t>141009, Московская область, город Мытищи, улица Карла Маркса, дом 55</t>
  </si>
  <si>
    <t>1035005518613 </t>
  </si>
  <si>
    <t>5029034636 </t>
  </si>
  <si>
    <t>ГБУЗ МО "Мптд"</t>
  </si>
  <si>
    <t>ГЛАВНЫЙ ВРАЧ Блажко Виктор Дмитриевич</t>
  </si>
  <si>
    <t>Куприянова Ирина Львовна</t>
  </si>
  <si>
    <t>143395, Московская область, Наро-Фоминский район, село Петровское, Больничная улица, владение 1</t>
  </si>
  <si>
    <t>1035005908145 </t>
  </si>
  <si>
    <t>ГБУЗ МО "ПРБ № 3"</t>
  </si>
  <si>
    <t>И.О. ГЛАВНОГО ВРАЧА Куприянова Ирина Львовна</t>
  </si>
  <si>
    <t>1.2.643.5.1.13.13.12.2.50.4608</t>
  </si>
  <si>
    <t>300101</t>
  </si>
  <si>
    <t>Лившиц Сергей Анатольевич</t>
  </si>
  <si>
    <t>142400, Московская область, город Ногинск, Комсомольская улица, дом 59</t>
  </si>
  <si>
    <t>1035006103538 </t>
  </si>
  <si>
    <t>5031000842 </t>
  </si>
  <si>
    <t>ГБУЗ МО "НЦРБ"</t>
  </si>
  <si>
    <t>ГЛАВНЫЙ ВРАЧ Лившиц Сергей Анатольевич</t>
  </si>
  <si>
    <t>1.2.643.5.1.13.13.12.2.50.4684</t>
  </si>
  <si>
    <t>Витязева Ирина Владимировна</t>
  </si>
  <si>
    <t>143040, Московская область, Одинцовский район, город Голицыно, Звенигородское шоссе, дом 2, кабинет 6</t>
  </si>
  <si>
    <t>1035006474580 </t>
  </si>
  <si>
    <t>5032057070 </t>
  </si>
  <si>
    <t>ГАУЗ МО "ОКВД"</t>
  </si>
  <si>
    <t>ИСПОЛНЯЮЩИЙ ОБЯЗАННОСТИ ГЛАВНОГО ВРАЧА Витязева Ирина Владимировна</t>
  </si>
  <si>
    <t>1.2.643.5.1.13.13.12.2.50.4835</t>
  </si>
  <si>
    <t>310901</t>
  </si>
  <si>
    <t>Шевелева Ирина Николаевна</t>
  </si>
  <si>
    <t>143006, Московская область, город Одинцово, улица Маковского, 22</t>
  </si>
  <si>
    <t>1035006494797 </t>
  </si>
  <si>
    <t>ГБУЗ МО "Одинцовская городская Поликлиника №3"</t>
  </si>
  <si>
    <t>ГЛАВНЫЙ ВРАЧ Коссэ Константин Валентинович</t>
  </si>
  <si>
    <t>1.2.643.5.1.13.13.12.2.50.4729</t>
  </si>
  <si>
    <t>332601</t>
  </si>
  <si>
    <t>Бодрова Татьяна Ивановна</t>
  </si>
  <si>
    <t>142600, Московская область, город Орехово-Зуево, улица Ленина, 54</t>
  </si>
  <si>
    <t>1035007004735 </t>
  </si>
  <si>
    <t>5034084569 </t>
  </si>
  <si>
    <t>ГБУЗ МО ОЗКВД</t>
  </si>
  <si>
    <t>ГЛАВНЫЙ ВРАЧ Бодрова Татьяна Ивановна</t>
  </si>
  <si>
    <t>ГБОУ СПО МО "Егорьевское Медицинское Училище", ГБОУ СПО МО "Ногинское Медицинское Училище", ГБОУ СПО МО "Шатурское Медицинское Училище"</t>
  </si>
  <si>
    <t>Сачков Николай Анатольевич</t>
  </si>
  <si>
    <t>142605, Московская область, город Орехово-Зуево, Красноармейская улица, 11</t>
  </si>
  <si>
    <t>1035007005582 </t>
  </si>
  <si>
    <t>5034083188 </t>
  </si>
  <si>
    <t>ГБПОУ МО "Московский Областной Медицинский Колледж № 3"</t>
  </si>
  <si>
    <t>ДИРЕКТОР Сачков Николай Анатольевич</t>
  </si>
  <si>
    <t>1.2.643.5.1.13.13.12.2.50.4763</t>
  </si>
  <si>
    <t>992401</t>
  </si>
  <si>
    <t>Кудрявцева Виктория Станиславовна</t>
  </si>
  <si>
    <t>142611, Московская область, город Орехово-Зуево, улица Барышникова, 13/5</t>
  </si>
  <si>
    <t>1035007006319 </t>
  </si>
  <si>
    <t>5034082233 </t>
  </si>
  <si>
    <t>ГБУЗ МО "О/З СПК" </t>
  </si>
  <si>
    <t>ГБУЗ МО "О/З СПК"</t>
  </si>
  <si>
    <t>ГЛАВНЫЙ ВРАЧ Кудрявцева Виктория Станиславовна</t>
  </si>
  <si>
    <t>1.2.643.5.1.13.13.12.2.50.4683</t>
  </si>
  <si>
    <t>ГБУЗ МО "Рптд"</t>
  </si>
  <si>
    <t>Хлебникова Клавдия Павловна</t>
  </si>
  <si>
    <t>1035007006320 </t>
  </si>
  <si>
    <t>5034082226 </t>
  </si>
  <si>
    <t>ГБУЗ МО "Орехово-Зуевский ПТД"</t>
  </si>
  <si>
    <t>ГЛАВНЫЙ ВРАЧ Хлебникова Клавдия Павловна</t>
  </si>
  <si>
    <t>1.2.643.5.1.13.13.12.2.50.4804</t>
  </si>
  <si>
    <t>361401</t>
  </si>
  <si>
    <t>Ельцова Наталья Владимировна</t>
  </si>
  <si>
    <t>142108, Московская область, город Подольск, Большая Серпуховская улица, 47</t>
  </si>
  <si>
    <t>1035007201360 </t>
  </si>
  <si>
    <t>5036025738 </t>
  </si>
  <si>
    <t>ГАУЗ МО "ПКВД"</t>
  </si>
  <si>
    <t>ГЛАВНЫЙ ВРАЧ Ельцова Наталья Владимировна</t>
  </si>
  <si>
    <t>1.2.643.5.1.13.13.12.2.50.4639</t>
  </si>
  <si>
    <t>360201</t>
  </si>
  <si>
    <t>Корчагина Наталья Николаевна</t>
  </si>
  <si>
    <t>1035007201932 </t>
  </si>
  <si>
    <t>5036033898 </t>
  </si>
  <si>
    <t>ГБУЗ МО "ПДГБ"</t>
  </si>
  <si>
    <t>И.О. ГЛАВНОГО ВРАЧА Мегерян Мануэл Максимович</t>
  </si>
  <si>
    <t>1.2.643.5.1.13.13.12.2.50.4697</t>
  </si>
  <si>
    <t>361101</t>
  </si>
  <si>
    <t>Рыбак Алла Алексеевна</t>
  </si>
  <si>
    <t>142110, Московская область, город Подольск, улица Кирова, 7</t>
  </si>
  <si>
    <t>1035007205408 </t>
  </si>
  <si>
    <t>5036025914 </t>
  </si>
  <si>
    <t>ГБУЗ МО "Подольская Детская Стоматологическая Поликлиника"</t>
  </si>
  <si>
    <t>ГЛАВНЫЙ ВРАЧ Рыбак Алла Алексеевна</t>
  </si>
  <si>
    <t>1.2.643.5.1.13.13.12.2.50.4688</t>
  </si>
  <si>
    <t>360401</t>
  </si>
  <si>
    <t>МУЗ "КДЦ"</t>
  </si>
  <si>
    <t>Черногорова Марина Викторовна</t>
  </si>
  <si>
    <t>142105, Московская область, город Подольск, Литейная улица, 40</t>
  </si>
  <si>
    <t>1035007209555 </t>
  </si>
  <si>
    <t>5036013556 </t>
  </si>
  <si>
    <t>ГБУЗ МО "ПГКБ №3"</t>
  </si>
  <si>
    <t>ГЛАВНЫЙ ВРАЧ Черногорова Марина Викторовна</t>
  </si>
  <si>
    <t>МЛПУ "Амбулатория Пос. Зеленоградский"</t>
  </si>
  <si>
    <t>Саруханова Анжелика Михайловна</t>
  </si>
  <si>
    <t>141231, Московская область, Пушкинский район, рабочий поселок Лесной, Советская улица, 1/1</t>
  </si>
  <si>
    <t>1035007556143 </t>
  </si>
  <si>
    <t>5038018310 </t>
  </si>
  <si>
    <t>ГБУЗ МО "Поликлиника Пос. Лесной"</t>
  </si>
  <si>
    <t>ГРАВНЫЙ ВРАЧ Саруханова Анжелика Михайловна</t>
  </si>
  <si>
    <t>1.2.643.5.1.13.13.12.2.50.4692</t>
  </si>
  <si>
    <t>380101</t>
  </si>
  <si>
    <t>140105, Московская область, город Раменское, улица Махова, дом 14</t>
  </si>
  <si>
    <t>1035007906053 </t>
  </si>
  <si>
    <t>5040034848 </t>
  </si>
  <si>
    <t>ГБУЗ МО "Раменская ЦРБ"</t>
  </si>
  <si>
    <t>ИСПОЛНЯЮЩИЙ ОБЯЗАННОСТИ ГЛАВНОГО ВРАЧА Коган Аркадий Борисович</t>
  </si>
  <si>
    <t>1.2.643.5.1.13.13.12.2.50.4635</t>
  </si>
  <si>
    <t>Макаров Игорь Александрович</t>
  </si>
  <si>
    <t>129110, город Москва, улица Щепкина, 61/2-13, строение 10</t>
  </si>
  <si>
    <t>1035008254302 </t>
  </si>
  <si>
    <t>5041019803 </t>
  </si>
  <si>
    <t>ГКУЗ МО ТЦМК</t>
  </si>
  <si>
    <t>ДИРЕКТОР Макаров Игорь Александрович</t>
  </si>
  <si>
    <t>1.2.643.5.1.13.13.12.2.50.4607</t>
  </si>
  <si>
    <t>390101</t>
  </si>
  <si>
    <t>Реутов</t>
  </si>
  <si>
    <t>МУЗ"ПТД", МУЗ "ГП №2", МУЗ"ССМП", Муниципальное Медицинское Учреждение Реутовская городская Поликлиника Восстановительного Лечения, МУЗ"КВД", МУЗ "ЖК", Городское Управление Здравоохранения Г.Реутова, МУЗ "ГП №1", МУЗ "ГДП", МУЗ "ЦВЛ", МУЗ "ГБ"</t>
  </si>
  <si>
    <t>Хачатрян Гарик Ишханович</t>
  </si>
  <si>
    <t>143964, Московская область, город Реутов, улица Ленина, 2 а</t>
  </si>
  <si>
    <t>1035008256140 </t>
  </si>
  <si>
    <t>5041022845 </t>
  </si>
  <si>
    <t>504101001 </t>
  </si>
  <si>
    <t>ГАУЗ МО "ЦГКБ Г. Реутов" </t>
  </si>
  <si>
    <t>ГАУЗ МО "ЦГКБ Г. Реутов"</t>
  </si>
  <si>
    <t>ГЛАВНЫЙ ВРАЧ Алексеев Александр Генрихович</t>
  </si>
  <si>
    <t>1.2.643.5.1.13.13.12.2.50.4734</t>
  </si>
  <si>
    <t>Агаев Джавад Зейналбекович</t>
  </si>
  <si>
    <t>141309, Московская область, город Сергиев Посад, улица Кирова, 89</t>
  </si>
  <si>
    <t>1035008353368 </t>
  </si>
  <si>
    <t>5042055586 </t>
  </si>
  <si>
    <t>ГЛАВНЫЙ ВРАЧ Агаев Джавад Зейналбекович</t>
  </si>
  <si>
    <t>1.2.643.5.1.13.13.12.2.50.4674</t>
  </si>
  <si>
    <t>411301</t>
  </si>
  <si>
    <t>Желтоногов Алексей Викторович</t>
  </si>
  <si>
    <t>141304, Московская область, город Сергиев Посад, проспект Красной Армии, 9/1</t>
  </si>
  <si>
    <t>1035008360749 </t>
  </si>
  <si>
    <t>5042004077 </t>
  </si>
  <si>
    <t>ГАУЗ МО "Сергиево-Посадская Стоматологическая Поликлиника"</t>
  </si>
  <si>
    <t>ГЛАВНЫЙ ВРАЧ Желтоногов Алексей Викторович</t>
  </si>
  <si>
    <t>1.2.643.5.1.13.13.12.2.50.4695</t>
  </si>
  <si>
    <t>440107</t>
  </si>
  <si>
    <t>Чуракова Екатерина Викторовна</t>
  </si>
  <si>
    <t>142205, Московская область, город Серпухов, Комсомольская улица, 4</t>
  </si>
  <si>
    <t>1035008750677 </t>
  </si>
  <si>
    <t>5043021357 </t>
  </si>
  <si>
    <t>ГБУЗ МО "Стоматология №2"</t>
  </si>
  <si>
    <t>ГЛАВНЫЙ ВРАЧ Чуракова Екатерина Викторовна</t>
  </si>
  <si>
    <t>1.2.643.5.1.13.13.12.2.50.4646</t>
  </si>
  <si>
    <t>440501</t>
  </si>
  <si>
    <t>Ефременков Николай Владимирович</t>
  </si>
  <si>
    <t>142200, Московская область, город Серпухов, 2-я Московская улица, 8/19</t>
  </si>
  <si>
    <t>1035008752789 </t>
  </si>
  <si>
    <t>5043022544 </t>
  </si>
  <si>
    <t>ГБУЗ МО "СГБ имени Семашко Н.А."</t>
  </si>
  <si>
    <t>ГЛАВНЫЙ ВРАЧ Ефременков Николай Владимирович</t>
  </si>
  <si>
    <t>1.2.643.5.1.13.13.12.2.50.4611</t>
  </si>
  <si>
    <t>500801</t>
  </si>
  <si>
    <t>Борисова Татьяна Павловна</t>
  </si>
  <si>
    <t>141401, Московская область, город Химки, улица 8 Марта, 4</t>
  </si>
  <si>
    <t>1035009552005 </t>
  </si>
  <si>
    <t>5047042982 </t>
  </si>
  <si>
    <t>ГАУЗ МО "ХСП"</t>
  </si>
  <si>
    <t>ГЛАВНЫЙ ВРАЧ Борисова Татьяна Павловна</t>
  </si>
  <si>
    <t>1.2.643.5.1.13.13.12.2.50.4851</t>
  </si>
  <si>
    <t>500601</t>
  </si>
  <si>
    <t>ГОСУДАРСТВЕННОЕ АВТОНОМНОЕ УЧРЕЖДЕНИЕ ЗДРАВООХРАНЕНИЯ МОСКОВСКОЙ ОБЛАСТИ ХИМКИНСКАЯ ОБЛАСТНАЯ БОЛЬНИЦА</t>
  </si>
  <si>
    <t>Колпакова Анна Григорьевна</t>
  </si>
  <si>
    <t>141411, Московская область, город Химки, улица Пожарского, 22</t>
  </si>
  <si>
    <t>1035009559595 </t>
  </si>
  <si>
    <t>5047043841 </t>
  </si>
  <si>
    <t>ГБУЗ МО "ЛГП"</t>
  </si>
  <si>
    <t>ГЛАВНЫЙ ВРАЧ Колпакова Анна Григорьевна</t>
  </si>
  <si>
    <t>1.2.643.5.1.13.13.12.2.50.4626</t>
  </si>
  <si>
    <t>501001</t>
  </si>
  <si>
    <t>Белявцева Наталья Ивановна</t>
  </si>
  <si>
    <t>141400, Московская область, город Химки, улица 8 Марта, дом 4</t>
  </si>
  <si>
    <t>1035009562939 </t>
  </si>
  <si>
    <t>5047044860 </t>
  </si>
  <si>
    <t>ГАУЗ МО "ХКВД" </t>
  </si>
  <si>
    <t>ГАУЗ МО "ХКВД"</t>
  </si>
  <si>
    <t>ГЛАВНЫЙ ВРАЧ Белявцева Наталья Ивановна</t>
  </si>
  <si>
    <t>1.2.643.5.1.13.13.12.2.50.4787</t>
  </si>
  <si>
    <t>ГБУЗ МО "Подрезковская Поликлиника", МБУЗ "ФП"</t>
  </si>
  <si>
    <t>Левина Ирина Владимировна</t>
  </si>
  <si>
    <t>141420, Московская область, город Химки, микрорайон Сходня, улица Мичурина, 31-а</t>
  </si>
  <si>
    <t>1035009574665 </t>
  </si>
  <si>
    <t>5047039891 </t>
  </si>
  <si>
    <t>ГБУЗ МО "СГБ"</t>
  </si>
  <si>
    <t>ИСПОЛНЯЮЩИЙ ОБЯЗАННОСТИ ГЛАВНОГО ВРАЧА Левина Ирина Владимировна</t>
  </si>
  <si>
    <t>1.2.643.5.1.13.13.12.2.50.4713</t>
  </si>
  <si>
    <t>510801</t>
  </si>
  <si>
    <t>Червяков Антон Юрьевич</t>
  </si>
  <si>
    <t>142360, Московская область, город Чехов, поселок Мещерское</t>
  </si>
  <si>
    <t>1035009954814 </t>
  </si>
  <si>
    <t>5048051891 </t>
  </si>
  <si>
    <t>ГБУЗ МО ПБ № 2</t>
  </si>
  <si>
    <t>ГЛАВНЫЙ ВРАЧ Червяков Антон Юрьевич</t>
  </si>
  <si>
    <t>1.2.643.5.1.13.13.12.2.50.4794</t>
  </si>
  <si>
    <t>540701</t>
  </si>
  <si>
    <t>Кандабарова Екатерина Александровна</t>
  </si>
  <si>
    <t>141131, Московская область, Щелковский район, село Трубино, 34</t>
  </si>
  <si>
    <t>1035010200554 </t>
  </si>
  <si>
    <t>5050006127 </t>
  </si>
  <si>
    <t>ГБУЗ МО "Участковая Больница в С. Трубино"</t>
  </si>
  <si>
    <t>ИСПОЛНЯЮЩИЙ ОБЯЗАННОСТИ ГЛАВНОГО ВРАЧА Кандабарова Екатерина Александровна</t>
  </si>
  <si>
    <t>1.2.643.5.1.13.13.12.2.50.4739</t>
  </si>
  <si>
    <t>992701</t>
  </si>
  <si>
    <t>Мироненко Александр Юрьевич</t>
  </si>
  <si>
    <t>141100, Московская область, город Щёлково, улица Новая Фабрика, 8</t>
  </si>
  <si>
    <t>1035010203689 </t>
  </si>
  <si>
    <t>5050002683 </t>
  </si>
  <si>
    <t>ГБУЗ МО "ЩСПК"</t>
  </si>
  <si>
    <t>ГЛАВНЫЙ ВРАЧ Мироненко Александр Юрьевич</t>
  </si>
  <si>
    <t>Паюсова Наталья Николаевна</t>
  </si>
  <si>
    <t>141144, Московская область, Щелковский район, поселок Медное-Власово, дом 3</t>
  </si>
  <si>
    <t>1035010205438 </t>
  </si>
  <si>
    <t>5050006060 </t>
  </si>
  <si>
    <t>ГБУЗ "ДПБ № 11 ДЗМ"</t>
  </si>
  <si>
    <t>И.О. ГЛАВНОГО ВРАЧА Паюсова Наталья Николаевна</t>
  </si>
  <si>
    <t>Логинов Дмитрий Юрьевич</t>
  </si>
  <si>
    <t>141100, Московская область, Щелковский район, город Щелково, Парковая улица, дом 8</t>
  </si>
  <si>
    <t>1035010206703 </t>
  </si>
  <si>
    <t>5050003849 </t>
  </si>
  <si>
    <t>ГБУЗ МО "Щёлковская Районная Больница №2"</t>
  </si>
  <si>
    <t>ДИРЕКТОР Логинов Дмитрий Юрьевич</t>
  </si>
  <si>
    <t>141100, Московская область, Щелковский район, город Щелково, Краснознаменская улица, дом 8</t>
  </si>
  <si>
    <t>1035010207517 </t>
  </si>
  <si>
    <t>5050001263 </t>
  </si>
  <si>
    <t>ГБУЗ МО "ЩРБ №1"</t>
  </si>
  <si>
    <t>ГЛАВНЫЙ ВРАЧ Кандабарова Екатерина Александровна</t>
  </si>
  <si>
    <t>1.2.643.5.1.13.13.12.2.50.4902</t>
  </si>
  <si>
    <t>993701</t>
  </si>
  <si>
    <t>Давыдова Светлана Валентиновна</t>
  </si>
  <si>
    <t>141100, Московская область, город Щёлково, Краснознаменская улица, дом 8 корпус 1</t>
  </si>
  <si>
    <t>1035010208045 </t>
  </si>
  <si>
    <t>5050004137 </t>
  </si>
  <si>
    <t>ГБУЗ МО "ЩВФД" </t>
  </si>
  <si>
    <t>ГБУЗ МО "ЩВФД"</t>
  </si>
  <si>
    <t>ИСПОЛНЯЮЩИЙ ОБЯЗАННОСТИ ГЛАВНОГО ВРАЧА Давыдова Светлана Валентиновна</t>
  </si>
  <si>
    <t>1.2.643.5.1.13.13.12.2.50.4798</t>
  </si>
  <si>
    <t>541701</t>
  </si>
  <si>
    <t>Арефьева Валентина Юрьевна</t>
  </si>
  <si>
    <t>141100, Московская область, город Щёлково, Трудовая улица, 2</t>
  </si>
  <si>
    <t>1035010208353 </t>
  </si>
  <si>
    <t>5050001305 </t>
  </si>
  <si>
    <t>ГБУЗ МО "Щпнд"</t>
  </si>
  <si>
    <t>ГЛАВНЫЙ ВРАЧ Трифонова Дарья Владимировна</t>
  </si>
  <si>
    <t>1.2.643.5.1.13.13.12.2.50.4908</t>
  </si>
  <si>
    <t>Лосино-Петровский</t>
  </si>
  <si>
    <t>Сутугин Андрей Викторович</t>
  </si>
  <si>
    <t>141150, Московская область, город Лосино-Петровский, улица Ленина, 10</t>
  </si>
  <si>
    <t>1035010209673 </t>
  </si>
  <si>
    <t>5050000566 </t>
  </si>
  <si>
    <t>ГБУЗ МО "Лосино-Петровская ЦГБ"</t>
  </si>
  <si>
    <t>ГЛАВНЫЙ ВРАЧ Сутугин Андрей Викторович</t>
  </si>
  <si>
    <t>1.2.643.5.1.13.13.12.2.50.4751</t>
  </si>
  <si>
    <t>541101</t>
  </si>
  <si>
    <t>Новиков Дмитрий Вячеславович</t>
  </si>
  <si>
    <t>141143, Московская область, Щелковский район, деревня Медвежьи Озера, 72</t>
  </si>
  <si>
    <t>1035010210399 </t>
  </si>
  <si>
    <t>5050005356 </t>
  </si>
  <si>
    <t>ГБУЗ МО "Медвежье-Озёрская Амбулатория"</t>
  </si>
  <si>
    <t>ИСПОЛНЯЮЩИЙ ОБЯЗАННОСТИ ГЛАВНОГО ВРАЧА Новиков Дмитрий Вячеславович</t>
  </si>
  <si>
    <t>1.2.643.5.1.13.13.12.2.50.4831</t>
  </si>
  <si>
    <t>541201</t>
  </si>
  <si>
    <t>Макарова Ирина Анатольевна</t>
  </si>
  <si>
    <t>141140, Московская область, город Лосино-Петровский, рабочий поселок Свердловский, Центральная улица, 5</t>
  </si>
  <si>
    <t>1035010210960 </t>
  </si>
  <si>
    <t>5050002482 </t>
  </si>
  <si>
    <t>ГБУЗ МО "Поликлиника в П. Свердловский"</t>
  </si>
  <si>
    <t>ГЛАВНЫЙ ВРАЧ Макарова Ирина Анатольевна</t>
  </si>
  <si>
    <t>1.2.643.5.1.13.13.12.2.50.4790</t>
  </si>
  <si>
    <t>540901</t>
  </si>
  <si>
    <t>Ланин Александр Михайлович</t>
  </si>
  <si>
    <t>141100, Московская область, город Щёлково, улица Новая Фабрика, 10</t>
  </si>
  <si>
    <t>1035010211532 </t>
  </si>
  <si>
    <t>5050003486 </t>
  </si>
  <si>
    <t>ГАУЗ МО ЩКВД</t>
  </si>
  <si>
    <t>ГЛАВНЫЙ ВРАЧ Ланин Александр Михайлович</t>
  </si>
  <si>
    <t>1.2.643.5.1.13.13.12.2.50.4645</t>
  </si>
  <si>
    <t>541001</t>
  </si>
  <si>
    <t>Кулакова Ирина Петровна</t>
  </si>
  <si>
    <t>141103, Московская область, Щелковский район, город Щелково, улица Гагарина, 6 а</t>
  </si>
  <si>
    <t>1035010212566 </t>
  </si>
  <si>
    <t>5050003278 </t>
  </si>
  <si>
    <t>ГБУЗ МО "Щёлковская городская Поликлиника №3"</t>
  </si>
  <si>
    <t>ГЛАВНЫЙ ВРАЧ Кулакова Ирина Петровна</t>
  </si>
  <si>
    <t>1.2.643.5.1.13.13.12.2.50.4613</t>
  </si>
  <si>
    <t>Бурлакова Ирина Владимировна</t>
  </si>
  <si>
    <t>141142, Московская область, город Лосино-Петровский, поселок Биокомбината, строение 7а</t>
  </si>
  <si>
    <t>1035010215327 </t>
  </si>
  <si>
    <t>5050027374 </t>
  </si>
  <si>
    <t>ГБУЗ МО "УБ П. Биокомбината"</t>
  </si>
  <si>
    <t>ИСПОЛНЯЮЩИЙ ОБЯЗАННОСТИ ГЛАВНОГО ВРАЧА Бурлакова Ирина Владимировна</t>
  </si>
  <si>
    <t>1.2.643.5.1.13.13.12.2.50.4785</t>
  </si>
  <si>
    <t>490103</t>
  </si>
  <si>
    <t>Добычин Виталий Станиславович</t>
  </si>
  <si>
    <t>141195, Московская область, город Фрязино, Советская улица, 2 б</t>
  </si>
  <si>
    <t>1035010551421 </t>
  </si>
  <si>
    <t>5052013225 </t>
  </si>
  <si>
    <t>ГАУЗ МО "ФСП" </t>
  </si>
  <si>
    <t>ГАУЗ МО "ФСП"</t>
  </si>
  <si>
    <t>ГЛАВНЫЙ ВРАЧ Добычин Виталий Станиславович</t>
  </si>
  <si>
    <t>ГБУЗ МО "Авсюнинская Участковая Больница"</t>
  </si>
  <si>
    <t>ИСПОЛНЯЮЩИЙ ОБЯЗАННОСТИ ГЛАВНЫЙ ВРАЧ Лунегова Татьяна Дмитриевна</t>
  </si>
  <si>
    <t>ГЛАВНЫЙ ВРАЧ Киселева Марина Борисовна</t>
  </si>
  <si>
    <t>1.2.643.5.1.13.13.12.2.50.4679</t>
  </si>
  <si>
    <t>962701</t>
  </si>
  <si>
    <t>Микшина Анна Николаевна</t>
  </si>
  <si>
    <t>142138, город Москва, поселение Щаповское, поселок Курилово</t>
  </si>
  <si>
    <t>1035011457051 </t>
  </si>
  <si>
    <t>5074001382 </t>
  </si>
  <si>
    <t>775101001 </t>
  </si>
  <si>
    <t>ГБУЗ МО "ПБ № 17"</t>
  </si>
  <si>
    <t>ИСПОЛНЯЮЩАЯ ОБЯЗАННОСТИ ГЛАВНОГО ВРАЧА Микшина Анна Николаевна</t>
  </si>
  <si>
    <t>1.2.643.5.1.13.13.12.2.50.4863</t>
  </si>
  <si>
    <t>400201</t>
  </si>
  <si>
    <t>ГБУЗ МО РУЗСКАЯ ОБЛАСТНАЯ БОЛЬНИЦА</t>
  </si>
  <si>
    <t>143132, Московская область, город Руза, рабочий поселок Тучково, Парковая улица, 25</t>
  </si>
  <si>
    <t>1035011654150 </t>
  </si>
  <si>
    <t>5075011383 </t>
  </si>
  <si>
    <t>ГБУЗ МО "ТРБ"</t>
  </si>
  <si>
    <t>1.2.643.5.1.13.13.12.2.50.4656</t>
  </si>
  <si>
    <t>400501</t>
  </si>
  <si>
    <t>Сухотеплая Наталия Владимировна</t>
  </si>
  <si>
    <t>143121, Московская область, город Руза, село Покровское, улица Больница N4, дом 19</t>
  </si>
  <si>
    <t>1035011654534 </t>
  </si>
  <si>
    <t>5075003671 </t>
  </si>
  <si>
    <t>ГБУЗ МО "ПБ №4"</t>
  </si>
  <si>
    <t>ГЛАВНЫЙ ВРАЧ Сухотеплая Наталия Владимировна</t>
  </si>
  <si>
    <t>400101</t>
  </si>
  <si>
    <t>Главный врачБагин Владимир Николаевич</t>
  </si>
  <si>
    <t>143103, Московская область, город Руза, Революционная улица, 21а</t>
  </si>
  <si>
    <t>1035011654556 </t>
  </si>
  <si>
    <t>5075001466 </t>
  </si>
  <si>
    <t>ГБУЗ МО "Рузская РБ"</t>
  </si>
  <si>
    <t>ГЛАВНЫЙ ВРАЧ Багин Владимир Николаевич</t>
  </si>
  <si>
    <t>Дорохов Сергей Иванович</t>
  </si>
  <si>
    <t>119285, город Москва, Мичуринский проспект, 6</t>
  </si>
  <si>
    <t>1037700124208 </t>
  </si>
  <si>
    <t>7729117225 </t>
  </si>
  <si>
    <t>772901001 </t>
  </si>
  <si>
    <t>ФГБУ "ОБП"</t>
  </si>
  <si>
    <t>ГЛАВНЫЙ ВРАЧ Дорохов Сергей Иванович</t>
  </si>
  <si>
    <t>1.2.643.5.1.13.13.12.2.50.4921</t>
  </si>
  <si>
    <t>Лапочкин Олег Лонгинович</t>
  </si>
  <si>
    <t>127486, город Москва, улица Ивана Сусанина, д. 1</t>
  </si>
  <si>
    <t>1037700177162 </t>
  </si>
  <si>
    <t>7711030171 </t>
  </si>
  <si>
    <t>ГБУЗ МО "Детская Психоневрологическая Больница"</t>
  </si>
  <si>
    <t>ГЛАВНЫЙ ВРАЧ Лапочкин Олег Лонгинович</t>
  </si>
  <si>
    <t>1.2.643.5.1.13.13.12.2.50.4917</t>
  </si>
  <si>
    <t>990301</t>
  </si>
  <si>
    <t>Государственное Учреждение Здравоохранения Московской области Детский Областной Ортопедический Санаторий "Пролетарий"</t>
  </si>
  <si>
    <t>Хошабаев Роберт Абрамович</t>
  </si>
  <si>
    <t>107113, город Москва, Поперечный просек, 3</t>
  </si>
  <si>
    <t>1037700225375 </t>
  </si>
  <si>
    <t>7718115836 </t>
  </si>
  <si>
    <t>771801001 </t>
  </si>
  <si>
    <t>ГБУЗ МОДКТОБ</t>
  </si>
  <si>
    <t>ИСПОЛНЯЮЩИЙ ОБЯЗАННОСТИ ГЛАВНОГО ВРАЧА Григорьев Александр Владимирович</t>
  </si>
  <si>
    <t>1.2.643.5.1.13.13.12.2.50.4784</t>
  </si>
  <si>
    <t>Семенов Дмитрий Юрьевич</t>
  </si>
  <si>
    <t>129110, город Москва, улица Щепкина, 61/2</t>
  </si>
  <si>
    <t>1037739023200 </t>
  </si>
  <si>
    <t>7702066157 </t>
  </si>
  <si>
    <t>ГБУЗ МО МОНИКИ им. М.Ф.Владимирского</t>
  </si>
  <si>
    <t>ДИРЕКТОР Соболев Константин Эдуардович</t>
  </si>
  <si>
    <t>ГБОУ СПО МО "Мытищинское Медицинское Училище", ГБОУ СПО МО "Рузское Медицинское Училище", ГБОУ СПО МО "Наро-Фоминское Медицинское Училище", ГБОУ СПО МО "Красногорское Медицинское Училище"</t>
  </si>
  <si>
    <t>Бабаян Саркис Рафикович</t>
  </si>
  <si>
    <t>1037739126930 </t>
  </si>
  <si>
    <t>7702061303 </t>
  </si>
  <si>
    <t>ГБПОУ МО "Московский Областной Медицинский Колледж №1" </t>
  </si>
  <si>
    <t>ГБПОУ МО "Московский Областной Медицинский Колледж №1"</t>
  </si>
  <si>
    <t>ДИРЕКТОР Бабаян Саркис Рафикович</t>
  </si>
  <si>
    <t>1.2.643.5.1.13.13.12.2.50.4655</t>
  </si>
  <si>
    <t>ГБУЗ "ГБ № 45 ДЗМ"</t>
  </si>
  <si>
    <t>Фадеев Андрей Васильевич</t>
  </si>
  <si>
    <t>125414, город Москва, Клинская улица, дом 2</t>
  </si>
  <si>
    <t>1037739256906 </t>
  </si>
  <si>
    <t>7712022913 </t>
  </si>
  <si>
    <t>ГАУЗМО КЦВМИР </t>
  </si>
  <si>
    <t>ГАУЗМО КЦВМИР</t>
  </si>
  <si>
    <t>ДИРЕКТОР Фадеев Андрей Васильевич</t>
  </si>
  <si>
    <t>1.2.643.5.1.13.13.12.2.50.4761</t>
  </si>
  <si>
    <t>991001</t>
  </si>
  <si>
    <t>Махнева Наталия Викторовна</t>
  </si>
  <si>
    <t>129110, город Москва, улица Щепкина, 61/2 стр. 8</t>
  </si>
  <si>
    <t>1037739771365 </t>
  </si>
  <si>
    <t>7702207545 </t>
  </si>
  <si>
    <t>ГЛАВНЫЙ ВРАЧ Махнева Наталия Викторовна</t>
  </si>
  <si>
    <t>1.2.643.5.1.13.13.12.2.50.4719</t>
  </si>
  <si>
    <t>992201</t>
  </si>
  <si>
    <t>Исполинов Станислав Андреевич</t>
  </si>
  <si>
    <t>140200, Московская область, город Воскресенск, Больничный проезд, 5</t>
  </si>
  <si>
    <t>1045001302807 </t>
  </si>
  <si>
    <t>5005027809 </t>
  </si>
  <si>
    <t>ГБУЗ МО "Воскресенская СПК"</t>
  </si>
  <si>
    <t>ГЛАВНЫЙ ВРАЧ Исполинов Станислав Андреевич</t>
  </si>
  <si>
    <t>Кочешкова Татьяна Александровна</t>
  </si>
  <si>
    <t>141800, Московская область, Дмитровский район, город Дмитров, микрорайон им А.Маркова, дом 11</t>
  </si>
  <si>
    <t>1045001636130 </t>
  </si>
  <si>
    <t>5007046892 </t>
  </si>
  <si>
    <t>ГБУЗ МО ДЦМП</t>
  </si>
  <si>
    <t>ГЛАВНЫЙ ВРАЧ Кочешкова Татьяна Александровна</t>
  </si>
  <si>
    <t>1.2.643.5.1.13.13.12.2.50.4838</t>
  </si>
  <si>
    <t>190401</t>
  </si>
  <si>
    <t>ГБУЗ МО "КЦРБ", Мопт Санаторий "Пески"</t>
  </si>
  <si>
    <t>Островский Андрей Владимирович</t>
  </si>
  <si>
    <t>140415, Московская область, город Коломна, Посадская улица, 17</t>
  </si>
  <si>
    <t>1045004259420 </t>
  </si>
  <si>
    <t>5022036916 </t>
  </si>
  <si>
    <t>ГБУЗ МО Кптд</t>
  </si>
  <si>
    <t>ГЛАВНЫЙ ВРАЧ Островский Андрей Владимирович</t>
  </si>
  <si>
    <t>Сумишевская Ольга Владимировна</t>
  </si>
  <si>
    <t>143402, Московская область, город Красногорск, Оптический переулок, 7</t>
  </si>
  <si>
    <t>1045004478298 </t>
  </si>
  <si>
    <t>5024068656 </t>
  </si>
  <si>
    <t>ГКУ МО "ДЕЗ"</t>
  </si>
  <si>
    <t>ДИРЕКТОР Сумишевская Ольга Владимировна</t>
  </si>
  <si>
    <t>1.2.643.5.1.13.13.12.2.50.4631</t>
  </si>
  <si>
    <t>141214, Московская область, Пушкинский район, поселок Зверосовхоза, Школьная улица, 5</t>
  </si>
  <si>
    <t>1045007553997 </t>
  </si>
  <si>
    <t>5038043690 </t>
  </si>
  <si>
    <t>ГБУЗ МО "Амбулатория Поселка Зверосовхоза"</t>
  </si>
  <si>
    <t>ИСПОЛНЯЮЩИЙ ОБЯЗАННОСТИ ГЛАВНОГО ВРАЧА Мануйлов Владимир Михайлович</t>
  </si>
  <si>
    <t>1.2.643.5.1.13.13.12.2.50.4718</t>
  </si>
  <si>
    <t>460601</t>
  </si>
  <si>
    <t>Костюхина Ольга Николаевна</t>
  </si>
  <si>
    <t>142800, Московская область, город Ступино, улица Чайковского, 9</t>
  </si>
  <si>
    <t>1045009162384 </t>
  </si>
  <si>
    <t>5045033750 </t>
  </si>
  <si>
    <t>ГБУЗ МО "Ступинский ПНД"</t>
  </si>
  <si>
    <t>ГЛАВНЫЙ ВРАЧ Костюхина Ольга Николаевна</t>
  </si>
  <si>
    <t>1.2.643.5.1.13.13.12.2.50.4758</t>
  </si>
  <si>
    <t>301511</t>
  </si>
  <si>
    <t>Рудак Сергей Константинович</t>
  </si>
  <si>
    <t>141400, Московская область, город Химки, Ленинградская улица, 18-а</t>
  </si>
  <si>
    <t>1045009557944 </t>
  </si>
  <si>
    <t>ГБУЗ МО "ХВФД"</t>
  </si>
  <si>
    <t>ГЛАВНЫЙ ВРАЧ Рудак Сергей Константинович</t>
  </si>
  <si>
    <t>1.2.643.5.1.13.13.12.2.50.4929</t>
  </si>
  <si>
    <t>993601</t>
  </si>
  <si>
    <t>141400, Московская область, город Химки, Ленинградская улица, 18 А</t>
  </si>
  <si>
    <t>1045009557988 </t>
  </si>
  <si>
    <t>5047045888 </t>
  </si>
  <si>
    <t>ГБУЗ МО "ХЦМП"</t>
  </si>
  <si>
    <t>ИСПОЛНЯЮЩИЙ ОБЯЗАННОСТИ ГЛАВНОГО ВРАЧА Рудак Сергей Константинович</t>
  </si>
  <si>
    <t>1.2.643.5.1.13.13.12.2.50.4643</t>
  </si>
  <si>
    <t>541401</t>
  </si>
  <si>
    <t>Стукалов Александр Федорович</t>
  </si>
  <si>
    <t>141104, Московская область, Щелковский район, город Щелково, улица Беляева, 35а</t>
  </si>
  <si>
    <t>1045010201092 </t>
  </si>
  <si>
    <t>5050046803 </t>
  </si>
  <si>
    <t>ГБУЗ МО "Щёлковская городская Поликлиника №4"</t>
  </si>
  <si>
    <t>ГЛАВНЫЙ ВРАЧ Стукалов Александр Федорович</t>
  </si>
  <si>
    <t>Косорукова Галина Ивановна</t>
  </si>
  <si>
    <t>141147, Московская область, Щелковский район, рабочий поселок Фряново, улица Текстильщиков, 6</t>
  </si>
  <si>
    <t>1045010205778 </t>
  </si>
  <si>
    <t>5050003101 </t>
  </si>
  <si>
    <t>ГБУЗ МО "Фряновская Больница"</t>
  </si>
  <si>
    <t>ГЛАВНЫЙ ВРАЧ Косорукова Галина Ивановна</t>
  </si>
  <si>
    <t>010601</t>
  </si>
  <si>
    <t>Касымов Шавкатжон Камаритдинович</t>
  </si>
  <si>
    <t>143902, Московская область, город Балашиха, Советская улица, 48</t>
  </si>
  <si>
    <t>1055000525392 </t>
  </si>
  <si>
    <t>5001053558 </t>
  </si>
  <si>
    <t>ГБУЗ МО "Бпнд"</t>
  </si>
  <si>
    <t>ГЛАВНЫЙ ВРАЧ Касымов Шавкатжон Камаритдинович</t>
  </si>
  <si>
    <t>1.2.643.5.1.13.13.12.2.50.4654</t>
  </si>
  <si>
    <t>Васина Оксана Николаевна</t>
  </si>
  <si>
    <t>143988, Московская область, город Балашиха, деревня Павлино, владение 65</t>
  </si>
  <si>
    <t>1055000526460 </t>
  </si>
  <si>
    <t>5001053734 </t>
  </si>
  <si>
    <t>ГБУЗ МО "Бптд"</t>
  </si>
  <si>
    <t>ГЛАВНЫЙ ВРАЧ Васина Оксана Николаевна</t>
  </si>
  <si>
    <t>1.2.643.5.1.13.13.12.2.50.4778</t>
  </si>
  <si>
    <t>Шестакова Мария Андреевна</t>
  </si>
  <si>
    <t>142000, Московская область, город Домодедово, улица Лесная (Северный Мкр.), 31а</t>
  </si>
  <si>
    <t>1055001511872 </t>
  </si>
  <si>
    <t>5009049264 </t>
  </si>
  <si>
    <t>ГЛАВНЫЙ ВРАЧ Шестакова Мария Андреевна</t>
  </si>
  <si>
    <t>1.2.643.5.1.13.13.12.2.50.4681</t>
  </si>
  <si>
    <t>060115</t>
  </si>
  <si>
    <t>Лазарева Татьяна Александровна</t>
  </si>
  <si>
    <t>142004, Московская область, город Домодедово, микрорайон Центральный, Каширское шоссе, 103</t>
  </si>
  <si>
    <t>1055001511894 </t>
  </si>
  <si>
    <t>5009049257 </t>
  </si>
  <si>
    <t>ГАУЗ МО "ДКВД"</t>
  </si>
  <si>
    <t>ГЛАВНЫЙ ВРАЧ Лазарева Татьяна Александровна</t>
  </si>
  <si>
    <t>010902</t>
  </si>
  <si>
    <t>Ардабьева Наталья Игоревна</t>
  </si>
  <si>
    <t>1055002302288 </t>
  </si>
  <si>
    <t>5013050174 </t>
  </si>
  <si>
    <t>ГЛАВНЫЙ ВРАЧ Ардабьева Наталья Игоревна</t>
  </si>
  <si>
    <t>Наумидис Василий Георгиевич</t>
  </si>
  <si>
    <t>143500, Московская область, город Истра, улица Маяковского, 21</t>
  </si>
  <si>
    <t>1055002712930 </t>
  </si>
  <si>
    <t>5017060021 </t>
  </si>
  <si>
    <t>ООО "Медицинский Центр "Парацельс"</t>
  </si>
  <si>
    <t>ДИРЕКТОР Наумидис Василий Георгиевич</t>
  </si>
  <si>
    <t>1.2.643.5.1.13.13.12.2.50.4905</t>
  </si>
  <si>
    <t>340107</t>
  </si>
  <si>
    <t>Артемьева Ольга Борисовна</t>
  </si>
  <si>
    <t>142506, Московская область, город Павловский Посад, 1 Мая улица, 101</t>
  </si>
  <si>
    <t>1055007307728 </t>
  </si>
  <si>
    <t>5035032884 </t>
  </si>
  <si>
    <t>ГАУЗ МО "П-ПКВД"</t>
  </si>
  <si>
    <t>ГЛАВНЫЙ ВРАЧ Артемьева Ольга Борисовна</t>
  </si>
  <si>
    <t>1.2.643.5.1.13.13.12.2.50.4830</t>
  </si>
  <si>
    <t>440108</t>
  </si>
  <si>
    <t>Алехина Галина Васильевна</t>
  </si>
  <si>
    <t>142200, Московская область, город Серпухов, Тихвинский тупик, 9</t>
  </si>
  <si>
    <t>1055008502119 </t>
  </si>
  <si>
    <t>5043024990 </t>
  </si>
  <si>
    <t>ГАУЗ МО "СКВД"</t>
  </si>
  <si>
    <t>ГЛАВНЫЙ ВРАЧ Алехина Галина Васильевна</t>
  </si>
  <si>
    <t>1.2.643.5.1.13.13.12.2.50.4677</t>
  </si>
  <si>
    <t>440901</t>
  </si>
  <si>
    <t>Шубин Денис Николаевич</t>
  </si>
  <si>
    <t>142209, Московская область, город Серпухов, улица Ленинского Комсомола, 96</t>
  </si>
  <si>
    <t>1055008519510 </t>
  </si>
  <si>
    <t>5043026115 </t>
  </si>
  <si>
    <t>ГБУЗ МО "ПБ №7"</t>
  </si>
  <si>
    <t>ГЛАВНЫЙ ВРАЧ Шубин Денис Николаевич</t>
  </si>
  <si>
    <t>1.2.643.5.1.13.13.12.2.50.4819</t>
  </si>
  <si>
    <t>Анистратова Зоя Викторовна</t>
  </si>
  <si>
    <t>141281, Московская область, город Ивантеевка, Школьная улица, 23</t>
  </si>
  <si>
    <t>1055013634422 </t>
  </si>
  <si>
    <t>5016013452 </t>
  </si>
  <si>
    <t>ГЛАВНЫЙ ВРАЧ Анистратова Зоя Викторовна</t>
  </si>
  <si>
    <t>262301</t>
  </si>
  <si>
    <t>Грищенков Евгений Николаевич</t>
  </si>
  <si>
    <t>140053, Московская область, город Котельники, микрорайон Силикат, 30</t>
  </si>
  <si>
    <t>1065027033125 </t>
  </si>
  <si>
    <t>5027036557 </t>
  </si>
  <si>
    <t>ГБУЗ МО "КГССМП" </t>
  </si>
  <si>
    <t>ГЛАВНЫЙ ВРАЧ Грищенков Евгений Николаевич</t>
  </si>
  <si>
    <t>1.2.643.5.1.13.13.12.2.50.4731</t>
  </si>
  <si>
    <t>270101</t>
  </si>
  <si>
    <t>ГБУЗ МО "Уваровская РБ", МУЗ "Тропаревская Амбулатория", МУЗ "Амбулатория Марфин-Брод", МУЗ "Колычевская Амбулатория", Муниципальное Учреждение Здравоохранения Амбулатория Марфин - Брод, Бородинская Участковая Больница, МУЗ "Можайская городская Больница", Муниципальное Учреждение Здравоохранения Клементьевская Участковая Больница, Муниципальное Учреждение Здравоохранения "Горетовская Амбулатория", МУЗ "Тропаревская Амбулатория"</t>
  </si>
  <si>
    <t>Баранов Андрей Викторович</t>
  </si>
  <si>
    <t>143200, Московская область, город Можайск, Амбулаторная улица, 1</t>
  </si>
  <si>
    <t>1065028003578 </t>
  </si>
  <si>
    <t>5028023582 </t>
  </si>
  <si>
    <t>ГЛАВНЫЙ ВРАЧ Баранов Андрей Викторович</t>
  </si>
  <si>
    <t>ГБУЗ МО МОСКОВСКАЯ ОБЛАСТНАЯ БОЛЬНИЦА ИМ. ПРОФ. РОЗАНОВА В.Н.</t>
  </si>
  <si>
    <t>Каращук Сергей Александрович</t>
  </si>
  <si>
    <t>1065038037987 </t>
  </si>
  <si>
    <t>5038053988 </t>
  </si>
  <si>
    <t>ГКУЗ МО "Пушкинский Центр Борьбы СО Спид"</t>
  </si>
  <si>
    <t>ГЛАВНЫЙ ВРАЧ Каращук Сергей Александрович</t>
  </si>
  <si>
    <t>1.2.643.5.1.13.13.12.2.50.4629</t>
  </si>
  <si>
    <t>440701</t>
  </si>
  <si>
    <t>Ренкус Вера Николаевна</t>
  </si>
  <si>
    <t>142214, Московская область, город Серпухов, улица Ворошилова, 165</t>
  </si>
  <si>
    <t>1065043005411 </t>
  </si>
  <si>
    <t>5043026958 </t>
  </si>
  <si>
    <t>ГБУЗ МО "СГКДЦ"</t>
  </si>
  <si>
    <t>И.О. ГЛАВНОГО ВРАЧА Ренкус Вера Николаевна</t>
  </si>
  <si>
    <t>1.2.643.5.1.13.13.12.2.50.4911</t>
  </si>
  <si>
    <t>440103</t>
  </si>
  <si>
    <t>Пойманов Сергей Иванович</t>
  </si>
  <si>
    <t>142205, Московская область, город Серпухов, Физкультурная улица, 20</t>
  </si>
  <si>
    <t>1065043009437 </t>
  </si>
  <si>
    <t>5043027422 </t>
  </si>
  <si>
    <t>ГБУЗ МО "СРД" </t>
  </si>
  <si>
    <t>ГБУЗ МО "СРД"</t>
  </si>
  <si>
    <t>ГЛАВНЫЙ ВРАЧ Пойманов Сергей Иванович</t>
  </si>
  <si>
    <t>1.2.643.5.1.13.13.12.2.50.4757</t>
  </si>
  <si>
    <t>430201</t>
  </si>
  <si>
    <t>142203, Московская область, город Серпухов, Крупской улица, дом 4</t>
  </si>
  <si>
    <t>1065077012758 </t>
  </si>
  <si>
    <t>5077019476 </t>
  </si>
  <si>
    <t>507701001 </t>
  </si>
  <si>
    <t>ГБУЗ МО "СРСП"</t>
  </si>
  <si>
    <t>И.О.ГЛАВНОГО ВРАЧА Чуракова Екатерина Викторовна</t>
  </si>
  <si>
    <t>1.2.643.5.1.13.13.12.2.50.4675</t>
  </si>
  <si>
    <t>030201</t>
  </si>
  <si>
    <t>Городская Больница №2, МУЗ "Городская Больница Пос. Хорлово"</t>
  </si>
  <si>
    <t>Райхман Юрий Нухимович</t>
  </si>
  <si>
    <t>140203, Московская область, город Воскресенск, Гражданская улица, 2а</t>
  </si>
  <si>
    <t>1075005002160 </t>
  </si>
  <si>
    <t>5005045597 </t>
  </si>
  <si>
    <t>ГАУЗ МО "ВРБ №2"</t>
  </si>
  <si>
    <t>ГЛАВНЫЙ ВРАЧ Райхман Юрий Нухимович</t>
  </si>
  <si>
    <t>1.2.643.5.1.13.13.12.2.50.4876</t>
  </si>
  <si>
    <t>070101</t>
  </si>
  <si>
    <t>МУ "ДГДП №1", МУЗ ДЦГБ</t>
  </si>
  <si>
    <t>Осипов Алексей Валентинович</t>
  </si>
  <si>
    <t>141980, Московская область, город Дубна, улица Карла Маркса, 30</t>
  </si>
  <si>
    <t>1075010004673 </t>
  </si>
  <si>
    <t>5010036291 </t>
  </si>
  <si>
    <t>ГАУЗ МО "ДГБ"</t>
  </si>
  <si>
    <t>ГЛАВНЫЙ ВРАЧ Осипов Алексей Валентинович</t>
  </si>
  <si>
    <t>1.2.643.5.1.13.13.12.2.50.4857</t>
  </si>
  <si>
    <t>Елисеева Елена Владиславовна</t>
  </si>
  <si>
    <t>140032, Московская область, Люберецкий район, рабочий поселок Малаховка, улица Щорса, 18</t>
  </si>
  <si>
    <t>1075027001301 </t>
  </si>
  <si>
    <t>5027024745 </t>
  </si>
  <si>
    <t>ГБУЗ МОС "Центр Медицинской и Социальной Реабилитации Детей"</t>
  </si>
  <si>
    <t>ГЛАВНЫЙ ВРАЧ Елисеева Елена Владиславовна</t>
  </si>
  <si>
    <t>1.2.643.5.1.13.13.12.2.50.4906</t>
  </si>
  <si>
    <t>281801</t>
  </si>
  <si>
    <t>Перегудова Ольга Ивановна</t>
  </si>
  <si>
    <t>141000, Московская область, город Мытищи, поселок Тур/Пан-Т Клязьминское Водохранилище, Сорокинское шоссе, 11</t>
  </si>
  <si>
    <t>1075029003246 </t>
  </si>
  <si>
    <t>5029099190 </t>
  </si>
  <si>
    <t>ГКУЗ МО "Мытищинский Специализированный Дом Ребенка"</t>
  </si>
  <si>
    <t>ГЛАВНЫЙ ВРАЧ Перегудова Ольга Ивановна</t>
  </si>
  <si>
    <t>1.2.643.5.1.13.13.12.2.50.4793</t>
  </si>
  <si>
    <t>450201</t>
  </si>
  <si>
    <t>Елфимов Дмитрий Александрович</t>
  </si>
  <si>
    <t>141551, Московская область, город Солнечногорск, рабочий поселок Андреевка, Жилинская улица, 1а</t>
  </si>
  <si>
    <t>1075044004408 </t>
  </si>
  <si>
    <t>7735128514 </t>
  </si>
  <si>
    <t>ИСПОЛНЯЮЩИЙ ОБЯЗАННОСТИ ГЛАВНОГО ВРАЧА Патрина Марина Валентиновна</t>
  </si>
  <si>
    <t>1.2.643.5.1.13.13.12.2.50.4617</t>
  </si>
  <si>
    <t>361701</t>
  </si>
  <si>
    <t>Скобенников Александр Юрьевич</t>
  </si>
  <si>
    <t>1085074000054 </t>
  </si>
  <si>
    <t>5036087068 </t>
  </si>
  <si>
    <t>И.О.ГЛАВНОГО ВРАЧА Алексеенко Татьяна Владимировна</t>
  </si>
  <si>
    <t>1.2.643.5.1.13.13.12.2.50.4755</t>
  </si>
  <si>
    <t>440801</t>
  </si>
  <si>
    <t>142204, Московская область, город Серпухов, улица Пушкина, дом 60/1</t>
  </si>
  <si>
    <t>1085077001514 </t>
  </si>
  <si>
    <t>5077022782 </t>
  </si>
  <si>
    <t>ГБУЗ МО "СРП"</t>
  </si>
  <si>
    <t>ИСПОЛНЯЮЩИЙ ОБЯЗАННОСТИ ГЛАВНОГО ВРАЧА Звенигородский Павел Валентинович</t>
  </si>
  <si>
    <t>1.2.643.5.1.13.13.12.2.50.4678</t>
  </si>
  <si>
    <t>Жернов Дмитрий Александрович</t>
  </si>
  <si>
    <t>115095, город Москва, улица Серпуховская Б., 62</t>
  </si>
  <si>
    <t>1087799029603 </t>
  </si>
  <si>
    <t>7725255591 </t>
  </si>
  <si>
    <t>Первичная Профсоюзная Организация ГУЗ "Московский Областной Консультативно-Диагностический Центр для Детей"</t>
  </si>
  <si>
    <t>Первичная Профсоюзная Организация ГУЗ "Московский Областной Консультативно-Диагностический Центр для Детей" Профессионального Союза Работников Здравоохранения РФ</t>
  </si>
  <si>
    <t>ПРЕДСЕДАТЕЛЬ Жернов Дмитрий Александрович</t>
  </si>
  <si>
    <t>1.2.643.5.1.13.13.12.2.50.4852</t>
  </si>
  <si>
    <t>311301</t>
  </si>
  <si>
    <t>Власиха</t>
  </si>
  <si>
    <t>Тульчинская Ольга Валерьевна</t>
  </si>
  <si>
    <t>143010, Московская область, поселок Власиха, Лесная улица, дом 26</t>
  </si>
  <si>
    <t>1095032009104 </t>
  </si>
  <si>
    <t>5032214580 </t>
  </si>
  <si>
    <t>ГБУЗ МО "Поликлиника городского округа Власиха"</t>
  </si>
  <si>
    <t>ГЛАВНЫЙ ВРАЧ Тульчинская Ольга Валерьевна</t>
  </si>
  <si>
    <t>1.2.643.5.1.13.13.12.2.50.4671</t>
  </si>
  <si>
    <t>450301</t>
  </si>
  <si>
    <t>Абаджян Виолетта Николаевна</t>
  </si>
  <si>
    <t>141506, Московская область, город Солнечногорск, Сенежский проспект, 2</t>
  </si>
  <si>
    <t>1095044002448 </t>
  </si>
  <si>
    <t>5044070420 </t>
  </si>
  <si>
    <t>ГАУЗ МО "Солнечногорская Стоматологическая Поликлиника"</t>
  </si>
  <si>
    <t>ГЛАВНЫЙ ВРАЧ Абаджян Виолетта Николаевна</t>
  </si>
  <si>
    <t>ГБУЗ МО "ЛОБ"</t>
  </si>
  <si>
    <t>МУЗ ЛРБ №1, МУЗ "Малаховская городская Поликлиника", МУЗ "Октябрьская Больница", МУЗ "Поликлиника №1 Пос. Томилино", МУЗ Томилинская Поликлиника</t>
  </si>
  <si>
    <t>Старцев Дмитрий Анатольевич</t>
  </si>
  <si>
    <t>140050, Московская область, город Люберцы, дачный поселок Красково, улица Карла Маркса, 90</t>
  </si>
  <si>
    <t>1105027014179 </t>
  </si>
  <si>
    <t>5027168497 </t>
  </si>
  <si>
    <t>ГБУЗ МО "ЛРБ №1"</t>
  </si>
  <si>
    <t>И.О. ГЛАВНОГО ВРАЧА Старцев Дмитрий Анатольевич</t>
  </si>
  <si>
    <t>140006, Московская область, город Люберцы, Октябрьский проспект, дом 338</t>
  </si>
  <si>
    <t>1105027014267 </t>
  </si>
  <si>
    <t>5027168507 </t>
  </si>
  <si>
    <t>ГБУЗ МО "ЛРБ № 2"</t>
  </si>
  <si>
    <t>ГЛАВНЫЙ ВРАЧ Старцев Дмитрий Анатольевич</t>
  </si>
  <si>
    <t>1.2.643.5.1.13.13.12.2.50.4641</t>
  </si>
  <si>
    <t>МУЗ "ЛДГБ", МУЗ "Городская Детская Поликлиника №1", МУЗ ЛРД</t>
  </si>
  <si>
    <t>Мельник Татьяна Николаевна</t>
  </si>
  <si>
    <t>140006, Московская область, город Люберцы, улица Мира, дом 6</t>
  </si>
  <si>
    <t>1105027014454 </t>
  </si>
  <si>
    <t>5027168698 </t>
  </si>
  <si>
    <t>ГБУЗ МО "МОЦОМД"</t>
  </si>
  <si>
    <t>ГЛАВНЫЙ ВРАЧ Мельник Татьяна Николаевна</t>
  </si>
  <si>
    <t>1.2.643.5.1.13.13.12.2.50.4806</t>
  </si>
  <si>
    <t>060301</t>
  </si>
  <si>
    <t>Каюгин Михаил Михайлович</t>
  </si>
  <si>
    <t>142000, Московская область, город Домодедово, улица Каширское Шоссе (Центральный Мкр.), 36 а</t>
  </si>
  <si>
    <t>1115009004835 </t>
  </si>
  <si>
    <t>5009081035 </t>
  </si>
  <si>
    <t>ГЛАВНЫЙ ВРАЧ Каюгин Михаил Михайлович</t>
  </si>
  <si>
    <t>1.2.643.5.1.13.13.12.2.50.4748</t>
  </si>
  <si>
    <t>332801</t>
  </si>
  <si>
    <t>МУЗ "Городская Больница №5", МУЗ "Первая городская Больница", МУЗ "Городская Поликлиника", МУЗ "Родильный Дом", МУЗ ГСП, МУЗ "4-Ая Горбольница", Муниципальное Учреждение "Станция Скорой Медицинской Помощи"</t>
  </si>
  <si>
    <t>142611, Московская область, город Орехово-Зуево, улица Барышникова, 13</t>
  </si>
  <si>
    <t>1115034003347 </t>
  </si>
  <si>
    <t>5034043202 </t>
  </si>
  <si>
    <t>ГБУЗ МО "Орехово-Зуевская ЦГБ"</t>
  </si>
  <si>
    <t>ГЛАВНЫЙ ВРАЧ Бунак Сергей Александрович</t>
  </si>
  <si>
    <t>141303, Московская область, Сергиево-Посадский район, город Сергиев Посад, проспект Красной Армии, дом 234</t>
  </si>
  <si>
    <t>1115042002481 </t>
  </si>
  <si>
    <t>5042118701 </t>
  </si>
  <si>
    <t>ГКУЗ МО "Сергиево-Посадский Центр Медицинской Профилактики"</t>
  </si>
  <si>
    <t>ИСПОЛНЯЮЩИЙ ОБЯЗАННОСТИ ГЛАВНОГО ВРАЧА Сумин Александр Александрович</t>
  </si>
  <si>
    <t>1.2.643.5.1.13.13.12.2.50.4926</t>
  </si>
  <si>
    <t>090401</t>
  </si>
  <si>
    <t>Михайлова Инна Юрьевна</t>
  </si>
  <si>
    <t>143986, Московская область, город Балашиха, улица Интернациональная (Железнодорожный Мкр.), дом 20а</t>
  </si>
  <si>
    <t>1125012004688 </t>
  </si>
  <si>
    <t>5012074292 </t>
  </si>
  <si>
    <t>ГАУЗ МО "БСП №2"</t>
  </si>
  <si>
    <t>ГЛАВНЫЙ ВРАЧ Михайлова Инна Юрьевна</t>
  </si>
  <si>
    <t>ФГУП "КБМ"</t>
  </si>
  <si>
    <t>АКЦИОНЕРНОЕ ОБЩЕСТВО "НПО "ВЫСОКОТОЧНЫЕ КОМПЛЕКСЫ"</t>
  </si>
  <si>
    <t>140402, Московская область, город Коломна, Окский проспект, 42</t>
  </si>
  <si>
    <t>1125022001851 </t>
  </si>
  <si>
    <t>5022039177 </t>
  </si>
  <si>
    <t>АО "НПК "КБМ" </t>
  </si>
  <si>
    <t>АО "НПК "КБМ"</t>
  </si>
  <si>
    <t>УПРАВЛЯЮЩАЯ ОРГАНИЗАЦИЯ АКЦИОНЕРНОЕ ОБЩЕСТВО "НПО "ВЫСОКОТОЧНЫЕ КОМПЛЕКСЫ"</t>
  </si>
  <si>
    <t>1.2.643.5.1.13.13.12.2.50.4795</t>
  </si>
  <si>
    <t>332901</t>
  </si>
  <si>
    <t>МБУЗ "Ильинская Амбулатория", МБУЗ "Малодубенская Амбулатория", МБУЗ "Красновская Амбулатория", МБУЗ "Соболевская Амбулатория", МБУЗ "Савинская Амбулатория", МБУЗ "Кабановская Амбулатория", МБУЗ "Губинская Амбулатория", МБУЗ "Новинская Амбулатория", МБУЗ "Мисцевская Амбулатория", МКУ "Управление Бухгалтерского Учета и Отчетности"</t>
  </si>
  <si>
    <t>Храпунова Светлана Александровна</t>
  </si>
  <si>
    <t>142636, Московская область, Орехово-Зуевский район, деревня Савинская, 37а</t>
  </si>
  <si>
    <t>1125034001950 </t>
  </si>
  <si>
    <t>5034044196 </t>
  </si>
  <si>
    <t>ГБУЗ МО "Орехово-Зуевский Районный Центр Общей Врачебной (Семейной) Практики"</t>
  </si>
  <si>
    <t>ИСПОЛНЯЮЩИЙ ОБЯЗАННОСТИ ГЛАВНОГО ВРАЧА Боба Вячеслав Иванович</t>
  </si>
  <si>
    <t>ФГУП "ЛИИ им. М.М. Громова"</t>
  </si>
  <si>
    <t>Пушкарский Евгений Юрьевич</t>
  </si>
  <si>
    <t>140180, Московская область, город Жуковский, улица Гарнаева, дом 2 а</t>
  </si>
  <si>
    <t>1125040002823 </t>
  </si>
  <si>
    <t>5040114973 </t>
  </si>
  <si>
    <t>АО "ЛИИ им.М.М.Громова"</t>
  </si>
  <si>
    <t>ГЕНЕРАЛЬНЫЙ ДИРЕКТОР Пушкарский Евгений Юрьевич</t>
  </si>
  <si>
    <t>ИСПОЛНЯЮЩИЙ ОБЯЗАННОСТИ ГЛАВНОГО ВРАЧА Костиков Юрий Николаевич</t>
  </si>
  <si>
    <t>1.2.643.5.1.13.13.12.2.50.4938</t>
  </si>
  <si>
    <t>312401</t>
  </si>
  <si>
    <t>Шиховцев Алексей Николаевич</t>
  </si>
  <si>
    <t>143055, Московская область, Одинцовский район, село Ершово, 5 А</t>
  </si>
  <si>
    <t>1145032004622 </t>
  </si>
  <si>
    <t>5032280198 </t>
  </si>
  <si>
    <t>ГБУЗ МО "Ершовская Амбулатория"</t>
  </si>
  <si>
    <t>ИСПОЛНЯЮЩИЙ ОБЯЗАННОСТИ ГЛАВНОГО ВРАЧА Шиховцев Алексей Николаевич</t>
  </si>
  <si>
    <t>1.2.643.5.1.13.13.12.2.50.4941</t>
  </si>
  <si>
    <t>МУЗ "Одинцовская ЦРБ", МУЗ Одинцовская Детская городская Больница, МУЗ "Одинцовский Родильный Дом"</t>
  </si>
  <si>
    <t>1145032008879 </t>
  </si>
  <si>
    <t>5032285206 </t>
  </si>
  <si>
    <t>ГБУЗ МО "Одинцовская ЦРБ"</t>
  </si>
  <si>
    <t>ГЛАВНЫЙ ВРАЧ Колтунов Игорь Ефимович</t>
  </si>
  <si>
    <t>ГУП МО "Мособлмедсервис"</t>
  </si>
  <si>
    <t>Полетыкина Ирина Николаевна</t>
  </si>
  <si>
    <t>142100, Московская область, город Подольск, Большая Зеленовская улица, дом 31а, помещение 15</t>
  </si>
  <si>
    <t>1147748020815 </t>
  </si>
  <si>
    <t>7751527121 </t>
  </si>
  <si>
    <t>ГБУ МО "Мособлмедсервис"</t>
  </si>
  <si>
    <t>ДИРЕКТОР Полетыкина Ирина Николаевна</t>
  </si>
  <si>
    <t>291001</t>
  </si>
  <si>
    <t>Рязанцев Алексей Николаевич</t>
  </si>
  <si>
    <t>143300, Московская область, Наро-Фоминский район, город Наро-Фоминск, улица Новикова, дом 28 корпус б</t>
  </si>
  <si>
    <t>1155030000014 </t>
  </si>
  <si>
    <t>5030084416 </t>
  </si>
  <si>
    <t>ГЛАВНЫЙ ВРАЧ Рязанцев Алексей Николаевич</t>
  </si>
  <si>
    <t>1.2.643.5.1.13.13.12.2.50.9553</t>
  </si>
  <si>
    <t>191401</t>
  </si>
  <si>
    <t>Шаврак Татьяна Борисовна</t>
  </si>
  <si>
    <t>140402, Московская область, город Коломна, улица Дзержинского, дом 25</t>
  </si>
  <si>
    <t>1165022052898 </t>
  </si>
  <si>
    <t>5022052202 </t>
  </si>
  <si>
    <t>ГБУЗ МО "КПЦ"</t>
  </si>
  <si>
    <t>ГЛАВНЫЙ ВРАЧ Шаврак Татьяна Борисовна</t>
  </si>
  <si>
    <t>1.2.643.5.1.13.13.12.2.50.9554</t>
  </si>
  <si>
    <t>292001</t>
  </si>
  <si>
    <t>Кещьян Людмила Викторовна</t>
  </si>
  <si>
    <t>143300, Московская область, город Наро-Фоминск, улица Калинина, дом 30</t>
  </si>
  <si>
    <t>1165030052428 </t>
  </si>
  <si>
    <t>5030090000 </t>
  </si>
  <si>
    <t>ГБУЗ МО "Н-ФПЦ"</t>
  </si>
  <si>
    <t>ГЛАВНЫЙ ВРАЧ Кещьян Людмила Викторовна</t>
  </si>
  <si>
    <t>1.2.643.5.1.13.13.12.2.50.9555</t>
  </si>
  <si>
    <t>542601</t>
  </si>
  <si>
    <t>141100, Московская область, город Щёлково, Парковая улица, дом 6</t>
  </si>
  <si>
    <t>Пастарнак Андрей Юрьевич</t>
  </si>
  <si>
    <t>1165050057204 </t>
  </si>
  <si>
    <t>5050129513 </t>
  </si>
  <si>
    <t>ГБУЗ МО "ЩПЦ" </t>
  </si>
  <si>
    <t>ГБУЗ МО "ЩПЦ"</t>
  </si>
  <si>
    <t>ГЛАВНЫЙ ВРАЧ Пастарнак Андрей Юрьевич</t>
  </si>
  <si>
    <t>1.2.643.5.1.13.13.12.2.50.4945</t>
  </si>
  <si>
    <t>Новиков Алексей Владимирович</t>
  </si>
  <si>
    <t>129110, город Москва, улица Щепкина, дом 61/2, строение 1</t>
  </si>
  <si>
    <t>1167746707369 </t>
  </si>
  <si>
    <t>7702404293 </t>
  </si>
  <si>
    <t>ДИРЕКТОР Новиков Алексей Владимирович</t>
  </si>
  <si>
    <t>1.2.643.5.1.13.13.12.2.50.4700</t>
  </si>
  <si>
    <t>030101</t>
  </si>
  <si>
    <t>ГБУЗ МО "ВПРБ", ГБУЗ МО "ГППБ", ГБУЗ МО "ВРБ №3"</t>
  </si>
  <si>
    <t>140200, Московская область, Воскресенский район, город Воскресенск, Больничный проезд, 1</t>
  </si>
  <si>
    <t>1175022004816 </t>
  </si>
  <si>
    <t>5005064247 </t>
  </si>
  <si>
    <t>ГБУЗ МО "ВПРБ"</t>
  </si>
  <si>
    <t>ИСПОЛНЯЮЩИЙ ОБЯЗАННОСТИ ГЛАВНОГО ВРАЧА Райхман Юрий Нухимович</t>
  </si>
  <si>
    <t>1.2.643.5.1.13.13.12.2.50.11164</t>
  </si>
  <si>
    <t>Ишутин Андрей Александрович</t>
  </si>
  <si>
    <t>142032, Московская область, город Домодедово, поселок Госплемзавода Константиново, Центральная улица, дом 1а</t>
  </si>
  <si>
    <t>1185027014908 </t>
  </si>
  <si>
    <t>5009115654 </t>
  </si>
  <si>
    <t>ГАУЗ МО "МОХД"</t>
  </si>
  <si>
    <t>ГЛАВНЫЙ ВРАЧ Ишутин Андрей Александрович</t>
  </si>
  <si>
    <t>201001</t>
  </si>
  <si>
    <t>Шичанин Владимир Васильевич</t>
  </si>
  <si>
    <t>143405, Московская область, город Красногорск, Знаменская улица, дом 3</t>
  </si>
  <si>
    <t>1195000005672 </t>
  </si>
  <si>
    <t>5024200671 </t>
  </si>
  <si>
    <t>ППО ГБУЗ МО "Московская Областная Станция Скорой Медицинской Помощи"</t>
  </si>
  <si>
    <t>ПРЕДСЕДАТЕЛЬ Шичанин Владимир Васильевич</t>
  </si>
  <si>
    <t>1.2.643.5.1.13.13.12.2.50.11329</t>
  </si>
  <si>
    <t>263001</t>
  </si>
  <si>
    <t>ГБУЗ МО "ЛРБ № 2", ГБУЗ МО "ЛРБ №1"</t>
  </si>
  <si>
    <t>Семенцов Дмитрий Павлович</t>
  </si>
  <si>
    <t>1195027016480 </t>
  </si>
  <si>
    <t>5027278612 </t>
  </si>
  <si>
    <t>ГЛАВНЫЙ ВРАЧ Семенцов Дмитрий Павлович</t>
  </si>
  <si>
    <t>1.2.643.5.1.13.13.12.2.50.11841</t>
  </si>
  <si>
    <t>542901</t>
  </si>
  <si>
    <t>ГБУЗ МО "Щёлковская Районная Больница №2", ГБУЗ МО "Лосино-Петровская ЦГБ", ГБУЗ МО "УБ П. Биокомбината", ГБУЗ МО "Фряновская Больница", ГБУЗ МО "Участковая Больница в С. Трубино", ГБУЗ МО "ЩРБ №1", ГБУЗ МО "Щёлковская городская Поликлиника №3", ГБУЗ МО "Загорянская Поликлиника", ГБУЗ МО "Монинская Больница", ГБУЗ МО "Поликлиника в П. Свердловский", ГБУЗ МО "Щёлковская городская Поликлиника №4", ГБУЗ МО "Медвежье-Озёрская Амбулатория"</t>
  </si>
  <si>
    <t>141100, Московская область, город Щёлково, Парковая улица, дом 8</t>
  </si>
  <si>
    <t>1195050016149 </t>
  </si>
  <si>
    <t>5050144448 </t>
  </si>
  <si>
    <t>1.2.643.5.1.13.13.12.2.50.11165</t>
  </si>
  <si>
    <t>510112</t>
  </si>
  <si>
    <t>ГБУЗ МО "ЧРБ № 2", ГБУЗ МО "ЧЦРП", ГБУЗ МО "ЧРБ №1"</t>
  </si>
  <si>
    <t>Круподеров Денис Анатольевич</t>
  </si>
  <si>
    <t>142300, Московская область, город Чехов, Московская улица, дом 85</t>
  </si>
  <si>
    <t>1195074004366 </t>
  </si>
  <si>
    <t>5048054677 </t>
  </si>
  <si>
    <t>И.О.ГЛАВНОГО ВРАЧА Урванцев Александр Евгеньевич</t>
  </si>
  <si>
    <t>Кокушкин Константин Александрович</t>
  </si>
  <si>
    <t>143403, Московская область, город Красногорск, улица Карбышева, дом 4 литер а, помещение 20</t>
  </si>
  <si>
    <t>1195081065453 </t>
  </si>
  <si>
    <t>5024199024 </t>
  </si>
  <si>
    <t>ГБУ МО "НПЦ КЭА МЗ МО"</t>
  </si>
  <si>
    <t>ДИРЕКТОР Кокушкин Константин Александрович</t>
  </si>
  <si>
    <t>1.2.643.5.1.13.13.12.2.50.12180</t>
  </si>
  <si>
    <t>310101</t>
  </si>
  <si>
    <t>ГБУЗ МО "Одинцовская Районная Больница № 2", ГБУЗ МО "Одинцовская Районная Больница № 3", ГБУЗ МО "Звенигородская ЦГБ", ГБУЗ МО "Одинцовская ЦРБ"</t>
  </si>
  <si>
    <t>143003, Московская область, город Одинцово, улица Маршала Бирюзова, дом 5</t>
  </si>
  <si>
    <t>1195081091743 </t>
  </si>
  <si>
    <t>5032313990 </t>
  </si>
  <si>
    <t>ГЛАВНЫЙ ВРАЧ Фадеев Андрей Васильевич</t>
  </si>
  <si>
    <t>1.2.643.5.1.13.13.12.2.50.12227</t>
  </si>
  <si>
    <t>ГБУЗ МО "Люберецкий НД", ГБУЗ МО "Клинский НД", ГБУЗ МО КНД, ГБУЗ МО "Подольский НД", ГБУЗ МО "ЛПНД", ГБУЗ МО "Одинцовский НД", ГБУЗ МО "МОНД", ГБУЗ МО "Щелковский НД", ГБУЗ МО "СНД"</t>
  </si>
  <si>
    <t>Холдин Виталий Николаевич</t>
  </si>
  <si>
    <t>141069, Московская область, город Королев, улица Первомайская (Первомайский Мкр), дом 19а</t>
  </si>
  <si>
    <t>1195081097331 </t>
  </si>
  <si>
    <t>5018202624 </t>
  </si>
  <si>
    <t>ГБУЗ МО МОКНД</t>
  </si>
  <si>
    <t>ГЛАВНЫЙ ВРАЧ Холдин Виталий Николаевич</t>
  </si>
  <si>
    <t>1.2.643.5.1.13.13.12.2.50.14002</t>
  </si>
  <si>
    <t>ГБУЗ МО "Нрб №2", ГБУЗ МО "Нрб № 1"</t>
  </si>
  <si>
    <t>143300, Московская область, город Наро-Фоминск, улица Калинина, дом 1</t>
  </si>
  <si>
    <t>1205000017375 </t>
  </si>
  <si>
    <t>5030097863 </t>
  </si>
  <si>
    <t>ГБУЗ МО "ДГБ", ГБУЗ МО "Синьковская Участковая Больница", ГБУЗ МО "ЯГБ"</t>
  </si>
  <si>
    <t>141800, Московская область, город Дмитров, Больничная улица, дом 7</t>
  </si>
  <si>
    <t>1205000033358 </t>
  </si>
  <si>
    <t>5007109990 </t>
  </si>
  <si>
    <t>1.2.643.5.1.13.13.12.2.50.4812</t>
  </si>
  <si>
    <t>991501</t>
  </si>
  <si>
    <t>143005, Московская область, Одинцовский район, город Одинцово, улица Луначарского, 16</t>
  </si>
  <si>
    <t>Савушкина Зоя Михайловна</t>
  </si>
  <si>
    <t>ГОСУДАРСТВЕННОЕ БЮДЖЕТНОЕ УЧРЕЖДЕНИЕ ЗДРАВООХРАНЕНИЯ МОСКОВСКОЙ ОБЛАСТИ "ОДИНЦОВСКИЙ ПРОТИВОТУБЕРКУЛЕЗНЫЙ ДИСПАНСЕР"</t>
  </si>
  <si>
    <t>Не нашел на руспрофиле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</si>
</sst>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rgb="FF000000"/>
      <name val="Calibri"/>
      <family val="2"/>
      <charset val="204"/>
    </font>
    <font>
      <b/>
      <sz val="11"/>
      <color rgb="FF000000"/>
      <name val="Calibri"/>
      <family val="2"/>
      <charset val="204"/>
    </font>
    <font>
      <sz val="12"/>
      <color rgb="FF000000"/>
      <name val="Arial"/>
      <family val="2"/>
      <charset val="204"/>
    </font>
    <font>
      <b/>
      <sz val="11"/>
      <color theme="1"/>
      <name val="Calibri"/>
      <family val="2"/>
      <charset val="204"/>
      <scheme val="minor"/>
    </font>
    <font>
      <sz val="11"/>
      <color rgb="FF000000"/>
      <name val="Calibri"/>
      <family val="2"/>
      <scheme val="minor"/>
    </font>
    <font>
      <u/>
      <sz val="11"/>
      <color theme="10"/>
      <name val="Calibri"/>
      <family val="2"/>
      <charset val="204"/>
    </font>
    <font>
      <sz val="9"/>
      <color theme="0"/>
      <name val="Times New Roman"/>
      <family val="1"/>
      <charset val="204"/>
    </font>
    <font>
      <sz val="12"/>
      <color theme="0"/>
      <name val="Times New Roman"/>
      <family val="1"/>
      <charset val="204"/>
    </font>
    <font>
      <sz val="11"/>
      <color theme="1"/>
      <name val="Times New Roman"/>
      <family val="1"/>
      <charset val="204"/>
    </font>
    <font>
      <u/>
      <sz val="11"/>
      <color theme="10"/>
      <name val="Times New Roman"/>
      <family val="1"/>
      <charset val="204"/>
    </font>
    <font>
      <sz val="11"/>
      <color rgb="FF35383B"/>
      <name val="Times New Roman"/>
      <family val="1"/>
      <charset val="204"/>
    </font>
    <font>
      <sz val="11"/>
      <color rgb="FF346DF1"/>
      <name val="Times New Roman"/>
      <family val="1"/>
      <charset val="204"/>
    </font>
    <font>
      <sz val="11"/>
      <color rgb="FF646E74"/>
      <name val="Times New Roman"/>
      <family val="1"/>
      <charset val="204"/>
    </font>
    <font>
      <sz val="11"/>
      <name val="Times New Roman"/>
      <family val="1"/>
      <charset val="204"/>
    </font>
    <font>
      <u/>
      <sz val="11"/>
      <color rgb="FF04192C"/>
      <name val="Times New Roman"/>
      <family val="1"/>
      <charset val="204"/>
    </font>
    <font>
      <b/>
      <sz val="11"/>
      <color theme="0"/>
      <name val="Times New Roman"/>
      <family val="1"/>
      <charset val="204"/>
    </font>
    <font>
      <b/>
      <i/>
      <sz val="11"/>
      <color theme="0"/>
      <name val="Times New Roman"/>
      <family val="1"/>
      <charset val="204"/>
    </font>
    <font>
      <sz val="11"/>
      <color rgb="FF61A517"/>
      <name val="Times New Roman"/>
      <family val="1"/>
      <charset val="204"/>
    </font>
    <font>
      <sz val="11"/>
      <color rgb="FFFF0000"/>
      <name val="Times New Roman"/>
      <family val="1"/>
      <charset val="204"/>
    </font>
    <font>
      <sz val="11"/>
      <color rgb="FF0C0E31"/>
      <name val="Times New Roman"/>
      <family val="1"/>
      <charset val="204"/>
    </font>
    <font>
      <sz val="11"/>
      <color rgb="FFD97D0D"/>
      <name val="Times New Roman"/>
      <family val="1"/>
      <charset val="204"/>
    </font>
    <font>
      <sz val="11"/>
      <color rgb="FF0C0E31"/>
      <name val="Arial"/>
      <family val="2"/>
      <charset val="204"/>
    </font>
    <font>
      <sz val="11"/>
      <color rgb="FF35383B"/>
      <name val="Arial"/>
      <family val="2"/>
      <charset val="204"/>
    </font>
    <font>
      <u/>
      <sz val="11"/>
      <color rgb="FF04192C"/>
      <name val="Rubik"/>
      <charset val="204"/>
    </font>
    <font>
      <sz val="11"/>
      <color rgb="FF35383B"/>
      <name val="Rubik"/>
      <charset val="204"/>
    </font>
    <font>
      <sz val="11"/>
      <color rgb="FFFF0000"/>
      <name val="Calibri"/>
      <family val="2"/>
      <charset val="204"/>
    </font>
    <font>
      <sz val="12"/>
      <color theme="4" tint="-0.499984740745262"/>
      <name val="Times New Roman"/>
      <family val="1"/>
      <charset val="204"/>
    </font>
    <font>
      <sz val="11"/>
      <color theme="4" tint="-0.499984740745262"/>
      <name val="Calibri"/>
      <family val="2"/>
      <charset val="204"/>
    </font>
    <font>
      <u/>
      <sz val="11"/>
      <color theme="4" tint="-0.499984740745262"/>
      <name val="Times New Roman"/>
      <family val="1"/>
      <charset val="204"/>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7030A0"/>
        <bgColor indexed="64"/>
      </patternFill>
    </fill>
    <fill>
      <patternFill patternType="solid">
        <fgColor rgb="FF00B050"/>
        <bgColor indexed="64"/>
      </patternFill>
    </fill>
  </fills>
  <borders count="4">
    <border>
      <left/>
      <right/>
      <top/>
      <bottom/>
      <diagonal/>
    </border>
    <border>
      <left/>
      <right style="thin">
        <color rgb="FF666666"/>
      </right>
      <top style="thin">
        <color rgb="FF666666"/>
      </top>
      <bottom style="thin">
        <color rgb="FF666666"/>
      </bottom>
      <diagonal/>
    </border>
    <border>
      <left/>
      <right style="thin">
        <color rgb="FF666666"/>
      </right>
      <top/>
      <bottom style="thin">
        <color rgb="FF666666"/>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 fillId="0" borderId="0"/>
    <xf numFmtId="0" fontId="4" fillId="0" borderId="0"/>
    <xf numFmtId="0" fontId="5" fillId="0" borderId="0"/>
    <xf numFmtId="0" fontId="3" fillId="0" borderId="0"/>
  </cellStyleXfs>
  <cellXfs count="60">
    <xf numFmtId="0" fontId="0" fillId="0" borderId="0" xfId="0"/>
    <xf numFmtId="0" fontId="1" fillId="0" borderId="0" xfId="1"/>
    <xf numFmtId="0" fontId="6" fillId="4" borderId="3" xfId="4" applyFont="1" applyFill="1" applyBorder="1" applyAlignment="1">
      <alignment horizontal="left" vertical="top" wrapText="1"/>
    </xf>
    <xf numFmtId="0" fontId="8" fillId="0" borderId="3" xfId="0" applyFont="1" applyBorder="1" applyAlignment="1">
      <alignment horizontal="left" vertical="top" wrapText="1"/>
    </xf>
    <xf numFmtId="0" fontId="8" fillId="3" borderId="3" xfId="0" applyFont="1" applyFill="1" applyBorder="1" applyAlignment="1">
      <alignment horizontal="left" vertical="top" wrapText="1"/>
    </xf>
    <xf numFmtId="0" fontId="8" fillId="2" borderId="3" xfId="0" applyFont="1" applyFill="1" applyBorder="1" applyAlignment="1">
      <alignment horizontal="left" vertical="top" wrapText="1"/>
    </xf>
    <xf numFmtId="0" fontId="13" fillId="0" borderId="3" xfId="0" applyFont="1" applyBorder="1" applyAlignment="1">
      <alignment horizontal="left" vertical="top" wrapText="1"/>
    </xf>
    <xf numFmtId="0" fontId="0" fillId="0" borderId="0" xfId="0" applyAlignment="1">
      <alignment wrapText="1"/>
    </xf>
    <xf numFmtId="49" fontId="2" fillId="0" borderId="1" xfId="0" applyNumberFormat="1" applyFont="1" applyBorder="1"/>
    <xf numFmtId="0" fontId="15" fillId="4" borderId="0" xfId="4" applyFont="1" applyFill="1" applyAlignment="1">
      <alignment horizontal="left" vertical="top" wrapText="1"/>
    </xf>
    <xf numFmtId="0" fontId="16" fillId="4" borderId="0" xfId="4" applyFont="1" applyFill="1" applyAlignment="1">
      <alignment horizontal="left" vertical="top" wrapText="1"/>
    </xf>
    <xf numFmtId="0" fontId="6" fillId="4" borderId="3" xfId="0" applyFont="1" applyFill="1" applyBorder="1" applyAlignment="1">
      <alignment horizontal="left" vertical="top" wrapText="1"/>
    </xf>
    <xf numFmtId="0" fontId="7" fillId="4" borderId="3" xfId="0" applyFont="1" applyFill="1" applyBorder="1" applyAlignment="1">
      <alignment horizontal="left" vertical="top" wrapText="1"/>
    </xf>
    <xf numFmtId="0" fontId="17" fillId="0" borderId="3" xfId="0" applyFont="1" applyBorder="1" applyAlignment="1">
      <alignment horizontal="left" vertical="top" wrapText="1"/>
    </xf>
    <xf numFmtId="0" fontId="9" fillId="0" borderId="3" xfId="3" applyFont="1" applyBorder="1" applyAlignment="1">
      <alignment horizontal="left" vertical="top" wrapText="1"/>
    </xf>
    <xf numFmtId="0" fontId="10" fillId="0" borderId="3" xfId="0" applyFont="1" applyBorder="1" applyAlignment="1">
      <alignment horizontal="left" vertical="top" wrapText="1"/>
    </xf>
    <xf numFmtId="1" fontId="10" fillId="0" borderId="3" xfId="0" applyNumberFormat="1" applyFont="1" applyBorder="1" applyAlignment="1">
      <alignment horizontal="left" vertical="top" wrapText="1"/>
    </xf>
    <xf numFmtId="1" fontId="8" fillId="0" borderId="3" xfId="0" applyNumberFormat="1" applyFont="1" applyBorder="1" applyAlignment="1">
      <alignment horizontal="left" vertical="top" wrapText="1"/>
    </xf>
    <xf numFmtId="0" fontId="18" fillId="0" borderId="3" xfId="0" applyFont="1" applyBorder="1" applyAlignment="1">
      <alignment horizontal="left" vertical="top" wrapText="1"/>
    </xf>
    <xf numFmtId="0" fontId="19" fillId="0" borderId="3" xfId="0" applyFont="1" applyBorder="1" applyAlignment="1">
      <alignment horizontal="left" vertical="top" wrapText="1"/>
    </xf>
    <xf numFmtId="0" fontId="11" fillId="0" borderId="3" xfId="0" applyFont="1" applyBorder="1" applyAlignment="1">
      <alignment horizontal="left" vertical="top" wrapText="1"/>
    </xf>
    <xf numFmtId="0" fontId="20" fillId="0" borderId="3" xfId="0" applyFont="1" applyBorder="1" applyAlignment="1">
      <alignment horizontal="left" vertical="top" wrapText="1"/>
    </xf>
    <xf numFmtId="0" fontId="14" fillId="0" borderId="3" xfId="0" applyFont="1" applyBorder="1" applyAlignment="1">
      <alignment horizontal="left" vertical="top" wrapText="1"/>
    </xf>
    <xf numFmtId="0" fontId="8" fillId="5" borderId="3" xfId="0" applyFont="1" applyFill="1" applyBorder="1" applyAlignment="1">
      <alignment horizontal="left" vertical="top" wrapText="1"/>
    </xf>
    <xf numFmtId="1" fontId="13" fillId="0" borderId="3" xfId="0" applyNumberFormat="1" applyFont="1" applyBorder="1" applyAlignment="1">
      <alignment horizontal="left" vertical="top" wrapText="1"/>
    </xf>
    <xf numFmtId="0" fontId="12" fillId="0" borderId="3" xfId="0" applyFont="1" applyBorder="1" applyAlignment="1">
      <alignment horizontal="left" vertical="top" wrapText="1"/>
    </xf>
    <xf numFmtId="0" fontId="13" fillId="3" borderId="3" xfId="0" applyFont="1" applyFill="1" applyBorder="1" applyAlignment="1">
      <alignment horizontal="left" vertical="top" wrapText="1"/>
    </xf>
    <xf numFmtId="0" fontId="13" fillId="5" borderId="3" xfId="0" applyFont="1" applyFill="1" applyBorder="1" applyAlignment="1">
      <alignment horizontal="left" vertical="top" wrapText="1"/>
    </xf>
    <xf numFmtId="0" fontId="8" fillId="0" borderId="0" xfId="0" applyFont="1" applyAlignment="1">
      <alignment horizontal="left" vertical="top"/>
    </xf>
    <xf numFmtId="0" fontId="13" fillId="0" borderId="0" xfId="0" applyFont="1" applyAlignment="1">
      <alignment horizontal="left" vertical="top"/>
    </xf>
    <xf numFmtId="0" fontId="2" fillId="0" borderId="1" xfId="0" applyFont="1" applyBorder="1"/>
    <xf numFmtId="0" fontId="2" fillId="0" borderId="2" xfId="0" applyFont="1" applyBorder="1"/>
    <xf numFmtId="0" fontId="0" fillId="0" borderId="0" xfId="0"/>
    <xf numFmtId="0" fontId="8" fillId="0" borderId="0" xfId="0" applyFont="1" applyAlignment="1">
      <alignment horizontal="left" vertical="top" wrapText="1"/>
    </xf>
    <xf numFmtId="0" fontId="5" fillId="0" borderId="3" xfId="3" applyBorder="1"/>
    <xf numFmtId="0" fontId="8" fillId="3" borderId="0" xfId="0" applyFont="1" applyFill="1" applyAlignment="1">
      <alignment horizontal="left" vertical="top" wrapText="1"/>
    </xf>
    <xf numFmtId="0" fontId="21" fillId="0" borderId="3" xfId="0" applyFont="1" applyBorder="1" applyAlignment="1">
      <alignment vertical="center" wrapText="1"/>
    </xf>
    <xf numFmtId="0" fontId="23" fillId="0" borderId="3" xfId="0" applyFont="1" applyBorder="1"/>
    <xf numFmtId="0" fontId="22" fillId="0" borderId="3" xfId="0" applyFont="1" applyBorder="1"/>
    <xf numFmtId="0" fontId="24" fillId="0" borderId="3" xfId="0" applyFont="1" applyBorder="1"/>
    <xf numFmtId="1" fontId="8" fillId="0" borderId="0" xfId="0" applyNumberFormat="1" applyFont="1" applyAlignment="1">
      <alignment horizontal="left" vertical="top" wrapText="1"/>
    </xf>
    <xf numFmtId="0" fontId="13" fillId="0" borderId="3" xfId="0" applyFont="1" applyBorder="1" applyAlignment="1">
      <alignment horizontal="left" vertical="top"/>
    </xf>
    <xf numFmtId="0" fontId="15" fillId="4" borderId="3" xfId="4" applyFont="1" applyFill="1" applyBorder="1" applyAlignment="1">
      <alignment horizontal="left" vertical="top" wrapText="1"/>
    </xf>
    <xf numFmtId="0" fontId="16" fillId="4" borderId="3" xfId="4" applyFont="1" applyFill="1" applyBorder="1" applyAlignment="1">
      <alignment horizontal="left" vertical="top" wrapText="1"/>
    </xf>
    <xf numFmtId="0" fontId="8" fillId="0" borderId="3" xfId="0" applyFont="1" applyBorder="1" applyAlignment="1">
      <alignment horizontal="left" vertical="top"/>
    </xf>
    <xf numFmtId="0" fontId="8" fillId="0" borderId="0" xfId="0" applyFont="1" applyBorder="1" applyAlignment="1">
      <alignment horizontal="left" vertical="top" wrapText="1"/>
    </xf>
    <xf numFmtId="0" fontId="9" fillId="0" borderId="0" xfId="3" applyFont="1" applyBorder="1" applyAlignment="1">
      <alignment horizontal="left" vertical="top" wrapText="1"/>
    </xf>
    <xf numFmtId="0" fontId="8" fillId="3" borderId="0" xfId="0" applyFont="1" applyFill="1" applyBorder="1" applyAlignment="1">
      <alignment horizontal="left" vertical="top" wrapText="1"/>
    </xf>
    <xf numFmtId="0" fontId="10" fillId="0" borderId="0" xfId="0" applyFont="1" applyBorder="1" applyAlignment="1">
      <alignment horizontal="left" vertical="top" wrapText="1"/>
    </xf>
    <xf numFmtId="1" fontId="10" fillId="0" borderId="0" xfId="0" applyNumberFormat="1" applyFont="1" applyBorder="1" applyAlignment="1">
      <alignment horizontal="left" vertical="top" wrapText="1"/>
    </xf>
    <xf numFmtId="0" fontId="22" fillId="0" borderId="3" xfId="0" applyFont="1" applyBorder="1" applyAlignment="1">
      <alignment horizontal="left" vertical="center" indent="1"/>
    </xf>
    <xf numFmtId="0" fontId="13" fillId="0" borderId="0" xfId="0" applyFont="1" applyBorder="1" applyAlignment="1">
      <alignment horizontal="left" vertical="top" wrapText="1"/>
    </xf>
    <xf numFmtId="0" fontId="25" fillId="0" borderId="3" xfId="0" applyFont="1" applyBorder="1"/>
    <xf numFmtId="0" fontId="25" fillId="0" borderId="0" xfId="0" applyFont="1"/>
    <xf numFmtId="0" fontId="17" fillId="0" borderId="0" xfId="0" applyFont="1" applyBorder="1" applyAlignment="1">
      <alignment horizontal="left" vertical="top" wrapText="1"/>
    </xf>
    <xf numFmtId="0" fontId="26" fillId="2" borderId="3" xfId="0" applyFont="1" applyFill="1" applyBorder="1" applyAlignment="1">
      <alignment horizontal="left" vertical="top" wrapText="1"/>
    </xf>
    <xf numFmtId="0" fontId="27" fillId="2" borderId="3" xfId="0" applyFont="1" applyFill="1" applyBorder="1"/>
    <xf numFmtId="0" fontId="27" fillId="2" borderId="0" xfId="0" applyFont="1" applyFill="1" applyBorder="1"/>
    <xf numFmtId="0" fontId="28" fillId="2" borderId="3" xfId="3" applyFont="1" applyFill="1" applyBorder="1" applyAlignment="1">
      <alignment horizontal="left" vertical="top" wrapText="1"/>
    </xf>
    <xf numFmtId="0" fontId="27" fillId="2" borderId="0" xfId="0" applyFont="1" applyFill="1"/>
  </cellXfs>
  <cellStyles count="5">
    <cellStyle name="Heading 4" xfId="4" xr:uid="{00000000-0005-0000-0000-000004000000}"/>
    <cellStyle name="Normal" xfId="2" xr:uid="{00000000-0005-0000-0000-000002000000}"/>
    <cellStyle name="Гиперссылка" xfId="3" builtinId="8"/>
    <cellStyle name="Обычный" xfId="0" builtinId="0"/>
    <cellStyle name="Пояснение" xfId="1" builtinId="53"/>
  </cellStyles>
  <dxfs count="18">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
      <fill>
        <patternFill patternType="solid">
          <fgColor rgb="FFFFC7CE"/>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1C052E"/>
      <rgbColor rgb="FF808000"/>
      <rgbColor rgb="FF800080"/>
      <rgbColor rgb="FF008080"/>
      <rgbColor rgb="FFB2B2B2"/>
      <rgbColor rgb="FF808080"/>
      <rgbColor rgb="FF9999FF"/>
      <rgbColor rgb="FF993366"/>
      <rgbColor rgb="FFFFFB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0EFD4"/>
      <rgbColor rgb="FFFFFF99"/>
      <rgbColor rgb="FF99CCFF"/>
      <rgbColor rgb="FFFF99CC"/>
      <rgbColor rgb="FFCC99FF"/>
      <rgbColor rgb="FFFFCC99"/>
      <rgbColor rgb="FF3366FF"/>
      <rgbColor rgb="FF33CCCC"/>
      <rgbColor rgb="FF99CC00"/>
      <rgbColor rgb="FFFFCC00"/>
      <rgbColor rgb="FFFF9900"/>
      <rgbColor rgb="FFFF6600"/>
      <rgbColor rgb="FF666666"/>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Список_ЮЛ15" displayName="Список_ЮЛ15" ref="A1:A185" totalsRowShown="0">
  <autoFilter ref="A1:A185" xr:uid="{00000000-0009-0000-0100-000001000000}"/>
  <tableColumns count="1">
    <tableColumn id="1" xr3:uid="{00000000-0010-0000-0000-000001000000}" name="Список ЮЛ"/>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Таблица_сравнения16" displayName="Таблица_сравнения16" ref="C1:C12" totalsRowShown="0">
  <autoFilter ref="C1:C12" xr:uid="{00000000-0009-0000-0100-000002000000}"/>
  <tableColumns count="1">
    <tableColumn id="1" xr3:uid="{00000000-0010-0000-0100-000001000000}" name="Столбец1"/>
  </tableColumns>
  <tableStyleInfo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rusprofile.ru/person/glazko-tp-503400762242" TargetMode="External"/><Relationship Id="rId3" Type="http://schemas.openxmlformats.org/officeDocument/2006/relationships/hyperlink" Target="https://www.rusprofile.ru/person/glazko-tp-503400762242" TargetMode="External"/><Relationship Id="rId7" Type="http://schemas.openxmlformats.org/officeDocument/2006/relationships/hyperlink" Target="https://www.rusprofile.ru/id/9839832" TargetMode="External"/><Relationship Id="rId2" Type="http://schemas.openxmlformats.org/officeDocument/2006/relationships/hyperlink" Target="https://www.rusprofile.ru/person/bunak-sa-507300306596" TargetMode="External"/><Relationship Id="rId1" Type="http://schemas.openxmlformats.org/officeDocument/2006/relationships/hyperlink" Target="https://www.rusprofile.ru/person/lunegova-td-507304411055" TargetMode="External"/><Relationship Id="rId6" Type="http://schemas.openxmlformats.org/officeDocument/2006/relationships/hyperlink" Target="https://www.rusprofile.ru/id/3854263" TargetMode="External"/><Relationship Id="rId5" Type="http://schemas.openxmlformats.org/officeDocument/2006/relationships/hyperlink" Target="https://www.rusprofile.ru/person/lunegova-td-507304411055" TargetMode="External"/><Relationship Id="rId10" Type="http://schemas.openxmlformats.org/officeDocument/2006/relationships/hyperlink" Target="https://www.rusprofile.ru/person/alekseev-ag-504300171819" TargetMode="External"/><Relationship Id="rId4" Type="http://schemas.openxmlformats.org/officeDocument/2006/relationships/hyperlink" Target="https://www.rusprofile.ru/person/terekhin-vi-503405752946" TargetMode="External"/><Relationship Id="rId9" Type="http://schemas.openxmlformats.org/officeDocument/2006/relationships/hyperlink" Target="https://www.rusprofile.ru/id/1463555"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rusprofile.ru/person/sveshnikova-ta-772322405785" TargetMode="External"/><Relationship Id="rId299" Type="http://schemas.openxmlformats.org/officeDocument/2006/relationships/hyperlink" Target="https://www.rusprofile.ru/id/1304538" TargetMode="External"/><Relationship Id="rId303" Type="http://schemas.openxmlformats.org/officeDocument/2006/relationships/hyperlink" Target="https://www.rusprofile.ru/person/raykhman-yun-500506043919" TargetMode="External"/><Relationship Id="rId21" Type="http://schemas.openxmlformats.org/officeDocument/2006/relationships/hyperlink" Target="https://www.rusprofile.ru/person/glazko-tp-503400762242" TargetMode="External"/><Relationship Id="rId42" Type="http://schemas.openxmlformats.org/officeDocument/2006/relationships/hyperlink" Target="https://www.rusprofile.ru/id/9849097" TargetMode="External"/><Relationship Id="rId63" Type="http://schemas.openxmlformats.org/officeDocument/2006/relationships/hyperlink" Target="https://www.rusprofile.ru/id/87666" TargetMode="External"/><Relationship Id="rId84" Type="http://schemas.openxmlformats.org/officeDocument/2006/relationships/hyperlink" Target="https://www.rusprofile.ru/id/4380693" TargetMode="External"/><Relationship Id="rId138" Type="http://schemas.openxmlformats.org/officeDocument/2006/relationships/hyperlink" Target="https://www.rusprofile.ru/person/kolesnikov-av-771823667349" TargetMode="External"/><Relationship Id="rId159" Type="http://schemas.openxmlformats.org/officeDocument/2006/relationships/hyperlink" Target="https://www.rusprofile.ru/person/serova-of-502770917080" TargetMode="External"/><Relationship Id="rId170" Type="http://schemas.openxmlformats.org/officeDocument/2006/relationships/hyperlink" Target="https://www.rusprofile.ru/id/4314105" TargetMode="External"/><Relationship Id="rId191" Type="http://schemas.openxmlformats.org/officeDocument/2006/relationships/hyperlink" Target="https://www.rusprofile.ru/id/4141064" TargetMode="External"/><Relationship Id="rId205" Type="http://schemas.openxmlformats.org/officeDocument/2006/relationships/hyperlink" Target="https://www.rusprofile.ru/person/chernogorova-mv-503605989597" TargetMode="External"/><Relationship Id="rId226" Type="http://schemas.openxmlformats.org/officeDocument/2006/relationships/hyperlink" Target="https://www.rusprofile.ru/person/kulakova-ip-505003236906" TargetMode="External"/><Relationship Id="rId247" Type="http://schemas.openxmlformats.org/officeDocument/2006/relationships/hyperlink" Target="https://www.rusprofile.ru/id/758738" TargetMode="External"/><Relationship Id="rId107" Type="http://schemas.openxmlformats.org/officeDocument/2006/relationships/hyperlink" Target="https://www.rusprofile.ru/id/3324287" TargetMode="External"/><Relationship Id="rId268" Type="http://schemas.openxmlformats.org/officeDocument/2006/relationships/hyperlink" Target="https://www.rusprofile.ru/person/raykhman-yun-500506043919" TargetMode="External"/><Relationship Id="rId289" Type="http://schemas.openxmlformats.org/officeDocument/2006/relationships/hyperlink" Target="https://www.rusprofile.ru/id/825971" TargetMode="External"/><Relationship Id="rId11" Type="http://schemas.openxmlformats.org/officeDocument/2006/relationships/hyperlink" Target="https://www.rusprofile.ru/id/200675" TargetMode="External"/><Relationship Id="rId32" Type="http://schemas.openxmlformats.org/officeDocument/2006/relationships/hyperlink" Target="https://www.rusprofile.ru/id/725255" TargetMode="External"/><Relationship Id="rId53" Type="http://schemas.openxmlformats.org/officeDocument/2006/relationships/hyperlink" Target="https://www.rusprofile.ru/id/1304538" TargetMode="External"/><Relationship Id="rId74" Type="http://schemas.openxmlformats.org/officeDocument/2006/relationships/hyperlink" Target="https://www.rusprofile.ru/person/torubarov-sf-773409101310" TargetMode="External"/><Relationship Id="rId128" Type="http://schemas.openxmlformats.org/officeDocument/2006/relationships/hyperlink" Target="https://www.rusprofile.ru/id/4015290" TargetMode="External"/><Relationship Id="rId149" Type="http://schemas.openxmlformats.org/officeDocument/2006/relationships/hyperlink" Target="https://www.rusprofile.ru/person/smerdin-sv-420101320699" TargetMode="External"/><Relationship Id="rId5" Type="http://schemas.openxmlformats.org/officeDocument/2006/relationships/hyperlink" Target="https://www.rusprofile.ru/id/5810736" TargetMode="External"/><Relationship Id="rId95" Type="http://schemas.openxmlformats.org/officeDocument/2006/relationships/hyperlink" Target="https://www.rusprofile.ru/id/1215826" TargetMode="External"/><Relationship Id="rId160" Type="http://schemas.openxmlformats.org/officeDocument/2006/relationships/hyperlink" Target="https://www.rusprofile.ru/id/1089750" TargetMode="External"/><Relationship Id="rId181" Type="http://schemas.openxmlformats.org/officeDocument/2006/relationships/hyperlink" Target="https://www.rusprofile.ru/person/pliev-vn-502406125840" TargetMode="External"/><Relationship Id="rId216" Type="http://schemas.openxmlformats.org/officeDocument/2006/relationships/hyperlink" Target="https://www.rusprofile.ru/person/belyavceva-ni-504707322839" TargetMode="External"/><Relationship Id="rId237" Type="http://schemas.openxmlformats.org/officeDocument/2006/relationships/hyperlink" Target="https://www.rusprofile.ru/id/10569442" TargetMode="External"/><Relationship Id="rId258" Type="http://schemas.openxmlformats.org/officeDocument/2006/relationships/hyperlink" Target="https://www.rusprofile.ru/id/2998732" TargetMode="External"/><Relationship Id="rId279" Type="http://schemas.openxmlformats.org/officeDocument/2006/relationships/hyperlink" Target="https://www.rusprofile.ru/id/11850854" TargetMode="External"/><Relationship Id="rId22" Type="http://schemas.openxmlformats.org/officeDocument/2006/relationships/hyperlink" Target="https://www.rusprofile.ru/person/lunegova-td-507304411055" TargetMode="External"/><Relationship Id="rId43" Type="http://schemas.openxmlformats.org/officeDocument/2006/relationships/hyperlink" Target="https://www.rusprofile.ru/id/11915230" TargetMode="External"/><Relationship Id="rId64" Type="http://schemas.openxmlformats.org/officeDocument/2006/relationships/hyperlink" Target="https://www.rusprofile.ru/person/turaeva-ia-132802344594" TargetMode="External"/><Relationship Id="rId118" Type="http://schemas.openxmlformats.org/officeDocument/2006/relationships/hyperlink" Target="https://www.rusprofile.ru/id/2268211" TargetMode="External"/><Relationship Id="rId139" Type="http://schemas.openxmlformats.org/officeDocument/2006/relationships/hyperlink" Target="https://www.rusprofile.ru/person/arapkhanova-mya-060302845690" TargetMode="External"/><Relationship Id="rId290" Type="http://schemas.openxmlformats.org/officeDocument/2006/relationships/hyperlink" Target="https://www.rusprofile.ru/id/1557453" TargetMode="External"/><Relationship Id="rId304" Type="http://schemas.openxmlformats.org/officeDocument/2006/relationships/hyperlink" Target="https://www.rusprofile.ru/person/shichanin-vv-502407208472" TargetMode="External"/><Relationship Id="rId85" Type="http://schemas.openxmlformats.org/officeDocument/2006/relationships/hyperlink" Target="https://www.rusprofile.ru/person/steblovskaya-op-502004591217" TargetMode="External"/><Relationship Id="rId150" Type="http://schemas.openxmlformats.org/officeDocument/2006/relationships/hyperlink" Target="https://www.rusprofile.ru/id/653982" TargetMode="External"/><Relationship Id="rId171" Type="http://schemas.openxmlformats.org/officeDocument/2006/relationships/hyperlink" Target="https://www.rusprofile.ru/person/obrazcova-ia-501708944523" TargetMode="External"/><Relationship Id="rId192" Type="http://schemas.openxmlformats.org/officeDocument/2006/relationships/hyperlink" Target="https://www.rusprofile.ru/id/3228137" TargetMode="External"/><Relationship Id="rId206" Type="http://schemas.openxmlformats.org/officeDocument/2006/relationships/hyperlink" Target="https://www.rusprofile.ru/id/2268211" TargetMode="External"/><Relationship Id="rId227" Type="http://schemas.openxmlformats.org/officeDocument/2006/relationships/hyperlink" Target="https://www.rusprofile.ru/id/11915230" TargetMode="External"/><Relationship Id="rId248" Type="http://schemas.openxmlformats.org/officeDocument/2006/relationships/hyperlink" Target="https://www.rusprofile.ru/person/rudak-sk-770500563598" TargetMode="External"/><Relationship Id="rId269" Type="http://schemas.openxmlformats.org/officeDocument/2006/relationships/hyperlink" Target="https://www.rusprofile.ru/person/osipov-av-501000408733" TargetMode="External"/><Relationship Id="rId12" Type="http://schemas.openxmlformats.org/officeDocument/2006/relationships/hyperlink" Target="https://www.rusprofile.ru/person/milcyn-aa-645002245198" TargetMode="External"/><Relationship Id="rId33" Type="http://schemas.openxmlformats.org/officeDocument/2006/relationships/hyperlink" Target="https://www.rusprofile.ru/person/pankratov-iv-773105454353" TargetMode="External"/><Relationship Id="rId108" Type="http://schemas.openxmlformats.org/officeDocument/2006/relationships/hyperlink" Target="https://www.rusprofile.ru/id/9853949" TargetMode="External"/><Relationship Id="rId129" Type="http://schemas.openxmlformats.org/officeDocument/2006/relationships/hyperlink" Target="https://www.rusprofile.ru/id/1671549" TargetMode="External"/><Relationship Id="rId280" Type="http://schemas.openxmlformats.org/officeDocument/2006/relationships/hyperlink" Target="https://www.rusprofile.ru/person/starcev-da-290106778026" TargetMode="External"/><Relationship Id="rId54" Type="http://schemas.openxmlformats.org/officeDocument/2006/relationships/hyperlink" Target="https://www.rusprofile.ru/id/2503143" TargetMode="External"/><Relationship Id="rId75" Type="http://schemas.openxmlformats.org/officeDocument/2006/relationships/hyperlink" Target="https://www.rusprofile.ru/id/2411972" TargetMode="External"/><Relationship Id="rId96" Type="http://schemas.openxmlformats.org/officeDocument/2006/relationships/hyperlink" Target="https://www.rusprofile.ru/id/4141064" TargetMode="External"/><Relationship Id="rId140" Type="http://schemas.openxmlformats.org/officeDocument/2006/relationships/hyperlink" Target="https://www.rusprofile.ru/id/1916716" TargetMode="External"/><Relationship Id="rId161" Type="http://schemas.openxmlformats.org/officeDocument/2006/relationships/hyperlink" Target="https://www.rusprofile.ru/id/1205000033358" TargetMode="External"/><Relationship Id="rId182" Type="http://schemas.openxmlformats.org/officeDocument/2006/relationships/hyperlink" Target="https://www.rusprofile.ru/id/9867217" TargetMode="External"/><Relationship Id="rId217" Type="http://schemas.openxmlformats.org/officeDocument/2006/relationships/hyperlink" Target="https://www.rusprofile.ru/id/4347221" TargetMode="External"/><Relationship Id="rId6" Type="http://schemas.openxmlformats.org/officeDocument/2006/relationships/hyperlink" Target="https://www.rusprofile.ru/person/osipov-aa-344805943337" TargetMode="External"/><Relationship Id="rId238" Type="http://schemas.openxmlformats.org/officeDocument/2006/relationships/hyperlink" Target="https://www.rusprofile.ru/person/semenov-dyu-782573597609" TargetMode="External"/><Relationship Id="rId259" Type="http://schemas.openxmlformats.org/officeDocument/2006/relationships/hyperlink" Target="https://www.rusprofile.ru/id/150287" TargetMode="External"/><Relationship Id="rId23" Type="http://schemas.openxmlformats.org/officeDocument/2006/relationships/hyperlink" Target="https://www.rusprofile.ru/person/davronov-iv-501005606400" TargetMode="External"/><Relationship Id="rId119" Type="http://schemas.openxmlformats.org/officeDocument/2006/relationships/hyperlink" Target="https://www.rusprofile.ru/id/983059" TargetMode="External"/><Relationship Id="rId270" Type="http://schemas.openxmlformats.org/officeDocument/2006/relationships/hyperlink" Target="https://www.rusprofile.ru/person/eliseeva-ev-402803525377" TargetMode="External"/><Relationship Id="rId291" Type="http://schemas.openxmlformats.org/officeDocument/2006/relationships/hyperlink" Target="https://www.rusprofile.ru/person/khrapunova-sa-507303071173" TargetMode="External"/><Relationship Id="rId305" Type="http://schemas.openxmlformats.org/officeDocument/2006/relationships/hyperlink" Target="https://www.rusprofile.ru/person/semencov-dp-772012530627" TargetMode="External"/><Relationship Id="rId44" Type="http://schemas.openxmlformats.org/officeDocument/2006/relationships/hyperlink" Target="https://www.rusprofile.ru/person/glazko-tp-503400762242" TargetMode="External"/><Relationship Id="rId65" Type="http://schemas.openxmlformats.org/officeDocument/2006/relationships/hyperlink" Target="https://www.rusprofile.ru/id/87666" TargetMode="External"/><Relationship Id="rId86" Type="http://schemas.openxmlformats.org/officeDocument/2006/relationships/hyperlink" Target="https://www.rusprofile.ru/id/2809525" TargetMode="External"/><Relationship Id="rId130" Type="http://schemas.openxmlformats.org/officeDocument/2006/relationships/hyperlink" Target="https://www.rusprofile.ru/person/finogenova-ns-501902872943" TargetMode="External"/><Relationship Id="rId151" Type="http://schemas.openxmlformats.org/officeDocument/2006/relationships/hyperlink" Target="https://www.rusprofile.ru/person/belov-av-771607895502" TargetMode="External"/><Relationship Id="rId172" Type="http://schemas.openxmlformats.org/officeDocument/2006/relationships/hyperlink" Target="https://www.rusprofile.ru/id/2392976" TargetMode="External"/><Relationship Id="rId193" Type="http://schemas.openxmlformats.org/officeDocument/2006/relationships/hyperlink" Target="https://www.rusprofile.ru/person/kikot-lv-502905644954" TargetMode="External"/><Relationship Id="rId207" Type="http://schemas.openxmlformats.org/officeDocument/2006/relationships/hyperlink" Target="https://www.rusprofile.ru/id/3038213" TargetMode="External"/><Relationship Id="rId228" Type="http://schemas.openxmlformats.org/officeDocument/2006/relationships/hyperlink" Target="https://www.rusprofile.ru/person/dobychin-vs-505200017325" TargetMode="External"/><Relationship Id="rId249" Type="http://schemas.openxmlformats.org/officeDocument/2006/relationships/hyperlink" Target="https://www.rusprofile.ru/id/4347221" TargetMode="External"/><Relationship Id="rId13" Type="http://schemas.openxmlformats.org/officeDocument/2006/relationships/hyperlink" Target="https://www.rusprofile.ru/person/trufanov-in-772133770165" TargetMode="External"/><Relationship Id="rId109" Type="http://schemas.openxmlformats.org/officeDocument/2006/relationships/hyperlink" Target="https://www.rusprofile.ru/person/samsonov-an-503607870967" TargetMode="External"/><Relationship Id="rId260" Type="http://schemas.openxmlformats.org/officeDocument/2006/relationships/hyperlink" Target="https://www.rusprofile.ru/person/naumidis-vg-501705997608" TargetMode="External"/><Relationship Id="rId281" Type="http://schemas.openxmlformats.org/officeDocument/2006/relationships/hyperlink" Target="https://www.rusprofile.ru/id/11850854" TargetMode="External"/><Relationship Id="rId34" Type="http://schemas.openxmlformats.org/officeDocument/2006/relationships/hyperlink" Target="https://www.rusprofile.ru/id/11290533" TargetMode="External"/><Relationship Id="rId55" Type="http://schemas.openxmlformats.org/officeDocument/2006/relationships/hyperlink" Target="https://www.rusprofile.ru/id/555640" TargetMode="External"/><Relationship Id="rId76" Type="http://schemas.openxmlformats.org/officeDocument/2006/relationships/hyperlink" Target="https://www.rusprofile.ru/id/11948667" TargetMode="External"/><Relationship Id="rId97" Type="http://schemas.openxmlformats.org/officeDocument/2006/relationships/hyperlink" Target="https://www.rusprofile.ru/id/4141064" TargetMode="External"/><Relationship Id="rId120" Type="http://schemas.openxmlformats.org/officeDocument/2006/relationships/hyperlink" Target="https://www.rusprofile.ru/person/khalyastov-in-632300669948" TargetMode="External"/><Relationship Id="rId141" Type="http://schemas.openxmlformats.org/officeDocument/2006/relationships/hyperlink" Target="https://www.rusprofile.ru/person/bunak-sa-507300306596" TargetMode="External"/><Relationship Id="rId7" Type="http://schemas.openxmlformats.org/officeDocument/2006/relationships/hyperlink" Target="https://www.rusprofile.ru/id/8656943" TargetMode="External"/><Relationship Id="rId162" Type="http://schemas.openxmlformats.org/officeDocument/2006/relationships/hyperlink" Target="https://www.rusprofile.ru/person/labutin-av-502005035325" TargetMode="External"/><Relationship Id="rId183" Type="http://schemas.openxmlformats.org/officeDocument/2006/relationships/hyperlink" Target="https://www.rusprofile.ru/person/bulannikov-as-502403241133" TargetMode="External"/><Relationship Id="rId218" Type="http://schemas.openxmlformats.org/officeDocument/2006/relationships/hyperlink" Target="https://www.rusprofile.ru/id/11915230" TargetMode="External"/><Relationship Id="rId239" Type="http://schemas.openxmlformats.org/officeDocument/2006/relationships/hyperlink" Target="https://www.rusprofile.ru/person/babayan-sr-504215280454" TargetMode="External"/><Relationship Id="rId250" Type="http://schemas.openxmlformats.org/officeDocument/2006/relationships/hyperlink" Target="https://www.rusprofile.ru/person/rudak-sk-770500563598" TargetMode="External"/><Relationship Id="rId271" Type="http://schemas.openxmlformats.org/officeDocument/2006/relationships/hyperlink" Target="https://www.rusprofile.ru/person/peregudova-oi-362400262353" TargetMode="External"/><Relationship Id="rId292" Type="http://schemas.openxmlformats.org/officeDocument/2006/relationships/hyperlink" Target="https://www.rusprofile.ru/id/2512610" TargetMode="External"/><Relationship Id="rId306" Type="http://schemas.openxmlformats.org/officeDocument/2006/relationships/hyperlink" Target="https://www.rusprofile.ru/person/krupoderov-da-503505156256" TargetMode="External"/><Relationship Id="rId24" Type="http://schemas.openxmlformats.org/officeDocument/2006/relationships/hyperlink" Target="https://www.rusprofile.ru/person/prikhodko-an-100111750481" TargetMode="External"/><Relationship Id="rId45" Type="http://schemas.openxmlformats.org/officeDocument/2006/relationships/hyperlink" Target="https://www.rusprofile.ru/person/odinaeva-nd-771705537470" TargetMode="External"/><Relationship Id="rId66" Type="http://schemas.openxmlformats.org/officeDocument/2006/relationships/hyperlink" Target="https://www.rusprofile.ru/id/2923186" TargetMode="External"/><Relationship Id="rId87" Type="http://schemas.openxmlformats.org/officeDocument/2006/relationships/hyperlink" Target="https://www.rusprofile.ru/id/4348574" TargetMode="External"/><Relationship Id="rId110" Type="http://schemas.openxmlformats.org/officeDocument/2006/relationships/hyperlink" Target="https://www.rusprofile.ru/id/11290533" TargetMode="External"/><Relationship Id="rId131" Type="http://schemas.openxmlformats.org/officeDocument/2006/relationships/hyperlink" Target="https://www.rusprofile.ru/id/4044706" TargetMode="External"/><Relationship Id="rId61" Type="http://schemas.openxmlformats.org/officeDocument/2006/relationships/hyperlink" Target="https://www.rusprofile.ru/id/87666" TargetMode="External"/><Relationship Id="rId82" Type="http://schemas.openxmlformats.org/officeDocument/2006/relationships/hyperlink" Target="https://www.rusprofile.ru/person/steblovskaya-op-502004591217" TargetMode="External"/><Relationship Id="rId152" Type="http://schemas.openxmlformats.org/officeDocument/2006/relationships/hyperlink" Target="https://www.rusprofile.ru/person/appalup-mv-774391201578" TargetMode="External"/><Relationship Id="rId173" Type="http://schemas.openxmlformats.org/officeDocument/2006/relationships/hyperlink" Target="https://www.rusprofile.ru/person/limondzhyan-ekh-773002678200" TargetMode="External"/><Relationship Id="rId194" Type="http://schemas.openxmlformats.org/officeDocument/2006/relationships/hyperlink" Target="https://www.rusprofile.ru/id/3324287" TargetMode="External"/><Relationship Id="rId199" Type="http://schemas.openxmlformats.org/officeDocument/2006/relationships/hyperlink" Target="https://www.rusprofile.ru/person/sheveleva-in-503204799704" TargetMode="External"/><Relationship Id="rId203" Type="http://schemas.openxmlformats.org/officeDocument/2006/relationships/hyperlink" Target="https://www.rusprofile.ru/person/khlebnikova-kp-503401900086" TargetMode="External"/><Relationship Id="rId208" Type="http://schemas.openxmlformats.org/officeDocument/2006/relationships/hyperlink" Target="https://www.rusprofile.ru/person/sarukhanova-am-231805603992" TargetMode="External"/><Relationship Id="rId229" Type="http://schemas.openxmlformats.org/officeDocument/2006/relationships/hyperlink" Target="https://www.rusprofile.ru/person/lunegova-td-507304411055" TargetMode="External"/><Relationship Id="rId19" Type="http://schemas.openxmlformats.org/officeDocument/2006/relationships/hyperlink" Target="https://www.rusprofile.ru/id/3854263" TargetMode="External"/><Relationship Id="rId224" Type="http://schemas.openxmlformats.org/officeDocument/2006/relationships/hyperlink" Target="https://www.rusprofile.ru/id/11915230" TargetMode="External"/><Relationship Id="rId240" Type="http://schemas.openxmlformats.org/officeDocument/2006/relationships/hyperlink" Target="https://www.rusprofile.ru/id/10462126" TargetMode="External"/><Relationship Id="rId245" Type="http://schemas.openxmlformats.org/officeDocument/2006/relationships/hyperlink" Target="https://www.rusprofile.ru/id/2268211" TargetMode="External"/><Relationship Id="rId261" Type="http://schemas.openxmlformats.org/officeDocument/2006/relationships/hyperlink" Target="https://www.rusprofile.ru/id/274780" TargetMode="External"/><Relationship Id="rId266" Type="http://schemas.openxmlformats.org/officeDocument/2006/relationships/hyperlink" Target="https://www.rusprofile.ru/id/274780" TargetMode="External"/><Relationship Id="rId287" Type="http://schemas.openxmlformats.org/officeDocument/2006/relationships/hyperlink" Target="https://www.rusprofile.ru/person/sumin-aa-504212936829" TargetMode="External"/><Relationship Id="rId14" Type="http://schemas.openxmlformats.org/officeDocument/2006/relationships/hyperlink" Target="https://www.rusprofile.ru/id/77598" TargetMode="External"/><Relationship Id="rId30" Type="http://schemas.openxmlformats.org/officeDocument/2006/relationships/hyperlink" Target="https://www.rusprofile.ru/id/1205000017375" TargetMode="External"/><Relationship Id="rId35" Type="http://schemas.openxmlformats.org/officeDocument/2006/relationships/hyperlink" Target="https://www.rusprofile.ru/id/11948667" TargetMode="External"/><Relationship Id="rId56" Type="http://schemas.openxmlformats.org/officeDocument/2006/relationships/hyperlink" Target="https://www.rusprofile.ru/person/kreyk-ov-560201822884" TargetMode="External"/><Relationship Id="rId77" Type="http://schemas.openxmlformats.org/officeDocument/2006/relationships/hyperlink" Target="https://www.rusprofile.ru/person/koltunov-ie-774305895220" TargetMode="External"/><Relationship Id="rId100" Type="http://schemas.openxmlformats.org/officeDocument/2006/relationships/hyperlink" Target="https://www.rusprofile.ru/person/kamalova-aa-772776778266" TargetMode="External"/><Relationship Id="rId105" Type="http://schemas.openxmlformats.org/officeDocument/2006/relationships/hyperlink" Target="https://www.rusprofile.ru/person/volodin-yui-507202745820" TargetMode="External"/><Relationship Id="rId126" Type="http://schemas.openxmlformats.org/officeDocument/2006/relationships/hyperlink" Target="https://www.rusprofile.ru/person/chudakova-syu-504501504708" TargetMode="External"/><Relationship Id="rId147" Type="http://schemas.openxmlformats.org/officeDocument/2006/relationships/hyperlink" Target="https://www.rusprofile.ru/person/plakhockiy-vi-666203152325" TargetMode="External"/><Relationship Id="rId168" Type="http://schemas.openxmlformats.org/officeDocument/2006/relationships/hyperlink" Target="https://www.rusprofile.ru/id/2145252" TargetMode="External"/><Relationship Id="rId282" Type="http://schemas.openxmlformats.org/officeDocument/2006/relationships/hyperlink" Target="https://www.rusprofile.ru/person/starcev-da-290106778026" TargetMode="External"/><Relationship Id="rId312" Type="http://schemas.openxmlformats.org/officeDocument/2006/relationships/hyperlink" Target="https://www.rusprofile.ru/id/3324287" TargetMode="External"/><Relationship Id="rId8" Type="http://schemas.openxmlformats.org/officeDocument/2006/relationships/hyperlink" Target="https://www.rusprofile.ru/id/3324287" TargetMode="External"/><Relationship Id="rId51" Type="http://schemas.openxmlformats.org/officeDocument/2006/relationships/hyperlink" Target="https://www.rusprofile.ru/id/4101054" TargetMode="External"/><Relationship Id="rId72" Type="http://schemas.openxmlformats.org/officeDocument/2006/relationships/hyperlink" Target="https://www.rusprofile.ru/id/1205000033358" TargetMode="External"/><Relationship Id="rId93" Type="http://schemas.openxmlformats.org/officeDocument/2006/relationships/hyperlink" Target="https://www.rusprofile.ru/person/antonenkov-rv-504011485502" TargetMode="External"/><Relationship Id="rId98" Type="http://schemas.openxmlformats.org/officeDocument/2006/relationships/hyperlink" Target="https://www.rusprofile.ru/id/4141064" TargetMode="External"/><Relationship Id="rId121" Type="http://schemas.openxmlformats.org/officeDocument/2006/relationships/hyperlink" Target="https://www.rusprofile.ru/person/sumin-aa-504212936829" TargetMode="External"/><Relationship Id="rId142" Type="http://schemas.openxmlformats.org/officeDocument/2006/relationships/hyperlink" Target="https://www.rusprofile.ru/person/terekhin-vi-503405752946" TargetMode="External"/><Relationship Id="rId163" Type="http://schemas.openxmlformats.org/officeDocument/2006/relationships/hyperlink" Target="https://www.rusprofile.ru/id/2411972" TargetMode="External"/><Relationship Id="rId184" Type="http://schemas.openxmlformats.org/officeDocument/2006/relationships/hyperlink" Target="https://www.rusprofile.ru/id/9841753" TargetMode="External"/><Relationship Id="rId189" Type="http://schemas.openxmlformats.org/officeDocument/2006/relationships/hyperlink" Target="https://www.rusprofile.ru/person/ilyushhenko-to-262403784700" TargetMode="External"/><Relationship Id="rId219" Type="http://schemas.openxmlformats.org/officeDocument/2006/relationships/hyperlink" Target="https://www.rusprofile.ru/person/kandabarova-ea-505202814559" TargetMode="External"/><Relationship Id="rId3" Type="http://schemas.openxmlformats.org/officeDocument/2006/relationships/hyperlink" Target="https://www.rusprofile.ru/person/kuryatnikov-gs-505000130179" TargetMode="External"/><Relationship Id="rId214" Type="http://schemas.openxmlformats.org/officeDocument/2006/relationships/hyperlink" Target="https://www.rusprofile.ru/person/churakova-ev-681001465030" TargetMode="External"/><Relationship Id="rId230" Type="http://schemas.openxmlformats.org/officeDocument/2006/relationships/hyperlink" Target="https://www.rusprofile.ru/id/1205000012381" TargetMode="External"/><Relationship Id="rId235" Type="http://schemas.openxmlformats.org/officeDocument/2006/relationships/hyperlink" Target="https://www.rusprofile.ru/person/lapochkin-ol-771910677304" TargetMode="External"/><Relationship Id="rId251" Type="http://schemas.openxmlformats.org/officeDocument/2006/relationships/hyperlink" Target="https://www.rusprofile.ru/id/11915230" TargetMode="External"/><Relationship Id="rId256" Type="http://schemas.openxmlformats.org/officeDocument/2006/relationships/hyperlink" Target="https://www.rusprofile.ru/person/vasina-on-500101990735" TargetMode="External"/><Relationship Id="rId277" Type="http://schemas.openxmlformats.org/officeDocument/2006/relationships/hyperlink" Target="https://www.rusprofile.ru/person/tulchinskaya-ov-503212372680" TargetMode="External"/><Relationship Id="rId298" Type="http://schemas.openxmlformats.org/officeDocument/2006/relationships/hyperlink" Target="https://www.rusprofile.ru/person/poletykina-in-710601487137" TargetMode="External"/><Relationship Id="rId25" Type="http://schemas.openxmlformats.org/officeDocument/2006/relationships/hyperlink" Target="https://www.rusprofile.ru/person/krasnov-vm-212900515456" TargetMode="External"/><Relationship Id="rId46" Type="http://schemas.openxmlformats.org/officeDocument/2006/relationships/hyperlink" Target="https://www.rusprofile.ru/person/utemova-ed-434524356717" TargetMode="External"/><Relationship Id="rId67" Type="http://schemas.openxmlformats.org/officeDocument/2006/relationships/hyperlink" Target="https://www.rusprofile.ru/person/kudryashov-pg-500506015206" TargetMode="External"/><Relationship Id="rId116" Type="http://schemas.openxmlformats.org/officeDocument/2006/relationships/hyperlink" Target="https://www.rusprofile.ru/id/3515946" TargetMode="External"/><Relationship Id="rId137" Type="http://schemas.openxmlformats.org/officeDocument/2006/relationships/hyperlink" Target="https://www.rusprofile.ru/id/11915230" TargetMode="External"/><Relationship Id="rId158" Type="http://schemas.openxmlformats.org/officeDocument/2006/relationships/hyperlink" Target="https://www.rusprofile.ru/person/guban-vi-500105382093" TargetMode="External"/><Relationship Id="rId272" Type="http://schemas.openxmlformats.org/officeDocument/2006/relationships/hyperlink" Target="https://www.rusprofile.ru/id/876339" TargetMode="External"/><Relationship Id="rId293" Type="http://schemas.openxmlformats.org/officeDocument/2006/relationships/hyperlink" Target="https://www.rusprofile.ru/person/alekseev-ag-504300171819" TargetMode="External"/><Relationship Id="rId302" Type="http://schemas.openxmlformats.org/officeDocument/2006/relationships/hyperlink" Target="https://www.rusprofile.ru/id/1285927" TargetMode="External"/><Relationship Id="rId307" Type="http://schemas.openxmlformats.org/officeDocument/2006/relationships/hyperlink" Target="https://www.rusprofile.ru/person/kokushkin-ka-645000335463" TargetMode="External"/><Relationship Id="rId20" Type="http://schemas.openxmlformats.org/officeDocument/2006/relationships/hyperlink" Target="https://www.rusprofile.ru/id/9839832" TargetMode="External"/><Relationship Id="rId41" Type="http://schemas.openxmlformats.org/officeDocument/2006/relationships/hyperlink" Target="https://www.rusprofile.ru/id/11747742" TargetMode="External"/><Relationship Id="rId62" Type="http://schemas.openxmlformats.org/officeDocument/2006/relationships/hyperlink" Target="https://www.rusprofile.ru/id/87666" TargetMode="External"/><Relationship Id="rId83" Type="http://schemas.openxmlformats.org/officeDocument/2006/relationships/hyperlink" Target="https://www.rusprofile.ru/id/11290533" TargetMode="External"/><Relationship Id="rId88" Type="http://schemas.openxmlformats.org/officeDocument/2006/relationships/hyperlink" Target="https://www.rusprofile.ru/id/263733" TargetMode="External"/><Relationship Id="rId111" Type="http://schemas.openxmlformats.org/officeDocument/2006/relationships/hyperlink" Target="https://www.rusprofile.ru/person/motyleva-nv-503608618400" TargetMode="External"/><Relationship Id="rId132" Type="http://schemas.openxmlformats.org/officeDocument/2006/relationships/hyperlink" Target="https://www.rusprofile.ru/person/makaev-rs-771580766183" TargetMode="External"/><Relationship Id="rId153" Type="http://schemas.openxmlformats.org/officeDocument/2006/relationships/hyperlink" Target="https://www.rusprofile.ru/person/petrukhin-va-771904816422" TargetMode="External"/><Relationship Id="rId174" Type="http://schemas.openxmlformats.org/officeDocument/2006/relationships/hyperlink" Target="https://www.rusprofile.ru/id/2831525" TargetMode="External"/><Relationship Id="rId179" Type="http://schemas.openxmlformats.org/officeDocument/2006/relationships/hyperlink" Target="https://www.rusprofile.ru/id/3619686" TargetMode="External"/><Relationship Id="rId195" Type="http://schemas.openxmlformats.org/officeDocument/2006/relationships/hyperlink" Target="https://www.rusprofile.ru/id/1159224" TargetMode="External"/><Relationship Id="rId209" Type="http://schemas.openxmlformats.org/officeDocument/2006/relationships/hyperlink" Target="https://www.rusprofile.ru/person/khalyastov-in-632300669948" TargetMode="External"/><Relationship Id="rId190" Type="http://schemas.openxmlformats.org/officeDocument/2006/relationships/hyperlink" Target="https://www.rusprofile.ru/id/4141064" TargetMode="External"/><Relationship Id="rId204" Type="http://schemas.openxmlformats.org/officeDocument/2006/relationships/hyperlink" Target="https://www.rusprofile.ru/id/2807279" TargetMode="External"/><Relationship Id="rId220" Type="http://schemas.openxmlformats.org/officeDocument/2006/relationships/hyperlink" Target="https://www.rusprofile.ru/id/2186730" TargetMode="External"/><Relationship Id="rId225" Type="http://schemas.openxmlformats.org/officeDocument/2006/relationships/hyperlink" Target="https://www.rusprofile.ru/id/11915230" TargetMode="External"/><Relationship Id="rId241" Type="http://schemas.openxmlformats.org/officeDocument/2006/relationships/hyperlink" Target="https://www.rusprofile.ru/person/fadeev-av-771471195885" TargetMode="External"/><Relationship Id="rId246" Type="http://schemas.openxmlformats.org/officeDocument/2006/relationships/hyperlink" Target="https://www.rusprofile.ru/person/manuylov-vm-290216443657" TargetMode="External"/><Relationship Id="rId267" Type="http://schemas.openxmlformats.org/officeDocument/2006/relationships/hyperlink" Target="https://www.rusprofile.ru/person/churakova-ev-681001465030" TargetMode="External"/><Relationship Id="rId288" Type="http://schemas.openxmlformats.org/officeDocument/2006/relationships/hyperlink" Target="https://www.rusprofile.ru/id/8663983" TargetMode="External"/><Relationship Id="rId15" Type="http://schemas.openxmlformats.org/officeDocument/2006/relationships/hyperlink" Target="https://www.rusprofile.ru/person/manuylov-vm-290216443657" TargetMode="External"/><Relationship Id="rId36" Type="http://schemas.openxmlformats.org/officeDocument/2006/relationships/hyperlink" Target="https://www.rusprofile.ru/person/kreyk-ov-560201822884" TargetMode="External"/><Relationship Id="rId57" Type="http://schemas.openxmlformats.org/officeDocument/2006/relationships/hyperlink" Target="https://www.rusprofile.ru/person/chudakova-syu-504501504708" TargetMode="External"/><Relationship Id="rId106" Type="http://schemas.openxmlformats.org/officeDocument/2006/relationships/hyperlink" Target="https://www.rusprofile.ru/id/8345079" TargetMode="External"/><Relationship Id="rId127" Type="http://schemas.openxmlformats.org/officeDocument/2006/relationships/hyperlink" Target="https://www.rusprofile.ru/person/druzhinin-ae-773405161679" TargetMode="External"/><Relationship Id="rId262" Type="http://schemas.openxmlformats.org/officeDocument/2006/relationships/hyperlink" Target="https://www.rusprofile.ru/id/274780" TargetMode="External"/><Relationship Id="rId283" Type="http://schemas.openxmlformats.org/officeDocument/2006/relationships/hyperlink" Target="https://www.rusprofile.ru/person/melnik-tn-502703168710" TargetMode="External"/><Relationship Id="rId313" Type="http://schemas.openxmlformats.org/officeDocument/2006/relationships/printerSettings" Target="../printerSettings/printerSettings1.bin"/><Relationship Id="rId10" Type="http://schemas.openxmlformats.org/officeDocument/2006/relationships/hyperlink" Target="https://www.rusprofile.ru/id/11290533" TargetMode="External"/><Relationship Id="rId31" Type="http://schemas.openxmlformats.org/officeDocument/2006/relationships/hyperlink" Target="https://www.rusprofile.ru/person/kovaleva-ie-503006028192" TargetMode="External"/><Relationship Id="rId52" Type="http://schemas.openxmlformats.org/officeDocument/2006/relationships/hyperlink" Target="https://www.rusprofile.ru/person/bognat-ap-672901340110" TargetMode="External"/><Relationship Id="rId73" Type="http://schemas.openxmlformats.org/officeDocument/2006/relationships/hyperlink" Target="https://www.rusprofile.ru/id/2825860" TargetMode="External"/><Relationship Id="rId78" Type="http://schemas.openxmlformats.org/officeDocument/2006/relationships/hyperlink" Target="https://www.rusprofile.ru/id/2785084" TargetMode="External"/><Relationship Id="rId94" Type="http://schemas.openxmlformats.org/officeDocument/2006/relationships/hyperlink" Target="https://www.rusprofile.ru/id/3324287" TargetMode="External"/><Relationship Id="rId99" Type="http://schemas.openxmlformats.org/officeDocument/2006/relationships/hyperlink" Target="https://www.rusprofile.ru/id/4141064" TargetMode="External"/><Relationship Id="rId101" Type="http://schemas.openxmlformats.org/officeDocument/2006/relationships/hyperlink" Target="https://www.rusprofile.ru/id/1205000017375" TargetMode="External"/><Relationship Id="rId122" Type="http://schemas.openxmlformats.org/officeDocument/2006/relationships/hyperlink" Target="https://www.rusprofile.ru/person/zvenigorodskiy-pv-332708414578" TargetMode="External"/><Relationship Id="rId143" Type="http://schemas.openxmlformats.org/officeDocument/2006/relationships/hyperlink" Target="https://www.rusprofile.ru/id/11290533" TargetMode="External"/><Relationship Id="rId148" Type="http://schemas.openxmlformats.org/officeDocument/2006/relationships/hyperlink" Target="https://www.rusprofile.ru/person/soykher-mi-263503025480" TargetMode="External"/><Relationship Id="rId164" Type="http://schemas.openxmlformats.org/officeDocument/2006/relationships/hyperlink" Target="https://www.rusprofile.ru/person/megeryan-mm-232011551223" TargetMode="External"/><Relationship Id="rId169" Type="http://schemas.openxmlformats.org/officeDocument/2006/relationships/hyperlink" Target="https://www.rusprofile.ru/id/3324287" TargetMode="External"/><Relationship Id="rId185" Type="http://schemas.openxmlformats.org/officeDocument/2006/relationships/hyperlink" Target="https://www.rusprofile.ru/person/sobolev-ke-770101762016" TargetMode="External"/><Relationship Id="rId4" Type="http://schemas.openxmlformats.org/officeDocument/2006/relationships/hyperlink" Target="https://www.rusprofile.ru/id/1893899" TargetMode="External"/><Relationship Id="rId9" Type="http://schemas.openxmlformats.org/officeDocument/2006/relationships/hyperlink" Target="https://www.rusprofile.ru/id/116965" TargetMode="External"/><Relationship Id="rId180" Type="http://schemas.openxmlformats.org/officeDocument/2006/relationships/hyperlink" Target="https://www.rusprofile.ru/id/3619686" TargetMode="External"/><Relationship Id="rId210" Type="http://schemas.openxmlformats.org/officeDocument/2006/relationships/hyperlink" Target="https://www.rusprofile.ru/person/khachatryan-gi-520833045411" TargetMode="External"/><Relationship Id="rId215" Type="http://schemas.openxmlformats.org/officeDocument/2006/relationships/hyperlink" Target="https://www.rusprofile.ru/id/4347221" TargetMode="External"/><Relationship Id="rId236" Type="http://schemas.openxmlformats.org/officeDocument/2006/relationships/hyperlink" Target="https://www.rusprofile.ru/id/1547777" TargetMode="External"/><Relationship Id="rId257" Type="http://schemas.openxmlformats.org/officeDocument/2006/relationships/hyperlink" Target="https://www.rusprofile.ru/person/shestakova-ma-343600293615" TargetMode="External"/><Relationship Id="rId278" Type="http://schemas.openxmlformats.org/officeDocument/2006/relationships/hyperlink" Target="https://www.rusprofile.ru/id/876339" TargetMode="External"/><Relationship Id="rId26" Type="http://schemas.openxmlformats.org/officeDocument/2006/relationships/hyperlink" Target="https://www.rusprofile.ru/id/1773123" TargetMode="External"/><Relationship Id="rId231" Type="http://schemas.openxmlformats.org/officeDocument/2006/relationships/hyperlink" Target="https://www.rusprofile.ru/person/kreyk-ov-560201822884" TargetMode="External"/><Relationship Id="rId252" Type="http://schemas.openxmlformats.org/officeDocument/2006/relationships/hyperlink" Target="https://www.rusprofile.ru/id/11915230" TargetMode="External"/><Relationship Id="rId273" Type="http://schemas.openxmlformats.org/officeDocument/2006/relationships/hyperlink" Target="https://www.rusprofile.ru/id/3082364" TargetMode="External"/><Relationship Id="rId294" Type="http://schemas.openxmlformats.org/officeDocument/2006/relationships/hyperlink" Target="https://www.rusprofile.ru/id/2983066" TargetMode="External"/><Relationship Id="rId308" Type="http://schemas.openxmlformats.org/officeDocument/2006/relationships/hyperlink" Target="https://www.rusprofile.ru/person/fadeev-av-771471195885" TargetMode="External"/><Relationship Id="rId47" Type="http://schemas.openxmlformats.org/officeDocument/2006/relationships/hyperlink" Target="https://www.rusprofile.ru/id/3054894" TargetMode="External"/><Relationship Id="rId68" Type="http://schemas.openxmlformats.org/officeDocument/2006/relationships/hyperlink" Target="https://www.rusprofile.ru/id/11290533" TargetMode="External"/><Relationship Id="rId89" Type="http://schemas.openxmlformats.org/officeDocument/2006/relationships/hyperlink" Target="https://www.rusprofile.ru/id/263733" TargetMode="External"/><Relationship Id="rId112" Type="http://schemas.openxmlformats.org/officeDocument/2006/relationships/hyperlink" Target="https://www.rusprofile.ru/id/2268211" TargetMode="External"/><Relationship Id="rId133" Type="http://schemas.openxmlformats.org/officeDocument/2006/relationships/hyperlink" Target="https://www.rusprofile.ru/id/11747742" TargetMode="External"/><Relationship Id="rId154" Type="http://schemas.openxmlformats.org/officeDocument/2006/relationships/hyperlink" Target="https://www.rusprofile.ru/id/2231678" TargetMode="External"/><Relationship Id="rId175" Type="http://schemas.openxmlformats.org/officeDocument/2006/relationships/hyperlink" Target="https://www.rusprofile.ru/person/shapovalova-vp-501800547983" TargetMode="External"/><Relationship Id="rId196" Type="http://schemas.openxmlformats.org/officeDocument/2006/relationships/hyperlink" Target="https://www.rusprofile.ru/person/blazhko-vd-503800669456" TargetMode="External"/><Relationship Id="rId200" Type="http://schemas.openxmlformats.org/officeDocument/2006/relationships/hyperlink" Target="https://www.rusprofile.ru/person/bodrova-ti-503403089650" TargetMode="External"/><Relationship Id="rId16" Type="http://schemas.openxmlformats.org/officeDocument/2006/relationships/hyperlink" Target="https://www.rusprofile.ru/id/2782801" TargetMode="External"/><Relationship Id="rId221" Type="http://schemas.openxmlformats.org/officeDocument/2006/relationships/hyperlink" Target="https://www.rusprofile.ru/id/11915230" TargetMode="External"/><Relationship Id="rId242" Type="http://schemas.openxmlformats.org/officeDocument/2006/relationships/hyperlink" Target="https://www.rusprofile.ru/id/3254396" TargetMode="External"/><Relationship Id="rId263" Type="http://schemas.openxmlformats.org/officeDocument/2006/relationships/hyperlink" Target="https://www.rusprofile.ru/id/847015" TargetMode="External"/><Relationship Id="rId284" Type="http://schemas.openxmlformats.org/officeDocument/2006/relationships/hyperlink" Target="https://www.rusprofile.ru/id/555640" TargetMode="External"/><Relationship Id="rId37" Type="http://schemas.openxmlformats.org/officeDocument/2006/relationships/hyperlink" Target="https://www.rusprofile.ru/id/1463555" TargetMode="External"/><Relationship Id="rId58" Type="http://schemas.openxmlformats.org/officeDocument/2006/relationships/hyperlink" Target="https://www.rusprofile.ru/id/87666" TargetMode="External"/><Relationship Id="rId79" Type="http://schemas.openxmlformats.org/officeDocument/2006/relationships/hyperlink" Target="https://www.rusprofile.ru/id/2831525" TargetMode="External"/><Relationship Id="rId102" Type="http://schemas.openxmlformats.org/officeDocument/2006/relationships/hyperlink" Target="https://www.rusprofile.ru/person/fedotkin-es-503007013449" TargetMode="External"/><Relationship Id="rId123" Type="http://schemas.openxmlformats.org/officeDocument/2006/relationships/hyperlink" Target="https://www.rusprofile.ru/person/yarockiy-syu-774395567220" TargetMode="External"/><Relationship Id="rId144" Type="http://schemas.openxmlformats.org/officeDocument/2006/relationships/hyperlink" Target="https://www.rusprofile.ru/id/3892017" TargetMode="External"/><Relationship Id="rId90" Type="http://schemas.openxmlformats.org/officeDocument/2006/relationships/hyperlink" Target="https://www.rusprofile.ru/person/sobolev-ke-770101762016" TargetMode="External"/><Relationship Id="rId165" Type="http://schemas.openxmlformats.org/officeDocument/2006/relationships/hyperlink" Target="https://www.rusprofile.ru/id/2372945" TargetMode="External"/><Relationship Id="rId186" Type="http://schemas.openxmlformats.org/officeDocument/2006/relationships/hyperlink" Target="https://www.rusprofile.ru/id/570342" TargetMode="External"/><Relationship Id="rId211" Type="http://schemas.openxmlformats.org/officeDocument/2006/relationships/hyperlink" Target="https://www.rusprofile.ru/id/3324287" TargetMode="External"/><Relationship Id="rId232" Type="http://schemas.openxmlformats.org/officeDocument/2006/relationships/hyperlink" Target="https://www.rusprofile.ru/person/sukhoteplaya-nv-690801638060" TargetMode="External"/><Relationship Id="rId253" Type="http://schemas.openxmlformats.org/officeDocument/2006/relationships/hyperlink" Target="https://www.rusprofile.ru/id/1762079" TargetMode="External"/><Relationship Id="rId274" Type="http://schemas.openxmlformats.org/officeDocument/2006/relationships/hyperlink" Target="https://www.rusprofile.ru/person/skobennikov-ayu-503608677211" TargetMode="External"/><Relationship Id="rId295" Type="http://schemas.openxmlformats.org/officeDocument/2006/relationships/hyperlink" Target="https://www.rusprofile.ru/id/11948667" TargetMode="External"/><Relationship Id="rId309" Type="http://schemas.openxmlformats.org/officeDocument/2006/relationships/hyperlink" Target="https://www.rusprofile.ru/person/kholdin-vn-502005479497" TargetMode="External"/><Relationship Id="rId27" Type="http://schemas.openxmlformats.org/officeDocument/2006/relationships/hyperlink" Target="https://www.rusprofile.ru/id/4141064" TargetMode="External"/><Relationship Id="rId48" Type="http://schemas.openxmlformats.org/officeDocument/2006/relationships/hyperlink" Target="https://www.rusprofile.ru/id/150287" TargetMode="External"/><Relationship Id="rId69" Type="http://schemas.openxmlformats.org/officeDocument/2006/relationships/hyperlink" Target="https://www.rusprofile.ru/id/19012" TargetMode="External"/><Relationship Id="rId113" Type="http://schemas.openxmlformats.org/officeDocument/2006/relationships/hyperlink" Target="https://www.rusprofile.ru/id/2268211" TargetMode="External"/><Relationship Id="rId134" Type="http://schemas.openxmlformats.org/officeDocument/2006/relationships/hyperlink" Target="https://www.rusprofile.ru/person/kizilov-av-212710260464" TargetMode="External"/><Relationship Id="rId80" Type="http://schemas.openxmlformats.org/officeDocument/2006/relationships/hyperlink" Target="https://www.rusprofile.ru/person/puzikov-an-645409103609" TargetMode="External"/><Relationship Id="rId155" Type="http://schemas.openxmlformats.org/officeDocument/2006/relationships/hyperlink" Target="https://www.rusprofile.ru/person/govorun-vm-771903072749" TargetMode="External"/><Relationship Id="rId176" Type="http://schemas.openxmlformats.org/officeDocument/2006/relationships/hyperlink" Target="https://www.rusprofile.ru/person/shpilyanskiy-em-420519543718" TargetMode="External"/><Relationship Id="rId197" Type="http://schemas.openxmlformats.org/officeDocument/2006/relationships/hyperlink" Target="https://www.rusprofile.ru/id/77598" TargetMode="External"/><Relationship Id="rId201" Type="http://schemas.openxmlformats.org/officeDocument/2006/relationships/hyperlink" Target="https://www.rusprofile.ru/id/3324287" TargetMode="External"/><Relationship Id="rId222" Type="http://schemas.openxmlformats.org/officeDocument/2006/relationships/hyperlink" Target="https://www.rusprofile.ru/person/loginov-dyu-772730060095" TargetMode="External"/><Relationship Id="rId243" Type="http://schemas.openxmlformats.org/officeDocument/2006/relationships/hyperlink" Target="https://www.rusprofile.ru/person/kocheshkova-ta-500705972873" TargetMode="External"/><Relationship Id="rId264" Type="http://schemas.openxmlformats.org/officeDocument/2006/relationships/hyperlink" Target="https://www.rusprofile.ru/id/3639021" TargetMode="External"/><Relationship Id="rId285" Type="http://schemas.openxmlformats.org/officeDocument/2006/relationships/hyperlink" Target="https://www.rusprofile.ru/person/bunak-sa-507300306596" TargetMode="External"/><Relationship Id="rId17" Type="http://schemas.openxmlformats.org/officeDocument/2006/relationships/hyperlink" Target="https://www.rusprofile.ru/person/kosykh-sa-701721378382" TargetMode="External"/><Relationship Id="rId38" Type="http://schemas.openxmlformats.org/officeDocument/2006/relationships/hyperlink" Target="https://www.rusprofile.ru/id/2923515" TargetMode="External"/><Relationship Id="rId59" Type="http://schemas.openxmlformats.org/officeDocument/2006/relationships/hyperlink" Target="https://www.rusprofile.ru/person/butaev-bg-501400604355" TargetMode="External"/><Relationship Id="rId103" Type="http://schemas.openxmlformats.org/officeDocument/2006/relationships/hyperlink" Target="https://www.rusprofile.ru/id/3030547" TargetMode="External"/><Relationship Id="rId124" Type="http://schemas.openxmlformats.org/officeDocument/2006/relationships/hyperlink" Target="https://www.rusprofile.ru/id/2399650" TargetMode="External"/><Relationship Id="rId310" Type="http://schemas.openxmlformats.org/officeDocument/2006/relationships/hyperlink" Target="https://www.rusprofile.ru/person/fedotkin-es-503007013449" TargetMode="External"/><Relationship Id="rId70" Type="http://schemas.openxmlformats.org/officeDocument/2006/relationships/hyperlink" Target="https://www.rusprofile.ru/id/1205000033358" TargetMode="External"/><Relationship Id="rId91" Type="http://schemas.openxmlformats.org/officeDocument/2006/relationships/hyperlink" Target="https://www.rusprofile.ru/person/antonov-an-502602102590" TargetMode="External"/><Relationship Id="rId145" Type="http://schemas.openxmlformats.org/officeDocument/2006/relationships/hyperlink" Target="https://www.rusprofile.ru/person/panin-av-503402174119" TargetMode="External"/><Relationship Id="rId166" Type="http://schemas.openxmlformats.org/officeDocument/2006/relationships/hyperlink" Target="https://www.rusprofile.ru/person/limondzhyan-ekh-773002678200" TargetMode="External"/><Relationship Id="rId187" Type="http://schemas.openxmlformats.org/officeDocument/2006/relationships/hyperlink" Target="https://www.rusprofile.ru/id/3324287" TargetMode="External"/><Relationship Id="rId1" Type="http://schemas.openxmlformats.org/officeDocument/2006/relationships/hyperlink" Target="https://www.rusprofile.ru/id/87666" TargetMode="External"/><Relationship Id="rId212" Type="http://schemas.openxmlformats.org/officeDocument/2006/relationships/hyperlink" Target="https://www.rusprofile.ru/id/2370088" TargetMode="External"/><Relationship Id="rId233" Type="http://schemas.openxmlformats.org/officeDocument/2006/relationships/hyperlink" Target="https://www.rusprofile.ru/id/1205000012381" TargetMode="External"/><Relationship Id="rId254" Type="http://schemas.openxmlformats.org/officeDocument/2006/relationships/hyperlink" Target="https://www.rusprofile.ru/id/1762079" TargetMode="External"/><Relationship Id="rId28" Type="http://schemas.openxmlformats.org/officeDocument/2006/relationships/hyperlink" Target="https://www.rusprofile.ru/person/sirotinina-la-502905752004" TargetMode="External"/><Relationship Id="rId49" Type="http://schemas.openxmlformats.org/officeDocument/2006/relationships/hyperlink" Target="https://www.rusprofile.ru/id/1496727" TargetMode="External"/><Relationship Id="rId114" Type="http://schemas.openxmlformats.org/officeDocument/2006/relationships/hyperlink" Target="https://www.rusprofile.ru/id/2893201" TargetMode="External"/><Relationship Id="rId275" Type="http://schemas.openxmlformats.org/officeDocument/2006/relationships/hyperlink" Target="https://www.rusprofile.ru/person/zvenigorodskiy-pv-332708414578" TargetMode="External"/><Relationship Id="rId296" Type="http://schemas.openxmlformats.org/officeDocument/2006/relationships/hyperlink" Target="https://www.rusprofile.ru/person/koltunov-ie-774305895220" TargetMode="External"/><Relationship Id="rId300" Type="http://schemas.openxmlformats.org/officeDocument/2006/relationships/hyperlink" Target="https://www.rusprofile.ru/person/ryazancev-an-503003247527" TargetMode="External"/><Relationship Id="rId60" Type="http://schemas.openxmlformats.org/officeDocument/2006/relationships/hyperlink" Target="https://www.rusprofile.ru/id/87666" TargetMode="External"/><Relationship Id="rId81" Type="http://schemas.openxmlformats.org/officeDocument/2006/relationships/hyperlink" Target="https://www.rusprofile.ru/person/oleynikov-an-503609397295" TargetMode="External"/><Relationship Id="rId135" Type="http://schemas.openxmlformats.org/officeDocument/2006/relationships/hyperlink" Target="https://www.rusprofile.ru/id/9867147" TargetMode="External"/><Relationship Id="rId156" Type="http://schemas.openxmlformats.org/officeDocument/2006/relationships/hyperlink" Target="https://www.rusprofile.ru/id/3324287" TargetMode="External"/><Relationship Id="rId177" Type="http://schemas.openxmlformats.org/officeDocument/2006/relationships/hyperlink" Target="https://www.rusprofile.ru/person/krylenkina-yun-502005157468" TargetMode="External"/><Relationship Id="rId198" Type="http://schemas.openxmlformats.org/officeDocument/2006/relationships/hyperlink" Target="https://www.rusprofile.ru/person/livshic-sa-503101540594" TargetMode="External"/><Relationship Id="rId202" Type="http://schemas.openxmlformats.org/officeDocument/2006/relationships/hyperlink" Target="https://www.rusprofile.ru/id/2812554" TargetMode="External"/><Relationship Id="rId223" Type="http://schemas.openxmlformats.org/officeDocument/2006/relationships/hyperlink" Target="https://www.rusprofile.ru/person/kandabarova-ea-505202814559" TargetMode="External"/><Relationship Id="rId244" Type="http://schemas.openxmlformats.org/officeDocument/2006/relationships/hyperlink" Target="https://www.rusprofile.ru/id/3324287" TargetMode="External"/><Relationship Id="rId18" Type="http://schemas.openxmlformats.org/officeDocument/2006/relationships/hyperlink" Target="https://www.rusprofile.ru/person/ovezova-ln-502771760843" TargetMode="External"/><Relationship Id="rId39" Type="http://schemas.openxmlformats.org/officeDocument/2006/relationships/hyperlink" Target="https://www.rusprofile.ru/id/4304155" TargetMode="External"/><Relationship Id="rId265" Type="http://schemas.openxmlformats.org/officeDocument/2006/relationships/hyperlink" Target="https://www.rusprofile.ru/id/2268211" TargetMode="External"/><Relationship Id="rId286" Type="http://schemas.openxmlformats.org/officeDocument/2006/relationships/hyperlink" Target="https://www.rusprofile.ru/id/1885857" TargetMode="External"/><Relationship Id="rId50" Type="http://schemas.openxmlformats.org/officeDocument/2006/relationships/hyperlink" Target="https://www.rusprofile.ru/person/brunchikova-mp-503509559471" TargetMode="External"/><Relationship Id="rId104" Type="http://schemas.openxmlformats.org/officeDocument/2006/relationships/hyperlink" Target="https://www.rusprofile.ru/person/gevorkyan-aa-772453101734" TargetMode="External"/><Relationship Id="rId125" Type="http://schemas.openxmlformats.org/officeDocument/2006/relationships/hyperlink" Target="https://www.rusprofile.ru/id/1205000034799" TargetMode="External"/><Relationship Id="rId146" Type="http://schemas.openxmlformats.org/officeDocument/2006/relationships/hyperlink" Target="https://www.rusprofile.ru/person/rastegaev-vv-507600459667" TargetMode="External"/><Relationship Id="rId167" Type="http://schemas.openxmlformats.org/officeDocument/2006/relationships/hyperlink" Target="https://www.rusprofile.ru/id/2452018" TargetMode="External"/><Relationship Id="rId188" Type="http://schemas.openxmlformats.org/officeDocument/2006/relationships/hyperlink" Target="https://www.rusprofile.ru/id/929886" TargetMode="External"/><Relationship Id="rId311" Type="http://schemas.openxmlformats.org/officeDocument/2006/relationships/hyperlink" Target="https://www.rusprofile.ru/person/avakyan-aa-150202443539" TargetMode="External"/><Relationship Id="rId71" Type="http://schemas.openxmlformats.org/officeDocument/2006/relationships/hyperlink" Target="https://www.rusprofile.ru/person/avakyan-aa-150202443539" TargetMode="External"/><Relationship Id="rId92" Type="http://schemas.openxmlformats.org/officeDocument/2006/relationships/hyperlink" Target="https://www.rusprofile.ru/person/anisimov-mv-770100337259" TargetMode="External"/><Relationship Id="rId213" Type="http://schemas.openxmlformats.org/officeDocument/2006/relationships/hyperlink" Target="https://www.rusprofile.ru/person/agaev-dz-504203733815" TargetMode="External"/><Relationship Id="rId234" Type="http://schemas.openxmlformats.org/officeDocument/2006/relationships/hyperlink" Target="https://www.rusprofile.ru/person/bagin-vn-507501064724" TargetMode="External"/><Relationship Id="rId2" Type="http://schemas.openxmlformats.org/officeDocument/2006/relationships/hyperlink" Target="https://www.rusprofile.ru/id/87666" TargetMode="External"/><Relationship Id="rId29" Type="http://schemas.openxmlformats.org/officeDocument/2006/relationships/hyperlink" Target="https://www.rusprofile.ru/person/tretyakov-aa-262702693667" TargetMode="External"/><Relationship Id="rId255" Type="http://schemas.openxmlformats.org/officeDocument/2006/relationships/hyperlink" Target="https://www.rusprofile.ru/id/3324287" TargetMode="External"/><Relationship Id="rId276" Type="http://schemas.openxmlformats.org/officeDocument/2006/relationships/hyperlink" Target="https://www.rusprofile.ru/person/zhernov-da-770702851246" TargetMode="External"/><Relationship Id="rId297" Type="http://schemas.openxmlformats.org/officeDocument/2006/relationships/hyperlink" Target="https://www.rusprofile.ru/id/4273323" TargetMode="External"/><Relationship Id="rId40" Type="http://schemas.openxmlformats.org/officeDocument/2006/relationships/hyperlink" Target="https://www.rusprofile.ru/person/koval-nv-504213565408" TargetMode="External"/><Relationship Id="rId115" Type="http://schemas.openxmlformats.org/officeDocument/2006/relationships/hyperlink" Target="https://www.rusprofile.ru/id/2268211" TargetMode="External"/><Relationship Id="rId136" Type="http://schemas.openxmlformats.org/officeDocument/2006/relationships/hyperlink" Target="https://www.rusprofile.ru/person/sviridova-gi-505007337609" TargetMode="External"/><Relationship Id="rId157" Type="http://schemas.openxmlformats.org/officeDocument/2006/relationships/hyperlink" Target="https://www.rusprofile.ru/person/slavinskiy-aa-773720730916" TargetMode="External"/><Relationship Id="rId178" Type="http://schemas.openxmlformats.org/officeDocument/2006/relationships/hyperlink" Target="https://www.rusprofile.ru/id/8656960" TargetMode="External"/><Relationship Id="rId301" Type="http://schemas.openxmlformats.org/officeDocument/2006/relationships/hyperlink" Target="https://www.rusprofile.ru/person/pastarnak-ayu-55370078997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AMK185"/>
  <sheetViews>
    <sheetView zoomScale="60" zoomScaleNormal="60" workbookViewId="0"/>
  </sheetViews>
  <sheetFormatPr defaultRowHeight="15"/>
  <cols>
    <col min="1" max="1025" width="8.5703125" style="32" customWidth="1"/>
  </cols>
  <sheetData>
    <row r="1" spans="1:3">
      <c r="A1" t="s">
        <v>0</v>
      </c>
      <c r="C1" s="1" t="s">
        <v>1</v>
      </c>
    </row>
    <row r="2" spans="1:3">
      <c r="A2" t="s">
        <v>2</v>
      </c>
      <c r="C2" t="s">
        <v>3</v>
      </c>
    </row>
    <row r="3" spans="1:3">
      <c r="A3" t="s">
        <v>4</v>
      </c>
      <c r="C3" t="s">
        <v>5</v>
      </c>
    </row>
    <row r="4" spans="1:3">
      <c r="A4" t="s">
        <v>6</v>
      </c>
      <c r="C4" t="s">
        <v>7</v>
      </c>
    </row>
    <row r="5" spans="1:3">
      <c r="A5" t="s">
        <v>8</v>
      </c>
      <c r="C5" t="s">
        <v>9</v>
      </c>
    </row>
    <row r="6" spans="1:3">
      <c r="A6" t="s">
        <v>10</v>
      </c>
      <c r="C6" t="s">
        <v>11</v>
      </c>
    </row>
    <row r="7" spans="1:3">
      <c r="A7" t="s">
        <v>12</v>
      </c>
      <c r="C7" t="s">
        <v>13</v>
      </c>
    </row>
    <row r="8" spans="1:3">
      <c r="A8" t="s">
        <v>14</v>
      </c>
    </row>
    <row r="9" spans="1:3">
      <c r="A9" t="s">
        <v>15</v>
      </c>
    </row>
    <row r="10" spans="1:3">
      <c r="A10" t="s">
        <v>16</v>
      </c>
    </row>
    <row r="11" spans="1:3">
      <c r="A11" t="s">
        <v>17</v>
      </c>
    </row>
    <row r="12" spans="1:3">
      <c r="A12" t="s">
        <v>18</v>
      </c>
    </row>
    <row r="13" spans="1:3">
      <c r="A13" t="s">
        <v>19</v>
      </c>
    </row>
    <row r="14" spans="1:3">
      <c r="A14" t="s">
        <v>20</v>
      </c>
    </row>
    <row r="15" spans="1:3">
      <c r="A15" t="s">
        <v>21</v>
      </c>
    </row>
    <row r="16" spans="1:3">
      <c r="A16" t="s">
        <v>22</v>
      </c>
    </row>
    <row r="17" spans="1:1">
      <c r="A17" t="s">
        <v>23</v>
      </c>
    </row>
    <row r="18" spans="1:1">
      <c r="A18" t="s">
        <v>24</v>
      </c>
    </row>
    <row r="19" spans="1:1">
      <c r="A19" t="s">
        <v>25</v>
      </c>
    </row>
    <row r="20" spans="1:1">
      <c r="A20" t="s">
        <v>26</v>
      </c>
    </row>
    <row r="21" spans="1:1">
      <c r="A21" t="s">
        <v>27</v>
      </c>
    </row>
    <row r="22" spans="1:1">
      <c r="A22" t="s">
        <v>28</v>
      </c>
    </row>
    <row r="23" spans="1:1">
      <c r="A23" t="s">
        <v>29</v>
      </c>
    </row>
    <row r="24" spans="1:1">
      <c r="A24" t="s">
        <v>30</v>
      </c>
    </row>
    <row r="25" spans="1:1">
      <c r="A25" t="s">
        <v>31</v>
      </c>
    </row>
    <row r="26" spans="1:1">
      <c r="A26" t="s">
        <v>32</v>
      </c>
    </row>
    <row r="27" spans="1:1">
      <c r="A27" t="s">
        <v>33</v>
      </c>
    </row>
    <row r="28" spans="1:1">
      <c r="A28" t="s">
        <v>34</v>
      </c>
    </row>
    <row r="29" spans="1:1">
      <c r="A29" t="s">
        <v>35</v>
      </c>
    </row>
    <row r="30" spans="1:1">
      <c r="A30" t="s">
        <v>36</v>
      </c>
    </row>
    <row r="31" spans="1:1">
      <c r="A31" t="s">
        <v>37</v>
      </c>
    </row>
    <row r="32" spans="1:1">
      <c r="A32" t="s">
        <v>38</v>
      </c>
    </row>
    <row r="33" spans="1:1">
      <c r="A33" t="s">
        <v>39</v>
      </c>
    </row>
    <row r="34" spans="1:1">
      <c r="A34" t="s">
        <v>40</v>
      </c>
    </row>
    <row r="35" spans="1:1">
      <c r="A35" t="s">
        <v>41</v>
      </c>
    </row>
    <row r="36" spans="1:1">
      <c r="A36" t="s">
        <v>42</v>
      </c>
    </row>
    <row r="37" spans="1:1">
      <c r="A37" t="s">
        <v>43</v>
      </c>
    </row>
    <row r="38" spans="1:1">
      <c r="A38" t="s">
        <v>44</v>
      </c>
    </row>
    <row r="39" spans="1:1">
      <c r="A39" t="s">
        <v>45</v>
      </c>
    </row>
    <row r="40" spans="1:1">
      <c r="A40" t="s">
        <v>46</v>
      </c>
    </row>
    <row r="41" spans="1:1">
      <c r="A41" t="s">
        <v>47</v>
      </c>
    </row>
    <row r="42" spans="1:1">
      <c r="A42" t="s">
        <v>48</v>
      </c>
    </row>
    <row r="43" spans="1:1">
      <c r="A43" t="s">
        <v>49</v>
      </c>
    </row>
    <row r="44" spans="1:1">
      <c r="A44" t="s">
        <v>50</v>
      </c>
    </row>
    <row r="45" spans="1:1">
      <c r="A45" t="s">
        <v>51</v>
      </c>
    </row>
    <row r="46" spans="1:1">
      <c r="A46" t="s">
        <v>52</v>
      </c>
    </row>
    <row r="47" spans="1:1">
      <c r="A47" t="s">
        <v>53</v>
      </c>
    </row>
    <row r="48" spans="1:1">
      <c r="A48" t="s">
        <v>54</v>
      </c>
    </row>
    <row r="49" spans="1:1">
      <c r="A49" t="s">
        <v>55</v>
      </c>
    </row>
    <row r="50" spans="1:1">
      <c r="A50" t="s">
        <v>56</v>
      </c>
    </row>
    <row r="51" spans="1:1">
      <c r="A51" t="s">
        <v>57</v>
      </c>
    </row>
    <row r="52" spans="1:1">
      <c r="A52" t="s">
        <v>58</v>
      </c>
    </row>
    <row r="53" spans="1:1">
      <c r="A53" t="s">
        <v>59</v>
      </c>
    </row>
    <row r="54" spans="1:1">
      <c r="A54" t="s">
        <v>60</v>
      </c>
    </row>
    <row r="55" spans="1:1">
      <c r="A55" t="s">
        <v>61</v>
      </c>
    </row>
    <row r="56" spans="1:1">
      <c r="A56" t="s">
        <v>62</v>
      </c>
    </row>
    <row r="57" spans="1:1">
      <c r="A57" t="s">
        <v>63</v>
      </c>
    </row>
    <row r="58" spans="1:1">
      <c r="A58" t="s">
        <v>64</v>
      </c>
    </row>
    <row r="59" spans="1:1">
      <c r="A59" t="s">
        <v>65</v>
      </c>
    </row>
    <row r="60" spans="1:1">
      <c r="A60" t="s">
        <v>66</v>
      </c>
    </row>
    <row r="61" spans="1:1">
      <c r="A61" t="s">
        <v>67</v>
      </c>
    </row>
    <row r="62" spans="1:1">
      <c r="A62" t="s">
        <v>68</v>
      </c>
    </row>
    <row r="63" spans="1:1">
      <c r="A63" t="s">
        <v>69</v>
      </c>
    </row>
    <row r="64" spans="1:1">
      <c r="A64" t="s">
        <v>70</v>
      </c>
    </row>
    <row r="65" spans="1:1">
      <c r="A65" t="s">
        <v>71</v>
      </c>
    </row>
    <row r="66" spans="1:1">
      <c r="A66" t="s">
        <v>72</v>
      </c>
    </row>
    <row r="67" spans="1:1">
      <c r="A67" t="s">
        <v>73</v>
      </c>
    </row>
    <row r="68" spans="1:1">
      <c r="A68" t="s">
        <v>74</v>
      </c>
    </row>
    <row r="69" spans="1:1">
      <c r="A69" t="s">
        <v>75</v>
      </c>
    </row>
    <row r="70" spans="1:1">
      <c r="A70" t="s">
        <v>76</v>
      </c>
    </row>
    <row r="71" spans="1:1">
      <c r="A71" t="s">
        <v>77</v>
      </c>
    </row>
    <row r="72" spans="1:1">
      <c r="A72" t="s">
        <v>78</v>
      </c>
    </row>
    <row r="73" spans="1:1">
      <c r="A73" t="s">
        <v>79</v>
      </c>
    </row>
    <row r="74" spans="1:1">
      <c r="A74" t="s">
        <v>80</v>
      </c>
    </row>
    <row r="75" spans="1:1">
      <c r="A75" t="s">
        <v>81</v>
      </c>
    </row>
    <row r="76" spans="1:1">
      <c r="A76" t="s">
        <v>82</v>
      </c>
    </row>
    <row r="77" spans="1:1">
      <c r="A77" t="s">
        <v>83</v>
      </c>
    </row>
    <row r="78" spans="1:1">
      <c r="A78" t="s">
        <v>84</v>
      </c>
    </row>
    <row r="79" spans="1:1">
      <c r="A79" t="s">
        <v>85</v>
      </c>
    </row>
    <row r="80" spans="1:1">
      <c r="A80" t="s">
        <v>86</v>
      </c>
    </row>
    <row r="81" spans="1:1">
      <c r="A81" t="s">
        <v>87</v>
      </c>
    </row>
    <row r="82" spans="1:1">
      <c r="A82" t="s">
        <v>88</v>
      </c>
    </row>
    <row r="83" spans="1:1">
      <c r="A83" t="s">
        <v>89</v>
      </c>
    </row>
    <row r="84" spans="1:1">
      <c r="A84" t="s">
        <v>90</v>
      </c>
    </row>
    <row r="85" spans="1:1">
      <c r="A85" t="s">
        <v>91</v>
      </c>
    </row>
    <row r="86" spans="1:1">
      <c r="A86" t="s">
        <v>92</v>
      </c>
    </row>
    <row r="87" spans="1:1">
      <c r="A87" t="s">
        <v>93</v>
      </c>
    </row>
    <row r="88" spans="1:1">
      <c r="A88" t="s">
        <v>94</v>
      </c>
    </row>
    <row r="89" spans="1:1">
      <c r="A89" t="s">
        <v>95</v>
      </c>
    </row>
    <row r="90" spans="1:1">
      <c r="A90" t="s">
        <v>96</v>
      </c>
    </row>
    <row r="91" spans="1:1">
      <c r="A91" t="s">
        <v>97</v>
      </c>
    </row>
    <row r="92" spans="1:1">
      <c r="A92" t="s">
        <v>98</v>
      </c>
    </row>
    <row r="93" spans="1:1">
      <c r="A93" t="s">
        <v>99</v>
      </c>
    </row>
    <row r="94" spans="1:1">
      <c r="A94" t="s">
        <v>100</v>
      </c>
    </row>
    <row r="95" spans="1:1">
      <c r="A95" t="s">
        <v>101</v>
      </c>
    </row>
    <row r="96" spans="1:1">
      <c r="A96" t="s">
        <v>102</v>
      </c>
    </row>
    <row r="97" spans="1:1">
      <c r="A97" t="s">
        <v>103</v>
      </c>
    </row>
    <row r="98" spans="1:1">
      <c r="A98" t="s">
        <v>104</v>
      </c>
    </row>
    <row r="99" spans="1:1">
      <c r="A99" t="s">
        <v>105</v>
      </c>
    </row>
    <row r="100" spans="1:1">
      <c r="A100" t="s">
        <v>106</v>
      </c>
    </row>
    <row r="101" spans="1:1">
      <c r="A101" t="s">
        <v>107</v>
      </c>
    </row>
    <row r="102" spans="1:1">
      <c r="A102" t="s">
        <v>108</v>
      </c>
    </row>
    <row r="103" spans="1:1">
      <c r="A103" t="s">
        <v>109</v>
      </c>
    </row>
    <row r="104" spans="1:1">
      <c r="A104" t="s">
        <v>110</v>
      </c>
    </row>
    <row r="105" spans="1:1">
      <c r="A105" t="s">
        <v>111</v>
      </c>
    </row>
    <row r="106" spans="1:1">
      <c r="A106" t="s">
        <v>112</v>
      </c>
    </row>
    <row r="107" spans="1:1">
      <c r="A107" t="s">
        <v>113</v>
      </c>
    </row>
    <row r="108" spans="1:1">
      <c r="A108" t="s">
        <v>114</v>
      </c>
    </row>
    <row r="109" spans="1:1">
      <c r="A109" t="s">
        <v>115</v>
      </c>
    </row>
    <row r="110" spans="1:1">
      <c r="A110" t="s">
        <v>116</v>
      </c>
    </row>
    <row r="111" spans="1:1">
      <c r="A111" t="s">
        <v>117</v>
      </c>
    </row>
    <row r="112" spans="1:1">
      <c r="A112" t="s">
        <v>118</v>
      </c>
    </row>
    <row r="113" spans="1:1">
      <c r="A113" t="s">
        <v>119</v>
      </c>
    </row>
    <row r="114" spans="1:1">
      <c r="A114" t="s">
        <v>120</v>
      </c>
    </row>
    <row r="115" spans="1:1">
      <c r="A115" t="s">
        <v>121</v>
      </c>
    </row>
    <row r="116" spans="1:1">
      <c r="A116" t="s">
        <v>122</v>
      </c>
    </row>
    <row r="117" spans="1:1">
      <c r="A117" t="s">
        <v>123</v>
      </c>
    </row>
    <row r="118" spans="1:1">
      <c r="A118" t="s">
        <v>124</v>
      </c>
    </row>
    <row r="119" spans="1:1">
      <c r="A119" t="s">
        <v>125</v>
      </c>
    </row>
    <row r="120" spans="1:1">
      <c r="A120" t="s">
        <v>126</v>
      </c>
    </row>
    <row r="121" spans="1:1">
      <c r="A121" t="s">
        <v>127</v>
      </c>
    </row>
    <row r="122" spans="1:1">
      <c r="A122" t="s">
        <v>128</v>
      </c>
    </row>
    <row r="123" spans="1:1">
      <c r="A123" t="s">
        <v>129</v>
      </c>
    </row>
    <row r="124" spans="1:1">
      <c r="A124" t="s">
        <v>130</v>
      </c>
    </row>
    <row r="125" spans="1:1">
      <c r="A125" t="s">
        <v>131</v>
      </c>
    </row>
    <row r="126" spans="1:1">
      <c r="A126" t="s">
        <v>132</v>
      </c>
    </row>
    <row r="127" spans="1:1">
      <c r="A127" t="s">
        <v>133</v>
      </c>
    </row>
    <row r="128" spans="1:1">
      <c r="A128" t="s">
        <v>134</v>
      </c>
    </row>
    <row r="129" spans="1:1">
      <c r="A129" t="s">
        <v>135</v>
      </c>
    </row>
    <row r="130" spans="1:1">
      <c r="A130" t="s">
        <v>136</v>
      </c>
    </row>
    <row r="131" spans="1:1">
      <c r="A131" t="s">
        <v>137</v>
      </c>
    </row>
    <row r="132" spans="1:1">
      <c r="A132" t="s">
        <v>138</v>
      </c>
    </row>
    <row r="133" spans="1:1">
      <c r="A133" t="s">
        <v>139</v>
      </c>
    </row>
    <row r="134" spans="1:1">
      <c r="A134" t="s">
        <v>140</v>
      </c>
    </row>
    <row r="135" spans="1:1">
      <c r="A135" t="s">
        <v>141</v>
      </c>
    </row>
    <row r="136" spans="1:1">
      <c r="A136" t="s">
        <v>142</v>
      </c>
    </row>
    <row r="137" spans="1:1">
      <c r="A137" t="s">
        <v>143</v>
      </c>
    </row>
    <row r="138" spans="1:1">
      <c r="A138" t="s">
        <v>144</v>
      </c>
    </row>
    <row r="139" spans="1:1">
      <c r="A139" t="s">
        <v>145</v>
      </c>
    </row>
    <row r="140" spans="1:1">
      <c r="A140" t="s">
        <v>146</v>
      </c>
    </row>
    <row r="141" spans="1:1">
      <c r="A141" t="s">
        <v>147</v>
      </c>
    </row>
    <row r="142" spans="1:1">
      <c r="A142" t="s">
        <v>148</v>
      </c>
    </row>
    <row r="143" spans="1:1">
      <c r="A143" t="s">
        <v>149</v>
      </c>
    </row>
    <row r="144" spans="1:1">
      <c r="A144" t="s">
        <v>150</v>
      </c>
    </row>
    <row r="145" spans="1:1">
      <c r="A145" t="s">
        <v>151</v>
      </c>
    </row>
    <row r="146" spans="1:1">
      <c r="A146" t="s">
        <v>152</v>
      </c>
    </row>
    <row r="147" spans="1:1">
      <c r="A147" t="s">
        <v>153</v>
      </c>
    </row>
    <row r="148" spans="1:1">
      <c r="A148" t="s">
        <v>154</v>
      </c>
    </row>
    <row r="149" spans="1:1">
      <c r="A149" t="s">
        <v>155</v>
      </c>
    </row>
    <row r="150" spans="1:1">
      <c r="A150" t="s">
        <v>156</v>
      </c>
    </row>
    <row r="151" spans="1:1">
      <c r="A151" t="s">
        <v>157</v>
      </c>
    </row>
    <row r="152" spans="1:1">
      <c r="A152" t="s">
        <v>158</v>
      </c>
    </row>
    <row r="153" spans="1:1">
      <c r="A153" t="s">
        <v>159</v>
      </c>
    </row>
    <row r="154" spans="1:1">
      <c r="A154" t="s">
        <v>160</v>
      </c>
    </row>
    <row r="155" spans="1:1">
      <c r="A155" t="s">
        <v>161</v>
      </c>
    </row>
    <row r="156" spans="1:1">
      <c r="A156" t="s">
        <v>162</v>
      </c>
    </row>
    <row r="157" spans="1:1">
      <c r="A157" t="s">
        <v>163</v>
      </c>
    </row>
    <row r="158" spans="1:1">
      <c r="A158" t="s">
        <v>164</v>
      </c>
    </row>
    <row r="159" spans="1:1">
      <c r="A159" t="s">
        <v>165</v>
      </c>
    </row>
    <row r="160" spans="1:1">
      <c r="A160" t="s">
        <v>166</v>
      </c>
    </row>
    <row r="161" spans="1:1">
      <c r="A161" t="s">
        <v>167</v>
      </c>
    </row>
    <row r="162" spans="1:1">
      <c r="A162" t="s">
        <v>168</v>
      </c>
    </row>
    <row r="163" spans="1:1">
      <c r="A163" t="s">
        <v>169</v>
      </c>
    </row>
    <row r="164" spans="1:1">
      <c r="A164" t="s">
        <v>170</v>
      </c>
    </row>
    <row r="165" spans="1:1">
      <c r="A165" t="s">
        <v>171</v>
      </c>
    </row>
    <row r="166" spans="1:1">
      <c r="A166" t="s">
        <v>172</v>
      </c>
    </row>
    <row r="167" spans="1:1">
      <c r="A167" t="s">
        <v>173</v>
      </c>
    </row>
    <row r="168" spans="1:1">
      <c r="A168" t="s">
        <v>174</v>
      </c>
    </row>
    <row r="169" spans="1:1">
      <c r="A169" t="s">
        <v>175</v>
      </c>
    </row>
    <row r="170" spans="1:1">
      <c r="A170" t="s">
        <v>176</v>
      </c>
    </row>
    <row r="171" spans="1:1">
      <c r="A171" t="s">
        <v>177</v>
      </c>
    </row>
    <row r="172" spans="1:1">
      <c r="A172" t="s">
        <v>178</v>
      </c>
    </row>
    <row r="173" spans="1:1">
      <c r="A173" t="s">
        <v>179</v>
      </c>
    </row>
    <row r="174" spans="1:1">
      <c r="A174" t="s">
        <v>180</v>
      </c>
    </row>
    <row r="175" spans="1:1">
      <c r="A175" t="s">
        <v>181</v>
      </c>
    </row>
    <row r="176" spans="1:1">
      <c r="A176" t="s">
        <v>182</v>
      </c>
    </row>
    <row r="177" spans="1:1">
      <c r="A177" t="s">
        <v>183</v>
      </c>
    </row>
    <row r="178" spans="1:1">
      <c r="A178" t="s">
        <v>184</v>
      </c>
    </row>
    <row r="179" spans="1:1">
      <c r="A179" t="s">
        <v>185</v>
      </c>
    </row>
    <row r="180" spans="1:1">
      <c r="A180" t="s">
        <v>186</v>
      </c>
    </row>
    <row r="181" spans="1:1">
      <c r="A181" t="s">
        <v>187</v>
      </c>
    </row>
    <row r="182" spans="1:1">
      <c r="A182" t="s">
        <v>188</v>
      </c>
    </row>
    <row r="183" spans="1:1">
      <c r="A183" t="s">
        <v>189</v>
      </c>
    </row>
    <row r="184" spans="1:1">
      <c r="A184" t="s">
        <v>190</v>
      </c>
    </row>
    <row r="185" spans="1:1">
      <c r="A185" t="s">
        <v>191</v>
      </c>
    </row>
  </sheetData>
  <pageMargins left="0.7" right="0.7" top="0.75" bottom="0.75" header="0.51180555555555496" footer="0.51180555555555496"/>
  <pageSetup paperSize="9" firstPageNumber="0" orientation="portrait" horizontalDpi="300" verticalDpi="300"/>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M640"/>
  <sheetViews>
    <sheetView topLeftCell="A320" zoomScale="85" zoomScaleNormal="85" workbookViewId="0">
      <pane xSplit="1" topLeftCell="E1" activePane="topRight" state="frozen"/>
      <selection pane="topRight" activeCell="F392" sqref="F392"/>
    </sheetView>
  </sheetViews>
  <sheetFormatPr defaultRowHeight="15"/>
  <cols>
    <col min="1" max="1" width="75" style="32" customWidth="1"/>
    <col min="2" max="2" width="78.85546875" style="32" customWidth="1"/>
    <col min="3" max="3" width="32.85546875" style="32" customWidth="1"/>
    <col min="4" max="5" width="9.140625" style="32" customWidth="1"/>
    <col min="6" max="6" width="96.140625" style="32" customWidth="1"/>
    <col min="7" max="21" width="9.140625" style="32" customWidth="1"/>
    <col min="22" max="16384" width="9.140625" style="32"/>
  </cols>
  <sheetData>
    <row r="1" spans="1:13" s="8" customFormat="1" ht="15.75" customHeight="1">
      <c r="A1" s="7" t="s">
        <v>192</v>
      </c>
      <c r="C1" s="30" t="e">
        <f>VLOOKUP(B1,Лист1!A:G,7,0)</f>
        <v>#N/A</v>
      </c>
      <c r="D1" s="31">
        <f t="shared" ref="D1:D32" si="0">IF(B1=A1,1,0)</f>
        <v>0</v>
      </c>
      <c r="E1" s="30"/>
      <c r="F1" s="30"/>
      <c r="G1" s="30"/>
      <c r="H1" s="30"/>
    </row>
    <row r="2" spans="1:13" s="31" customFormat="1" ht="15.75" customHeight="1">
      <c r="A2" t="s">
        <v>193</v>
      </c>
      <c r="B2" t="s">
        <v>193</v>
      </c>
      <c r="C2" s="30" t="e">
        <f>VLOOKUP(B2,Лист1!A:G,7,0)</f>
        <v>#N/A</v>
      </c>
      <c r="D2" s="31">
        <f t="shared" si="0"/>
        <v>1</v>
      </c>
      <c r="E2" s="31" t="s">
        <v>194</v>
      </c>
      <c r="H2" s="31" t="str">
        <f t="shared" ref="H2:H65" si="1">IFERROR(CONCATENATE(LEFT(E2,SEARCH("dej1",E2,1)+7),G2,""""),E2)</f>
        <v>Public Function ЮЛ(Text As String) As String</v>
      </c>
      <c r="K2" s="31">
        <f>LEN(E7)</f>
        <v>139</v>
      </c>
      <c r="L2" s="31">
        <f>LEN(E7)-SEARCH("dej1",E7,1)</f>
        <v>61</v>
      </c>
      <c r="M2" s="31">
        <f>SEARCH("dej1",E7,1)</f>
        <v>78</v>
      </c>
    </row>
    <row r="3" spans="1:13" s="31" customFormat="1" ht="15.75" customHeight="1">
      <c r="A3" t="s">
        <v>4</v>
      </c>
      <c r="B3" t="s">
        <v>4</v>
      </c>
      <c r="C3" s="30" t="e">
        <f>VLOOKUP(B3,Лист1!A:G,7,0)</f>
        <v>#N/A</v>
      </c>
      <c r="D3" s="31">
        <f t="shared" si="0"/>
        <v>1</v>
      </c>
      <c r="E3" s="31" t="s">
        <v>195</v>
      </c>
      <c r="H3" s="31" t="str">
        <f t="shared" si="1"/>
        <v>dej = Text</v>
      </c>
    </row>
    <row r="4" spans="1:13" s="31" customFormat="1" ht="15.75" customHeight="1">
      <c r="A4" t="s">
        <v>196</v>
      </c>
      <c r="B4" t="s">
        <v>196</v>
      </c>
      <c r="C4" s="30" t="e">
        <f>VLOOKUP(B4,Лист1!A:G,7,0)</f>
        <v>#N/A</v>
      </c>
      <c r="D4" s="31">
        <f t="shared" si="0"/>
        <v>1</v>
      </c>
      <c r="E4" s="31" t="s">
        <v>197</v>
      </c>
      <c r="H4" s="31" t="str">
        <f t="shared" si="1"/>
        <v>If dej = "" Then GoTo qq:</v>
      </c>
    </row>
    <row r="5" spans="1:13" s="31" customFormat="1" ht="15.75" customHeight="1">
      <c r="A5" t="s">
        <v>198</v>
      </c>
      <c r="B5" t="s">
        <v>198</v>
      </c>
      <c r="C5" s="30" t="e">
        <f>VLOOKUP(B5,Лист1!A:G,7,0)</f>
        <v>#N/A</v>
      </c>
      <c r="D5" s="31">
        <f t="shared" si="0"/>
        <v>1</v>
      </c>
      <c r="E5" s="31" t="s">
        <v>199</v>
      </c>
      <c r="H5" s="31" t="str">
        <f t="shared" si="1"/>
        <v>dej1 = I"</v>
      </c>
    </row>
    <row r="6" spans="1:13" s="31" customFormat="1" ht="15.75" customHeight="1">
      <c r="A6" t="s">
        <v>21</v>
      </c>
      <c r="B6" t="s">
        <v>21</v>
      </c>
      <c r="C6" s="30" t="e">
        <f>VLOOKUP(B6,Лист1!A:G,7,0)</f>
        <v>#N/A</v>
      </c>
      <c r="D6" s="31">
        <f t="shared" si="0"/>
        <v>1</v>
      </c>
      <c r="E6" s="31" t="s">
        <v>200</v>
      </c>
      <c r="H6" s="31" t="str">
        <f t="shared" si="1"/>
        <v>If dej1 &gt; 1"</v>
      </c>
    </row>
    <row r="7" spans="1:13" s="31" customFormat="1" ht="15.75" customHeight="1">
      <c r="A7" t="s">
        <v>29</v>
      </c>
      <c r="B7" t="s">
        <v>29</v>
      </c>
      <c r="C7" s="30" t="e">
        <f>VLOOKUP(B7,Лист1!A:G,7,0)</f>
        <v>#N/A</v>
      </c>
      <c r="D7" s="31">
        <f t="shared" si="0"/>
        <v>1</v>
      </c>
      <c r="E7" s="31" t="s">
        <v>201</v>
      </c>
      <c r="F7" s="31" t="str">
        <f t="shared" ref="F7:F38" si="2">MID(E7,SEARCH("dej1",E7,1)+8,LEN(E7)-SEARCH("dej1",E7,1)-8)</f>
        <v>ГБУЗ МО Московский областной онкологический диспансер</v>
      </c>
      <c r="G7" s="31" t="e">
        <f>VLOOKUP(F7,A:C,3,0)</f>
        <v>#N/A</v>
      </c>
      <c r="H7" s="31" t="str">
        <f t="shared" si="1"/>
        <v>If InStr(1, dej, "Московск", 1) &gt; 0 And InStr(1, dej, "онколог", 1) &gt; 0 Then dej1 = "ГБУЗ МО Московский областной онкологический диспансер"</v>
      </c>
    </row>
    <row r="8" spans="1:13" s="31" customFormat="1" ht="15.75" customHeight="1">
      <c r="A8" t="s">
        <v>202</v>
      </c>
      <c r="B8" t="s">
        <v>203</v>
      </c>
      <c r="C8" s="30" t="e">
        <f>VLOOKUP(B8,Лист1!A:G,7,0)</f>
        <v>#N/A</v>
      </c>
      <c r="D8" s="31">
        <f t="shared" si="0"/>
        <v>0</v>
      </c>
      <c r="E8" s="31" t="s">
        <v>204</v>
      </c>
      <c r="F8" s="31" t="str">
        <f t="shared" si="2"/>
        <v>ГБУЗ МО Московский областной наркологический клинический диспансер</v>
      </c>
      <c r="G8" s="31" t="s">
        <v>205</v>
      </c>
      <c r="H8" s="31" t="str">
        <f t="shared" si="1"/>
        <v>If InStr(1, dej, "наркологическ", 1) &gt; 0 Then dej1 = "Москва"</v>
      </c>
    </row>
    <row r="9" spans="1:13" s="31" customFormat="1" ht="15.75" customHeight="1">
      <c r="A9" t="s">
        <v>206</v>
      </c>
      <c r="B9" t="s">
        <v>206</v>
      </c>
      <c r="C9" s="30" t="e">
        <f>VLOOKUP(B9,Лист1!A:G,7,0)</f>
        <v>#N/A</v>
      </c>
      <c r="D9" s="31">
        <f t="shared" si="0"/>
        <v>1</v>
      </c>
      <c r="E9" s="31" t="s">
        <v>207</v>
      </c>
      <c r="F9" s="31" t="str">
        <f t="shared" si="2"/>
        <v>ГБУЗ МО Авсюнинская участковая больница</v>
      </c>
      <c r="G9" s="31" t="str">
        <f t="shared" ref="G9:G40" si="3">VLOOKUP(F9,A:C,3,0)</f>
        <v>Орехово-Зуево</v>
      </c>
      <c r="H9" s="31" t="str">
        <f t="shared" si="1"/>
        <v>If InStr(1, dej, "Авсюнинск", 1) &gt; 0 Then dej1 = "Орехово-Зуево"</v>
      </c>
    </row>
    <row r="10" spans="1:13" s="31" customFormat="1" ht="15.75" customHeight="1">
      <c r="A10" t="s">
        <v>208</v>
      </c>
      <c r="B10" t="s">
        <v>208</v>
      </c>
      <c r="C10" s="30" t="e">
        <f>VLOOKUP(B10,Лист1!A:G,7,0)</f>
        <v>#N/A</v>
      </c>
      <c r="D10" s="31">
        <f t="shared" si="0"/>
        <v>1</v>
      </c>
      <c r="E10" s="31" t="s">
        <v>209</v>
      </c>
      <c r="F10" s="31" t="str">
        <f t="shared" si="2"/>
        <v>ГАУЗ МО Амбулатория совхоза им Ленина</v>
      </c>
      <c r="G10" s="31" t="e">
        <f t="shared" si="3"/>
        <v>#N/A</v>
      </c>
      <c r="H10" s="31" t="str">
        <f t="shared" si="1"/>
        <v>If InStr(1, dej, "Ленина", 1) &gt; 0 Then dej1 = "ГАУЗ МО Амбулатория совхоза им Ленина"</v>
      </c>
    </row>
    <row r="11" spans="1:13" s="31" customFormat="1" ht="15.75" customHeight="1">
      <c r="A11" t="s">
        <v>34</v>
      </c>
      <c r="B11" t="s">
        <v>34</v>
      </c>
      <c r="C11" s="30" t="e">
        <f>VLOOKUP(B11,Лист1!A:G,7,0)</f>
        <v>#N/A</v>
      </c>
      <c r="D11" s="31">
        <f t="shared" si="0"/>
        <v>1</v>
      </c>
      <c r="E11" s="31" t="s">
        <v>210</v>
      </c>
      <c r="F11" s="31" t="str">
        <f t="shared" si="2"/>
        <v>МБУЗ МО Амбулатория Горки Ленинские</v>
      </c>
      <c r="G11" s="31" t="e">
        <f t="shared" si="3"/>
        <v>#N/A</v>
      </c>
      <c r="H11" s="31" t="str">
        <f t="shared" si="1"/>
        <v>If InStr(1, dej, "Ленинские", 1) &gt; 0 Then dej1 = "МБУЗ МО Амбулатория Горки Ленинские"</v>
      </c>
    </row>
    <row r="12" spans="1:13" s="31" customFormat="1" ht="15.75" customHeight="1">
      <c r="A12" t="s">
        <v>211</v>
      </c>
      <c r="B12" t="s">
        <v>211</v>
      </c>
      <c r="C12" s="30" t="e">
        <f>VLOOKUP(B12,Лист1!A:G,7,0)</f>
        <v>#N/A</v>
      </c>
      <c r="D12" s="31">
        <f t="shared" si="0"/>
        <v>1</v>
      </c>
      <c r="E12" s="31" t="s">
        <v>212</v>
      </c>
      <c r="F12" s="31" t="str">
        <f t="shared" si="2"/>
        <v>ГБУЗ МО Андреевская городская поликлиника</v>
      </c>
      <c r="G12" s="31" t="e">
        <f t="shared" si="3"/>
        <v>#N/A</v>
      </c>
      <c r="H12" s="31" t="str">
        <f t="shared" si="1"/>
        <v>If InStr(1, dej, "Андреевск", 1) &gt; 0 Then dej1 = "ГБУЗ МО Андреевская городская поликлиника"</v>
      </c>
    </row>
    <row r="13" spans="1:13" s="31" customFormat="1" ht="15.75" customHeight="1">
      <c r="A13" t="s">
        <v>35</v>
      </c>
      <c r="B13" t="s">
        <v>35</v>
      </c>
      <c r="C13" s="30" t="e">
        <f>VLOOKUP(B13,Лист1!A:G,7,0)</f>
        <v>#N/A</v>
      </c>
      <c r="D13" s="31">
        <f t="shared" si="0"/>
        <v>1</v>
      </c>
      <c r="E13" s="31" t="s">
        <v>213</v>
      </c>
      <c r="F13" s="31" t="str">
        <f t="shared" si="2"/>
        <v>ГБУЗ МО Балашихинский психо-неврологический диспансер</v>
      </c>
      <c r="G13" s="31" t="e">
        <f t="shared" si="3"/>
        <v>#N/A</v>
      </c>
      <c r="H13" s="31" t="str">
        <f t="shared" si="1"/>
        <v>If InStr(1, dej, "Балашихинск", 1) &gt; 0 And (InStr(1, dej, "неврол", 1) &gt; 0 Or InStr(1, dej, "пнд", 1) &gt; 0) Then dej1 = "ГБУЗ МО Балашихинский психо-неврологический диспансер"</v>
      </c>
    </row>
    <row r="14" spans="1:13" s="31" customFormat="1" ht="15.75" customHeight="1">
      <c r="A14" t="s">
        <v>47</v>
      </c>
      <c r="B14" t="s">
        <v>47</v>
      </c>
      <c r="C14" s="30" t="e">
        <f>VLOOKUP(B14,Лист1!A:G,7,0)</f>
        <v>#N/A</v>
      </c>
      <c r="D14" s="31">
        <f t="shared" si="0"/>
        <v>1</v>
      </c>
      <c r="E14" s="31" t="s">
        <v>214</v>
      </c>
      <c r="F14" s="31" t="str">
        <f t="shared" si="2"/>
        <v>ГБУЗ МО Балашихинская областная больница</v>
      </c>
      <c r="G14" s="31" t="e">
        <f t="shared" si="3"/>
        <v>#N/A</v>
      </c>
      <c r="H14" s="31" t="str">
        <f t="shared" si="1"/>
        <v>If InStr(1, dej, "Балашихинск", 1) &gt; 0 And InStr(1, dej, "об", 1) &gt; 0 Then dej1 = "ГБУЗ МО Балашихинская областная больница"</v>
      </c>
    </row>
    <row r="15" spans="1:13" s="31" customFormat="1" ht="15.75" customHeight="1">
      <c r="A15" t="s">
        <v>48</v>
      </c>
      <c r="B15" t="s">
        <v>48</v>
      </c>
      <c r="C15" s="30" t="e">
        <f>VLOOKUP(B15,Лист1!A:G,7,0)</f>
        <v>#N/A</v>
      </c>
      <c r="D15" s="31">
        <f t="shared" si="0"/>
        <v>1</v>
      </c>
      <c r="E15" s="31" t="s">
        <v>215</v>
      </c>
      <c r="F15" s="31" t="str">
        <f t="shared" si="2"/>
        <v>ГБУЗ МО Балашихинский родильный дом</v>
      </c>
      <c r="G15" s="31" t="e">
        <f t="shared" si="3"/>
        <v>#N/A</v>
      </c>
      <c r="H15" s="31" t="str">
        <f t="shared" si="1"/>
        <v>If InStr(1, dej, "Балашихинск", 1) &gt; 0 And (InStr(1, dej, "роди", 1) &gt; 0 Or InStr(1, dej, "рд", 1) &gt; 0) Then dej1 = "ГБУЗ МО Балашихинский родильный дом"</v>
      </c>
    </row>
    <row r="16" spans="1:13" s="31" customFormat="1" ht="15.75" customHeight="1">
      <c r="A16" t="s">
        <v>216</v>
      </c>
      <c r="B16" t="s">
        <v>216</v>
      </c>
      <c r="C16" s="30" t="e">
        <f>VLOOKUP(B16,Лист1!A:G,7,0)</f>
        <v>#N/A</v>
      </c>
      <c r="D16" s="31">
        <f t="shared" si="0"/>
        <v>1</v>
      </c>
      <c r="E16" s="31" t="s">
        <v>217</v>
      </c>
      <c r="F16" s="31" t="str">
        <f t="shared" si="2"/>
        <v>ГАУЗ МО Балашихинская стоматологическая поликлиника №1</v>
      </c>
      <c r="G16" s="31" t="e">
        <f t="shared" si="3"/>
        <v>#N/A</v>
      </c>
      <c r="H16" s="31" t="str">
        <f t="shared" si="1"/>
        <v>If InStr(1, dej, "Балашихинск", 1) &gt; 0 And InStr(1, dej, "1", 1) &gt; 0 Then dej1 = "ГАУЗ МО Балашихинская стоматологическая поликлиника №1"</v>
      </c>
    </row>
    <row r="17" spans="1:8" s="31" customFormat="1" ht="15.75" customHeight="1">
      <c r="A17" t="s">
        <v>50</v>
      </c>
      <c r="B17" t="s">
        <v>50</v>
      </c>
      <c r="C17" s="30" t="e">
        <f>VLOOKUP(B17,Лист1!A:G,7,0)</f>
        <v>#N/A</v>
      </c>
      <c r="D17" s="31">
        <f t="shared" si="0"/>
        <v>1</v>
      </c>
      <c r="E17" s="31" t="s">
        <v>218</v>
      </c>
      <c r="F17" s="31" t="str">
        <f t="shared" si="2"/>
        <v>ГАУЗ МО Балашихинская стоматологическая поликлиника №2</v>
      </c>
      <c r="G17" s="31" t="e">
        <f t="shared" si="3"/>
        <v>#N/A</v>
      </c>
      <c r="H17" s="31" t="str">
        <f t="shared" si="1"/>
        <v>If InStr(1, dej, "Балашихинск", 1) &gt; 0 And InStr(1, dej, "2", 1) &gt; 0 Then dej1 = "ГАУЗ МО Балашихинская стоматологическая поликлиника №2"</v>
      </c>
    </row>
    <row r="18" spans="1:8" s="31" customFormat="1" ht="15.75" customHeight="1">
      <c r="A18" t="s">
        <v>219</v>
      </c>
      <c r="B18" t="s">
        <v>219</v>
      </c>
      <c r="C18" s="30" t="e">
        <f>VLOOKUP(B18,Лист1!A:G,7,0)</f>
        <v>#N/A</v>
      </c>
      <c r="D18" s="31">
        <f t="shared" si="0"/>
        <v>1</v>
      </c>
      <c r="E18" s="31" t="s">
        <v>220</v>
      </c>
      <c r="F18" s="31" t="str">
        <f t="shared" si="2"/>
        <v>ГБУЗ МО Балашихинский противотуберкулезный диспансер</v>
      </c>
      <c r="G18" s="31" t="e">
        <f t="shared" si="3"/>
        <v>#N/A</v>
      </c>
      <c r="H18" s="31" t="str">
        <f t="shared" si="1"/>
        <v>If InStr(1, dej, "БАЛАШИХИНСК", 1) &gt; 0 And InStr(1, dej, "противотуб", 1) &gt; 0 Then dej1 = "ГБУЗ МО Балашихинский противотуберкулезный диспансер"</v>
      </c>
    </row>
    <row r="19" spans="1:8" s="31" customFormat="1" ht="15.75" customHeight="1">
      <c r="A19" t="s">
        <v>54</v>
      </c>
      <c r="B19" t="s">
        <v>54</v>
      </c>
      <c r="C19" s="30" t="e">
        <f>VLOOKUP(B19,Лист1!A:G,7,0)</f>
        <v>#N/A</v>
      </c>
      <c r="D19" s="31">
        <f t="shared" si="0"/>
        <v>1</v>
      </c>
      <c r="E19" s="31" t="s">
        <v>221</v>
      </c>
      <c r="F19" s="31" t="str">
        <f t="shared" si="2"/>
        <v>ГБУЗ МО Бронницкая городская больница</v>
      </c>
      <c r="G19" s="31" t="e">
        <f t="shared" si="3"/>
        <v>#N/A</v>
      </c>
      <c r="H19" s="31" t="str">
        <f t="shared" si="1"/>
        <v>If InStr(1, dej, "Бронницк", 1) &gt; 0 Or InStr(1, dej, "бгб", 1) &gt; 0 Then dej1 = "ГБУЗ МО Бронницкая городская больница"</v>
      </c>
    </row>
    <row r="20" spans="1:8" s="31" customFormat="1" ht="15.75" customHeight="1">
      <c r="A20" t="s">
        <v>58</v>
      </c>
      <c r="B20" t="s">
        <v>58</v>
      </c>
      <c r="C20" s="30" t="e">
        <f>VLOOKUP(B20,Лист1!A:G,7,0)</f>
        <v>#N/A</v>
      </c>
      <c r="D20" s="31">
        <f t="shared" si="0"/>
        <v>1</v>
      </c>
      <c r="E20" s="31" t="s">
        <v>222</v>
      </c>
      <c r="F20" s="31" t="str">
        <f t="shared" si="2"/>
        <v>ГБУЗ МО Бюро судебно-медицинской экспертизы</v>
      </c>
      <c r="G20" s="31" t="e">
        <f t="shared" si="3"/>
        <v>#N/A</v>
      </c>
      <c r="H20" s="31" t="str">
        <f t="shared" si="1"/>
        <v>If InStr(1, dej, "судебно", 1) &gt; 0 Then dej1 = "ГБУЗ МО Бюро судебно-медицинской экспертизы"</v>
      </c>
    </row>
    <row r="21" spans="1:8" s="31" customFormat="1" ht="15.75" customHeight="1">
      <c r="A21" t="s">
        <v>223</v>
      </c>
      <c r="B21" t="s">
        <v>223</v>
      </c>
      <c r="C21" s="30" t="e">
        <f>VLOOKUP(B21,Лист1!A:G,7,0)</f>
        <v>#N/A</v>
      </c>
      <c r="D21" s="31">
        <f t="shared" si="0"/>
        <v>1</v>
      </c>
      <c r="E21" s="31" t="s">
        <v>224</v>
      </c>
      <c r="F21" s="31" t="str">
        <f t="shared" si="2"/>
        <v xml:space="preserve">ГАО Научно-производственная корпорация КБМ </v>
      </c>
      <c r="G21" s="31" t="e">
        <f t="shared" si="3"/>
        <v>#N/A</v>
      </c>
      <c r="H21" s="31" t="str">
        <f t="shared" si="1"/>
        <v>If InStr(1, dej, "КБМ", 1) &gt; 0 Then dej1 = "ГАО Научно-производственная корпорация КБМ "</v>
      </c>
    </row>
    <row r="22" spans="1:8" s="31" customFormat="1" ht="15.75" customHeight="1">
      <c r="A22" t="s">
        <v>225</v>
      </c>
      <c r="B22" t="s">
        <v>225</v>
      </c>
      <c r="C22" s="30" t="e">
        <f>VLOOKUP(B22,Лист1!A:G,7,0)</f>
        <v>#N/A</v>
      </c>
      <c r="D22" s="31">
        <f t="shared" si="0"/>
        <v>1</v>
      </c>
      <c r="E22" s="31" t="s">
        <v>226</v>
      </c>
      <c r="F22" s="31" t="str">
        <f t="shared" si="2"/>
        <v>ГБУЗ МО Участковая больница п.Биокомбината</v>
      </c>
      <c r="G22" s="31" t="e">
        <f t="shared" si="3"/>
        <v>#N/A</v>
      </c>
      <c r="H22" s="31" t="str">
        <f t="shared" si="1"/>
        <v>If InStr(1, dej, "Биокомбинат", 1) &gt; 0 Then dej1 = "ГБУЗ МО Участковая больница п.Биокомбината"</v>
      </c>
    </row>
    <row r="23" spans="1:8" s="31" customFormat="1" ht="15.75" customHeight="1">
      <c r="A23" t="s">
        <v>227</v>
      </c>
      <c r="B23" t="s">
        <v>227</v>
      </c>
      <c r="C23" s="30" t="e">
        <f>VLOOKUP(B23,Лист1!A:G,7,0)</f>
        <v>#N/A</v>
      </c>
      <c r="D23" s="31">
        <f t="shared" si="0"/>
        <v>1</v>
      </c>
      <c r="E23" s="31" t="s">
        <v>228</v>
      </c>
      <c r="F23" s="31" t="str">
        <f t="shared" si="2"/>
        <v>ГБУЗ МО Верейская участковая больница</v>
      </c>
      <c r="G23" s="31" t="str">
        <f t="shared" si="3"/>
        <v>Орехово-Зуево</v>
      </c>
      <c r="H23" s="31" t="str">
        <f t="shared" si="1"/>
        <v>If InStr(1, dej, "Верейск", 1) &gt; 0 Then dej1 = "Орехово-Зуево"</v>
      </c>
    </row>
    <row r="24" spans="1:8" s="31" customFormat="1" ht="15.75" customHeight="1">
      <c r="A24" t="s">
        <v>229</v>
      </c>
      <c r="B24" t="s">
        <v>229</v>
      </c>
      <c r="C24" s="30" t="e">
        <f>VLOOKUP(B24,Лист1!A:G,7,0)</f>
        <v>#N/A</v>
      </c>
      <c r="D24" s="31">
        <f t="shared" si="0"/>
        <v>1</v>
      </c>
      <c r="E24" s="31" t="s">
        <v>230</v>
      </c>
      <c r="F24" s="31" t="str">
        <f t="shared" si="2"/>
        <v>ГБУЗ МО Видновская районная клиническая больница</v>
      </c>
      <c r="G24" s="31" t="e">
        <f t="shared" si="3"/>
        <v>#N/A</v>
      </c>
      <c r="H24" s="31" t="str">
        <f t="shared" si="1"/>
        <v>If (InStr(1, dej, "Видновск", 1) &gt; 0 And (InStr(1, dej, "рай", 1) &gt; 0 Or InStr(1, dej, "ркб", 1) &gt; 0)) Or InStr(1, dej, "вркб", 1) &gt; 0 Then dej1 = "ГБУЗ МО Видновская районная клиническая больница"</v>
      </c>
    </row>
    <row r="25" spans="1:8" s="31" customFormat="1" ht="15.75" customHeight="1">
      <c r="A25" t="s">
        <v>231</v>
      </c>
      <c r="B25" t="s">
        <v>231</v>
      </c>
      <c r="C25" s="30" t="e">
        <f>VLOOKUP(B25,Лист1!A:G,7,0)</f>
        <v>#N/A</v>
      </c>
      <c r="D25" s="31">
        <f t="shared" si="0"/>
        <v>1</v>
      </c>
      <c r="E25" s="31" t="s">
        <v>232</v>
      </c>
      <c r="F25" s="31" t="str">
        <f t="shared" si="2"/>
        <v>ГБУЗ МО Видновская стоматологическая поликлиника</v>
      </c>
      <c r="G25" s="31" t="e">
        <f t="shared" si="3"/>
        <v>#N/A</v>
      </c>
      <c r="H25" s="31" t="str">
        <f t="shared" si="1"/>
        <v>If InStr(1, dej, "Видновск", 1) &gt; 0 And (InStr(1, dej, "стом", 1) &gt; 0 Or InStr(1, dej, " сп", 1) &gt; 0) Then dej1 = "ГБУЗ МО Видновская стоматологическая поликлиника"</v>
      </c>
    </row>
    <row r="26" spans="1:8" s="31" customFormat="1" ht="15.75" customHeight="1">
      <c r="A26" t="s">
        <v>91</v>
      </c>
      <c r="B26" t="s">
        <v>91</v>
      </c>
      <c r="C26" s="30" t="e">
        <f>VLOOKUP(B26,Лист1!A:G,7,0)</f>
        <v>#N/A</v>
      </c>
      <c r="D26" s="31">
        <f t="shared" si="0"/>
        <v>1</v>
      </c>
      <c r="E26" s="31" t="s">
        <v>233</v>
      </c>
      <c r="F26" s="31" t="str">
        <f t="shared" si="2"/>
        <v>ГБУЗ МО Видновский перинатальный центр</v>
      </c>
      <c r="G26" s="31" t="e">
        <f t="shared" si="3"/>
        <v>#N/A</v>
      </c>
      <c r="H26" s="31" t="str">
        <f t="shared" si="1"/>
        <v>If InStr(1, dej, "Видновск", 1) &gt; 0 And (InStr(1, dej, "перинат", 1) &gt; 0 Or InStr(1, dej, "пц", 1) &gt; 0) Then dej1 = "ГБУЗ МО Видновский перинатальный центр"</v>
      </c>
    </row>
    <row r="27" spans="1:8" s="31" customFormat="1" ht="15.75" customHeight="1">
      <c r="A27" t="s">
        <v>100</v>
      </c>
      <c r="B27" t="s">
        <v>100</v>
      </c>
      <c r="C27" s="30" t="e">
        <f>VLOOKUP(B27,Лист1!A:G,7,0)</f>
        <v>#N/A</v>
      </c>
      <c r="D27" s="31">
        <f t="shared" si="0"/>
        <v>1</v>
      </c>
      <c r="E27" s="31" t="s">
        <v>234</v>
      </c>
      <c r="F27" s="31" t="str">
        <f t="shared" si="2"/>
        <v>ГКУЗ МО Видновский специализированный дом ребенка для детей с органическим поражением ЦНС с нарушением психики</v>
      </c>
      <c r="G27" s="31" t="e">
        <f t="shared" si="3"/>
        <v>#N/A</v>
      </c>
      <c r="H27" s="31" t="str">
        <f t="shared" si="1"/>
        <v>If InStr(1, dej, "Видновск", 1) &gt; 0 And InStr(1, dej, "специал", 1) &gt; 0 Then dej1 = "ГКУЗ МО Видновский специализированный дом ребенка для детей с органическим поражением ЦНС с нарушением психики"</v>
      </c>
    </row>
    <row r="28" spans="1:8" s="31" customFormat="1" ht="15.75" customHeight="1">
      <c r="A28" t="s">
        <v>235</v>
      </c>
      <c r="B28" t="s">
        <v>235</v>
      </c>
      <c r="C28" s="30" t="e">
        <f>VLOOKUP(B28,Лист1!A:G,7,0)</f>
        <v>#N/A</v>
      </c>
      <c r="D28" s="31">
        <f t="shared" si="0"/>
        <v>1</v>
      </c>
      <c r="E28" s="31" t="s">
        <v>236</v>
      </c>
      <c r="F28" s="31" t="str">
        <f t="shared" si="2"/>
        <v>ГБУЗ МО Волоколамская центральная районная больница</v>
      </c>
      <c r="G28" s="31" t="e">
        <f t="shared" si="3"/>
        <v>#N/A</v>
      </c>
      <c r="H28" s="31" t="str">
        <f t="shared" si="1"/>
        <v>If InStr(1, dej, "Волоколамск", 1) &gt; 0 Then dej1 = "ГБУЗ МО Волоколамская центральная районная больница"</v>
      </c>
    </row>
    <row r="29" spans="1:8" s="31" customFormat="1" ht="15.75" customHeight="1">
      <c r="A29" t="s">
        <v>237</v>
      </c>
      <c r="B29" t="s">
        <v>237</v>
      </c>
      <c r="C29" s="30" t="e">
        <f>VLOOKUP(B29,Лист1!A:G,7,0)</f>
        <v>#N/A</v>
      </c>
      <c r="D29" s="31">
        <f t="shared" si="0"/>
        <v>1</v>
      </c>
      <c r="E29" s="31" t="s">
        <v>238</v>
      </c>
      <c r="F29" s="31" t="str">
        <f t="shared" si="2"/>
        <v>ГБУЗ МО Волоколамская станция скорой медицинской помощи</v>
      </c>
      <c r="G29" s="31" t="e">
        <f t="shared" si="3"/>
        <v>#N/A</v>
      </c>
      <c r="H29" s="31" t="str">
        <f t="shared" si="1"/>
        <v>If InStr(1, dej, "Волоколамск", 1) &gt; 0 And (InStr(1, dej, "скорой", 1) &gt; 0 Or InStr(1, dej, "смп", 1) &gt; 0) Then dej1 = "ГБУЗ МО Волоколамская станция скорой медицинской помощи"</v>
      </c>
    </row>
    <row r="30" spans="1:8" s="31" customFormat="1" ht="15.75" customHeight="1">
      <c r="A30" t="s">
        <v>239</v>
      </c>
      <c r="B30" t="s">
        <v>239</v>
      </c>
      <c r="C30" s="30" t="e">
        <f>VLOOKUP(B30,Лист1!A:G,7,0)</f>
        <v>#N/A</v>
      </c>
      <c r="D30" s="31">
        <f t="shared" si="0"/>
        <v>1</v>
      </c>
      <c r="E30" s="31" t="s">
        <v>240</v>
      </c>
      <c r="F30" s="31" t="str">
        <f t="shared" si="2"/>
        <v>ГБУЗ МО Воскресенская первая районная больница</v>
      </c>
      <c r="G30" s="31" t="e">
        <f t="shared" si="3"/>
        <v>#N/A</v>
      </c>
      <c r="H30" s="31" t="str">
        <f t="shared" si="1"/>
        <v>If InStr(1, dej, "Воскресенск", 1) &gt; 0 And (InStr(1, dej, "первая", 1) &gt; 0 Or InStr(1, dej, "1", 1) &gt; 0) Then dej1 = "ГБУЗ МО Воскресенская первая районная больница"</v>
      </c>
    </row>
    <row r="31" spans="1:8" s="31" customFormat="1" ht="15.75" customHeight="1">
      <c r="A31" t="s">
        <v>241</v>
      </c>
      <c r="B31" t="s">
        <v>241</v>
      </c>
      <c r="C31" s="30" t="e">
        <f>VLOOKUP(B31,Лист1!A:G,7,0)</f>
        <v>#N/A</v>
      </c>
      <c r="D31" s="31">
        <f t="shared" si="0"/>
        <v>1</v>
      </c>
      <c r="E31" s="31" t="s">
        <v>242</v>
      </c>
      <c r="F31" s="31" t="str">
        <f t="shared" si="2"/>
        <v>ГБУЗ МО Воскресенская районная больница №2</v>
      </c>
      <c r="G31" s="31" t="e">
        <f t="shared" si="3"/>
        <v>#N/A</v>
      </c>
      <c r="H31" s="31" t="str">
        <f t="shared" si="1"/>
        <v>If InStr(1, dej, "Воскресенск", 1) &gt; 0 And (InStr(1, dej, "вторая", 1) &gt; 0 Or InStr(1, dej, "2", 1) &gt; 0) Then dej1 = "ГБУЗ МО Воскресенская районная больница №2"</v>
      </c>
    </row>
    <row r="32" spans="1:8" s="31" customFormat="1" ht="15.75" customHeight="1">
      <c r="A32" t="s">
        <v>140</v>
      </c>
      <c r="B32" t="s">
        <v>140</v>
      </c>
      <c r="C32" s="30" t="e">
        <f>VLOOKUP(B32,Лист1!A:G,7,0)</f>
        <v>#N/A</v>
      </c>
      <c r="D32" s="31">
        <f t="shared" si="0"/>
        <v>1</v>
      </c>
      <c r="E32" s="31" t="s">
        <v>243</v>
      </c>
      <c r="F32" s="31" t="str">
        <f t="shared" si="2"/>
        <v>ГАУЗ МО Воскресенская стоматологическая поликлиника</v>
      </c>
      <c r="G32" s="31" t="e">
        <f t="shared" si="3"/>
        <v>#N/A</v>
      </c>
      <c r="H32" s="31" t="str">
        <f t="shared" si="1"/>
        <v>If InStr(1, dej, "Воскресенск", 1) &gt; 0 And (InStr(1, dej, "стом", 1) &gt; 0 Or InStr(1, dej, "сп", 1) &gt; 0) Then dej1 = "ГАУЗ МО Воскресенская стоматологическая поликлиника"</v>
      </c>
    </row>
    <row r="33" spans="1:8" s="31" customFormat="1" ht="15.75" customHeight="1">
      <c r="A33" t="s">
        <v>244</v>
      </c>
      <c r="B33" t="s">
        <v>244</v>
      </c>
      <c r="C33" s="30" t="e">
        <f>VLOOKUP(B33,Лист1!A:G,7,0)</f>
        <v>#N/A</v>
      </c>
      <c r="D33" s="31">
        <f t="shared" ref="D33:D64" si="4">IF(B33=A33,1,0)</f>
        <v>1</v>
      </c>
      <c r="E33" s="31" t="s">
        <v>245</v>
      </c>
      <c r="F33" s="31" t="str">
        <f t="shared" si="2"/>
        <v>ГБУЗ МО Воскресенская станция переливания крови</v>
      </c>
      <c r="G33" s="31" t="e">
        <f t="shared" si="3"/>
        <v>#N/A</v>
      </c>
      <c r="H33" s="31" t="str">
        <f t="shared" si="1"/>
        <v>If InStr(1, dej, "Воскресенск", 1) &gt; 0 And InStr(1, dej, "крови", 1) &gt; 0 Then dej1 = "ГБУЗ МО Воскресенская станция переливания крови"</v>
      </c>
    </row>
    <row r="34" spans="1:8" s="31" customFormat="1" ht="15.75" customHeight="1">
      <c r="A34" t="s">
        <v>145</v>
      </c>
      <c r="B34" t="s">
        <v>145</v>
      </c>
      <c r="C34" s="30" t="e">
        <f>VLOOKUP(B34,Лист1!A:G,7,0)</f>
        <v>#N/A</v>
      </c>
      <c r="D34" s="31">
        <f t="shared" si="4"/>
        <v>1</v>
      </c>
      <c r="E34" s="31" t="s">
        <v>246</v>
      </c>
      <c r="F34" s="31" t="str">
        <f t="shared" si="2"/>
        <v>ГБУЗ МО Воскресенская станция скорой медицинской помощи</v>
      </c>
      <c r="G34" s="31" t="e">
        <f t="shared" si="3"/>
        <v>#N/A</v>
      </c>
      <c r="H34" s="31" t="str">
        <f t="shared" si="1"/>
        <v>If InStr(1, dej, "Воскресенск", 1) &gt; 0 And (InStr(1, dej, "скоро", 1) &gt; 0 Or InStr(1, dej, "смп", 1) &gt; 0) Then dej1 = "ГБУЗ МО Воскресенская станция скорой медицинской помощи"</v>
      </c>
    </row>
    <row r="35" spans="1:8" s="31" customFormat="1" ht="15.75" customHeight="1">
      <c r="A35" t="s">
        <v>247</v>
      </c>
      <c r="B35" t="s">
        <v>247</v>
      </c>
      <c r="C35" s="30" t="e">
        <f>VLOOKUP(B35,Лист1!A:G,7,0)</f>
        <v>#N/A</v>
      </c>
      <c r="D35" s="31">
        <f t="shared" si="4"/>
        <v>1</v>
      </c>
      <c r="E35" s="31" t="s">
        <v>248</v>
      </c>
      <c r="F35" s="31" t="str">
        <f t="shared" si="2"/>
        <v>ГБУЗ МО Голицынская поликлиника</v>
      </c>
      <c r="G35" s="31" t="e">
        <f t="shared" si="3"/>
        <v>#N/A</v>
      </c>
      <c r="H35" s="31" t="str">
        <f t="shared" si="1"/>
        <v>If InStr(1, dej, "Голицынск", 1) &gt; 0 Then dej1 = "ГБУЗ МО Голицынская поликлиника"</v>
      </c>
    </row>
    <row r="36" spans="1:8" s="31" customFormat="1" ht="15.75" customHeight="1">
      <c r="A36" t="s">
        <v>153</v>
      </c>
      <c r="B36" t="s">
        <v>153</v>
      </c>
      <c r="C36" s="30" t="e">
        <f>VLOOKUP(B36,Лист1!A:G,7,0)</f>
        <v>#N/A</v>
      </c>
      <c r="D36" s="31">
        <f t="shared" si="4"/>
        <v>1</v>
      </c>
      <c r="E36" s="31" t="s">
        <v>249</v>
      </c>
      <c r="F36" s="31" t="str">
        <f t="shared" si="2"/>
        <v>ГБУЗ МО Давыдовская районная больница</v>
      </c>
      <c r="G36" s="31" t="str">
        <f t="shared" si="3"/>
        <v>Орехово-Зуево</v>
      </c>
      <c r="H36" s="31" t="str">
        <f t="shared" si="1"/>
        <v>If InStr(1, dej, "Давыдовск", 1) &gt; 0 Then dej1 = "Орехово-Зуево"</v>
      </c>
    </row>
    <row r="37" spans="1:8" s="31" customFormat="1" ht="15.75" customHeight="1">
      <c r="A37" t="s">
        <v>250</v>
      </c>
      <c r="B37" t="s">
        <v>250</v>
      </c>
      <c r="C37" s="30" t="e">
        <f>VLOOKUP(B37,Лист1!A:G,7,0)</f>
        <v>#N/A</v>
      </c>
      <c r="D37" s="31">
        <f t="shared" si="4"/>
        <v>1</v>
      </c>
      <c r="E37" s="31" t="s">
        <v>251</v>
      </c>
      <c r="F37" s="31" t="str">
        <f t="shared" si="2"/>
        <v>ГБУЗ МО Дедовская городская больница</v>
      </c>
      <c r="G37" s="31" t="e">
        <f t="shared" si="3"/>
        <v>#N/A</v>
      </c>
      <c r="H37" s="31" t="str">
        <f t="shared" si="1"/>
        <v>If InStr(1, dej, "Дедовск", 1) &gt; 0 Then dej1 = "ГБУЗ МО Дедовская городская больница"</v>
      </c>
    </row>
    <row r="38" spans="1:8" s="31" customFormat="1" ht="15.75" customHeight="1">
      <c r="A38" t="s">
        <v>252</v>
      </c>
      <c r="B38" t="s">
        <v>252</v>
      </c>
      <c r="C38" s="30" t="e">
        <f>VLOOKUP(B38,Лист1!A:G,7,0)</f>
        <v>#N/A</v>
      </c>
      <c r="D38" s="31">
        <f t="shared" si="4"/>
        <v>1</v>
      </c>
      <c r="E38" s="31" t="s">
        <v>253</v>
      </c>
      <c r="F38" s="31" t="str">
        <f t="shared" si="2"/>
        <v>ГБУЗ МО Демиховская участковая больница</v>
      </c>
      <c r="G38" s="31" t="str">
        <f t="shared" si="3"/>
        <v>Орехово-Зуево</v>
      </c>
      <c r="H38" s="31" t="str">
        <f t="shared" si="1"/>
        <v>If InStr(1, dej, "Демихов", 1) &gt; 0 Then dej1 = "Орехово-Зуево"</v>
      </c>
    </row>
    <row r="39" spans="1:8" s="31" customFormat="1" ht="15.75" customHeight="1">
      <c r="A39" t="s">
        <v>161</v>
      </c>
      <c r="B39" t="s">
        <v>161</v>
      </c>
      <c r="C39" s="30" t="str">
        <f>VLOOKUP(B39,Лист1!A:G,7,0)</f>
        <v>Химки</v>
      </c>
      <c r="D39" s="31">
        <f t="shared" si="4"/>
        <v>1</v>
      </c>
      <c r="E39" s="31" t="s">
        <v>254</v>
      </c>
      <c r="F39" s="31" t="str">
        <f t="shared" ref="F39:F70" si="5">MID(E39,SEARCH("dej1",E39,1)+8,LEN(E39)-SEARCH("dej1",E39,1)-8)</f>
        <v>ГБУЗ МО Детский санаторий Отдых</v>
      </c>
      <c r="G39" s="31" t="e">
        <f t="shared" si="3"/>
        <v>#N/A</v>
      </c>
      <c r="H39" s="31" t="str">
        <f t="shared" si="1"/>
        <v>If InStr(1, dej, "Отдых", 1) &gt; 0 And InStr(1, dej, "Отдых", 1) &gt; 0 Then dej1 = "ГБУЗ МО Детский санаторий Отдых"</v>
      </c>
    </row>
    <row r="40" spans="1:8" s="31" customFormat="1" ht="15.75" customHeight="1">
      <c r="A40" t="s">
        <v>162</v>
      </c>
      <c r="B40" t="s">
        <v>162</v>
      </c>
      <c r="C40" s="30" t="e">
        <f>VLOOKUP(B40,Лист1!A:G,7,0)</f>
        <v>#N/A</v>
      </c>
      <c r="D40" s="31">
        <f t="shared" si="4"/>
        <v>1</v>
      </c>
      <c r="E40" s="31" t="s">
        <v>255</v>
      </c>
      <c r="F40" s="31" t="str">
        <f t="shared" si="5"/>
        <v>ГБУЗ МО Дзержинская городская больница</v>
      </c>
      <c r="G40" s="31" t="e">
        <f t="shared" si="3"/>
        <v>#N/A</v>
      </c>
      <c r="H40" s="31" t="str">
        <f t="shared" si="1"/>
        <v>If InStr(1, dej, "Дзержинск", 1) &gt; 0 Then dej1 = "ГБУЗ МО Дзержинская городская больница"</v>
      </c>
    </row>
    <row r="41" spans="1:8" s="31" customFormat="1" ht="15.75" customHeight="1">
      <c r="A41" t="s">
        <v>256</v>
      </c>
      <c r="B41" t="s">
        <v>256</v>
      </c>
      <c r="C41" s="30" t="e">
        <f>VLOOKUP(B41,Лист1!A:G,7,0)</f>
        <v>#N/A</v>
      </c>
      <c r="D41" s="31">
        <f t="shared" si="4"/>
        <v>1</v>
      </c>
      <c r="E41" s="31" t="s">
        <v>257</v>
      </c>
      <c r="F41" s="31" t="str">
        <f t="shared" si="5"/>
        <v>ГБУЗ МО Дмитровский центр медицинской профилактики</v>
      </c>
      <c r="G41" s="31" t="e">
        <f t="shared" ref="G41:G72" si="6">VLOOKUP(F41,A:C,3,0)</f>
        <v>#N/A</v>
      </c>
      <c r="H41" s="31" t="str">
        <f t="shared" si="1"/>
        <v>If InStr(1, dej, "Дмитровск", 1) &gt; 0 And (InStr(1, dej, "профилак", 1) &gt; 0 Or InStr(1, dej, "цмп", 1) &gt; 0) Then dej1 = "ГБУЗ МО Дмитровский центр медицинской профилактики"</v>
      </c>
    </row>
    <row r="42" spans="1:8" s="31" customFormat="1" ht="15.75" customHeight="1">
      <c r="A42" t="s">
        <v>163</v>
      </c>
      <c r="B42" t="s">
        <v>163</v>
      </c>
      <c r="C42" s="30" t="e">
        <f>VLOOKUP(B42,Лист1!A:G,7,0)</f>
        <v>#N/A</v>
      </c>
      <c r="D42" s="31">
        <f t="shared" si="4"/>
        <v>1</v>
      </c>
      <c r="E42" s="31" t="s">
        <v>258</v>
      </c>
      <c r="F42" s="31" t="str">
        <f t="shared" si="5"/>
        <v>ГБУЗ МО Дмитровская городская больница</v>
      </c>
      <c r="G42" s="31" t="e">
        <f t="shared" si="6"/>
        <v>#N/A</v>
      </c>
      <c r="H42" s="31" t="str">
        <f t="shared" si="1"/>
        <v>If InStr(1, dej, "Дмитровск", 1) &gt; 0 And (InStr(1, dej, "город", 1) &gt; 0 Or InStr(4, dej, "гб", 1) &gt; 0) Then dej1 = "ГБУЗ МО Дмитровская городская больница"</v>
      </c>
    </row>
    <row r="43" spans="1:8" s="31" customFormat="1" ht="15.75" customHeight="1">
      <c r="A43" t="s">
        <v>164</v>
      </c>
      <c r="B43" t="s">
        <v>164</v>
      </c>
      <c r="C43" s="30" t="e">
        <f>VLOOKUP(B43,Лист1!A:G,7,0)</f>
        <v>#N/A</v>
      </c>
      <c r="D43" s="31">
        <f t="shared" si="4"/>
        <v>1</v>
      </c>
      <c r="E43" s="31" t="s">
        <v>259</v>
      </c>
      <c r="F43" s="31" t="str">
        <f t="shared" si="5"/>
        <v>ГБУЗ МО Дмитровская областная больница</v>
      </c>
      <c r="G43" s="31" t="e">
        <f t="shared" si="6"/>
        <v>#N/A</v>
      </c>
      <c r="H43" s="31" t="str">
        <f t="shared" si="1"/>
        <v>If InStr(1, dej, "Дмитровск", 1) &gt; 0 And InStr(1, dej, "об", 1) &gt; 0 Then dej1 = "ГБУЗ МО Дмитровская областная больница"</v>
      </c>
    </row>
    <row r="44" spans="1:8" s="31" customFormat="1" ht="15.75" customHeight="1">
      <c r="A44" t="s">
        <v>260</v>
      </c>
      <c r="B44" t="s">
        <v>260</v>
      </c>
      <c r="C44" s="30" t="e">
        <f>VLOOKUP(B44,Лист1!A:G,7,0)</f>
        <v>#N/A</v>
      </c>
      <c r="D44" s="31">
        <f t="shared" si="4"/>
        <v>1</v>
      </c>
      <c r="E44" s="31" t="s">
        <v>261</v>
      </c>
      <c r="F44" s="31" t="str">
        <f t="shared" si="5"/>
        <v>ГАУЗ МО Дмитровская городская стоматологическая поликлиника</v>
      </c>
      <c r="G44" s="31" t="e">
        <f t="shared" si="6"/>
        <v>#N/A</v>
      </c>
      <c r="H44" s="31" t="str">
        <f t="shared" si="1"/>
        <v>If InStr(1, dej, "Дмитровск", 1) &gt; 0 And (InStr(1, dej, "стоматолог", 1) &gt; 0 Or InStr(1, dej, " сп", 1) &gt; 0) Then dej1 = "ГАУЗ МО Дмитровская городская стоматологическая поликлиника"</v>
      </c>
    </row>
    <row r="45" spans="1:8" s="31" customFormat="1" ht="15.75" customHeight="1">
      <c r="A45" t="s">
        <v>172</v>
      </c>
      <c r="B45" t="s">
        <v>172</v>
      </c>
      <c r="C45" s="30" t="e">
        <f>VLOOKUP(B45,Лист1!A:G,7,0)</f>
        <v>#N/A</v>
      </c>
      <c r="D45" s="31">
        <f t="shared" si="4"/>
        <v>1</v>
      </c>
      <c r="E45" s="31" t="s">
        <v>262</v>
      </c>
      <c r="F45" s="31" t="str">
        <f t="shared" si="5"/>
        <v>ГАУЗ МО Дмитровский противотуберкулезный диспансер</v>
      </c>
      <c r="G45" s="31" t="e">
        <f t="shared" si="6"/>
        <v>#N/A</v>
      </c>
      <c r="H45" s="31" t="str">
        <f t="shared" si="1"/>
        <v>If InStr(1, dej, "Дмитровск", 1) &gt; 0 And InStr(1, dej, "противотуб", 1) &gt; 0 Then dej1 = "ГАУЗ МО Дмитровский противотуберкулезный диспансер"</v>
      </c>
    </row>
    <row r="46" spans="1:8" s="31" customFormat="1" ht="15.75" customHeight="1">
      <c r="A46" t="s">
        <v>263</v>
      </c>
      <c r="C46" s="30" t="e">
        <f>VLOOKUP(B46,Лист1!A:G,7,0)</f>
        <v>#N/A</v>
      </c>
      <c r="D46" s="31">
        <f t="shared" si="4"/>
        <v>0</v>
      </c>
      <c r="E46" s="31" t="s">
        <v>264</v>
      </c>
      <c r="F46" s="31" t="str">
        <f t="shared" si="5"/>
        <v>ГАУЗ МО Дмитровская станция скорой медицинской помощи</v>
      </c>
      <c r="G46" s="31" t="e">
        <f t="shared" si="6"/>
        <v>#N/A</v>
      </c>
      <c r="H46" s="31" t="str">
        <f t="shared" si="1"/>
        <v>If InStr(1, dej, "Дмитровск", 1) &gt; 0 And (InStr(1, dej, "скорой", 1) &gt; 0 Or InStr(1, dej, "смп", 1) &gt; 0) Then dej1 = "ГАУЗ МО Дмитровская станция скорой медицинской помощи"</v>
      </c>
    </row>
    <row r="47" spans="1:8" s="31" customFormat="1" ht="15.75" customHeight="1">
      <c r="A47" t="s">
        <v>265</v>
      </c>
      <c r="C47" s="30" t="e">
        <f>VLOOKUP(B47,Лист1!A:G,7,0)</f>
        <v>#N/A</v>
      </c>
      <c r="D47" s="31">
        <f t="shared" si="4"/>
        <v>0</v>
      </c>
      <c r="E47" s="31" t="s">
        <v>266</v>
      </c>
      <c r="F47" s="31" t="str">
        <f t="shared" si="5"/>
        <v>ГБУЗ МО Долгопрудненская центральная городская больница</v>
      </c>
      <c r="G47" s="31" t="e">
        <f t="shared" si="6"/>
        <v>#N/A</v>
      </c>
      <c r="H47" s="31" t="str">
        <f t="shared" si="1"/>
        <v>If InStr(1, dej, "Долгопрудненск", 1) &gt; 0 Then dej1 = "ГБУЗ МО Долгопрудненская центральная городская больница"</v>
      </c>
    </row>
    <row r="48" spans="1:8" s="31" customFormat="1" ht="15.75" customHeight="1">
      <c r="A48" t="s">
        <v>267</v>
      </c>
      <c r="C48" s="30" t="e">
        <f>VLOOKUP(B48,Лист1!A:G,7,0)</f>
        <v>#N/A</v>
      </c>
      <c r="D48" s="31">
        <f t="shared" si="4"/>
        <v>0</v>
      </c>
      <c r="E48" s="31" t="s">
        <v>268</v>
      </c>
      <c r="F48" s="31" t="str">
        <f t="shared" si="5"/>
        <v>ГКУЗ МО Дом сестринского ухода</v>
      </c>
      <c r="G48" s="31" t="e">
        <f t="shared" si="6"/>
        <v>#N/A</v>
      </c>
      <c r="H48" s="31" t="str">
        <f t="shared" si="1"/>
        <v>If InStr(1, dej, "Дом", 1) &gt; 0 And InStr(1, dej, "сестрин", 1) &gt; 0 Then dej1 = "ГКУЗ МО Дом сестринского ухода"</v>
      </c>
    </row>
    <row r="49" spans="1:8" s="31" customFormat="1" ht="15.75" customHeight="1">
      <c r="A49" t="s">
        <v>269</v>
      </c>
      <c r="C49" s="30" t="e">
        <f>VLOOKUP(B49,Лист1!A:G,7,0)</f>
        <v>#N/A</v>
      </c>
      <c r="D49" s="31">
        <f t="shared" si="4"/>
        <v>0</v>
      </c>
      <c r="E49" s="31" t="s">
        <v>270</v>
      </c>
      <c r="F49" s="31" t="str">
        <f t="shared" si="5"/>
        <v>ГБУЗ МО Домодедовская центральная городская больница</v>
      </c>
      <c r="G49" s="31" t="e">
        <f t="shared" si="6"/>
        <v>#N/A</v>
      </c>
      <c r="H49" s="31" t="str">
        <f t="shared" si="1"/>
        <v>If InStr(1, dej, "Домодедов", 1) &gt; 0 Then dej1 = "ГБУЗ МО Домодедовская центральная городская больница"</v>
      </c>
    </row>
    <row r="50" spans="1:8" s="31" customFormat="1" ht="15.75" customHeight="1">
      <c r="A50" t="s">
        <v>271</v>
      </c>
      <c r="C50" s="30" t="e">
        <f>VLOOKUP(B50,Лист1!A:G,7,0)</f>
        <v>#N/A</v>
      </c>
      <c r="D50" s="31">
        <f t="shared" si="4"/>
        <v>0</v>
      </c>
      <c r="E50" s="31" t="s">
        <v>272</v>
      </c>
      <c r="F50" s="31" t="str">
        <f t="shared" si="5"/>
        <v>ГАУЗ МО Домодедовская городская стоматологическая поликлиника</v>
      </c>
      <c r="G50" s="31" t="e">
        <f t="shared" si="6"/>
        <v>#N/A</v>
      </c>
      <c r="H50" s="31" t="str">
        <f t="shared" si="1"/>
        <v>If InStr(1, dej, "Домодедовск", 1) &gt; 0 And (InStr(1, dej, "стоматолог", 1) &gt; 0 Or InStr(1, dej, " сп", 1) &gt; 0) Then dej1 = "ГАУЗ МО Домодедовская городская стоматологическая поликлиника"</v>
      </c>
    </row>
    <row r="51" spans="1:8" s="31" customFormat="1" ht="15.75" customHeight="1">
      <c r="A51" t="s">
        <v>273</v>
      </c>
      <c r="B51" t="s">
        <v>273</v>
      </c>
      <c r="C51" s="30" t="e">
        <f>VLOOKUP(B51,Лист1!A:G,7,0)</f>
        <v>#N/A</v>
      </c>
      <c r="D51" s="31">
        <f t="shared" si="4"/>
        <v>1</v>
      </c>
      <c r="E51" s="31" t="s">
        <v>274</v>
      </c>
      <c r="F51" s="31" t="str">
        <f t="shared" si="5"/>
        <v>ГАУЗ МО Домодедовский кожно-венерологический диспансер</v>
      </c>
      <c r="G51" s="31" t="e">
        <f t="shared" si="6"/>
        <v>#N/A</v>
      </c>
      <c r="H51" s="31" t="str">
        <f t="shared" si="1"/>
        <v>If InStr(1, dej, "Домодедовск", 1) &gt; 0 And (InStr(1, dej, "венеролог", 1) &gt; 0 Or InStr(1, dej, "квд", 1) &gt; 0) Then dej1 = "ГАУЗ МО Домодедовский кожно-венерологический диспансер"</v>
      </c>
    </row>
    <row r="52" spans="1:8" s="31" customFormat="1" ht="15.75" customHeight="1">
      <c r="A52" t="s">
        <v>275</v>
      </c>
      <c r="B52" t="s">
        <v>275</v>
      </c>
      <c r="C52" s="30" t="e">
        <f>VLOOKUP(B52,Лист1!A:G,7,0)</f>
        <v>#N/A</v>
      </c>
      <c r="D52" s="31">
        <f t="shared" si="4"/>
        <v>1</v>
      </c>
      <c r="E52" s="31" t="s">
        <v>276</v>
      </c>
      <c r="F52" s="31" t="str">
        <f t="shared" si="5"/>
        <v>ГБУЗ МО Домодедовский противотуберкулезный диспансер</v>
      </c>
      <c r="G52" s="31" t="e">
        <f t="shared" si="6"/>
        <v>#N/A</v>
      </c>
      <c r="H52" s="31" t="str">
        <f t="shared" si="1"/>
        <v>If InStr(1, dej, "ДОМОДЕДОВСК", 1) &gt; 0 And InStr(1, dej, "противотуб", 1) &gt; 0 Then dej1 = "ГБУЗ МО Домодедовский противотуберкулезный диспансер"</v>
      </c>
    </row>
    <row r="53" spans="1:8" s="31" customFormat="1" ht="15.75" customHeight="1">
      <c r="A53" t="s">
        <v>277</v>
      </c>
      <c r="B53" t="s">
        <v>277</v>
      </c>
      <c r="C53" s="30" t="e">
        <f>VLOOKUP(B53,Лист1!A:G,7,0)</f>
        <v>#N/A</v>
      </c>
      <c r="D53" s="31">
        <f t="shared" si="4"/>
        <v>1</v>
      </c>
      <c r="E53" s="31" t="s">
        <v>278</v>
      </c>
      <c r="F53" s="31" t="str">
        <f t="shared" si="5"/>
        <v>ГБУЗ МО Домодедовская станция скорой медицинской помощи</v>
      </c>
      <c r="G53" s="31" t="e">
        <f t="shared" si="6"/>
        <v>#N/A</v>
      </c>
      <c r="H53" s="31" t="str">
        <f t="shared" si="1"/>
        <v>If InStr(1, dej, "ДОМОДЕДОВСК", 1) &gt; 0 And (InStr(1, dej, "скорой", 1) &gt; 0 Or InStr(1, dej, "смп", 1) &gt; 0) Then dej1 = "ГБУЗ МО Домодедовская станция скорой медицинской помощи"</v>
      </c>
    </row>
    <row r="54" spans="1:8" s="31" customFormat="1" ht="15.75" customHeight="1">
      <c r="A54" t="s">
        <v>279</v>
      </c>
      <c r="B54" t="s">
        <v>279</v>
      </c>
      <c r="C54" s="30" t="e">
        <f>VLOOKUP(B54,Лист1!A:G,7,0)</f>
        <v>#N/A</v>
      </c>
      <c r="D54" s="31">
        <f t="shared" si="4"/>
        <v>1</v>
      </c>
      <c r="E54" s="31" t="s">
        <v>280</v>
      </c>
      <c r="F54" s="31" t="str">
        <f t="shared" si="5"/>
        <v>ГБУЗ МО Дрезненская городская больница</v>
      </c>
      <c r="G54" s="31" t="str">
        <f t="shared" si="6"/>
        <v>Орехово-Зуево</v>
      </c>
      <c r="H54" s="31" t="str">
        <f t="shared" si="1"/>
        <v>If InStr(1, dej, "Дрезненск", 1) &gt; 0 Then dej1 = "Орехово-Зуево"</v>
      </c>
    </row>
    <row r="55" spans="1:8" s="31" customFormat="1" ht="15.75" customHeight="1">
      <c r="A55" t="s">
        <v>2</v>
      </c>
      <c r="B55" t="s">
        <v>2</v>
      </c>
      <c r="C55" s="30" t="str">
        <f>VLOOKUP(B55,Лист1!A:G,7,0)</f>
        <v>Орехово-Зуево</v>
      </c>
      <c r="D55" s="31">
        <f t="shared" si="4"/>
        <v>1</v>
      </c>
      <c r="E55" s="31" t="s">
        <v>281</v>
      </c>
      <c r="F55" s="31" t="str">
        <f t="shared" si="5"/>
        <v>ГАУЗ МО Дубненская городская больница</v>
      </c>
      <c r="G55" s="31" t="e">
        <f t="shared" si="6"/>
        <v>#N/A</v>
      </c>
      <c r="H55" s="31" t="str">
        <f t="shared" si="1"/>
        <v>If InStr(1, dej, "Дубненск", 1) &gt; 0 Then dej1 = "ГАУЗ МО Дубненская городская больница"</v>
      </c>
    </row>
    <row r="56" spans="1:8" s="31" customFormat="1" ht="15.75" customHeight="1">
      <c r="A56" t="s">
        <v>282</v>
      </c>
      <c r="B56" t="s">
        <v>43</v>
      </c>
      <c r="C56" s="30" t="e">
        <f>VLOOKUP(B56,Лист1!A:G,7,0)</f>
        <v>#N/A</v>
      </c>
      <c r="D56" s="31">
        <f t="shared" si="4"/>
        <v>0</v>
      </c>
      <c r="E56" s="31" t="s">
        <v>283</v>
      </c>
      <c r="F56" s="31" t="str">
        <f t="shared" si="5"/>
        <v>ГАУЗ МО Дубненская стоматологическая поликлиника</v>
      </c>
      <c r="G56" s="31" t="e">
        <f t="shared" si="6"/>
        <v>#N/A</v>
      </c>
      <c r="H56" s="31" t="str">
        <f t="shared" si="1"/>
        <v>If (InStr(1, dej, "Дубненск", 1) &gt; 0 And (InStr(1, dej, "стоматолог", 1) &gt; 0 Or InStr(1, dej, " сп", 1) &gt; 0)) Or InStr(1, dej, "дсп", 1) &gt; 0 Then dej1 = "ГАУЗ МО Дубненская стоматологическая поликлиника"</v>
      </c>
    </row>
    <row r="57" spans="1:8" s="31" customFormat="1" ht="15.75" customHeight="1">
      <c r="A57" t="s">
        <v>284</v>
      </c>
      <c r="B57" t="s">
        <v>80</v>
      </c>
      <c r="C57" s="30" t="e">
        <f>VLOOKUP(B57,Лист1!A:G,7,0)</f>
        <v>#N/A</v>
      </c>
      <c r="D57" s="31">
        <f t="shared" si="4"/>
        <v>0</v>
      </c>
      <c r="E57" s="31" t="s">
        <v>285</v>
      </c>
      <c r="F57" s="31" t="str">
        <f t="shared" si="5"/>
        <v>ГКУЗ МО ДЕЗ</v>
      </c>
      <c r="G57" s="31" t="e">
        <f t="shared" si="6"/>
        <v>#N/A</v>
      </c>
      <c r="H57" s="31" t="str">
        <f t="shared" si="1"/>
        <v>If InStr(1, dej, "ДЕЗ", 1) &gt; 0 Or InStr(1, dej, "Дирекц", 1) &gt; 0 Then dej1 = "ГКУЗ МО ДЕЗ"</v>
      </c>
    </row>
    <row r="58" spans="1:8" s="31" customFormat="1" ht="15.75" customHeight="1">
      <c r="A58" t="s">
        <v>6</v>
      </c>
      <c r="B58" t="s">
        <v>6</v>
      </c>
      <c r="C58" s="30" t="e">
        <f>VLOOKUP(B58,Лист1!A:G,7,0)</f>
        <v>#N/A</v>
      </c>
      <c r="D58" s="31">
        <f t="shared" si="4"/>
        <v>1</v>
      </c>
      <c r="E58" s="31" t="s">
        <v>286</v>
      </c>
      <c r="F58" s="31" t="str">
        <f t="shared" si="5"/>
        <v>ГБУЗ МО Детский клинический многопрофильный центр московской области</v>
      </c>
      <c r="G58" s="31" t="e">
        <f t="shared" si="6"/>
        <v>#N/A</v>
      </c>
      <c r="H58" s="31" t="str">
        <f t="shared" si="1"/>
        <v>If InStr(1, dej, "ДКМЦМО", 1) &gt; 0 Or InStr(1, dej, "многопрофильный", 1) &gt; 0 Then dej1 = "ГБУЗ МО Детский клинический многопрофильный центр московской области"</v>
      </c>
    </row>
    <row r="59" spans="1:8" s="31" customFormat="1" ht="15.75" customHeight="1">
      <c r="A59" t="s">
        <v>287</v>
      </c>
      <c r="B59" t="s">
        <v>80</v>
      </c>
      <c r="C59" s="30" t="e">
        <f>VLOOKUP(B59,Лист1!A:G,7,0)</f>
        <v>#N/A</v>
      </c>
      <c r="D59" s="31">
        <f t="shared" si="4"/>
        <v>0</v>
      </c>
      <c r="E59" s="31" t="s">
        <v>288</v>
      </c>
      <c r="F59" s="31" t="str">
        <f t="shared" si="5"/>
        <v>ГБУЗ МО Кардиоревматологический детский санаторий Долгие пруды</v>
      </c>
      <c r="G59" s="31" t="e">
        <f t="shared" si="6"/>
        <v>#N/A</v>
      </c>
      <c r="H59" s="31" t="str">
        <f t="shared" si="1"/>
        <v>If InStr(1, dej, "Долгие пруды", 1) &gt; 0 Then dej1 = "ГБУЗ МО Кардиоревматологический детский санаторий Долгие пруды"</v>
      </c>
    </row>
    <row r="60" spans="1:8" s="31" customFormat="1" ht="15.75" customHeight="1">
      <c r="A60" t="s">
        <v>289</v>
      </c>
      <c r="B60" t="s">
        <v>8</v>
      </c>
      <c r="C60" s="30" t="e">
        <f>VLOOKUP(B60,Лист1!A:G,7,0)</f>
        <v>#N/A</v>
      </c>
      <c r="D60" s="31">
        <f t="shared" si="4"/>
        <v>0</v>
      </c>
      <c r="E60" s="31" t="s">
        <v>290</v>
      </c>
      <c r="F60" s="31" t="str">
        <f t="shared" si="5"/>
        <v>ГАУЗ МО Егорьевская стоматологическая поликлиника</v>
      </c>
      <c r="G60" s="31" t="e">
        <f t="shared" si="6"/>
        <v>#N/A</v>
      </c>
      <c r="H60" s="31" t="str">
        <f t="shared" si="1"/>
        <v>If InStr(1, dej, "Егорьевск", 1) &gt; 0 And (InStr(1, dej, "стоматолог", 1) &gt; 0 Or InStr(1, dej, " сп", 1) &gt; 0) Then dej1 = "ГАУЗ МО Егорьевская стоматологическая поликлиника"</v>
      </c>
    </row>
    <row r="61" spans="1:8" s="31" customFormat="1" ht="15.75" customHeight="1">
      <c r="A61" t="s">
        <v>8</v>
      </c>
      <c r="B61" t="s">
        <v>8</v>
      </c>
      <c r="C61" s="30" t="e">
        <f>VLOOKUP(B61,Лист1!A:G,7,0)</f>
        <v>#N/A</v>
      </c>
      <c r="D61" s="31">
        <f t="shared" si="4"/>
        <v>1</v>
      </c>
      <c r="E61" s="31" t="s">
        <v>291</v>
      </c>
      <c r="F61" s="31" t="str">
        <f t="shared" si="5"/>
        <v>ГБУЗ МО Егорьевская центральная районная больница</v>
      </c>
      <c r="G61" s="31" t="e">
        <f t="shared" si="6"/>
        <v>#N/A</v>
      </c>
      <c r="H61" s="31" t="str">
        <f t="shared" si="1"/>
        <v>If InStr(1, dej, "Егорьевск", 1) &gt; 0 And (InStr(1, dej, "рб", 1) &gt; 0 Or InStr(1, dej, "район", 1) &gt; 0) Then dej1 = "ГБУЗ МО Егорьевская центральная районная больница"</v>
      </c>
    </row>
    <row r="62" spans="1:8" s="31" customFormat="1" ht="15.75" customHeight="1">
      <c r="A62" t="s">
        <v>292</v>
      </c>
      <c r="B62" t="s">
        <v>203</v>
      </c>
      <c r="C62" s="30" t="e">
        <f>VLOOKUP(B62,Лист1!A:G,7,0)</f>
        <v>#N/A</v>
      </c>
      <c r="D62" s="31">
        <f t="shared" si="4"/>
        <v>0</v>
      </c>
      <c r="E62" s="31" t="s">
        <v>293</v>
      </c>
      <c r="F62" s="31" t="str">
        <f t="shared" si="5"/>
        <v>ГБУЗ МО Егорьевский кожно-венерологический диспансер</v>
      </c>
      <c r="G62" s="31" t="e">
        <f t="shared" si="6"/>
        <v>#N/A</v>
      </c>
      <c r="H62" s="31" t="str">
        <f t="shared" si="1"/>
        <v>If InStr(1, dej, "Егорьевск", 1) &gt; 0 And (InStr(1, dej, "венеролог", 1) &gt; 0 Or InStr(1, dej, "КВД", 1) &gt; 0) Then dej1 = "ГБУЗ МО Егорьевский кожно-венерологический диспансер"</v>
      </c>
    </row>
    <row r="63" spans="1:8" s="31" customFormat="1" ht="15.75" customHeight="1">
      <c r="A63" t="s">
        <v>294</v>
      </c>
      <c r="B63" t="s">
        <v>8</v>
      </c>
      <c r="C63" s="30" t="e">
        <f>VLOOKUP(B63,Лист1!A:G,7,0)</f>
        <v>#N/A</v>
      </c>
      <c r="D63" s="31">
        <f t="shared" si="4"/>
        <v>0</v>
      </c>
      <c r="E63" s="31" t="s">
        <v>295</v>
      </c>
      <c r="F63" s="31" t="str">
        <f t="shared" si="5"/>
        <v>ГБУЗ МО Ершовская амбулатория</v>
      </c>
      <c r="G63" s="31" t="e">
        <f t="shared" si="6"/>
        <v>#N/A</v>
      </c>
      <c r="H63" s="31" t="str">
        <f t="shared" si="1"/>
        <v>If InStr(1, dej, "Ершовс", 1) &gt; 0 Then dej1 = "ГБУЗ МО Ершовская амбулатория"</v>
      </c>
    </row>
    <row r="64" spans="1:8" s="31" customFormat="1" ht="15.75" customHeight="1">
      <c r="A64" t="s">
        <v>10</v>
      </c>
      <c r="B64" t="s">
        <v>10</v>
      </c>
      <c r="C64" s="30" t="e">
        <f>VLOOKUP(B64,Лист1!A:G,7,0)</f>
        <v>#N/A</v>
      </c>
      <c r="D64" s="31">
        <f t="shared" si="4"/>
        <v>1</v>
      </c>
      <c r="E64" s="31" t="s">
        <v>296</v>
      </c>
      <c r="F64" s="31" t="str">
        <f t="shared" si="5"/>
        <v>ГБУЗ МО Жуковская городская клиническая больница</v>
      </c>
      <c r="G64" s="31" t="e">
        <f t="shared" si="6"/>
        <v>#N/A</v>
      </c>
      <c r="H64" s="31" t="str">
        <f t="shared" si="1"/>
        <v>If InStr(1, dej, "Жуковск", 1) &gt; 0 Then dej1 = "ГБУЗ МО Жуковская городская клиническая больница"</v>
      </c>
    </row>
    <row r="65" spans="1:8" s="31" customFormat="1" ht="15.75" customHeight="1">
      <c r="A65" t="s">
        <v>12</v>
      </c>
      <c r="B65" t="s">
        <v>12</v>
      </c>
      <c r="C65" s="30" t="e">
        <f>VLOOKUP(B65,Лист1!A:G,7,0)</f>
        <v>#N/A</v>
      </c>
      <c r="D65" s="31">
        <f t="shared" ref="D65:D82" si="7">IF(B65=A65,1,0)</f>
        <v>1</v>
      </c>
      <c r="E65" s="31" t="s">
        <v>297</v>
      </c>
      <c r="F65" s="31" t="str">
        <f t="shared" si="5"/>
        <v>ГБУЗ МО Жуковский противотуберкулезный диспансер</v>
      </c>
      <c r="G65" s="31" t="e">
        <f t="shared" si="6"/>
        <v>#N/A</v>
      </c>
      <c r="H65" s="31" t="str">
        <f t="shared" si="1"/>
        <v>If InStr(1, dej, "Жуковск", 1) &gt; 0 And (InStr(1, dej, "противотуб", 1) &gt; 0 Or InStr(1, dej, "птд", 1) &gt; 0) Then dej1 = "ГБУЗ МО Жуковский противотуберкулезный диспансер"</v>
      </c>
    </row>
    <row r="66" spans="1:8" s="31" customFormat="1" ht="15.75" customHeight="1">
      <c r="A66" t="s">
        <v>298</v>
      </c>
      <c r="B66" t="s">
        <v>298</v>
      </c>
      <c r="C66" s="30" t="e">
        <f>VLOOKUP(B66,Лист1!A:G,7,0)</f>
        <v>#N/A</v>
      </c>
      <c r="D66" s="31">
        <f t="shared" si="7"/>
        <v>1</v>
      </c>
      <c r="E66" s="31" t="s">
        <v>299</v>
      </c>
      <c r="F66" s="31" t="str">
        <f t="shared" si="5"/>
        <v>ГБУЗ МО Жуковская стоматологическая поликлиника</v>
      </c>
      <c r="G66" s="31" t="e">
        <f t="shared" si="6"/>
        <v>#N/A</v>
      </c>
      <c r="H66" s="31" t="str">
        <f t="shared" ref="H66:H129" si="8">IFERROR(CONCATENATE(LEFT(E66,SEARCH("dej1",E66,1)+7),G66,""""),E66)</f>
        <v>If InStr(1, dej, "Жуковск", 1) &gt; 0 And (InStr(1, dej, "стоматолог", 1) &gt; 0 Or InStr(1, dej, " сп", 1) &gt; 0) Then dej1 = "ГБУЗ МО Жуковская стоматологическая поликлиника"</v>
      </c>
    </row>
    <row r="67" spans="1:8" s="31" customFormat="1" ht="15.75" customHeight="1">
      <c r="A67" t="s">
        <v>300</v>
      </c>
      <c r="B67" t="s">
        <v>300</v>
      </c>
      <c r="C67" s="30" t="e">
        <f>VLOOKUP(B67,Лист1!A:G,7,0)</f>
        <v>#N/A</v>
      </c>
      <c r="D67" s="31">
        <f t="shared" si="7"/>
        <v>1</v>
      </c>
      <c r="E67" s="31" t="s">
        <v>301</v>
      </c>
      <c r="F67" s="31" t="str">
        <f t="shared" si="5"/>
        <v>ГБУЗ МО Загорянская поликлиника</v>
      </c>
      <c r="G67" s="31" t="e">
        <f t="shared" si="6"/>
        <v>#N/A</v>
      </c>
      <c r="H67" s="31" t="str">
        <f t="shared" si="8"/>
        <v>If InStr(1, dej, "Загорянск", 1) &gt; 0 Then dej1 = "ГБУЗ МО Загорянская поликлиника"</v>
      </c>
    </row>
    <row r="68" spans="1:8" s="31" customFormat="1" ht="15.75" customHeight="1">
      <c r="A68" t="s">
        <v>14</v>
      </c>
      <c r="B68" t="s">
        <v>14</v>
      </c>
      <c r="C68" s="30" t="str">
        <f>VLOOKUP(B68,Лист1!A:G,7,0)</f>
        <v>Орехово-Зуево</v>
      </c>
      <c r="D68" s="31">
        <f t="shared" si="7"/>
        <v>1</v>
      </c>
      <c r="E68" s="31" t="s">
        <v>302</v>
      </c>
      <c r="F68" s="31" t="str">
        <f t="shared" si="5"/>
        <v>ГБУЗ МО Зарайская центральная районная больница</v>
      </c>
      <c r="G68" s="31" t="e">
        <f t="shared" si="6"/>
        <v>#N/A</v>
      </c>
      <c r="H68" s="31" t="str">
        <f t="shared" si="8"/>
        <v>If InStr(1, dej, "Зарайск", 1) &gt; 0 Then dej1 = "ГБУЗ МО Зарайская центральная районная больница"</v>
      </c>
    </row>
    <row r="69" spans="1:8" s="31" customFormat="1" ht="15.75" customHeight="1">
      <c r="A69" t="s">
        <v>15</v>
      </c>
      <c r="B69" t="s">
        <v>15</v>
      </c>
      <c r="C69" s="30" t="e">
        <f>VLOOKUP(B69,Лист1!A:G,7,0)</f>
        <v>#N/A</v>
      </c>
      <c r="D69" s="31">
        <f t="shared" si="7"/>
        <v>1</v>
      </c>
      <c r="E69" s="31" t="s">
        <v>303</v>
      </c>
      <c r="F69" s="31" t="str">
        <f t="shared" si="5"/>
        <v>ГБУЗ МО амбулатория поселка Зверосовхоза</v>
      </c>
      <c r="G69" s="31" t="e">
        <f t="shared" si="6"/>
        <v>#N/A</v>
      </c>
      <c r="H69" s="31" t="str">
        <f t="shared" si="8"/>
        <v>If InStr(1, dej, "ЗВЕРОСОВХОЗ", 1) &gt; 0 Then dej1 = "ГБУЗ МО амбулатория поселка Зверосовхоза"</v>
      </c>
    </row>
    <row r="70" spans="1:8" s="31" customFormat="1" ht="15.75" customHeight="1">
      <c r="A70" t="s">
        <v>16</v>
      </c>
      <c r="B70" t="s">
        <v>16</v>
      </c>
      <c r="C70" s="30" t="e">
        <f>VLOOKUP(B70,Лист1!A:G,7,0)</f>
        <v>#N/A</v>
      </c>
      <c r="D70" s="31">
        <f t="shared" si="7"/>
        <v>1</v>
      </c>
      <c r="E70" s="31" t="s">
        <v>304</v>
      </c>
      <c r="F70" s="31" t="str">
        <f t="shared" si="5"/>
        <v>ГБУЗ МО Звенигородская центральная городская больница</v>
      </c>
      <c r="G70" s="31" t="e">
        <f t="shared" si="6"/>
        <v>#N/A</v>
      </c>
      <c r="H70" s="31" t="str">
        <f t="shared" si="8"/>
        <v>If InStr(1, dej, "ЗВЕНИГОРОДСК", 1) &gt; 0 Then dej1 = "ГБУЗ МО Звенигородская центральная городская больница"</v>
      </c>
    </row>
    <row r="71" spans="1:8" s="31" customFormat="1" ht="15.75" customHeight="1">
      <c r="A71" t="s">
        <v>17</v>
      </c>
      <c r="B71" t="s">
        <v>17</v>
      </c>
      <c r="C71" s="30" t="e">
        <f>VLOOKUP(B71,Лист1!A:G,7,0)</f>
        <v>#N/A</v>
      </c>
      <c r="D71" s="31">
        <f t="shared" si="7"/>
        <v>1</v>
      </c>
      <c r="E71" s="31" t="s">
        <v>305</v>
      </c>
      <c r="F71" s="31" t="str">
        <f t="shared" ref="F71:F102" si="9">MID(E71,SEARCH("dej1",E71,1)+8,LEN(E71)-SEARCH("dej1",E71,1)-8)</f>
        <v>ГБУЗ МО Ивантеевская центральная городская больница</v>
      </c>
      <c r="G71" s="31" t="e">
        <f t="shared" si="6"/>
        <v>#N/A</v>
      </c>
      <c r="H71" s="31" t="str">
        <f t="shared" si="8"/>
        <v>If InStr(1, dej, "Ивантеевск", 1) &gt; 0 Then dej1 = "ГБУЗ МО Ивантеевская центральная городская больница"</v>
      </c>
    </row>
    <row r="72" spans="1:8" s="31" customFormat="1" ht="15.75" customHeight="1">
      <c r="A72" t="s">
        <v>306</v>
      </c>
      <c r="B72" t="s">
        <v>307</v>
      </c>
      <c r="C72" s="30" t="e">
        <f>VLOOKUP(B72,Лист1!A:G,7,0)</f>
        <v>#N/A</v>
      </c>
      <c r="D72" s="31">
        <f t="shared" si="7"/>
        <v>0</v>
      </c>
      <c r="E72" s="31" t="s">
        <v>308</v>
      </c>
      <c r="F72" s="31" t="str">
        <f t="shared" si="9"/>
        <v>ГКУЗ МО Ивантеевский детский психоневрологический санаторий</v>
      </c>
      <c r="G72" s="31" t="e">
        <f t="shared" si="6"/>
        <v>#N/A</v>
      </c>
      <c r="H72" s="31" t="str">
        <f t="shared" si="8"/>
        <v>If InStr(1, dej, "Ивантеевск", 1) &gt; 0 And (InStr(1, dej, "психонев", 1) &gt; 0 Or InStr(1, dej, "пнд", 1) &gt; 0) Then dej1 = "ГКУЗ МО Ивантеевский детский психоневрологический санаторий"</v>
      </c>
    </row>
    <row r="73" spans="1:8" s="31" customFormat="1" ht="15.75" customHeight="1">
      <c r="A73" t="s">
        <v>18</v>
      </c>
      <c r="B73" t="s">
        <v>18</v>
      </c>
      <c r="C73" s="30" t="e">
        <f>VLOOKUP(B73,Лист1!A:G,7,0)</f>
        <v>#N/A</v>
      </c>
      <c r="D73" s="31">
        <f t="shared" si="7"/>
        <v>1</v>
      </c>
      <c r="E73" s="31" t="s">
        <v>309</v>
      </c>
      <c r="F73" s="31" t="str">
        <f t="shared" si="9"/>
        <v>ГБУЗ МО Истринская районная клиническая больница</v>
      </c>
      <c r="G73" s="31" t="e">
        <f t="shared" ref="G73:G86" si="10">VLOOKUP(F73,A:C,3,0)</f>
        <v>#N/A</v>
      </c>
      <c r="H73" s="31" t="str">
        <f t="shared" si="8"/>
        <v>If InStr(1, dej, "Истринск", 1) &gt; 0 Then dej1 = "ГБУЗ МО Истринская районная клиническая больница"</v>
      </c>
    </row>
    <row r="74" spans="1:8" s="31" customFormat="1" ht="15.75" customHeight="1">
      <c r="A74" t="s">
        <v>19</v>
      </c>
      <c r="B74" t="s">
        <v>19</v>
      </c>
      <c r="C74" s="30" t="e">
        <f>VLOOKUP(B74,Лист1!A:G,7,0)</f>
        <v>#N/A</v>
      </c>
      <c r="D74" s="31">
        <f t="shared" si="7"/>
        <v>1</v>
      </c>
      <c r="E74" s="31" t="s">
        <v>310</v>
      </c>
      <c r="F74" s="31" t="str">
        <f t="shared" si="9"/>
        <v>ГБУЗ МО Истринский противотуберкулезный диспансер</v>
      </c>
      <c r="G74" s="31" t="e">
        <f t="shared" si="10"/>
        <v>#N/A</v>
      </c>
      <c r="H74" s="31" t="str">
        <f t="shared" si="8"/>
        <v>If InStr(1, dej, "ИСТРИНСК", 1) &gt; 0 And InStr(1, dej, "противотуб", 1) &gt; 0 Then dej1 = "ГБУЗ МО Истринский противотуберкулезный диспансер"</v>
      </c>
    </row>
    <row r="75" spans="1:8" s="31" customFormat="1" ht="15.75" customHeight="1">
      <c r="A75" t="s">
        <v>20</v>
      </c>
      <c r="B75" t="s">
        <v>20</v>
      </c>
      <c r="C75" s="30" t="e">
        <f>VLOOKUP(B75,Лист1!A:G,7,0)</f>
        <v>#N/A</v>
      </c>
      <c r="D75" s="31">
        <f t="shared" si="7"/>
        <v>1</v>
      </c>
      <c r="E75" s="31" t="s">
        <v>311</v>
      </c>
      <c r="F75" s="31" t="str">
        <f t="shared" si="9"/>
        <v>ГБУЗ МО Истринская станция скорой медицинской помощи</v>
      </c>
      <c r="G75" s="31" t="e">
        <f t="shared" si="10"/>
        <v>#N/A</v>
      </c>
      <c r="H75" s="31" t="str">
        <f t="shared" si="8"/>
        <v>If InStr(1, dej, "ИСТРИНСК", 1) &gt; 0 And InStr(1, dej, "скоро", 1) &gt; 0 Then dej1 = "ГБУЗ МО Истринская станция скорой медицинской помощи"</v>
      </c>
    </row>
    <row r="76" spans="1:8" s="31" customFormat="1" ht="15.75" customHeight="1">
      <c r="A76" t="s">
        <v>312</v>
      </c>
      <c r="B76" t="s">
        <v>312</v>
      </c>
      <c r="C76" s="30" t="e">
        <f>VLOOKUP(B76,Лист1!A:G,7,0)</f>
        <v>#N/A</v>
      </c>
      <c r="D76" s="31">
        <f t="shared" si="7"/>
        <v>1</v>
      </c>
      <c r="E76" s="31" t="s">
        <v>313</v>
      </c>
      <c r="F76" s="31" t="str">
        <f t="shared" si="9"/>
        <v>ГБУЗ МО Каширская центральная районная больница</v>
      </c>
      <c r="G76" s="31" t="e">
        <f t="shared" si="10"/>
        <v>#N/A</v>
      </c>
      <c r="H76" s="31" t="str">
        <f t="shared" si="8"/>
        <v>If InStr(1, dej, "Каширск", 1) &gt; 0 Then dej1 = "ГБУЗ МО Каширская центральная районная больница"</v>
      </c>
    </row>
    <row r="77" spans="1:8" s="31" customFormat="1" ht="15.75" customHeight="1">
      <c r="A77" t="s">
        <v>314</v>
      </c>
      <c r="B77" t="s">
        <v>307</v>
      </c>
      <c r="C77" s="30" t="e">
        <f>VLOOKUP(B77,Лист1!A:G,7,0)</f>
        <v>#N/A</v>
      </c>
      <c r="D77" s="31">
        <f t="shared" si="7"/>
        <v>0</v>
      </c>
      <c r="E77" s="31" t="s">
        <v>315</v>
      </c>
      <c r="F77" s="31" t="str">
        <f t="shared" si="9"/>
        <v>ГАУЗ МО Клинический центр восстановительной медицины и реабилитации</v>
      </c>
      <c r="G77" s="31" t="e">
        <f t="shared" si="10"/>
        <v>#N/A</v>
      </c>
      <c r="H77" s="31" t="str">
        <f t="shared" si="8"/>
        <v>If InStr(1, dej, "КЦВМ", 1) &gt; 0 Or InStr(1, dej, "медицины и реабилитации", 1) &gt; 0 Then dej1 = "ГАУЗ МО Клинический центр восстановительной медицины и реабилитации"</v>
      </c>
    </row>
    <row r="78" spans="1:8" s="31" customFormat="1" ht="15.75" customHeight="1">
      <c r="A78" t="s">
        <v>22</v>
      </c>
      <c r="B78" t="s">
        <v>22</v>
      </c>
      <c r="C78" s="30" t="e">
        <f>VLOOKUP(B78,Лист1!A:G,7,0)</f>
        <v>#N/A</v>
      </c>
      <c r="D78" s="31">
        <f t="shared" si="7"/>
        <v>1</v>
      </c>
      <c r="E78" s="31" t="s">
        <v>316</v>
      </c>
      <c r="F78" s="31" t="str">
        <f t="shared" si="9"/>
        <v>ГБУЗ МО Климовская городская больница №2</v>
      </c>
      <c r="G78" s="31" t="str">
        <f t="shared" si="10"/>
        <v>Подольск</v>
      </c>
      <c r="H78" s="31" t="str">
        <f t="shared" si="8"/>
        <v>If InStr(1, dej, "Климовск", 1) &gt; 0 And InStr(1, dej, "2", 1) &gt; 0 Then dej1 = "Подольск"</v>
      </c>
    </row>
    <row r="79" spans="1:8" s="31" customFormat="1" ht="15.75" customHeight="1">
      <c r="A79" t="s">
        <v>23</v>
      </c>
      <c r="B79" t="s">
        <v>23</v>
      </c>
      <c r="C79" s="30" t="str">
        <f>VLOOKUP(B79,Лист1!A:G,7,0)</f>
        <v>Орехово-Зуево</v>
      </c>
      <c r="D79" s="31">
        <f t="shared" si="7"/>
        <v>1</v>
      </c>
      <c r="E79" s="31" t="s">
        <v>317</v>
      </c>
      <c r="F79" s="31" t="str">
        <f t="shared" si="9"/>
        <v>ГБУЗ МО Климовская центральная городская больница</v>
      </c>
      <c r="G79" s="31" t="str">
        <f t="shared" si="10"/>
        <v>Подольск</v>
      </c>
      <c r="H79" s="31" t="str">
        <f t="shared" si="8"/>
        <v>If InStr(1, dej, "Климовск", 1) &gt; 0 And (InStr(1, dej, "центр", 1) &gt; 0 Or InStr(1, dej, "цгб", 1) &gt; 0) Then dej1 = "Подольск"</v>
      </c>
    </row>
    <row r="80" spans="1:8" s="31" customFormat="1" ht="15.75" customHeight="1">
      <c r="A80" t="s">
        <v>24</v>
      </c>
      <c r="B80" t="s">
        <v>24</v>
      </c>
      <c r="C80" s="30" t="e">
        <f>VLOOKUP(B80,Лист1!A:G,7,0)</f>
        <v>#N/A</v>
      </c>
      <c r="D80" s="31">
        <f t="shared" si="7"/>
        <v>1</v>
      </c>
      <c r="E80" s="31" t="s">
        <v>318</v>
      </c>
      <c r="F80" s="31" t="str">
        <f t="shared" si="9"/>
        <v>ГБУЗ МО Климовская станция скорой медицинской помощи</v>
      </c>
      <c r="G80" s="31" t="e">
        <f t="shared" si="10"/>
        <v>#N/A</v>
      </c>
      <c r="H80" s="31" t="str">
        <f t="shared" si="8"/>
        <v>If InStr(1, dej, "Климовск", 1) &gt; 0 And (InStr(1, dej, "скоро", 1) &gt; 0 Or InStr(1, dej, "смп", 1) &gt; 0) Then dej1 = "ГБУЗ МО Климовская станция скорой медицинской помощи"</v>
      </c>
    </row>
    <row r="81" spans="1:8" s="31" customFormat="1" ht="15.75" customHeight="1">
      <c r="A81" t="s">
        <v>25</v>
      </c>
      <c r="B81" t="s">
        <v>25</v>
      </c>
      <c r="C81" s="30" t="str">
        <f>VLOOKUP(B81,Лист1!A:G,7,0)</f>
        <v>Орехово-Зуево</v>
      </c>
      <c r="D81" s="31">
        <f t="shared" si="7"/>
        <v>1</v>
      </c>
      <c r="E81" s="31" t="s">
        <v>319</v>
      </c>
      <c r="F81" s="31" t="str">
        <f t="shared" si="9"/>
        <v>ГАУЗ МО Клинская городская больница</v>
      </c>
      <c r="G81" s="31" t="e">
        <f t="shared" si="10"/>
        <v>#N/A</v>
      </c>
      <c r="H81" s="31" t="str">
        <f t="shared" si="8"/>
        <v>If InStr(1, dej, "Клинск", 1) &gt; 0 And (InStr(1, dej, "гор", 1) &gt; 0 Or InStr(Int(Len(dej) / 2), dej, "гб", 1) &gt; 0) Then dej1 = "ГАУЗ МО Клинская городская больница"</v>
      </c>
    </row>
    <row r="82" spans="1:8" s="31" customFormat="1" ht="15.75" customHeight="1">
      <c r="A82" t="s">
        <v>320</v>
      </c>
      <c r="B82" t="s">
        <v>165</v>
      </c>
      <c r="C82" s="30" t="e">
        <f>VLOOKUP(B82,Лист1!A:G,7,0)</f>
        <v>#N/A</v>
      </c>
      <c r="D82" s="31">
        <f t="shared" si="7"/>
        <v>0</v>
      </c>
      <c r="E82" s="31" t="s">
        <v>321</v>
      </c>
      <c r="F82" s="31" t="str">
        <f t="shared" si="9"/>
        <v>ГБУЗ МО Клинская детская городская больница</v>
      </c>
      <c r="G82" s="31" t="e">
        <f t="shared" si="10"/>
        <v>#N/A</v>
      </c>
      <c r="H82" s="31" t="str">
        <f t="shared" si="8"/>
        <v>If InStr(1, dej, "Клинск", 1) &gt; 0 And InStr(1, dej, "детс", 1) &gt; 0 Then dej1 = "ГБУЗ МО Клинская детская городская больница"</v>
      </c>
    </row>
    <row r="83" spans="1:8" s="31" customFormat="1" ht="15.75" customHeight="1">
      <c r="A83" t="s">
        <v>322</v>
      </c>
      <c r="B83" t="s">
        <v>322</v>
      </c>
      <c r="C83" s="30" t="e">
        <f>VLOOKUP(B83,Лист1!A:G,7,0)</f>
        <v>#N/A</v>
      </c>
      <c r="E83" s="31" t="s">
        <v>323</v>
      </c>
      <c r="F83" s="31" t="str">
        <f t="shared" si="9"/>
        <v>ГАУЗ МО Клинский кожно-венерологический диспансер</v>
      </c>
      <c r="G83" s="31" t="e">
        <f t="shared" si="10"/>
        <v>#N/A</v>
      </c>
      <c r="H83" s="31" t="str">
        <f t="shared" si="8"/>
        <v>If InStr(1, dej, "Клинск", 1) &gt; 0 And (InStr(1, dej, "венеролог", 1) &gt; 0 Or InStr(1, dej, "квд", 1) &gt; 0) Then dej1 = "ГАУЗ МО Клинский кожно-венерологический диспансер"</v>
      </c>
    </row>
    <row r="84" spans="1:8" s="31" customFormat="1" ht="15.75" customHeight="1">
      <c r="A84" t="s">
        <v>26</v>
      </c>
      <c r="B84" t="s">
        <v>26</v>
      </c>
      <c r="C84" s="30" t="e">
        <f>VLOOKUP(B84,Лист1!A:G,7,0)</f>
        <v>#N/A</v>
      </c>
      <c r="E84" s="31" t="s">
        <v>324</v>
      </c>
      <c r="F84" s="31" t="str">
        <f t="shared" si="9"/>
        <v>ГАУЗ МО Клинская стоматологическая поликлиника</v>
      </c>
      <c r="G84" s="31" t="e">
        <f t="shared" si="10"/>
        <v>#N/A</v>
      </c>
      <c r="H84" s="31" t="str">
        <f t="shared" si="8"/>
        <v>If InStr(1, dej, "Клинск", 1) &gt; 0 And (InStr(1, dej, "стоматолог", 1) &gt; 0 Or InStr(1, dej, " сп", 1) &gt; 0) Then dej1 = "ГАУЗ МО Клинская стоматологическая поликлиника"</v>
      </c>
    </row>
    <row r="85" spans="1:8" s="31" customFormat="1" ht="15.75" customHeight="1">
      <c r="A85" t="s">
        <v>27</v>
      </c>
      <c r="B85" t="s">
        <v>27</v>
      </c>
      <c r="C85" s="30" t="e">
        <f>VLOOKUP(B85,Лист1!A:G,7,0)</f>
        <v>#N/A</v>
      </c>
      <c r="E85" s="31" t="s">
        <v>325</v>
      </c>
      <c r="F85" s="31" t="str">
        <f t="shared" si="9"/>
        <v>ГБУЗ МО Клинский противотуберкулезный диспансер</v>
      </c>
      <c r="G85" s="31" t="e">
        <f t="shared" si="10"/>
        <v>#N/A</v>
      </c>
      <c r="H85" s="31" t="str">
        <f t="shared" si="8"/>
        <v>If InStr(1, dej, "КЛИНСК", 1) &gt; 0 And InStr(1, dej, "противотуб", 1) &gt; 0 Then dej1 = "ГБУЗ МО Клинский противотуберкулезный диспансер"</v>
      </c>
    </row>
    <row r="86" spans="1:8" s="31" customFormat="1" ht="15.75" customHeight="1">
      <c r="A86" t="s">
        <v>28</v>
      </c>
      <c r="B86" t="s">
        <v>326</v>
      </c>
      <c r="C86" s="30" t="e">
        <f>VLOOKUP(B86,Лист1!A:G,7,0)</f>
        <v>#N/A</v>
      </c>
      <c r="E86" s="31" t="s">
        <v>327</v>
      </c>
      <c r="F86" s="31" t="str">
        <f t="shared" si="9"/>
        <v>ГБУЗ МО Клинская станция скорой медицинской помощи</v>
      </c>
      <c r="G86" s="31" t="e">
        <f t="shared" si="10"/>
        <v>#N/A</v>
      </c>
      <c r="H86" s="31" t="str">
        <f t="shared" si="8"/>
        <v>If InStr(1, dej, "КЛИНСК", 1) &gt; 0 And (InStr(1, dej, "скоро", 1) &gt; 0 Or InStr(1, dej, "смп", 1) &gt; 0) Then dej1 = "ГБУЗ МО Клинская станция скорой медицинской помощи"</v>
      </c>
    </row>
    <row r="87" spans="1:8" s="31" customFormat="1" ht="15.75" customHeight="1">
      <c r="A87" t="s">
        <v>326</v>
      </c>
      <c r="B87" t="s">
        <v>326</v>
      </c>
      <c r="C87" s="30" t="e">
        <f>VLOOKUP(B87,Лист1!A:G,7,0)</f>
        <v>#N/A</v>
      </c>
      <c r="E87" s="31" t="s">
        <v>328</v>
      </c>
      <c r="F87" s="31" t="str">
        <f t="shared" si="9"/>
        <v>ГБУЗ МО Клинский наркологический диспансер</v>
      </c>
      <c r="G87" s="31" t="s">
        <v>329</v>
      </c>
      <c r="H87" s="31" t="str">
        <f t="shared" si="8"/>
        <v>If InStr(1, dej, "КЛИНСК", 1) &gt; 0 And (InStr(1, dej, "нарк", 1) &gt; 0 Or InStr(1, dej, "нд", 1) &gt; 0) Then dej1 = "Клин"</v>
      </c>
    </row>
    <row r="88" spans="1:8" s="31" customFormat="1" ht="15.75" customHeight="1">
      <c r="A88" t="s">
        <v>330</v>
      </c>
      <c r="B88" t="s">
        <v>326</v>
      </c>
      <c r="C88" s="30" t="e">
        <f>VLOOKUP(B88,Лист1!A:G,7,0)</f>
        <v>#N/A</v>
      </c>
      <c r="E88" s="31" t="s">
        <v>331</v>
      </c>
      <c r="F88" s="31" t="str">
        <f t="shared" si="9"/>
        <v>ГБУЗ МО Коломенская центральная районная больница</v>
      </c>
      <c r="G88" s="31" t="e">
        <f t="shared" ref="G88:G95" si="11">VLOOKUP(F88,A:C,3,0)</f>
        <v>#N/A</v>
      </c>
      <c r="H88" s="31" t="str">
        <f t="shared" si="8"/>
        <v>If (InStr(1, dej, "Коломенск", 1) &gt; 0 And (InStr(1, dej, "центр", 1) &gt; 0 Or InStr(1, dej, "рб", 1) &gt; 0)) Or InStr(1, dej, "кцрб", 1) &gt; 0 Then dej1 = "ГБУЗ МО Коломенская центральная районная больница"</v>
      </c>
    </row>
    <row r="89" spans="1:8" s="31" customFormat="1" ht="15.75" customHeight="1">
      <c r="A89" t="s">
        <v>30</v>
      </c>
      <c r="B89" t="s">
        <v>30</v>
      </c>
      <c r="C89" s="30" t="e">
        <f>VLOOKUP(B89,Лист1!A:G,7,0)</f>
        <v>#N/A</v>
      </c>
      <c r="E89" s="31" t="s">
        <v>332</v>
      </c>
      <c r="F89" s="31" t="str">
        <f t="shared" si="9"/>
        <v>ГБУЗ МО Коломенский перинатальный центр</v>
      </c>
      <c r="G89" s="31" t="e">
        <f t="shared" si="11"/>
        <v>#N/A</v>
      </c>
      <c r="H89" s="31" t="str">
        <f t="shared" si="8"/>
        <v>If InStr(1, dej, "Коломенск", 1) &gt; 0 And (InStr(1, dej, "перинат", 1) &gt; 0 Or InStr(1, dej, "пц", 1) &gt; 0) Then dej1 = "ГБУЗ МО Коломенский перинатальный центр"</v>
      </c>
    </row>
    <row r="90" spans="1:8" s="31" customFormat="1" ht="15.75" customHeight="1">
      <c r="A90" t="s">
        <v>333</v>
      </c>
      <c r="B90" t="s">
        <v>307</v>
      </c>
      <c r="C90" s="30" t="e">
        <f>VLOOKUP(B90,Лист1!A:G,7,0)</f>
        <v>#N/A</v>
      </c>
      <c r="E90" s="31" t="s">
        <v>334</v>
      </c>
      <c r="F90" s="31" t="str">
        <f t="shared" si="9"/>
        <v>ГКУЗ МО Коломенский дом ребенка</v>
      </c>
      <c r="G90" s="31" t="e">
        <f t="shared" si="11"/>
        <v>#N/A</v>
      </c>
      <c r="H90" s="31" t="str">
        <f t="shared" si="8"/>
        <v>If InStr(1, dej, "Коломенск", 1) &gt; 0 And InStr(1, dej, "ребенк", 1) &gt; 0 Then dej1 = "ГКУЗ МО Коломенский дом ребенка"</v>
      </c>
    </row>
    <row r="91" spans="1:8" s="31" customFormat="1" ht="15.75" customHeight="1">
      <c r="A91" t="s">
        <v>32</v>
      </c>
      <c r="B91" t="s">
        <v>32</v>
      </c>
      <c r="C91" s="30" t="e">
        <f>VLOOKUP(B91,Лист1!A:G,7,0)</f>
        <v>#N/A</v>
      </c>
      <c r="E91" s="31" t="s">
        <v>335</v>
      </c>
      <c r="F91" s="31" t="str">
        <f t="shared" si="9"/>
        <v>ГБУЗ МО Коломенский противотуберкулезный диспансер</v>
      </c>
      <c r="G91" s="31" t="e">
        <f t="shared" si="11"/>
        <v>#N/A</v>
      </c>
      <c r="H91" s="31" t="str">
        <f t="shared" si="8"/>
        <v>If InStr(1, dej, "КОЛОМЕНСК", 1) &gt; 0 And (InStr(1, dej, "противотуб", 1) &gt; 0 Or InStr(1, dej, "птд", 1) &gt; 0) Then dej1 = "ГБУЗ МО Коломенский противотуберкулезный диспансер"</v>
      </c>
    </row>
    <row r="92" spans="1:8" s="31" customFormat="1" ht="15.75" customHeight="1">
      <c r="A92" t="s">
        <v>336</v>
      </c>
      <c r="B92" t="s">
        <v>203</v>
      </c>
      <c r="C92" s="30" t="e">
        <f>VLOOKUP(B92,Лист1!A:G,7,0)</f>
        <v>#N/A</v>
      </c>
      <c r="E92" s="31" t="s">
        <v>337</v>
      </c>
      <c r="F92" s="31" t="str">
        <f t="shared" si="9"/>
        <v>ГБУЗ МО Королевская городская больница</v>
      </c>
      <c r="G92" s="31" t="e">
        <f t="shared" si="11"/>
        <v>#N/A</v>
      </c>
      <c r="H92" s="31" t="str">
        <f t="shared" si="8"/>
        <v>If (InStr(1, dej, "Королевск", 1) &gt; 0 Or InStr(1, dej, "Королёвск", 1) &gt; 0) And (InStr(1, dej, "город", 1) &gt; 0 Or InStr(10, dej, "гб", 1) &gt; 0) Then dej1 = "ГБУЗ МО Королевская городская больница"</v>
      </c>
    </row>
    <row r="93" spans="1:8" s="31" customFormat="1" ht="15.75" customHeight="1">
      <c r="A93" t="s">
        <v>33</v>
      </c>
      <c r="B93" t="s">
        <v>33</v>
      </c>
      <c r="C93" s="30" t="str">
        <f>VLOOKUP(B93,Лист1!A:G,7,0)</f>
        <v>Орехово-Зуево</v>
      </c>
      <c r="E93" s="31" t="s">
        <v>338</v>
      </c>
      <c r="F93" s="31" t="str">
        <f t="shared" si="9"/>
        <v>ГАУЗ МО Королевский кожно-венерологический диспансер</v>
      </c>
      <c r="G93" s="31" t="e">
        <f t="shared" si="11"/>
        <v>#N/A</v>
      </c>
      <c r="H93" s="31" t="str">
        <f t="shared" si="8"/>
        <v>If (InStr(1, dej, "Королевск", 1) &gt; 0 Or InStr(1, dej, "Королёвск", 1) &gt; 0) And (InStr(1, dej, "венеролог", 1) &gt; 0 Or InStr(1, dej, "квд", 1) &gt; 0) Then dej1 = "ГАУЗ МО Королевский кожно-венерологический диспансер"</v>
      </c>
    </row>
    <row r="94" spans="1:8" s="31" customFormat="1" ht="15.75" customHeight="1">
      <c r="A94" t="s">
        <v>36</v>
      </c>
      <c r="B94" t="s">
        <v>36</v>
      </c>
      <c r="C94" s="30" t="e">
        <f>VLOOKUP(B94,Лист1!A:G,7,0)</f>
        <v>#N/A</v>
      </c>
      <c r="E94" s="31" t="s">
        <v>339</v>
      </c>
      <c r="F94" s="31" t="str">
        <f t="shared" si="9"/>
        <v>ГКУЗ МО Королёвский детский психоневрологический санаторий</v>
      </c>
      <c r="G94" s="31" t="e">
        <f t="shared" si="11"/>
        <v>#N/A</v>
      </c>
      <c r="H94" s="31" t="str">
        <f t="shared" si="8"/>
        <v>If (InStr(1, dej, "Королевск", 1) &gt; 0 Or InStr(1, dej, "Королёвск", 1) &gt; 0) And (InStr(1, dej, "санатор", 1) &gt; 0 Or InStr(1, dej, "пнд", 1) &gt; 0) Then dej1 = "ГКУЗ МО Королёвский детский психоневрологический санаторий"</v>
      </c>
    </row>
    <row r="95" spans="1:8" s="31" customFormat="1" ht="15.75" customHeight="1">
      <c r="A95" t="s">
        <v>37</v>
      </c>
      <c r="B95" t="s">
        <v>37</v>
      </c>
      <c r="C95" s="30" t="e">
        <f>VLOOKUP(B95,Лист1!A:G,7,0)</f>
        <v>#N/A</v>
      </c>
      <c r="E95" s="31" t="s">
        <v>340</v>
      </c>
      <c r="F95" s="31" t="str">
        <f t="shared" si="9"/>
        <v>ГАУЗ МО Королевская стоматологическая поликлиника</v>
      </c>
      <c r="G95" s="31" t="e">
        <f t="shared" si="11"/>
        <v>#N/A</v>
      </c>
      <c r="H95" s="31" t="str">
        <f t="shared" si="8"/>
        <v>If (InStr(1, dej, "Королевск", 1) &gt; 0 Or InStr(1, dej, "Королёвск", 1) &gt; 0) And (InStr(1, dej, "стоматолог", 1) &gt; 0 Or InStr(1, dej, " сп", 1) &gt; 0) Then dej1 = "ГАУЗ МО Королевская стоматологическая поликлиника"</v>
      </c>
    </row>
    <row r="96" spans="1:8" s="31" customFormat="1" ht="15.75" customHeight="1">
      <c r="A96" t="s">
        <v>38</v>
      </c>
      <c r="B96" t="s">
        <v>38</v>
      </c>
      <c r="C96" s="30" t="e">
        <f>VLOOKUP(B96,Лист1!A:G,7,0)</f>
        <v>#N/A</v>
      </c>
      <c r="E96" s="31" t="s">
        <v>341</v>
      </c>
      <c r="F96" s="31" t="str">
        <f t="shared" si="9"/>
        <v>ГБУЗ МО Королевская станция скорой медицинской помощи</v>
      </c>
      <c r="G96" s="31" t="s">
        <v>342</v>
      </c>
      <c r="H96" s="31" t="str">
        <f t="shared" si="8"/>
        <v>If (InStr(1, dej, "Королевск", 1) &gt; 0 Or InStr(1, dej, "Королёвск", 1) &gt; 0) And (InStr(1, dej, "смп", 1) &gt; 0 Or InStr(1, dej, "скорой", 1) &gt; 0) Then dej1 = "Королев"</v>
      </c>
    </row>
    <row r="97" spans="1:8" s="31" customFormat="1" ht="15.75" customHeight="1">
      <c r="A97" t="s">
        <v>39</v>
      </c>
      <c r="B97" t="s">
        <v>39</v>
      </c>
      <c r="C97" s="30" t="e">
        <f>VLOOKUP(B97,Лист1!A:G,7,0)</f>
        <v>#N/A</v>
      </c>
      <c r="E97" s="31" t="s">
        <v>343</v>
      </c>
      <c r="F97" s="31" t="str">
        <f t="shared" si="9"/>
        <v>ГАУЗ МО Королевский наркологический диспансер</v>
      </c>
      <c r="G97" s="31" t="s">
        <v>342</v>
      </c>
      <c r="H97" s="31" t="str">
        <f t="shared" si="8"/>
        <v>If InStr(1, dej, "кнд", 1) &gt; 0 Or ((InStr(1, dej, "Королевск", 1) &gt; 0 Or InStr(1, dej, "Королёвск", 1) &gt; 0) And InStr(1, dej, "наркол", 1) &gt; 0) Then dej1 = "Королев"</v>
      </c>
    </row>
    <row r="98" spans="1:8" s="31" customFormat="1" ht="15.75" customHeight="1">
      <c r="A98" t="s">
        <v>344</v>
      </c>
      <c r="B98" t="s">
        <v>344</v>
      </c>
      <c r="C98" s="30" t="e">
        <f>VLOOKUP(B98,Лист1!A:G,7,0)</f>
        <v>#N/A</v>
      </c>
      <c r="E98" s="31" t="s">
        <v>345</v>
      </c>
      <c r="F98" s="31" t="str">
        <f t="shared" si="9"/>
        <v>ГБУЗ МО Котельниковская городская поликлиника</v>
      </c>
      <c r="G98" s="31" t="e">
        <f t="shared" ref="G98:G128" si="12">VLOOKUP(F98,A:C,3,0)</f>
        <v>#N/A</v>
      </c>
      <c r="H98" s="31" t="str">
        <f t="shared" si="8"/>
        <v>If InStr(1, dej, "Котельник", 1) &gt; 0 Then dej1 = "ГБУЗ МО Котельниковская городская поликлиника"</v>
      </c>
    </row>
    <row r="99" spans="1:8" s="31" customFormat="1" ht="15.75" customHeight="1">
      <c r="A99" t="s">
        <v>346</v>
      </c>
      <c r="B99" t="s">
        <v>203</v>
      </c>
      <c r="C99" s="30" t="e">
        <f>VLOOKUP(B99,Лист1!A:G,7,0)</f>
        <v>#N/A</v>
      </c>
      <c r="E99" s="31" t="s">
        <v>347</v>
      </c>
      <c r="F99" s="31" t="str">
        <f t="shared" si="9"/>
        <v>ГБУЗ МО Котельниковская городская станция скорой медицинской помощи</v>
      </c>
      <c r="G99" s="31" t="e">
        <f t="shared" si="12"/>
        <v>#N/A</v>
      </c>
      <c r="H99" s="31" t="str">
        <f t="shared" si="8"/>
        <v>If InStr(1, dej, "Котельник", 1) &gt; 0 And (InStr(1, dej, "скоро", 1) &gt; 0 Or InStr(1, dej, "смп", 1) &gt; 0) Then dej1 = "ГБУЗ МО Котельниковская городская станция скорой медицинской помощи"</v>
      </c>
    </row>
    <row r="100" spans="1:8" s="31" customFormat="1" ht="15.75" customHeight="1">
      <c r="A100" t="s">
        <v>40</v>
      </c>
      <c r="B100" t="s">
        <v>171</v>
      </c>
      <c r="C100" s="30" t="e">
        <f>VLOOKUP(B100,Лист1!A:G,7,0)</f>
        <v>#N/A</v>
      </c>
      <c r="E100" s="31" t="s">
        <v>348</v>
      </c>
      <c r="F100" s="31" t="str">
        <f t="shared" si="9"/>
        <v>ГБУЗ МО Красногорская городская больница №1</v>
      </c>
      <c r="G100" s="31" t="e">
        <f t="shared" si="12"/>
        <v>#N/A</v>
      </c>
      <c r="H100" s="31" t="str">
        <f t="shared" si="8"/>
        <v>If InStr(1, dej, "Красногорск", 1) &gt; 0 And InStr(1, dej, "1", 1) &gt; 0 Then dej1 = "ГБУЗ МО Красногорская городская больница №1"</v>
      </c>
    </row>
    <row r="101" spans="1:8" s="31" customFormat="1" ht="15.75" customHeight="1">
      <c r="A101" t="s">
        <v>41</v>
      </c>
      <c r="B101" t="s">
        <v>41</v>
      </c>
      <c r="C101" s="30" t="e">
        <f>VLOOKUP(B101,Лист1!A:G,7,0)</f>
        <v>#N/A</v>
      </c>
      <c r="E101" s="31" t="s">
        <v>349</v>
      </c>
      <c r="F101" s="31" t="str">
        <f t="shared" si="9"/>
        <v>ГБУЗ МО Красногорская городская больница №2</v>
      </c>
      <c r="G101" s="31" t="e">
        <f t="shared" si="12"/>
        <v>#N/A</v>
      </c>
      <c r="H101" s="31" t="str">
        <f t="shared" si="8"/>
        <v>If InStr(1, dej, "Красногорск", 1) &gt; 0 And InStr(1, dej, "2", 1) &gt; 0 Then dej1 = "ГБУЗ МО Красногорская городская больница №2"</v>
      </c>
    </row>
    <row r="102" spans="1:8" s="31" customFormat="1" ht="15.75" customHeight="1">
      <c r="A102" t="s">
        <v>350</v>
      </c>
      <c r="B102" t="s">
        <v>99</v>
      </c>
      <c r="C102" s="30" t="e">
        <f>VLOOKUP(B102,Лист1!A:G,7,0)</f>
        <v>#N/A</v>
      </c>
      <c r="E102" s="31" t="s">
        <v>351</v>
      </c>
      <c r="F102" s="31" t="str">
        <f t="shared" si="9"/>
        <v>ГАУЗ МО Красногорская стоматологическая поликлиника им. Л. Ф. Смуровой</v>
      </c>
      <c r="G102" s="31" t="e">
        <f t="shared" si="12"/>
        <v>#N/A</v>
      </c>
      <c r="H102" s="31" t="str">
        <f t="shared" si="8"/>
        <v>If (InStr(1, dej, "Красногорск", 1) &gt; 0 Or InStr(1, dej, "ксп", 1) &gt; 0) And (InStr(1, dej, "стоматолог", 1) &gt; 0 Or InStr(1, dej, "смуров", 1) &gt; 0) Then dej1 = "ГАУЗ МО Красногорская стоматологическая поликлиника им. Л. Ф. Смуровой"</v>
      </c>
    </row>
    <row r="103" spans="1:8" s="31" customFormat="1" ht="15.75" customHeight="1">
      <c r="A103" t="s">
        <v>42</v>
      </c>
      <c r="B103" t="s">
        <v>42</v>
      </c>
      <c r="C103" s="30" t="e">
        <f>VLOOKUP(B103,Лист1!A:G,7,0)</f>
        <v>#N/A</v>
      </c>
      <c r="E103" s="31" t="s">
        <v>352</v>
      </c>
      <c r="F103" s="31" t="str">
        <f t="shared" ref="F103:F116" si="13">MID(E103,SEARCH("dej1",E103,1)+8,LEN(E103)-SEARCH("dej1",E103,1)-8)</f>
        <v>ГБУЗ МО Красногорская городская больница №3</v>
      </c>
      <c r="G103" s="31" t="e">
        <f t="shared" si="12"/>
        <v>#N/A</v>
      </c>
      <c r="H103" s="31" t="str">
        <f t="shared" si="8"/>
        <v>If InStr(1, dej, "Красногорск", 1) &gt; 0 And InStr(1, dej, "3", 1) &gt; 0 Then dej1 = "ГБУЗ МО Красногорская городская больница №3"</v>
      </c>
    </row>
    <row r="104" spans="1:8" s="31" customFormat="1" ht="15.75" customHeight="1">
      <c r="A104" t="s">
        <v>43</v>
      </c>
      <c r="B104" t="s">
        <v>43</v>
      </c>
      <c r="C104" s="30" t="e">
        <f>VLOOKUP(B104,Лист1!A:G,7,0)</f>
        <v>#N/A</v>
      </c>
      <c r="E104" s="31" t="s">
        <v>353</v>
      </c>
      <c r="F104" s="31" t="str">
        <f t="shared" si="13"/>
        <v>ГБУЗ МО Красногорский кожно-венерологический диспансер</v>
      </c>
      <c r="G104" s="31" t="e">
        <f t="shared" si="12"/>
        <v>#N/A</v>
      </c>
      <c r="H104" s="31" t="str">
        <f t="shared" si="8"/>
        <v>If InStr(1, dej, "Красногорск", 1) &gt; 0 And (InStr(1, dej, "венеролог", 1) &gt; 0 Or InStr(1, dej, "квд", 1) &gt; 0) Then dej1 = "ГБУЗ МО Красногорский кожно-венерологический диспансер"</v>
      </c>
    </row>
    <row r="105" spans="1:8" s="31" customFormat="1" ht="15.75" customHeight="1">
      <c r="A105" t="s">
        <v>354</v>
      </c>
      <c r="B105" t="s">
        <v>307</v>
      </c>
      <c r="C105" s="30" t="e">
        <f>VLOOKUP(B105,Лист1!A:G,7,0)</f>
        <v>#N/A</v>
      </c>
      <c r="E105" s="31" t="s">
        <v>355</v>
      </c>
      <c r="F105" s="31" t="str">
        <f t="shared" si="13"/>
        <v>ГБУЗ МО Опалиховская городская поликлиника</v>
      </c>
      <c r="G105" s="31" t="e">
        <f t="shared" si="12"/>
        <v>#N/A</v>
      </c>
      <c r="H105" s="31" t="str">
        <f t="shared" si="8"/>
        <v>If InStr(1, dej, "Опалих", 1) &gt; 0 Then dej1 = "ГБУЗ МО Опалиховская городская поликлиника"</v>
      </c>
    </row>
    <row r="106" spans="1:8" s="31" customFormat="1" ht="15.75" customHeight="1">
      <c r="A106" t="s">
        <v>356</v>
      </c>
      <c r="B106" t="s">
        <v>203</v>
      </c>
      <c r="C106" s="30" t="e">
        <f>VLOOKUP(B106,Лист1!A:G,7,0)</f>
        <v>#N/A</v>
      </c>
      <c r="E106" s="31" t="s">
        <v>357</v>
      </c>
      <c r="F106" s="31" t="str">
        <f t="shared" si="13"/>
        <v>ГБУЗ МО Краснознаменская городская поликлиника</v>
      </c>
      <c r="G106" s="31" t="e">
        <f t="shared" si="12"/>
        <v>#N/A</v>
      </c>
      <c r="H106" s="31" t="str">
        <f t="shared" si="8"/>
        <v>If InStr(1, dej, "Краснознаменск", 1) &gt; 0 And (InStr(1, dej, "гор", 1) &gt; 0 Or InStr(1, dej, "гп", 0) = 0) Then dej1 = "ГБУЗ МО Краснознаменская городская поликлиника"</v>
      </c>
    </row>
    <row r="107" spans="1:8" s="31" customFormat="1" ht="15.75" customHeight="1">
      <c r="A107" t="s">
        <v>358</v>
      </c>
      <c r="B107" t="s">
        <v>358</v>
      </c>
      <c r="C107" s="30" t="e">
        <f>VLOOKUP(B107,Лист1!A:G,7,0)</f>
        <v>#N/A</v>
      </c>
      <c r="E107" s="31" t="s">
        <v>359</v>
      </c>
      <c r="F107" s="31" t="str">
        <f t="shared" si="13"/>
        <v>ГБУЗ МО Краснознаменская городская детская поликлиника</v>
      </c>
      <c r="G107" s="31" t="e">
        <f t="shared" si="12"/>
        <v>#N/A</v>
      </c>
      <c r="H107" s="31" t="str">
        <f t="shared" si="8"/>
        <v>If InStr(1, dej, "Краснознаменск", 1) &gt; 0 And (InStr(1, dej, "дет", 1) &gt; 0 Or InStr(1, dej, "дп", 1) &gt; 0) Then dej1 = "ГБУЗ МО Краснознаменская городская детская поликлиника"</v>
      </c>
    </row>
    <row r="108" spans="1:8" s="31" customFormat="1" ht="15.75" customHeight="1">
      <c r="A108" t="s">
        <v>44</v>
      </c>
      <c r="B108" t="s">
        <v>44</v>
      </c>
      <c r="C108" s="30" t="e">
        <f>VLOOKUP(B108,Лист1!A:G,7,0)</f>
        <v>#N/A</v>
      </c>
      <c r="E108" s="31" t="s">
        <v>360</v>
      </c>
      <c r="F108" s="31" t="str">
        <f t="shared" si="13"/>
        <v>ГКУЗ МО Краснополянский дом ребенка</v>
      </c>
      <c r="G108" s="31" t="e">
        <f t="shared" si="12"/>
        <v>#N/A</v>
      </c>
      <c r="H108" s="31" t="str">
        <f t="shared" si="8"/>
        <v>If InStr(1, dej, "Краснополянск", 1) &gt; 0 Then dej1 = "ГКУЗ МО Краснополянский дом ребенка"</v>
      </c>
    </row>
    <row r="109" spans="1:8" s="31" customFormat="1" ht="15.75" customHeight="1">
      <c r="A109" t="s">
        <v>45</v>
      </c>
      <c r="B109" t="s">
        <v>45</v>
      </c>
      <c r="C109" s="30" t="str">
        <f>VLOOKUP(B109,Лист1!A:G,7,0)</f>
        <v>Подольск</v>
      </c>
      <c r="E109" s="31" t="s">
        <v>361</v>
      </c>
      <c r="F109" s="31" t="str">
        <f t="shared" si="13"/>
        <v>ГБУЗ Главный военный клинический госпиталь войск национальной гвардии Российской Федерации</v>
      </c>
      <c r="G109" s="31" t="e">
        <f t="shared" si="12"/>
        <v>#N/A</v>
      </c>
      <c r="H109" s="31" t="str">
        <f t="shared" si="8"/>
        <v>If InStr(1, dej, "гвардии", 1) &gt; 0 Then dej1 = "ГБУЗ Главный военный клинический госпиталь войск национальной гвардии Российской Федерации"</v>
      </c>
    </row>
    <row r="110" spans="1:8" s="31" customFormat="1" ht="15.75" customHeight="1">
      <c r="A110" t="s">
        <v>362</v>
      </c>
      <c r="B110" t="s">
        <v>307</v>
      </c>
      <c r="C110" s="30" t="e">
        <f>VLOOKUP(B110,Лист1!A:G,7,0)</f>
        <v>#N/A</v>
      </c>
      <c r="E110" s="31" t="s">
        <v>363</v>
      </c>
      <c r="F110" s="31" t="str">
        <f t="shared" si="13"/>
        <v>ГБУЗ МО Лобненская центральная городская больница</v>
      </c>
      <c r="G110" s="31" t="e">
        <f t="shared" si="12"/>
        <v>#N/A</v>
      </c>
      <c r="H110" s="31" t="str">
        <f t="shared" si="8"/>
        <v>If (InStr(1, dej, "Лобн", 1) &gt; 0 Or InStr(1, dej, "Лцгб", 1) &gt; 0) Then dej1 = "ГБУЗ МО Лобненская центральная городская больница"</v>
      </c>
    </row>
    <row r="111" spans="1:8" s="31" customFormat="1" ht="15.75" customHeight="1">
      <c r="A111" t="s">
        <v>46</v>
      </c>
      <c r="B111" t="s">
        <v>46</v>
      </c>
      <c r="C111" s="30" t="str">
        <f>VLOOKUP(B111,Лист1!A:G,7,0)</f>
        <v>Подольск</v>
      </c>
      <c r="E111" s="31" t="s">
        <v>364</v>
      </c>
      <c r="F111" s="31" t="str">
        <f t="shared" si="13"/>
        <v>ГБУЗ МО Лотошинская центральная районная больница</v>
      </c>
      <c r="G111" s="31" t="e">
        <f t="shared" si="12"/>
        <v>#N/A</v>
      </c>
      <c r="H111" s="31" t="str">
        <f t="shared" si="8"/>
        <v>If InStr(1, dej, "Лотошинск", 1) &gt; 0 Then dej1 = "ГБУЗ МО Лотошинская центральная районная больница"</v>
      </c>
    </row>
    <row r="112" spans="1:8" s="31" customFormat="1" ht="15.75" customHeight="1">
      <c r="A112" t="s">
        <v>49</v>
      </c>
      <c r="B112" t="s">
        <v>49</v>
      </c>
      <c r="C112" s="30" t="e">
        <f>VLOOKUP(B112,Лист1!A:G,7,0)</f>
        <v>#N/A</v>
      </c>
      <c r="E112" s="31" t="s">
        <v>365</v>
      </c>
      <c r="F112" s="31" t="str">
        <f t="shared" si="13"/>
        <v>ГБУЗ МО Луховицкая центральная районная больница</v>
      </c>
      <c r="G112" s="31" t="e">
        <f t="shared" si="12"/>
        <v>#N/A</v>
      </c>
      <c r="H112" s="31" t="str">
        <f t="shared" si="8"/>
        <v>If InStr(1, dej, "Луховицк", 1) &gt; 0 Then dej1 = "ГБУЗ МО Луховицкая центральная районная больница"</v>
      </c>
    </row>
    <row r="113" spans="1:8" s="31" customFormat="1" ht="15.75" customHeight="1">
      <c r="A113" t="s">
        <v>366</v>
      </c>
      <c r="B113" t="s">
        <v>307</v>
      </c>
      <c r="C113" s="30" t="e">
        <f>VLOOKUP(B113,Лист1!A:G,7,0)</f>
        <v>#N/A</v>
      </c>
      <c r="E113" s="31" t="s">
        <v>367</v>
      </c>
      <c r="F113" s="31" t="str">
        <f t="shared" si="13"/>
        <v>ГБУЗ МО Лосино-Петровская центральная городская больница</v>
      </c>
      <c r="G113" s="31" t="e">
        <f t="shared" si="12"/>
        <v>#N/A</v>
      </c>
      <c r="H113" s="31" t="str">
        <f t="shared" si="8"/>
        <v>If InStr(1, dej, "ЛОСИНО", 1) &gt; 0 Then dej1 = "ГБУЗ МО Лосино-Петровская центральная городская больница"</v>
      </c>
    </row>
    <row r="114" spans="1:8" s="31" customFormat="1" ht="15.75" customHeight="1">
      <c r="A114" t="s">
        <v>368</v>
      </c>
      <c r="B114" t="s">
        <v>203</v>
      </c>
      <c r="C114" s="30" t="e">
        <f>VLOOKUP(B114,Лист1!A:G,7,0)</f>
        <v>#N/A</v>
      </c>
      <c r="E114" s="31" t="s">
        <v>369</v>
      </c>
      <c r="F114" s="31" t="str">
        <f t="shared" si="13"/>
        <v>ГБУЗ МО Лыткаринская городская больница</v>
      </c>
      <c r="G114" s="31" t="e">
        <f t="shared" si="12"/>
        <v>#N/A</v>
      </c>
      <c r="H114" s="31" t="str">
        <f t="shared" si="8"/>
        <v>If InStr(1, dej, "Лыткаринск", 1) &gt; 0 Or InStr(1, dej, "ЛГБ", 1) &gt; 0 Then dej1 = "ГБУЗ МО Лыткаринская городская больница"</v>
      </c>
    </row>
    <row r="115" spans="1:8" s="31" customFormat="1" ht="15.75" customHeight="1">
      <c r="A115" t="s">
        <v>51</v>
      </c>
      <c r="B115" t="s">
        <v>51</v>
      </c>
      <c r="C115" s="30" t="e">
        <f>VLOOKUP(B115,Лист1!A:G,7,0)</f>
        <v>#N/A</v>
      </c>
      <c r="E115" s="31" t="s">
        <v>370</v>
      </c>
      <c r="F115" s="31" t="str">
        <f t="shared" si="13"/>
        <v>ГБУЗ МО Лыткаринская стоматологическая поликлиника</v>
      </c>
      <c r="G115" s="31" t="e">
        <f t="shared" si="12"/>
        <v>#N/A</v>
      </c>
      <c r="H115" s="31" t="str">
        <f t="shared" si="8"/>
        <v>If InStr(1, dej, "Лыткаринск", 1) &gt; 0 And (InStr(1, dej, "стоматолог", 1) &gt; 0 Or InStr(1, dej, " сп", 1) &gt; 0) Then dej1 = "ГБУЗ МО Лыткаринская стоматологическая поликлиника"</v>
      </c>
    </row>
    <row r="116" spans="1:8" s="31" customFormat="1" ht="15.75" customHeight="1">
      <c r="A116" t="s">
        <v>52</v>
      </c>
      <c r="B116" t="s">
        <v>52</v>
      </c>
      <c r="C116" s="30" t="e">
        <f>VLOOKUP(B116,Лист1!A:G,7,0)</f>
        <v>#N/A</v>
      </c>
      <c r="E116" s="31" t="s">
        <v>371</v>
      </c>
      <c r="F116" s="31" t="str">
        <f t="shared" si="13"/>
        <v>ГБУЗ МО Львовская районная больница</v>
      </c>
      <c r="G116" s="31" t="str">
        <f t="shared" si="12"/>
        <v>Подольск</v>
      </c>
      <c r="H116" s="31" t="str">
        <f t="shared" si="8"/>
        <v>If InStr(1, dej, "Львовск", 1) &gt; 0 Then dej1 = "Подольск"</v>
      </c>
    </row>
    <row r="117" spans="1:8" s="31" customFormat="1" ht="15.75" customHeight="1">
      <c r="A117" t="s">
        <v>372</v>
      </c>
      <c r="B117" t="s">
        <v>203</v>
      </c>
      <c r="C117" s="30" t="e">
        <f>VLOOKUP(B117,Лист1!A:G,7,0)</f>
        <v>#N/A</v>
      </c>
      <c r="E117" s="31" t="s">
        <v>373</v>
      </c>
      <c r="G117" s="31" t="e">
        <f t="shared" si="12"/>
        <v>#N/A</v>
      </c>
      <c r="H117" s="31" t="str">
        <f t="shared" si="8"/>
        <v>If InStr(1, dej, "Люберецк", 1) &gt; 0 Then</v>
      </c>
    </row>
    <row r="118" spans="1:8" s="31" customFormat="1" ht="15.75" customHeight="1">
      <c r="A118" t="s">
        <v>83</v>
      </c>
      <c r="B118" t="s">
        <v>83</v>
      </c>
      <c r="C118" s="30" t="e">
        <f>VLOOKUP(B118,Лист1!A:G,7,0)</f>
        <v>#N/A</v>
      </c>
      <c r="E118" s="31" t="s">
        <v>374</v>
      </c>
      <c r="F118" s="31" t="str">
        <f t="shared" ref="F118:F129" si="14">MID(E118,SEARCH("dej1",E118,1)+8,LEN(E118)-SEARCH("dej1",E118,1)-8)</f>
        <v>ГБУЗ МО Люберецкая областная больница</v>
      </c>
      <c r="G118" s="31" t="e">
        <f t="shared" si="12"/>
        <v>#N/A</v>
      </c>
      <c r="H118" s="31" t="str">
        <f t="shared" si="8"/>
        <v xml:space="preserve">    dej1 = "ГБУЗ МО Люберецкая областная больница"</v>
      </c>
    </row>
    <row r="119" spans="1:8" s="31" customFormat="1" ht="15.75" customHeight="1">
      <c r="A119" t="s">
        <v>53</v>
      </c>
      <c r="B119" t="s">
        <v>53</v>
      </c>
      <c r="C119" s="30" t="e">
        <f>VLOOKUP(B119,Лист1!A:G,7,0)</f>
        <v>#N/A</v>
      </c>
      <c r="E119" s="31" t="s">
        <v>375</v>
      </c>
      <c r="F119" s="31" t="str">
        <f t="shared" si="14"/>
        <v>ГБУЗ МО Люберецкий кожно-венерологический диспансер</v>
      </c>
      <c r="G119" s="31" t="e">
        <f t="shared" si="12"/>
        <v>#N/A</v>
      </c>
      <c r="H119" s="31" t="str">
        <f t="shared" si="8"/>
        <v xml:space="preserve">    If InStr(1, dej, "венеролог", 1) &gt; 0 Then dej1 = "ГБУЗ МО Люберецкий кожно-венерологический диспансер"</v>
      </c>
    </row>
    <row r="120" spans="1:8" s="31" customFormat="1" ht="15.75" customHeight="1">
      <c r="A120" t="s">
        <v>55</v>
      </c>
      <c r="B120" t="s">
        <v>55</v>
      </c>
      <c r="C120" s="30" t="e">
        <f>VLOOKUP(B120,Лист1!A:G,7,0)</f>
        <v>#N/A</v>
      </c>
      <c r="E120" s="31" t="s">
        <v>376</v>
      </c>
      <c r="F120" s="31" t="str">
        <f t="shared" si="14"/>
        <v>ГБУЗ МО Люберецкий онкологический диспансер</v>
      </c>
      <c r="G120" s="31" t="e">
        <f t="shared" si="12"/>
        <v>#N/A</v>
      </c>
      <c r="H120" s="31" t="str">
        <f t="shared" si="8"/>
        <v xml:space="preserve">    If InStr(1, dej, "онколог", 1) &gt; 0 Then dej1 = "ГБУЗ МО Люберецкий онкологический диспансер"</v>
      </c>
    </row>
    <row r="121" spans="1:8" s="31" customFormat="1" ht="15.75" customHeight="1">
      <c r="A121" t="s">
        <v>377</v>
      </c>
      <c r="B121" t="s">
        <v>307</v>
      </c>
      <c r="C121" s="30" t="e">
        <f>VLOOKUP(B121,Лист1!A:G,7,0)</f>
        <v>#N/A</v>
      </c>
      <c r="E121" s="31" t="s">
        <v>378</v>
      </c>
      <c r="F121" s="31" t="str">
        <f t="shared" si="14"/>
        <v>ГБУЗ МО Люберецкий психоневрологический диспансер</v>
      </c>
      <c r="G121" s="31" t="e">
        <f t="shared" si="12"/>
        <v>#N/A</v>
      </c>
      <c r="H121" s="31" t="str">
        <f t="shared" si="8"/>
        <v xml:space="preserve">    If InStr(1, dej, "психоневролог", 1) &gt; 0 Then dej1 = "ГБУЗ МО Люберецкий психоневрологический диспансер"</v>
      </c>
    </row>
    <row r="122" spans="1:8" s="31" customFormat="1" ht="15.75" customHeight="1">
      <c r="A122" t="s">
        <v>56</v>
      </c>
      <c r="B122" t="s">
        <v>56</v>
      </c>
      <c r="C122" s="30" t="e">
        <f>VLOOKUP(B122,Лист1!A:G,7,0)</f>
        <v>#N/A</v>
      </c>
      <c r="E122" s="31" t="s">
        <v>379</v>
      </c>
      <c r="F122" s="31" t="str">
        <f t="shared" si="14"/>
        <v>ГКУЗ МО Люберецкий дом ребенка</v>
      </c>
      <c r="G122" s="31" t="e">
        <f t="shared" si="12"/>
        <v>#N/A</v>
      </c>
      <c r="H122" s="31" t="str">
        <f t="shared" si="8"/>
        <v xml:space="preserve">    If InStr(1, dej, "ребенк", 1) &gt; 0 Then dej1 = "ГКУЗ МО Люберецкий дом ребенка"</v>
      </c>
    </row>
    <row r="123" spans="1:8" s="31" customFormat="1" ht="15.75" customHeight="1">
      <c r="A123" t="s">
        <v>57</v>
      </c>
      <c r="B123" t="s">
        <v>57</v>
      </c>
      <c r="C123" s="30" t="e">
        <f>VLOOKUP(B123,Лист1!A:G,7,0)</f>
        <v>#N/A</v>
      </c>
      <c r="E123" s="31" t="s">
        <v>380</v>
      </c>
      <c r="F123" s="31" t="str">
        <f t="shared" si="14"/>
        <v>ГАУЗ МО Люберецкая стоматологическая поликлиника</v>
      </c>
      <c r="G123" s="31" t="e">
        <f t="shared" si="12"/>
        <v>#N/A</v>
      </c>
      <c r="H123" s="31" t="str">
        <f t="shared" si="8"/>
        <v xml:space="preserve">    If (InStr(1, dej, "стоматолог", 1) &gt; 0 Or InStr(1, dej, " сп", 1) &gt; 0) Then dej1 = "ГАУЗ МО Люберецкая стоматологическая поликлиника"</v>
      </c>
    </row>
    <row r="124" spans="1:8" s="31" customFormat="1" ht="15.75" customHeight="1">
      <c r="A124" t="s">
        <v>381</v>
      </c>
      <c r="B124" t="s">
        <v>56</v>
      </c>
      <c r="C124" s="30" t="e">
        <f>VLOOKUP(B124,Лист1!A:G,7,0)</f>
        <v>#N/A</v>
      </c>
      <c r="E124" s="31" t="s">
        <v>382</v>
      </c>
      <c r="F124" s="31" t="str">
        <f t="shared" si="14"/>
        <v>ГКУЗ МО Люберецкий специализированный дом ребенка</v>
      </c>
      <c r="G124" s="31" t="e">
        <f t="shared" si="12"/>
        <v>#N/A</v>
      </c>
      <c r="H124" s="31" t="str">
        <f t="shared" si="8"/>
        <v xml:space="preserve">    If InStr(1, dej, "ребен", 1) &gt; 0 Then dej1 = "ГКУЗ МО Люберецкий специализированный дом ребенка"</v>
      </c>
    </row>
    <row r="125" spans="1:8" s="31" customFormat="1" ht="15.75" customHeight="1">
      <c r="A125" t="s">
        <v>383</v>
      </c>
      <c r="B125" t="s">
        <v>383</v>
      </c>
      <c r="C125" s="30" t="e">
        <f>VLOOKUP(B125,Лист1!A:G,7,0)</f>
        <v>#N/A</v>
      </c>
      <c r="E125" s="31" t="s">
        <v>384</v>
      </c>
      <c r="F125" s="31" t="str">
        <f t="shared" si="14"/>
        <v>ГБУЗ МО Люберецкий противотуберкулезный диспансер</v>
      </c>
      <c r="G125" s="31" t="e">
        <f t="shared" si="12"/>
        <v>#N/A</v>
      </c>
      <c r="H125" s="31" t="str">
        <f t="shared" si="8"/>
        <v xml:space="preserve">    If InStr(1, dej, "противотуб", 1) &gt; 0 Then dej1 = "ГБУЗ МО Люберецкий противотуберкулезный диспансер"</v>
      </c>
    </row>
    <row r="126" spans="1:8" s="31" customFormat="1" ht="15.75" customHeight="1">
      <c r="A126" t="s">
        <v>59</v>
      </c>
      <c r="B126" t="s">
        <v>59</v>
      </c>
      <c r="C126" s="30" t="e">
        <f>VLOOKUP(B126,Лист1!A:G,7,0)</f>
        <v>#N/A</v>
      </c>
      <c r="E126" s="31" t="s">
        <v>385</v>
      </c>
      <c r="F126" s="31" t="str">
        <f t="shared" si="14"/>
        <v>ГБУЗ МО Люберецкая районная больница №2</v>
      </c>
      <c r="G126" s="31" t="e">
        <f t="shared" si="12"/>
        <v>#N/A</v>
      </c>
      <c r="H126" s="31" t="str">
        <f t="shared" si="8"/>
        <v xml:space="preserve">    If InStr(1, dej, "2", 1) &gt; 0 Then dej1 = "ГБУЗ МО Люберецкая районная больница №2"</v>
      </c>
    </row>
    <row r="127" spans="1:8" s="31" customFormat="1" ht="15.75" customHeight="1">
      <c r="A127" t="s">
        <v>60</v>
      </c>
      <c r="B127" t="s">
        <v>60</v>
      </c>
      <c r="C127" s="30" t="e">
        <f>VLOOKUP(B127,Лист1!A:G,7,0)</f>
        <v>#N/A</v>
      </c>
      <c r="E127" s="31" t="s">
        <v>386</v>
      </c>
      <c r="F127" s="31" t="str">
        <f t="shared" si="14"/>
        <v>ГБУЗ МО Люберецкая районная больница №1</v>
      </c>
      <c r="G127" s="31" t="e">
        <f t="shared" si="12"/>
        <v>#N/A</v>
      </c>
      <c r="H127" s="31" t="str">
        <f t="shared" si="8"/>
        <v xml:space="preserve">    If InStr(1, dej, "1", 1) &gt; 0 Then dej1 = "ГБУЗ МО Люберецкая районная больница №1"</v>
      </c>
    </row>
    <row r="128" spans="1:8" s="31" customFormat="1" ht="15.75" customHeight="1">
      <c r="A128" t="s">
        <v>61</v>
      </c>
      <c r="B128" t="s">
        <v>61</v>
      </c>
      <c r="C128" s="30" t="str">
        <f>VLOOKUP(B128,Лист1!A:G,7,0)</f>
        <v>Орехово-Зуево</v>
      </c>
      <c r="E128" s="31" t="s">
        <v>387</v>
      </c>
      <c r="F128" s="31" t="str">
        <f t="shared" si="14"/>
        <v>ГБУЗ МО Люберецкая станция скорой медицинской помощи</v>
      </c>
      <c r="G128" s="31" t="e">
        <f t="shared" si="12"/>
        <v>#N/A</v>
      </c>
      <c r="H128" s="31" t="str">
        <f t="shared" si="8"/>
        <v xml:space="preserve">    If (InStr(1, dej, "скоро", 1) &gt; 0 Or InStr(1, dej, "смп", 1) &gt; 0) Then dej1 = "ГБУЗ МО Люберецкая станция скорой медицинской помощи"</v>
      </c>
    </row>
    <row r="129" spans="1:8" s="31" customFormat="1" ht="15.75" customHeight="1">
      <c r="A129" t="s">
        <v>388</v>
      </c>
      <c r="B129" t="s">
        <v>307</v>
      </c>
      <c r="C129" s="30" t="e">
        <f>VLOOKUP(B129,Лист1!A:G,7,0)</f>
        <v>#N/A</v>
      </c>
      <c r="E129" s="31" t="s">
        <v>389</v>
      </c>
      <c r="F129" s="31" t="str">
        <f t="shared" si="14"/>
        <v>ГБУЗ МО Люберецкий наркологический диспансер</v>
      </c>
      <c r="G129" s="31" t="s">
        <v>390</v>
      </c>
      <c r="H129" s="31" t="str">
        <f t="shared" si="8"/>
        <v xml:space="preserve">    If (InStr(1, dej, "нарк", 1) &gt; 0 Or InStr(1, dej, "нд", 1) &gt; 0) Then dej1 = "Люберцы"</v>
      </c>
    </row>
    <row r="130" spans="1:8" s="31" customFormat="1" ht="15.75" customHeight="1">
      <c r="A130" t="s">
        <v>62</v>
      </c>
      <c r="B130" t="s">
        <v>161</v>
      </c>
      <c r="C130" s="30" t="str">
        <f>VLOOKUP(B130,Лист1!A:G,7,0)</f>
        <v>Химки</v>
      </c>
      <c r="E130" s="31" t="s">
        <v>391</v>
      </c>
      <c r="G130" s="31" t="e">
        <f>VLOOKUP(F130,A:C,3,0)</f>
        <v>#N/A</v>
      </c>
      <c r="H130" s="31" t="str">
        <f t="shared" ref="H130:H193" si="15">IFERROR(CONCATENATE(LEFT(E130,SEARCH("dej1",E130,1)+7),G130,""""),E130)</f>
        <v>End If</v>
      </c>
    </row>
    <row r="131" spans="1:8" s="31" customFormat="1" ht="15.75" customHeight="1">
      <c r="A131" t="s">
        <v>392</v>
      </c>
      <c r="B131" t="s">
        <v>307</v>
      </c>
      <c r="C131" s="30" t="e">
        <f>VLOOKUP(B131,Лист1!A:G,7,0)</f>
        <v>#N/A</v>
      </c>
      <c r="E131" s="31" t="s">
        <v>393</v>
      </c>
      <c r="F131" s="31" t="str">
        <f t="shared" ref="F131:F158" si="16">MID(E131,SEARCH("dej1",E131,1)+8,LEN(E131)-SEARCH("dej1",E131,1)-8)</f>
        <v>ГБУЗ МО Малинская районная больница</v>
      </c>
      <c r="G131" s="31" t="e">
        <f>VLOOKUP(F131,A:C,3,0)</f>
        <v>#N/A</v>
      </c>
      <c r="H131" s="31" t="str">
        <f t="shared" si="15"/>
        <v>If InStr(1, dej, "Малинск", 1) &gt; 0 Then dej1 = "ГБУЗ МО Малинская районная больница"</v>
      </c>
    </row>
    <row r="132" spans="1:8" s="31" customFormat="1" ht="15.75" customHeight="1">
      <c r="A132" t="s">
        <v>63</v>
      </c>
      <c r="B132" t="s">
        <v>63</v>
      </c>
      <c r="C132" s="30" t="str">
        <f>VLOOKUP(B132,Лист1!A:G,7,0)</f>
        <v>Орехово-Зуево</v>
      </c>
      <c r="E132" s="31" t="s">
        <v>394</v>
      </c>
      <c r="F132" s="31" t="str">
        <f t="shared" si="16"/>
        <v>ГБУЗ МО Медвежье-Озерская амбулатория</v>
      </c>
      <c r="G132" s="31" t="e">
        <f>VLOOKUP(F132,A:C,3,0)</f>
        <v>#N/A</v>
      </c>
      <c r="H132" s="31" t="str">
        <f t="shared" si="15"/>
        <v>If InStr(1, dej, "Медвеж", 1) &gt; 0 Then dej1 = "ГБУЗ МО Медвежье-Озерская амбулатория"</v>
      </c>
    </row>
    <row r="133" spans="1:8" s="31" customFormat="1" ht="15.75" customHeight="1">
      <c r="A133" t="s">
        <v>64</v>
      </c>
      <c r="B133" t="s">
        <v>64</v>
      </c>
      <c r="C133" s="30" t="e">
        <f>VLOOKUP(B133,Лист1!A:G,7,0)</f>
        <v>#N/A</v>
      </c>
      <c r="E133" s="31" t="s">
        <v>395</v>
      </c>
      <c r="F133" s="31" t="str">
        <f t="shared" si="16"/>
        <v>ГБУЗ МО Менделеевская городская больница</v>
      </c>
      <c r="G133" s="31" t="e">
        <f>VLOOKUP(F133,A:C,3,0)</f>
        <v>#N/A</v>
      </c>
      <c r="H133" s="31" t="str">
        <f t="shared" si="15"/>
        <v>If InStr(1, dej, "Менделеевск", 1) &gt; 0 Then dej1 = "ГБУЗ МО Менделеевская городская больница"</v>
      </c>
    </row>
    <row r="134" spans="1:8" s="31" customFormat="1" ht="15.75" customHeight="1">
      <c r="A134" t="s">
        <v>396</v>
      </c>
      <c r="B134" t="s">
        <v>171</v>
      </c>
      <c r="C134" s="30" t="e">
        <f>VLOOKUP(B134,Лист1!A:G,7,0)</f>
        <v>#N/A</v>
      </c>
      <c r="E134" s="31" t="s">
        <v>397</v>
      </c>
      <c r="F134" s="31" t="str">
        <f t="shared" si="16"/>
        <v>ГБУЗ МО Михневская районная больница</v>
      </c>
      <c r="G134" s="31" t="e">
        <f>VLOOKUP(F134,A:C,3,0)</f>
        <v>#N/A</v>
      </c>
      <c r="H134" s="31" t="str">
        <f t="shared" si="15"/>
        <v>If InStr(1, dej, "Михневск", 1) &gt; 0 Then dej1 = "ГБУЗ МО Михневская районная больница"</v>
      </c>
    </row>
    <row r="135" spans="1:8" s="31" customFormat="1" ht="15.75" customHeight="1">
      <c r="A135" t="s">
        <v>65</v>
      </c>
      <c r="B135" t="s">
        <v>65</v>
      </c>
      <c r="C135" s="30" t="e">
        <f>VLOOKUP(B135,Лист1!A:G,7,0)</f>
        <v>#N/A</v>
      </c>
      <c r="E135" s="31" t="s">
        <v>398</v>
      </c>
      <c r="F135" s="31" t="str">
        <f t="shared" si="16"/>
        <v>ГБУЗ МО Московский областной клинический ПТД</v>
      </c>
      <c r="G135" s="31" t="s">
        <v>205</v>
      </c>
      <c r="H135" s="31" t="str">
        <f t="shared" si="15"/>
        <v>If InStr(1, dej, "областной клинический ПТД", 1) &gt; 0 Then dej1 = "Москва"</v>
      </c>
    </row>
    <row r="136" spans="1:8" s="31" customFormat="1" ht="15.75" customHeight="1">
      <c r="A136" t="s">
        <v>66</v>
      </c>
      <c r="B136" t="s">
        <v>66</v>
      </c>
      <c r="C136" s="30" t="e">
        <f>VLOOKUP(B136,Лист1!A:G,7,0)</f>
        <v>#N/A</v>
      </c>
      <c r="E136" s="31" t="s">
        <v>399</v>
      </c>
      <c r="F136" s="31" t="str">
        <f t="shared" si="16"/>
        <v>ГБУЗ МО Можайская центральная районная больница</v>
      </c>
      <c r="G136" s="31" t="e">
        <f t="shared" ref="G136:G158" si="17">VLOOKUP(F136,A:C,3,0)</f>
        <v>#N/A</v>
      </c>
      <c r="H136" s="31" t="str">
        <f t="shared" si="15"/>
        <v>If InStr(1, dej, "Можайск", 1) &gt; 0 Then dej1 = "ГБУЗ МО Можайская центральная районная больница"</v>
      </c>
    </row>
    <row r="137" spans="1:8" s="31" customFormat="1" ht="15.75" customHeight="1">
      <c r="A137" t="s">
        <v>67</v>
      </c>
      <c r="B137" t="s">
        <v>67</v>
      </c>
      <c r="C137" s="30" t="e">
        <f>VLOOKUP(B137,Лист1!A:G,7,0)</f>
        <v>#N/A</v>
      </c>
      <c r="E137" s="31" t="s">
        <v>400</v>
      </c>
      <c r="F137" s="31" t="str">
        <f t="shared" si="16"/>
        <v>ГАУЗ МО Можайская стоматологическая поликлиника</v>
      </c>
      <c r="G137" s="31" t="e">
        <f t="shared" si="17"/>
        <v>#N/A</v>
      </c>
      <c r="H137" s="31" t="str">
        <f t="shared" si="15"/>
        <v>If InStr(1, dej, "Можайск", 1) &gt; 0 And (InStr(1, dej, "стоматолог", 1) &gt; 0 Or InStr(1, dej, " сп", 1) &gt; 0) Then dej1 = "ГАУЗ МО Можайская стоматологическая поликлиника"</v>
      </c>
    </row>
    <row r="138" spans="1:8" s="31" customFormat="1" ht="15.75" customHeight="1">
      <c r="A138" t="s">
        <v>401</v>
      </c>
      <c r="B138" t="s">
        <v>401</v>
      </c>
      <c r="C138" s="30" t="e">
        <f>VLOOKUP(B138,Лист1!A:G,7,0)</f>
        <v>#N/A</v>
      </c>
      <c r="E138" s="31" t="s">
        <v>402</v>
      </c>
      <c r="F138" s="31" t="str">
        <f t="shared" si="16"/>
        <v>ГБУЗ МО Уваровская районная больница</v>
      </c>
      <c r="G138" s="31" t="e">
        <f t="shared" si="17"/>
        <v>#N/A</v>
      </c>
      <c r="H138" s="31" t="str">
        <f t="shared" si="15"/>
        <v>If InStr(1, dej, "уваров", 1) &gt; 0 Then dej1 = "ГБУЗ МО Уваровская районная больница"</v>
      </c>
    </row>
    <row r="139" spans="1:8" s="31" customFormat="1" ht="15.75" customHeight="1">
      <c r="A139" t="s">
        <v>68</v>
      </c>
      <c r="B139" t="s">
        <v>68</v>
      </c>
      <c r="C139" s="30" t="str">
        <f>VLOOKUP(B139,Лист1!A:G,7,0)</f>
        <v>Подольск</v>
      </c>
      <c r="E139" s="31" t="s">
        <v>403</v>
      </c>
      <c r="F139" s="31" t="str">
        <f t="shared" si="16"/>
        <v>ГБУЗ МО Монинская больница</v>
      </c>
      <c r="G139" s="31" t="e">
        <f t="shared" si="17"/>
        <v>#N/A</v>
      </c>
      <c r="H139" s="31" t="str">
        <f t="shared" si="15"/>
        <v>If InStr(1, dej, "Монинск", 1) &gt; 0 Then dej1 = "ГБУЗ МО Монинская больница"</v>
      </c>
    </row>
    <row r="140" spans="1:8" s="31" customFormat="1" ht="15.75" customHeight="1">
      <c r="A140" t="s">
        <v>69</v>
      </c>
      <c r="B140" t="s">
        <v>69</v>
      </c>
      <c r="C140" s="30" t="e">
        <f>VLOOKUP(B140,Лист1!A:G,7,0)</f>
        <v>#N/A</v>
      </c>
      <c r="E140" s="31" t="s">
        <v>404</v>
      </c>
      <c r="F140" s="31" t="str">
        <f t="shared" si="16"/>
        <v>ГКУЗ МО Малаховский детский ТС</v>
      </c>
      <c r="G140" s="31" t="e">
        <f t="shared" si="17"/>
        <v>#N/A</v>
      </c>
      <c r="H140" s="31" t="str">
        <f t="shared" si="15"/>
        <v>If InStr(1, dej, "Малаховск", 1) &gt; 0 Then dej1 = "ГКУЗ МО Малаховский детский ТС"</v>
      </c>
    </row>
    <row r="141" spans="1:8" s="31" customFormat="1" ht="15.75" customHeight="1">
      <c r="A141" t="s">
        <v>405</v>
      </c>
      <c r="B141" t="s">
        <v>69</v>
      </c>
      <c r="C141" s="30" t="e">
        <f>VLOOKUP(B141,Лист1!A:G,7,0)</f>
        <v>#N/A</v>
      </c>
      <c r="E141" s="31" t="s">
        <v>406</v>
      </c>
      <c r="F141" s="31" t="str">
        <f t="shared" si="16"/>
        <v>ГБУЗ МО Московская областная детская больница</v>
      </c>
      <c r="G141" s="31" t="e">
        <f t="shared" si="17"/>
        <v>#N/A</v>
      </c>
      <c r="H141" s="31" t="str">
        <f t="shared" si="15"/>
        <v>If InStr(1, dej, "Московск", 1) &gt; 0 And InStr(1, dej, "детск", 1) &gt; 0 And InStr(1, dej, "областн", 1) &gt; 0 Then dej1 = "ГБУЗ МО Московская областная детская больница"</v>
      </c>
    </row>
    <row r="142" spans="1:8" s="31" customFormat="1" ht="15.75" customHeight="1">
      <c r="A142" t="s">
        <v>407</v>
      </c>
      <c r="B142" t="s">
        <v>69</v>
      </c>
      <c r="C142" s="30" t="e">
        <f>VLOOKUP(B142,Лист1!A:G,7,0)</f>
        <v>#N/A</v>
      </c>
      <c r="E142" s="31" t="s">
        <v>408</v>
      </c>
      <c r="F142" s="31" t="str">
        <f t="shared" si="16"/>
        <v>ГБУЗ МО Московская областная детская клиническая травматолого-ортопедическая больница</v>
      </c>
      <c r="G142" s="31" t="e">
        <f t="shared" si="17"/>
        <v>#N/A</v>
      </c>
      <c r="H142" s="31" t="str">
        <f t="shared" si="15"/>
        <v>If InStr(1, dej, "Московск", 1) &gt; 0 And InStr(1, dej, "ортопед", 1) &gt; 0 Then dej1 = "ГБУЗ МО Московская областная детская клиническая травматолого-ортопедическая больница"</v>
      </c>
    </row>
    <row r="143" spans="1:8" s="31" customFormat="1" ht="15.75" customHeight="1">
      <c r="A143" t="s">
        <v>409</v>
      </c>
      <c r="B143" t="s">
        <v>307</v>
      </c>
      <c r="C143" s="30" t="e">
        <f>VLOOKUP(B143,Лист1!A:G,7,0)</f>
        <v>#N/A</v>
      </c>
      <c r="E143" s="31" t="s">
        <v>410</v>
      </c>
      <c r="F143" s="31" t="str">
        <f t="shared" si="16"/>
        <v>ГБУЗ МО Московская областная больница им. проф. Розанова В.Н.</v>
      </c>
      <c r="G143" s="31" t="e">
        <f t="shared" si="17"/>
        <v>#N/A</v>
      </c>
      <c r="H143" s="31" t="str">
        <f t="shared" si="15"/>
        <v>If InStr(1, dej, "Розанова", 1) &gt; 0 Then dej1 = "ГБУЗ МО Московская областная больница им. проф. Розанова В.Н."</v>
      </c>
    </row>
    <row r="144" spans="1:8" s="31" customFormat="1" ht="15.75" customHeight="1">
      <c r="A144" t="s">
        <v>70</v>
      </c>
      <c r="B144" t="s">
        <v>70</v>
      </c>
      <c r="C144" s="30" t="e">
        <f>VLOOKUP(B144,Лист1!A:G,7,0)</f>
        <v>#N/A</v>
      </c>
      <c r="E144" s="31" t="s">
        <v>411</v>
      </c>
      <c r="F144" s="31" t="str">
        <f t="shared" si="16"/>
        <v>ГБУЗ МО Московский областной госпиталь для ветеранов войн</v>
      </c>
      <c r="G144" s="31" t="e">
        <f t="shared" si="17"/>
        <v>#N/A</v>
      </c>
      <c r="H144" s="31" t="str">
        <f t="shared" si="15"/>
        <v>If InStr(1, dej, "Московск", 1) &gt; 0 And InStr(1, dej, "ветеран", 1) &gt; 0 Then dej1 = "ГБУЗ МО Московский областной госпиталь для ветеранов войн"</v>
      </c>
    </row>
    <row r="145" spans="1:8" s="31" customFormat="1" ht="15.75" customHeight="1">
      <c r="A145" t="s">
        <v>71</v>
      </c>
      <c r="B145" t="s">
        <v>71</v>
      </c>
      <c r="C145" s="30" t="e">
        <f>VLOOKUP(B145,Лист1!A:G,7,0)</f>
        <v>#N/A</v>
      </c>
      <c r="E145" s="31" t="s">
        <v>412</v>
      </c>
      <c r="F145" s="31" t="str">
        <f t="shared" si="16"/>
        <v>ГБУЗ Московский областной клинический противотуберкулезный диспансер</v>
      </c>
      <c r="G145" s="31" t="e">
        <f t="shared" si="17"/>
        <v>#N/A</v>
      </c>
      <c r="H145" s="31" t="str">
        <f t="shared" si="15"/>
        <v>If InStr(1, dej, "клиническ", 1) &gt; 0 And InStr(1, dej, "противотуб", 1) &gt; 0 Then dej1 = "ГБУЗ Московский областной клинический противотуберкулезный диспансер"</v>
      </c>
    </row>
    <row r="146" spans="1:8" s="31" customFormat="1" ht="15.75" customHeight="1">
      <c r="A146" t="s">
        <v>413</v>
      </c>
      <c r="B146" t="s">
        <v>203</v>
      </c>
      <c r="C146" s="30" t="e">
        <f>VLOOKUP(B146,Лист1!A:G,7,0)</f>
        <v>#N/A</v>
      </c>
      <c r="E146" s="31" t="s">
        <v>414</v>
      </c>
      <c r="F146" s="31" t="str">
        <f t="shared" si="16"/>
        <v>ГБУЗ МО консультативно-диагностический центр для детей</v>
      </c>
      <c r="G146" s="31" t="e">
        <f t="shared" si="17"/>
        <v>#N/A</v>
      </c>
      <c r="H146" s="31" t="str">
        <f t="shared" si="15"/>
        <v>If InStr(1, dej, "консультативно-диагностическ", 1) &gt; 0 Then dej1 = "ГБУЗ МО консультативно-диагностический центр для детей"</v>
      </c>
    </row>
    <row r="147" spans="1:8" s="31" customFormat="1" ht="15.75" customHeight="1">
      <c r="A147" t="s">
        <v>72</v>
      </c>
      <c r="B147" t="s">
        <v>72</v>
      </c>
      <c r="C147" s="30" t="e">
        <f>VLOOKUP(B147,Лист1!A:G,7,0)</f>
        <v>#N/A</v>
      </c>
      <c r="E147" s="31" t="s">
        <v>415</v>
      </c>
      <c r="F147" s="31" t="str">
        <f t="shared" si="16"/>
        <v>ГБУЗ МО Московский областной научно-исследовательский институт акушерства и гинекологии</v>
      </c>
      <c r="G147" s="31" t="e">
        <f t="shared" si="17"/>
        <v>#N/A</v>
      </c>
      <c r="H147" s="31" t="str">
        <f t="shared" si="15"/>
        <v>If (InStr(1, dej, "нииаг", 1) &gt; 0 Or InStr(1, dej, "акушер", 1) &gt; 0) Then dej1 = "ГБУЗ МО Московский областной научно-исследовательский институт акушерства и гинекологии"</v>
      </c>
    </row>
    <row r="148" spans="1:8" s="31" customFormat="1" ht="15.75" customHeight="1">
      <c r="A148" t="s">
        <v>416</v>
      </c>
      <c r="B148" t="s">
        <v>417</v>
      </c>
      <c r="C148" s="30" t="e">
        <f>VLOOKUP(B148,Лист1!A:G,7,0)</f>
        <v>#N/A</v>
      </c>
      <c r="E148" s="31" t="s">
        <v>418</v>
      </c>
      <c r="F148" s="31" t="str">
        <f t="shared" si="16"/>
        <v>ГБУЗ МО Московский областной научно-исследовательский клинический институт им. М. Ф. Владимирского</v>
      </c>
      <c r="G148" s="31" t="e">
        <f t="shared" si="17"/>
        <v>#N/A</v>
      </c>
      <c r="H148" s="31" t="str">
        <f t="shared" si="15"/>
        <v>If (InStr(1, dej, "Владимирского", 1) &gt; 0 Or InStr(1, dej, "ники", 1) &gt; 0) Then dej1 = "ГБУЗ МО Московский областной научно-исследовательский клинический институт им. М. Ф. Владимирского"</v>
      </c>
    </row>
    <row r="149" spans="1:8" s="31" customFormat="1" ht="15.75" customHeight="1">
      <c r="A149" t="s">
        <v>73</v>
      </c>
      <c r="B149" t="s">
        <v>171</v>
      </c>
      <c r="C149" s="30" t="e">
        <f>VLOOKUP(B149,Лист1!A:G,7,0)</f>
        <v>#N/A</v>
      </c>
      <c r="E149" s="31" t="s">
        <v>419</v>
      </c>
      <c r="F149" s="31" t="str">
        <f t="shared" si="16"/>
        <v>ГБУЗ МО Московский областной перинатальный центр</v>
      </c>
      <c r="G149" s="31" t="e">
        <f t="shared" si="17"/>
        <v>#N/A</v>
      </c>
      <c r="H149" s="31" t="str">
        <f t="shared" si="15"/>
        <v>If (InStr(1, dej, "областной", 1) &gt; 0 Or InStr(1, dej, "МО МО", 1) &gt; 0) And (InStr(1, dej, "перинат", 1) &gt; 0 Or InStr(1, dej, "пц", 1) &gt; 0) Then dej1 = "ГБУЗ МО Московский областной перинатальный центр"</v>
      </c>
    </row>
    <row r="150" spans="1:8" s="31" customFormat="1" ht="15.75" customHeight="1">
      <c r="A150" t="s">
        <v>420</v>
      </c>
      <c r="B150" t="s">
        <v>420</v>
      </c>
      <c r="C150" s="30" t="e">
        <f>VLOOKUP(B150,Лист1!A:G,7,0)</f>
        <v>#N/A</v>
      </c>
      <c r="E150" s="31" t="s">
        <v>421</v>
      </c>
      <c r="F150" s="31" t="str">
        <f t="shared" si="16"/>
        <v>ГБУЗ МО Московский областной центр охраны материнства и детства</v>
      </c>
      <c r="G150" s="31" t="e">
        <f t="shared" si="17"/>
        <v>#N/A</v>
      </c>
      <c r="H150" s="31" t="str">
        <f t="shared" si="15"/>
        <v>If (InStr(1, dej, "областной", 1) &gt; 0 And InStr(1, dej, "материн", 1) &gt; 0) Or InStr(1, dej, "цомд", 1) &gt; 0 Then dej1 = "ГБУЗ МО Московский областной центр охраны материнства и детства"</v>
      </c>
    </row>
    <row r="151" spans="1:8" s="31" customFormat="1" ht="15.75" customHeight="1">
      <c r="A151" t="s">
        <v>74</v>
      </c>
      <c r="B151" t="s">
        <v>74</v>
      </c>
      <c r="C151" s="30" t="e">
        <f>VLOOKUP(B151,Лист1!A:G,7,0)</f>
        <v>#N/A</v>
      </c>
      <c r="E151" s="31" t="s">
        <v>422</v>
      </c>
      <c r="F151" s="31" t="str">
        <f t="shared" si="16"/>
        <v>ГБУЗ МО Медицинский центр мобилизационных резервов</v>
      </c>
      <c r="G151" s="31" t="e">
        <f t="shared" si="17"/>
        <v>#N/A</v>
      </c>
      <c r="H151" s="31" t="str">
        <f t="shared" si="15"/>
        <v>If InStr(1, dej, "Медицинск", 1) &gt; 0 And InStr(1, dej, "резерв", 1) &gt; 0 Then dej1 = "ГБУЗ МО Медицинский центр мобилизационных резервов"</v>
      </c>
    </row>
    <row r="152" spans="1:8" s="31" customFormat="1" ht="15.75" customHeight="1">
      <c r="A152" t="s">
        <v>75</v>
      </c>
      <c r="B152" t="s">
        <v>417</v>
      </c>
      <c r="C152" s="30" t="e">
        <f>VLOOKUP(B152,Лист1!A:G,7,0)</f>
        <v>#N/A</v>
      </c>
      <c r="E152" s="31" t="s">
        <v>423</v>
      </c>
      <c r="F152" s="31" t="str">
        <f t="shared" si="16"/>
        <v>ГАУЗ МО Московская областная стоматологическая поликлиника</v>
      </c>
      <c r="G152" s="31" t="e">
        <f t="shared" si="17"/>
        <v>#N/A</v>
      </c>
      <c r="H152" s="31" t="str">
        <f t="shared" si="15"/>
        <v>If InStr(1, dej, "МО МО стома", 1) &gt; 0 Or InStr(1, dej, "областная стома", 1) &gt; 0 Then dej1 = "ГАУЗ МО Московская областная стоматологическая поликлиника"</v>
      </c>
    </row>
    <row r="153" spans="1:8" s="31" customFormat="1" ht="15.75" customHeight="1">
      <c r="A153" t="s">
        <v>424</v>
      </c>
      <c r="B153" t="s">
        <v>88</v>
      </c>
      <c r="C153" s="30" t="e">
        <f>VLOOKUP(B153,Лист1!A:G,7,0)</f>
        <v>#N/A</v>
      </c>
      <c r="E153" s="31" t="s">
        <v>425</v>
      </c>
      <c r="F153" s="31" t="str">
        <f t="shared" si="16"/>
        <v>ГБУ МО МОМИАЦ</v>
      </c>
      <c r="G153" s="31" t="e">
        <f t="shared" si="17"/>
        <v>#N/A</v>
      </c>
      <c r="H153" s="31" t="str">
        <f t="shared" si="15"/>
        <v>If InStr(1, dej, "МОМИАЦ", 1) &gt; 0 Then dej1 = "ГБУ МО МОМИАЦ"</v>
      </c>
    </row>
    <row r="154" spans="1:8" s="31" customFormat="1" ht="15.75" customHeight="1">
      <c r="A154" t="s">
        <v>76</v>
      </c>
      <c r="B154" t="s">
        <v>76</v>
      </c>
      <c r="C154" s="30" t="e">
        <f>VLOOKUP(B154,Лист1!A:G,7,0)</f>
        <v>#N/A</v>
      </c>
      <c r="E154" s="31" t="s">
        <v>426</v>
      </c>
      <c r="F154" s="31" t="str">
        <f t="shared" si="16"/>
        <v>ГБУЗ МО Московская областная станция переливания крови</v>
      </c>
      <c r="G154" s="31" t="e">
        <f t="shared" si="17"/>
        <v>#N/A</v>
      </c>
      <c r="H154" s="31" t="str">
        <f t="shared" si="15"/>
        <v>If InStr(1, dej, "областная", 1) &gt; 0 And InStr(1, dej, "крови", 1) &gt; 0 Then dej1 = "ГБУЗ МО Московская областная станция переливания крови"</v>
      </c>
    </row>
    <row r="155" spans="1:8" s="31" customFormat="1" ht="15.75" customHeight="1">
      <c r="A155" t="s">
        <v>77</v>
      </c>
      <c r="B155" t="s">
        <v>171</v>
      </c>
      <c r="C155" s="30" t="e">
        <f>VLOOKUP(B155,Лист1!A:G,7,0)</f>
        <v>#N/A</v>
      </c>
      <c r="E155" s="31" t="s">
        <v>427</v>
      </c>
      <c r="F155" s="31" t="str">
        <f t="shared" si="16"/>
        <v>ГБУЗ МО Московская областная станция скорой медицинской помощи</v>
      </c>
      <c r="G155" s="31" t="e">
        <f t="shared" si="17"/>
        <v>#N/A</v>
      </c>
      <c r="H155" s="31" t="str">
        <f t="shared" si="15"/>
        <v>If InStr(1, dej, "МОССМП", 1) &gt; 0 Or (InStr(1, dej, "Московск", 1) &gt; 0 And InStr(1, dej, "скорой", 1) &gt; 0) Then dej1 = "ГБУЗ МО Московская областная станция скорой медицинской помощи"</v>
      </c>
    </row>
    <row r="156" spans="1:8" s="31" customFormat="1" ht="15.75" customHeight="1">
      <c r="A156" t="s">
        <v>80</v>
      </c>
      <c r="B156" t="s">
        <v>80</v>
      </c>
      <c r="C156" s="30" t="e">
        <f>VLOOKUP(B156,Лист1!A:G,7,0)</f>
        <v>#N/A</v>
      </c>
      <c r="E156" s="31" t="s">
        <v>428</v>
      </c>
      <c r="F156" s="31" t="str">
        <f t="shared" si="16"/>
        <v>ГБУ МО Мособлмедсервис</v>
      </c>
      <c r="G156" s="31" t="e">
        <f t="shared" si="17"/>
        <v>#N/A</v>
      </c>
      <c r="H156" s="31" t="str">
        <f t="shared" si="15"/>
        <v>If InStr(1, dej, "Мособлмедсервис", 1) &gt; 0 Then dej1 = "ГБУ МО Мособлмедсервис"</v>
      </c>
    </row>
    <row r="157" spans="1:8" s="31" customFormat="1" ht="15.75" customHeight="1">
      <c r="A157" t="s">
        <v>78</v>
      </c>
      <c r="B157" t="s">
        <v>78</v>
      </c>
      <c r="C157" s="30" t="e">
        <f>VLOOKUP(B157,Лист1!A:G,7,0)</f>
        <v>#N/A</v>
      </c>
      <c r="E157" s="31" t="s">
        <v>429</v>
      </c>
      <c r="F157" s="31" t="str">
        <f t="shared" si="16"/>
        <v>ГБУ МО Научно-практический центр клинико-экономического анализа министерства здраоохранения московской области</v>
      </c>
      <c r="G157" s="31" t="e">
        <f t="shared" si="17"/>
        <v>#N/A</v>
      </c>
      <c r="H157" s="31" t="str">
        <f t="shared" si="15"/>
        <v>If InStr(1, dej, "НПЦ", 1) &gt; 0 Or InStr(1, dej, "практический", 1) &gt; 0 Then dej1 = "ГБУ МО Научно-практический центр клинико-экономического анализа министерства здраоохранения московской области"</v>
      </c>
    </row>
    <row r="158" spans="1:8" s="31" customFormat="1" ht="15.75" customHeight="1">
      <c r="A158" t="s">
        <v>79</v>
      </c>
      <c r="B158" t="s">
        <v>79</v>
      </c>
      <c r="C158" s="30" t="e">
        <f>VLOOKUP(B158,Лист1!A:G,7,0)</f>
        <v>#N/A</v>
      </c>
      <c r="E158" s="31" t="s">
        <v>430</v>
      </c>
      <c r="F158" s="31" t="str">
        <f t="shared" si="16"/>
        <v>ГБУЗ МО Мытищинская городская клиническая больница</v>
      </c>
      <c r="G158" s="31" t="e">
        <f t="shared" si="17"/>
        <v>#N/A</v>
      </c>
      <c r="H158" s="31" t="str">
        <f t="shared" si="15"/>
        <v>If (InStr(1, dej, "Мытищинск", 1) &gt; 0 And (InStr(1, dej, "клини", 1) &gt; 0 Or InStr(1, dej, "кб", 1) &gt; 0) Or InStr(1, dej, "мгкб", 1) &gt; 0) Then dej1 = "ГБУЗ МО Мытищинская городская клиническая больница"</v>
      </c>
    </row>
    <row r="159" spans="1:8" s="31" customFormat="1" ht="15.75" customHeight="1">
      <c r="A159" t="s">
        <v>431</v>
      </c>
      <c r="B159" t="s">
        <v>431</v>
      </c>
      <c r="C159" s="30" t="e">
        <f>VLOOKUP(B159,Лист1!A:G,7,0)</f>
        <v>#N/A</v>
      </c>
      <c r="E159" s="31" t="s">
        <v>432</v>
      </c>
      <c r="H159" s="31" t="str">
        <f t="shared" si="15"/>
        <v>If InStr(1, dej, "Мытищинск", 1) &gt; 0 Then</v>
      </c>
    </row>
    <row r="160" spans="1:8" s="31" customFormat="1" ht="15.75" customHeight="1">
      <c r="A160" t="s">
        <v>307</v>
      </c>
      <c r="B160" t="s">
        <v>307</v>
      </c>
      <c r="C160" s="30" t="e">
        <f>VLOOKUP(B160,Лист1!A:G,7,0)</f>
        <v>#N/A</v>
      </c>
      <c r="E160" s="31" t="s">
        <v>433</v>
      </c>
      <c r="F160" s="31" t="str">
        <f t="shared" ref="F160:F173" si="18">MID(E160,SEARCH("dej1",E160,1)+8,LEN(E160)-SEARCH("dej1",E160,1)-8)</f>
        <v>ГАУЗ МО Мытищинская районная стоматологическая поликлиника</v>
      </c>
      <c r="G160" s="31" t="e">
        <f t="shared" ref="G160:G173" si="19">VLOOKUP(F160,A:C,3,0)</f>
        <v>#N/A</v>
      </c>
      <c r="H160" s="31" t="str">
        <f t="shared" si="15"/>
        <v xml:space="preserve">    If (InStr(1, dej, "стоматолог", 1) &gt; 0 Or InStr(1, dej, " сп", 1) &gt; 0) Then dej1 = "ГАУЗ МО Мытищинская районная стоматологическая поликлиника"</v>
      </c>
    </row>
    <row r="161" spans="1:8" s="31" customFormat="1" ht="15.75" customHeight="1">
      <c r="A161" t="s">
        <v>81</v>
      </c>
      <c r="B161" t="s">
        <v>81</v>
      </c>
      <c r="C161" s="30" t="e">
        <f>VLOOKUP(B161,Лист1!A:G,7,0)</f>
        <v>#N/A</v>
      </c>
      <c r="E161" s="31" t="s">
        <v>434</v>
      </c>
      <c r="F161" s="31" t="str">
        <f t="shared" si="18"/>
        <v>ГБУЗ МО Мытищинский психоневрологический диспансер</v>
      </c>
      <c r="G161" s="31" t="e">
        <f t="shared" si="19"/>
        <v>#N/A</v>
      </c>
      <c r="H161" s="31" t="str">
        <f t="shared" si="15"/>
        <v xml:space="preserve">    If InStr(1, dej, "психо", 1) &gt; 0 Or InStr(1, dej, "пнд", 1) &gt; 0 Then dej1 = "ГБУЗ МО Мытищинский психоневрологический диспансер"</v>
      </c>
    </row>
    <row r="162" spans="1:8" s="31" customFormat="1" ht="15.75" customHeight="1">
      <c r="A162" t="s">
        <v>435</v>
      </c>
      <c r="B162" t="s">
        <v>435</v>
      </c>
      <c r="C162" s="30" t="e">
        <f>VLOOKUP(B162,Лист1!A:G,7,0)</f>
        <v>#N/A</v>
      </c>
      <c r="E162" s="31" t="s">
        <v>436</v>
      </c>
      <c r="F162" s="31" t="str">
        <f t="shared" si="18"/>
        <v>ГАУЗ МО Мытищинский кожно-венерологический диспансер</v>
      </c>
      <c r="G162" s="31" t="e">
        <f t="shared" si="19"/>
        <v>#N/A</v>
      </c>
      <c r="H162" s="31" t="str">
        <f t="shared" si="15"/>
        <v xml:space="preserve">    If (InStr(1, dej, "венеролог", 1) &gt; 0 Or InStr(1, dej, "квд", 1) &gt; 0) Then dej1 = "ГАУЗ МО Мытищинский кожно-венерологический диспансер"</v>
      </c>
    </row>
    <row r="163" spans="1:8" s="31" customFormat="1" ht="15.75" customHeight="1">
      <c r="A163" t="s">
        <v>203</v>
      </c>
      <c r="B163" t="s">
        <v>203</v>
      </c>
      <c r="C163" s="30" t="e">
        <f>VLOOKUP(B163,Лист1!A:G,7,0)</f>
        <v>#N/A</v>
      </c>
      <c r="E163" s="31" t="s">
        <v>437</v>
      </c>
      <c r="F163" s="31" t="str">
        <f t="shared" si="18"/>
        <v>ГКУЗ МО Мытищинский специализированный дом ребенка</v>
      </c>
      <c r="G163" s="31" t="e">
        <f t="shared" si="19"/>
        <v>#N/A</v>
      </c>
      <c r="H163" s="31" t="str">
        <f t="shared" si="15"/>
        <v xml:space="preserve">    If InStr(1, dej, "ребенк", 1) &gt; 0 Then dej1 = "ГКУЗ МО Мытищинский специализированный дом ребенка"</v>
      </c>
    </row>
    <row r="164" spans="1:8" s="31" customFormat="1" ht="15.75" customHeight="1">
      <c r="A164" t="s">
        <v>438</v>
      </c>
      <c r="B164" t="s">
        <v>438</v>
      </c>
      <c r="C164" s="30" t="e">
        <f>VLOOKUP(B164,Лист1!A:G,7,0)</f>
        <v>#N/A</v>
      </c>
      <c r="E164" s="31" t="s">
        <v>439</v>
      </c>
      <c r="F164" s="31" t="str">
        <f t="shared" si="18"/>
        <v>ГБУЗ МО Мытищинская городская детская поликлиника №2</v>
      </c>
      <c r="G164" s="31" t="e">
        <f t="shared" si="19"/>
        <v>#N/A</v>
      </c>
      <c r="H164" s="31" t="str">
        <f t="shared" si="15"/>
        <v xml:space="preserve">    If InStr(1, dej, "ДЕТ", 1) &gt; 0 And InStr(1, dej, "2", 1) &gt; 0 Then dej1 = "ГБУЗ МО Мытищинская городская детская поликлиника №2"</v>
      </c>
    </row>
    <row r="165" spans="1:8" s="31" customFormat="1" ht="15.75" customHeight="1">
      <c r="A165" t="s">
        <v>85</v>
      </c>
      <c r="B165" t="s">
        <v>85</v>
      </c>
      <c r="C165" s="30" t="e">
        <f>VLOOKUP(B165,Лист1!A:G,7,0)</f>
        <v>#N/A</v>
      </c>
      <c r="E165" s="31" t="s">
        <v>440</v>
      </c>
      <c r="F165" s="31" t="str">
        <f t="shared" si="18"/>
        <v>ГБУЗ МО Мытищинская городская детская поликлиника №3</v>
      </c>
      <c r="G165" s="31" t="e">
        <f t="shared" si="19"/>
        <v>#N/A</v>
      </c>
      <c r="H165" s="31" t="str">
        <f t="shared" si="15"/>
        <v xml:space="preserve">    If InStr(1, dej, "ДЕТ", 1) &gt; 0 And InStr(1, dej, "3", 1) &gt; 0 Then dej1 = "ГБУЗ МО Мытищинская городская детская поликлиника №3"</v>
      </c>
    </row>
    <row r="166" spans="1:8" s="31" customFormat="1" ht="15.75" customHeight="1">
      <c r="A166" t="s">
        <v>441</v>
      </c>
      <c r="B166" t="s">
        <v>441</v>
      </c>
      <c r="C166" s="30" t="e">
        <f>VLOOKUP(B166,Лист1!A:G,7,0)</f>
        <v>#N/A</v>
      </c>
      <c r="E166" s="31" t="s">
        <v>442</v>
      </c>
      <c r="F166" s="31" t="str">
        <f t="shared" si="18"/>
        <v>ГБУЗ МО Мытищинская городская детская поликлиника №4</v>
      </c>
      <c r="G166" s="31" t="e">
        <f t="shared" si="19"/>
        <v>#N/A</v>
      </c>
      <c r="H166" s="31" t="str">
        <f t="shared" si="15"/>
        <v xml:space="preserve">    If InStr(1, dej, "ДЕТ", 1) &gt; 0 And InStr(1, dej, "4", 1) &gt; 0 Then dej1 = "ГБУЗ МО Мытищинская городская детская поликлиника №4"</v>
      </c>
    </row>
    <row r="167" spans="1:8" s="31" customFormat="1" ht="15.75" customHeight="1">
      <c r="A167" t="s">
        <v>443</v>
      </c>
      <c r="B167" t="s">
        <v>443</v>
      </c>
      <c r="C167" s="30" t="e">
        <f>VLOOKUP(B167,Лист1!A:G,7,0)</f>
        <v>#N/A</v>
      </c>
      <c r="E167" s="31" t="s">
        <v>444</v>
      </c>
      <c r="F167" s="31" t="str">
        <f t="shared" si="18"/>
        <v>ГБУЗ МО Мытищинская городская поликлиника №5</v>
      </c>
      <c r="G167" s="31" t="e">
        <f t="shared" si="19"/>
        <v>#N/A</v>
      </c>
      <c r="H167" s="31" t="str">
        <f t="shared" si="15"/>
        <v xml:space="preserve">    If (InStr(1, dej, "ГОР", 1) &gt; 0 Or InStr(1, dej, "гп", 1) &gt; 0) And InStr(1, dej, "5", 1) &gt; 0 Then dej1 = "ГБУЗ МО Мытищинская городская поликлиника №5"</v>
      </c>
    </row>
    <row r="168" spans="1:8" s="31" customFormat="1" ht="15.75" customHeight="1">
      <c r="A168" t="s">
        <v>88</v>
      </c>
      <c r="B168" t="s">
        <v>88</v>
      </c>
      <c r="C168" s="30" t="e">
        <f>VLOOKUP(B168,Лист1!A:G,7,0)</f>
        <v>#N/A</v>
      </c>
      <c r="E168" s="31" t="s">
        <v>445</v>
      </c>
      <c r="F168" s="31" t="str">
        <f t="shared" si="18"/>
        <v>ГБУЗ МО Мытищинская поликлиника №3</v>
      </c>
      <c r="G168" s="31" t="e">
        <f t="shared" si="19"/>
        <v>#N/A</v>
      </c>
      <c r="H168" s="31" t="str">
        <f t="shared" si="15"/>
        <v xml:space="preserve">    If InStr(1, dej, "3", 1) &gt; 0 And (Not InStr(1, dej, "ДЕТ", 1) &gt; 0) Then dej1 = "ГБУЗ МО Мытищинская поликлиника №3"</v>
      </c>
    </row>
    <row r="169" spans="1:8" s="31" customFormat="1" ht="15.75" customHeight="1">
      <c r="A169" t="s">
        <v>89</v>
      </c>
      <c r="B169" t="s">
        <v>89</v>
      </c>
      <c r="C169" s="30" t="e">
        <f>VLOOKUP(B169,Лист1!A:G,7,0)</f>
        <v>#N/A</v>
      </c>
      <c r="E169" s="31" t="s">
        <v>446</v>
      </c>
      <c r="F169" s="31" t="str">
        <f t="shared" si="18"/>
        <v>ГБУЗ МО Мытищинская противотуберкулезная больница</v>
      </c>
      <c r="G169" s="31" t="e">
        <f t="shared" si="19"/>
        <v>#N/A</v>
      </c>
      <c r="H169" s="31" t="str">
        <f t="shared" si="15"/>
        <v xml:space="preserve">    If InStr(1, dej, "противотуб", 1) &gt; 0 And InStr(1, dej, "БОЛЬН", 1) &gt; 0 Then dej1 = "ГБУЗ МО Мытищинская противотуберкулезная больница"</v>
      </c>
    </row>
    <row r="170" spans="1:8" s="31" customFormat="1" ht="15.75" customHeight="1">
      <c r="A170" t="s">
        <v>447</v>
      </c>
      <c r="B170" t="s">
        <v>90</v>
      </c>
      <c r="C170" s="30" t="e">
        <f>VLOOKUP(B170,Лист1!A:G,7,0)</f>
        <v>#N/A</v>
      </c>
      <c r="E170" s="31" t="s">
        <v>448</v>
      </c>
      <c r="F170" s="31" t="str">
        <f t="shared" si="18"/>
        <v>ГБУЗ МО Мытищинская районная женская консультация</v>
      </c>
      <c r="G170" s="31" t="e">
        <f t="shared" si="19"/>
        <v>#N/A</v>
      </c>
      <c r="H170" s="31" t="str">
        <f t="shared" si="15"/>
        <v xml:space="preserve">    If InStr(1, dej, "ЖЕНСК", 1) &gt; 0 Then dej1 = "ГБУЗ МО Мытищинская районная женская консультация"</v>
      </c>
    </row>
    <row r="171" spans="1:8" s="31" customFormat="1" ht="15.75" customHeight="1">
      <c r="A171" t="s">
        <v>449</v>
      </c>
      <c r="B171" t="s">
        <v>90</v>
      </c>
      <c r="C171" s="30" t="e">
        <f>VLOOKUP(B171,Лист1!A:G,7,0)</f>
        <v>#N/A</v>
      </c>
      <c r="E171" s="31" t="s">
        <v>450</v>
      </c>
      <c r="F171" s="31" t="str">
        <f t="shared" si="18"/>
        <v>ГБУЗ МО Мытищинский противотуберкулезный диспансер</v>
      </c>
      <c r="G171" s="31" t="e">
        <f t="shared" si="19"/>
        <v>#N/A</v>
      </c>
      <c r="H171" s="31" t="str">
        <f t="shared" si="15"/>
        <v xml:space="preserve">    If InStr(1, dej, "ПРОТИВОТУБ", 1) &gt; 0 And InStr(1, dej, "ДИСПАН", 1) &gt; 0 Then dej1 = "ГБУЗ МО Мытищинский противотуберкулезный диспансер"</v>
      </c>
    </row>
    <row r="172" spans="1:8" s="31" customFormat="1" ht="15.75" customHeight="1">
      <c r="A172" t="s">
        <v>451</v>
      </c>
      <c r="B172" t="s">
        <v>90</v>
      </c>
      <c r="C172" s="30" t="e">
        <f>VLOOKUP(B172,Лист1!A:G,7,0)</f>
        <v>#N/A</v>
      </c>
      <c r="E172" s="31" t="s">
        <v>452</v>
      </c>
      <c r="F172" s="31" t="str">
        <f t="shared" si="18"/>
        <v>ГБУЗ МО Мытищинская городская поликлиника №2</v>
      </c>
      <c r="G172" s="31" t="e">
        <f t="shared" si="19"/>
        <v>#N/A</v>
      </c>
      <c r="H172" s="31" t="str">
        <f t="shared" si="15"/>
        <v xml:space="preserve">    If (InStr(1, dej, "ГОР", 1) &gt; 0 Or InStr(1, dej, "гп", 1) &gt; 0) And InStr(1, dej, "2", 1) &gt; 0 And Not InStr(1, dej, "дет", 1) &gt; 0 Then dej1 = "ГБУЗ МО Мытищинская городская поликлиника №2"</v>
      </c>
    </row>
    <row r="173" spans="1:8" s="31" customFormat="1" ht="15.75" customHeight="1">
      <c r="A173" t="s">
        <v>90</v>
      </c>
      <c r="B173" t="s">
        <v>90</v>
      </c>
      <c r="C173" s="30" t="e">
        <f>VLOOKUP(B173,Лист1!A:G,7,0)</f>
        <v>#N/A</v>
      </c>
      <c r="E173" s="31" t="s">
        <v>453</v>
      </c>
      <c r="F173" s="31" t="str">
        <f t="shared" si="18"/>
        <v>ГБУЗ МО Мытищинская станция скорой медицинской помощи</v>
      </c>
      <c r="G173" s="31" t="e">
        <f t="shared" si="19"/>
        <v>#N/A</v>
      </c>
      <c r="H173" s="31" t="str">
        <f t="shared" si="15"/>
        <v xml:space="preserve">    If (InStr(1, dej, "скоро", 1) &gt; 0 Or InStr(1, dej, "смп", 1) &gt; 0) Then dej1 = "ГБУЗ МО Мытищинская станция скорой медицинской помощи"</v>
      </c>
    </row>
    <row r="174" spans="1:8" s="31" customFormat="1" ht="15.75" customHeight="1">
      <c r="A174" t="s">
        <v>454</v>
      </c>
      <c r="B174" t="s">
        <v>90</v>
      </c>
      <c r="C174" s="30" t="e">
        <f>VLOOKUP(B174,Лист1!A:G,7,0)</f>
        <v>#N/A</v>
      </c>
      <c r="E174" s="31" t="s">
        <v>391</v>
      </c>
      <c r="H174" s="31" t="str">
        <f t="shared" si="15"/>
        <v>End If</v>
      </c>
    </row>
    <row r="175" spans="1:8" s="31" customFormat="1" ht="15.75" customHeight="1">
      <c r="A175" t="s">
        <v>455</v>
      </c>
      <c r="B175" t="s">
        <v>90</v>
      </c>
      <c r="C175" s="30" t="e">
        <f>VLOOKUP(B175,Лист1!A:G,7,0)</f>
        <v>#N/A</v>
      </c>
      <c r="E175" s="31" t="s">
        <v>456</v>
      </c>
      <c r="F175" s="31" t="str">
        <f t="shared" ref="F175:F196" si="20">MID(E175,SEARCH("dej1",E175,1)+8,LEN(E175)-SEARCH("dej1",E175,1)-8)</f>
        <v>ГБУЗ МО Московский областной клинический кожно-венерологический диспансер</v>
      </c>
      <c r="G175" s="31" t="e">
        <f t="shared" ref="G175:G196" si="21">VLOOKUP(F175,A:C,3,0)</f>
        <v>#N/A</v>
      </c>
      <c r="H175" s="31" t="str">
        <f t="shared" si="15"/>
        <v>If InStr(1, dej, "МОККВД", 1) &gt; 0 Or InStr(1, dej, "областной клинический кож", 1) &gt; 0 Then dej1 = "ГБУЗ МО Московский областной клинический кожно-венерологический диспансер"</v>
      </c>
    </row>
    <row r="176" spans="1:8" s="31" customFormat="1" ht="15.75" customHeight="1">
      <c r="A176" t="s">
        <v>457</v>
      </c>
      <c r="B176" t="s">
        <v>90</v>
      </c>
      <c r="C176" s="30" t="e">
        <f>VLOOKUP(B176,Лист1!A:G,7,0)</f>
        <v>#N/A</v>
      </c>
      <c r="E176" s="31" t="s">
        <v>458</v>
      </c>
      <c r="F176" s="31" t="str">
        <f t="shared" si="20"/>
        <v>ГАУЗ МО Московский областной хоспис (для детей)</v>
      </c>
      <c r="G176" s="31" t="e">
        <f t="shared" si="21"/>
        <v>#N/A</v>
      </c>
      <c r="H176" s="31" t="str">
        <f t="shared" si="15"/>
        <v>If InStr(1, dej, "областной хоспис (для детей)", 1) &gt; 0 Then dej1 = "ГАУЗ МО Московский областной хоспис (для детей)"</v>
      </c>
    </row>
    <row r="177" spans="1:8" s="31" customFormat="1" ht="15.75" customHeight="1">
      <c r="A177" t="s">
        <v>459</v>
      </c>
      <c r="B177" t="s">
        <v>203</v>
      </c>
      <c r="C177" s="30" t="e">
        <f>VLOOKUP(B177,Лист1!A:G,7,0)</f>
        <v>#N/A</v>
      </c>
      <c r="E177" s="31" t="s">
        <v>460</v>
      </c>
      <c r="F177" s="31" t="str">
        <f t="shared" si="20"/>
        <v>ГБУЗ МО Наро-фоминская районная больница №1</v>
      </c>
      <c r="G177" s="31" t="e">
        <f t="shared" si="21"/>
        <v>#N/A</v>
      </c>
      <c r="H177" s="31" t="str">
        <f t="shared" si="15"/>
        <v>If InStr(1, dej, "фоминс", 1) &gt; 0 And InStr(1, dej, "1", 1) &gt; 0 Then dej1 = "ГБУЗ МО Наро-фоминская районная больница №1"</v>
      </c>
    </row>
    <row r="178" spans="1:8" s="8" customFormat="1" ht="15.75" customHeight="1">
      <c r="A178" t="s">
        <v>461</v>
      </c>
      <c r="B178" t="s">
        <v>90</v>
      </c>
      <c r="C178" s="30" t="e">
        <f>VLOOKUP(B178,Лист1!A:G,7,0)</f>
        <v>#N/A</v>
      </c>
      <c r="D178" s="30"/>
      <c r="E178" s="30" t="s">
        <v>462</v>
      </c>
      <c r="F178" s="31" t="str">
        <f t="shared" si="20"/>
        <v>ГБУЗ МО Наро-фоминская районная больница №2</v>
      </c>
      <c r="G178" s="31" t="e">
        <f t="shared" si="21"/>
        <v>#N/A</v>
      </c>
      <c r="H178" s="31" t="str">
        <f t="shared" si="15"/>
        <v>If InStr(1, dej, "фоминс", 1) &gt; 0 And InStr(1, dej, "2", 1) &gt; 0 Then dej1 = "ГБУЗ МО Наро-фоминская районная больница №2"</v>
      </c>
    </row>
    <row r="179" spans="1:8" s="31" customFormat="1" ht="15.75" customHeight="1">
      <c r="A179" t="s">
        <v>463</v>
      </c>
      <c r="B179" t="s">
        <v>307</v>
      </c>
      <c r="C179" s="30" t="e">
        <f>VLOOKUP(B179,Лист1!A:G,7,0)</f>
        <v>#N/A</v>
      </c>
      <c r="E179" s="31" t="s">
        <v>464</v>
      </c>
      <c r="F179" s="31" t="str">
        <f t="shared" si="20"/>
        <v>ГБУЗ МО Наро-фоминская стоматологическая поликлиника</v>
      </c>
      <c r="G179" s="31" t="e">
        <f t="shared" si="21"/>
        <v>#N/A</v>
      </c>
      <c r="H179" s="31" t="str">
        <f t="shared" si="15"/>
        <v>If InStr(1, dej, "фоминс", 1) &gt; 0 And (InStr(1, dej, "стоматолог", 1) &gt; 0 Or InStr(1, dej, " сп", 1) &gt; 0) Then dej1 = "ГБУЗ МО Наро-фоминская стоматологическая поликлиника"</v>
      </c>
    </row>
    <row r="180" spans="1:8" s="31" customFormat="1" ht="15.75" customHeight="1">
      <c r="A180" t="s">
        <v>465</v>
      </c>
      <c r="B180" t="s">
        <v>203</v>
      </c>
      <c r="C180" s="30" t="e">
        <f>VLOOKUP(B180,Лист1!A:G,7,0)</f>
        <v>#N/A</v>
      </c>
      <c r="E180" s="31" t="s">
        <v>466</v>
      </c>
      <c r="F180" s="31" t="str">
        <f t="shared" si="20"/>
        <v>ГБУЗ МО Наро-Фоминский перинатальный центр</v>
      </c>
      <c r="G180" s="31" t="e">
        <f t="shared" si="21"/>
        <v>#N/A</v>
      </c>
      <c r="H180" s="31" t="str">
        <f t="shared" si="15"/>
        <v>If InStr(1, dej, "фоминс", 1) &gt; 0 And (InStr(1, dej, "перинат", 1) &gt; 0 Or InStr(1, dej, "пц", 1) &gt; 0) Then dej1 = "ГБУЗ МО Наро-Фоминский перинатальный центр"</v>
      </c>
    </row>
    <row r="181" spans="1:8" s="31" customFormat="1" ht="15.75" customHeight="1">
      <c r="A181" t="s">
        <v>92</v>
      </c>
      <c r="B181" t="s">
        <v>92</v>
      </c>
      <c r="C181" s="30" t="e">
        <f>VLOOKUP(B181,Лист1!A:G,7,0)</f>
        <v>#N/A</v>
      </c>
      <c r="E181" s="31" t="s">
        <v>467</v>
      </c>
      <c r="F181" s="31" t="str">
        <f t="shared" si="20"/>
        <v>ГБУЗ МО Наро-Фоминская областная больница</v>
      </c>
      <c r="G181" s="31" t="e">
        <f t="shared" si="21"/>
        <v>#N/A</v>
      </c>
      <c r="H181" s="31" t="str">
        <f t="shared" si="15"/>
        <v>If InStr(1, dej, "НФОБ", 1) &gt; 0 Or (InStr(1, dej, "Фоминс", 1) &gt; 0) And InStr(1, dej, "об", 1) &gt; 0 Then dej1 = "ГБУЗ МО Наро-Фоминская областная больница"</v>
      </c>
    </row>
    <row r="182" spans="1:8" s="31" customFormat="1" ht="15.75" customHeight="1">
      <c r="A182" t="s">
        <v>468</v>
      </c>
      <c r="B182" t="s">
        <v>468</v>
      </c>
      <c r="C182" s="30" t="e">
        <f>VLOOKUP(B182,Лист1!A:G,7,0)</f>
        <v>#N/A</v>
      </c>
      <c r="E182" s="31" t="s">
        <v>469</v>
      </c>
      <c r="F182" s="31" t="str">
        <f t="shared" si="20"/>
        <v>ГБУЗ МО Наро-Фоминский противотуберкулезный диспансер</v>
      </c>
      <c r="G182" s="31" t="e">
        <f t="shared" si="21"/>
        <v>#N/A</v>
      </c>
      <c r="H182" s="31" t="str">
        <f t="shared" si="15"/>
        <v>If InStr(1, dej, "фоминс", 1) &gt; 0 And (InStr(1, dej, "противотуб", 1) &gt; 0 Or InStr(1, dej, "птд", 1) &gt; 0) Then dej1 = "ГБУЗ МО Наро-Фоминский противотуберкулезный диспансер"</v>
      </c>
    </row>
    <row r="183" spans="1:8" s="31" customFormat="1" ht="15.75" customHeight="1">
      <c r="A183" t="s">
        <v>93</v>
      </c>
      <c r="B183" t="s">
        <v>468</v>
      </c>
      <c r="C183" s="30" t="e">
        <f>VLOOKUP(B183,Лист1!A:G,7,0)</f>
        <v>#N/A</v>
      </c>
      <c r="E183" s="31" t="s">
        <v>470</v>
      </c>
      <c r="F183" s="31" t="str">
        <f t="shared" si="20"/>
        <v>ГБУЗ МО Наро-Фоминская станция скорой медицинской помощи</v>
      </c>
      <c r="G183" s="31" t="e">
        <f t="shared" si="21"/>
        <v>#N/A</v>
      </c>
      <c r="H183" s="31" t="str">
        <f t="shared" si="15"/>
        <v>If InStr(1, dej, "фоминс", 1) &gt; 0 And (InStr(1, dej, "скоро", 1) &gt; 0 Or InStr(1, dej, "смп", 1) &gt; 0) Then dej1 = "ГБУЗ МО Наро-Фоминская станция скорой медицинской помощи"</v>
      </c>
    </row>
    <row r="184" spans="1:8" s="31" customFormat="1" ht="15.75" customHeight="1">
      <c r="A184" t="s">
        <v>94</v>
      </c>
      <c r="B184" t="s">
        <v>468</v>
      </c>
      <c r="C184" s="30" t="e">
        <f>VLOOKUP(B184,Лист1!A:G,7,0)</f>
        <v>#N/A</v>
      </c>
      <c r="E184" s="31" t="s">
        <v>471</v>
      </c>
      <c r="F184" s="31" t="str">
        <f t="shared" si="20"/>
        <v>ГБУЗ МО Селятинская районная больница</v>
      </c>
      <c r="G184" s="31" t="e">
        <f t="shared" si="21"/>
        <v>#N/A</v>
      </c>
      <c r="H184" s="31" t="str">
        <f t="shared" si="15"/>
        <v>If InStr(1, dej, "селятин", 1) &gt; 0 Then dej1 = "ГБУЗ МО Селятинская районная больница"</v>
      </c>
    </row>
    <row r="185" spans="1:8" s="31" customFormat="1" ht="15.75" customHeight="1">
      <c r="A185" t="s">
        <v>472</v>
      </c>
      <c r="B185" t="s">
        <v>307</v>
      </c>
      <c r="C185" s="30" t="e">
        <f>VLOOKUP(B185,Лист1!A:G,7,0)</f>
        <v>#N/A</v>
      </c>
      <c r="E185" s="31" t="s">
        <v>473</v>
      </c>
      <c r="F185" s="31" t="str">
        <f t="shared" si="20"/>
        <v>ГБУЗ МО Нахабинская городская больница</v>
      </c>
      <c r="G185" s="31" t="e">
        <f t="shared" si="21"/>
        <v>#N/A</v>
      </c>
      <c r="H185" s="31" t="str">
        <f t="shared" si="15"/>
        <v>If InStr(1, dej, "Нахабинск", 1) &gt; 0 Then dej1 = "ГБУЗ МО Нахабинская городская больница"</v>
      </c>
    </row>
    <row r="186" spans="1:8" s="31" customFormat="1" ht="15.75" customHeight="1">
      <c r="A186" t="s">
        <v>95</v>
      </c>
      <c r="B186" t="s">
        <v>95</v>
      </c>
      <c r="C186" s="30" t="e">
        <f>VLOOKUP(B186,Лист1!A:G,7,0)</f>
        <v>#N/A</v>
      </c>
      <c r="E186" s="31" t="s">
        <v>474</v>
      </c>
      <c r="F186" s="31" t="str">
        <f t="shared" si="20"/>
        <v>ГБУЗ МО Ногинская центральная районная больница</v>
      </c>
      <c r="G186" s="31" t="e">
        <f t="shared" si="21"/>
        <v>#N/A</v>
      </c>
      <c r="H186" s="31" t="str">
        <f t="shared" si="15"/>
        <v>If InStr(1, dej, "Ногинск", 1) &gt; 0 Then dej1 = "ГБУЗ МО Ногинская центральная районная больница"</v>
      </c>
    </row>
    <row r="187" spans="1:8" s="31" customFormat="1" ht="15.75" customHeight="1">
      <c r="A187" t="s">
        <v>96</v>
      </c>
      <c r="B187" t="s">
        <v>96</v>
      </c>
      <c r="C187" s="30" t="e">
        <f>VLOOKUP(B187,Лист1!A:G,7,0)</f>
        <v>#N/A</v>
      </c>
      <c r="E187" s="31" t="s">
        <v>475</v>
      </c>
      <c r="F187" s="31" t="str">
        <f t="shared" si="20"/>
        <v>ГБУЗ МО Одинцовская городская поликлиника №3</v>
      </c>
      <c r="G187" s="31" t="e">
        <f t="shared" si="21"/>
        <v>#N/A</v>
      </c>
      <c r="H187" s="31" t="str">
        <f t="shared" si="15"/>
        <v>If InStr(1, dej, "Одинцовск", 1) &gt; 0 And InStr(1, dej, "3", 1) &gt; 0 And (InStr(1, dej, "гп", 1) &gt; 0 Or InStr(1, dej, "поликлин", 1) &gt; 0) Then dej1 = "ГБУЗ МО Одинцовская городская поликлиника №3"</v>
      </c>
    </row>
    <row r="188" spans="1:8" s="31" customFormat="1" ht="15.75" customHeight="1">
      <c r="A188" t="s">
        <v>476</v>
      </c>
      <c r="B188" t="s">
        <v>203</v>
      </c>
      <c r="C188" s="30" t="e">
        <f>VLOOKUP(B188,Лист1!A:G,7,0)</f>
        <v>#N/A</v>
      </c>
      <c r="E188" s="31" t="s">
        <v>477</v>
      </c>
      <c r="F188" s="31" t="str">
        <f t="shared" si="20"/>
        <v>ГБУЗ МО Одинцовская областная больница</v>
      </c>
      <c r="G188" s="31" t="e">
        <f t="shared" si="21"/>
        <v>#N/A</v>
      </c>
      <c r="H188" s="31" t="str">
        <f t="shared" si="15"/>
        <v>If InStr(1, dej, "Одинцовск", 1) &gt; 0 And (InStr(1, dej, "бол", 1) &gt; 0 Or InStr(1, dej, "ОБ", 1) &gt; 0) Then dej1 = "ГБУЗ МО Одинцовская областная больница"</v>
      </c>
    </row>
    <row r="189" spans="1:8" s="31" customFormat="1" ht="15.75" customHeight="1">
      <c r="A189" t="s">
        <v>478</v>
      </c>
      <c r="B189" t="s">
        <v>57</v>
      </c>
      <c r="C189" s="30" t="e">
        <f>VLOOKUP(B189,Лист1!A:G,7,0)</f>
        <v>#N/A</v>
      </c>
      <c r="E189" s="31" t="s">
        <v>479</v>
      </c>
      <c r="F189" s="31" t="str">
        <f t="shared" si="20"/>
        <v>ГАУЗ МО Одинцовский кожно-венерологический диспансер</v>
      </c>
      <c r="G189" s="31" t="e">
        <f t="shared" si="21"/>
        <v>#N/A</v>
      </c>
      <c r="H189" s="31" t="str">
        <f t="shared" si="15"/>
        <v>If (InStr(1, dej, "Одинцовск", 1) &gt; 0 And InStr(1, dej, "венеролог", 1) &gt; 0) Or InStr(1, dej, "оквд", 1) &gt; 0 Then dej1 = "ГАУЗ МО Одинцовский кожно-венерологический диспансер"</v>
      </c>
    </row>
    <row r="190" spans="1:8" s="31" customFormat="1" ht="15.75" customHeight="1">
      <c r="A190" t="s">
        <v>480</v>
      </c>
      <c r="B190" t="s">
        <v>43</v>
      </c>
      <c r="C190" s="30" t="e">
        <f>VLOOKUP(B190,Лист1!A:G,7,0)</f>
        <v>#N/A</v>
      </c>
      <c r="E190" s="31" t="s">
        <v>481</v>
      </c>
      <c r="F190" s="31" t="str">
        <f t="shared" si="20"/>
        <v>ГБУЗ МО Одинцовская районная больница №3</v>
      </c>
      <c r="G190" s="31" t="e">
        <f t="shared" si="21"/>
        <v>#N/A</v>
      </c>
      <c r="H190" s="31" t="str">
        <f t="shared" si="15"/>
        <v>If InStr(1, dej, "ОДИНЦОВСК", 1) &gt; 0 And (InStr(1, dej, "рай", 1) &gt; 0 Or InStr(1, dej, "рб", 1) &gt; 0) And InStr(1, dej, "3", 1) &gt; 0 Then dej1 = "ГБУЗ МО Одинцовская районная больница №3"</v>
      </c>
    </row>
    <row r="191" spans="1:8" s="31" customFormat="1" ht="15.75" customHeight="1">
      <c r="A191" t="s">
        <v>97</v>
      </c>
      <c r="B191" t="s">
        <v>97</v>
      </c>
      <c r="C191" s="30" t="e">
        <f>VLOOKUP(B191,Лист1!A:G,7,0)</f>
        <v>#N/A</v>
      </c>
      <c r="E191" s="31" t="s">
        <v>482</v>
      </c>
      <c r="F191" s="31" t="str">
        <f t="shared" si="20"/>
        <v>ГБУЗ МО Одинцовская районная больница №2</v>
      </c>
      <c r="G191" s="31" t="e">
        <f t="shared" si="21"/>
        <v>#N/A</v>
      </c>
      <c r="H191" s="31" t="str">
        <f t="shared" si="15"/>
        <v>If InStr(1, dej, "ОДИНЦОВСК", 1) &gt; 0 And (InStr(1, dej, "рай", 1) &gt; 0 Or InStr(1, dej, "рб", 1) &gt; 0) And InStr(1, dej, "2", 1) &gt; 0 Then dej1 = "ГБУЗ МО Одинцовская районная больница №2"</v>
      </c>
    </row>
    <row r="192" spans="1:8" s="31" customFormat="1" ht="15.75" customHeight="1">
      <c r="A192" t="s">
        <v>98</v>
      </c>
      <c r="B192" t="s">
        <v>98</v>
      </c>
      <c r="C192" s="30" t="e">
        <f>VLOOKUP(B192,Лист1!A:G,7,0)</f>
        <v>#N/A</v>
      </c>
      <c r="E192" s="31" t="s">
        <v>483</v>
      </c>
      <c r="F192" s="31" t="str">
        <f t="shared" si="20"/>
        <v>ГБУЗ МО Одинцовская центральная районная больница</v>
      </c>
      <c r="G192" s="31" t="e">
        <f t="shared" si="21"/>
        <v>#N/A</v>
      </c>
      <c r="H192" s="31" t="str">
        <f t="shared" si="15"/>
        <v>If InStr(1, dej, "ОДИНЦОВСК", 1) &gt; 0 And InStr(1, dej, "ЦЕНТР", 1) &gt; 0 Then dej1 = "ГБУЗ МО Одинцовская центральная районная больница"</v>
      </c>
    </row>
    <row r="193" spans="1:8" s="31" customFormat="1" ht="15.75" customHeight="1">
      <c r="A193" t="s">
        <v>99</v>
      </c>
      <c r="B193" t="s">
        <v>99</v>
      </c>
      <c r="C193" s="30" t="e">
        <f>VLOOKUP(B193,Лист1!A:G,7,0)</f>
        <v>#N/A</v>
      </c>
      <c r="E193" s="31" t="s">
        <v>484</v>
      </c>
      <c r="F193" s="31" t="str">
        <f t="shared" si="20"/>
        <v>ГБУЗ МО Одинцовский противотуберкулезный диспансер</v>
      </c>
      <c r="G193" s="31" t="e">
        <f t="shared" si="21"/>
        <v>#N/A</v>
      </c>
      <c r="H193" s="31" t="str">
        <f t="shared" si="15"/>
        <v>If InStr(1, dej, "ОДИНЦОВСК", 1) &gt; 0 And InStr(1, dej, "ПРОТИВОТУБ", 1) &gt; 0 Then dej1 = "ГБУЗ МО Одинцовский противотуберкулезный диспансер"</v>
      </c>
    </row>
    <row r="194" spans="1:8" s="31" customFormat="1" ht="15.75" customHeight="1">
      <c r="A194" t="s">
        <v>485</v>
      </c>
      <c r="B194" t="s">
        <v>99</v>
      </c>
      <c r="C194" s="30" t="e">
        <f>VLOOKUP(B194,Лист1!A:G,7,0)</f>
        <v>#N/A</v>
      </c>
      <c r="E194" s="31" t="s">
        <v>486</v>
      </c>
      <c r="F194" s="31" t="str">
        <f t="shared" si="20"/>
        <v>ГБУЗ МО Одинцовская станция скорой медицинской помощи</v>
      </c>
      <c r="G194" s="31" t="e">
        <f t="shared" si="21"/>
        <v>#N/A</v>
      </c>
      <c r="H194" s="31" t="str">
        <f t="shared" ref="H194:H257" si="22">IFERROR(CONCATENATE(LEFT(E194,SEARCH("dej1",E194,1)+7),G194,""""),E194)</f>
        <v>If InStr(1, dej, "ОДИНЦОВСК", 1) &gt; 0 And (InStr(1, dej, "скоро", 1) &gt; 0 Or InStr(1, dej, "смп", 1) &gt; 0) Then dej1 = "ГБУЗ МО Одинцовская станция скорой медицинской помощи"</v>
      </c>
    </row>
    <row r="195" spans="1:8" s="31" customFormat="1" ht="15.75" customHeight="1">
      <c r="A195" t="s">
        <v>487</v>
      </c>
      <c r="B195" t="s">
        <v>99</v>
      </c>
      <c r="C195" s="30" t="e">
        <f>VLOOKUP(B195,Лист1!A:G,7,0)</f>
        <v>#N/A</v>
      </c>
      <c r="E195" s="31" t="s">
        <v>488</v>
      </c>
      <c r="F195" s="31" t="str">
        <f t="shared" si="20"/>
        <v>ГБУЗ МО Озерская центральная районная больница</v>
      </c>
      <c r="G195" s="31" t="e">
        <f t="shared" si="21"/>
        <v>#N/A</v>
      </c>
      <c r="H195" s="31" t="str">
        <f t="shared" si="22"/>
        <v>If (InStr(1, dej, "ОЗЕРСК", 1) &gt; 0 Or InStr(1, dej, "ОЗЁРСК", 1) &gt; 0) And (InStr(1, dej, "цент", 1) &gt; 0 Or InStr(1, dej, "рб", 1) &gt; 0) Then dej1 = "ГБУЗ МО Озерская центральная районная больница"</v>
      </c>
    </row>
    <row r="196" spans="1:8" s="31" customFormat="1" ht="15.75" customHeight="1">
      <c r="A196" t="s">
        <v>489</v>
      </c>
      <c r="B196" t="s">
        <v>307</v>
      </c>
      <c r="C196" s="30" t="e">
        <f>VLOOKUP(B196,Лист1!A:G,7,0)</f>
        <v>#N/A</v>
      </c>
      <c r="E196" s="31" t="s">
        <v>490</v>
      </c>
      <c r="F196" s="31" t="str">
        <f t="shared" si="20"/>
        <v>ГКУЗ МО Детский бронхолегочный санаторий Озерский</v>
      </c>
      <c r="G196" s="31" t="e">
        <f t="shared" si="21"/>
        <v>#N/A</v>
      </c>
      <c r="H196" s="31" t="str">
        <f t="shared" si="22"/>
        <v>If InStr(1, dej, "Детск", 1) &gt; 0 And InStr(1, dej, "бронхо", 1) &gt; 0 Then dej1 = "ГКУЗ МО Детский бронхолегочный санаторий Озерский"</v>
      </c>
    </row>
    <row r="197" spans="1:8" s="31" customFormat="1" ht="15.75" customHeight="1">
      <c r="A197" t="s">
        <v>491</v>
      </c>
      <c r="B197" t="s">
        <v>99</v>
      </c>
      <c r="C197" s="30" t="e">
        <f>VLOOKUP(B197,Лист1!A:G,7,0)</f>
        <v>#N/A</v>
      </c>
      <c r="E197" s="31" t="s">
        <v>492</v>
      </c>
      <c r="H197" s="31" t="str">
        <f t="shared" si="22"/>
        <v>If InStr(1, dej, "Орехово", 1) &gt; 0 Then</v>
      </c>
    </row>
    <row r="198" spans="1:8" s="31" customFormat="1" ht="15.75" customHeight="1">
      <c r="A198" t="s">
        <v>493</v>
      </c>
      <c r="B198" t="s">
        <v>203</v>
      </c>
      <c r="C198" s="30" t="e">
        <f>VLOOKUP(B198,Лист1!A:G,7,0)</f>
        <v>#N/A</v>
      </c>
      <c r="E198" s="31" t="s">
        <v>494</v>
      </c>
      <c r="F198" s="31" t="str">
        <f t="shared" ref="F198:F204" si="23">MID(E198,SEARCH("dej1",E198,1)+8,LEN(E198)-SEARCH("dej1",E198,1)-8)</f>
        <v>ГБУЗ МО Орехово-Зуевская центральная городская больница</v>
      </c>
      <c r="G198" s="31" t="e">
        <f t="shared" ref="G198:G204" si="24">VLOOKUP(F198,A:C,3,0)</f>
        <v>#N/A</v>
      </c>
      <c r="H198" s="31" t="str">
        <f t="shared" si="22"/>
        <v xml:space="preserve">    If (InStr(1, dej, "центр", 1) &gt; 0 Or InStr(12, dej, "гб", 1) &gt; 0) Then dej1 = "ГБУЗ МО Орехово-Зуевская центральная городская больница"</v>
      </c>
    </row>
    <row r="199" spans="1:8" s="31" customFormat="1" ht="15.75" customHeight="1">
      <c r="A199" t="s">
        <v>101</v>
      </c>
      <c r="B199" t="s">
        <v>101</v>
      </c>
      <c r="C199" s="30" t="e">
        <f>VLOOKUP(B199,Лист1!A:G,7,0)</f>
        <v>#N/A</v>
      </c>
      <c r="E199" s="31" t="s">
        <v>495</v>
      </c>
      <c r="F199" s="31" t="str">
        <f t="shared" si="23"/>
        <v>ГБУЗ МО Орехово-зуевский кожно-венерологический диспансер</v>
      </c>
      <c r="G199" s="31" t="e">
        <f t="shared" si="24"/>
        <v>#N/A</v>
      </c>
      <c r="H199" s="31" t="str">
        <f t="shared" si="22"/>
        <v xml:space="preserve">    If (InStr(1, dej, "венеролог", 1) &gt; 0 Or InStr(1, dej, "квд", 1) &gt; 0) Then dej1 = "ГБУЗ МО Орехово-зуевский кожно-венерологический диспансер"</v>
      </c>
    </row>
    <row r="200" spans="1:8" s="31" customFormat="1" ht="15.75" customHeight="1">
      <c r="A200" t="s">
        <v>496</v>
      </c>
      <c r="B200" t="s">
        <v>496</v>
      </c>
      <c r="C200" s="30" t="e">
        <f>VLOOKUP(B200,Лист1!A:G,7,0)</f>
        <v>#N/A</v>
      </c>
      <c r="E200" s="31" t="s">
        <v>497</v>
      </c>
      <c r="F200" s="31" t="str">
        <f t="shared" si="23"/>
        <v>ГАУЗ МО Орехово-Зуевская районная стоматологическая поликлиника</v>
      </c>
      <c r="G200" s="31" t="e">
        <f t="shared" si="24"/>
        <v>#N/A</v>
      </c>
      <c r="H200" s="31" t="str">
        <f t="shared" si="22"/>
        <v xml:space="preserve">    If (InStr(1, dej, "стоматолог", 1) &gt; 0 Or InStr(1, dej, " сп", 1) &gt; 0) Then dej1 = "ГАУЗ МО Орехово-Зуевская районная стоматологическая поликлиника"</v>
      </c>
    </row>
    <row r="201" spans="1:8" s="31" customFormat="1" ht="15.75" customHeight="1">
      <c r="A201" t="s">
        <v>498</v>
      </c>
      <c r="B201" t="s">
        <v>57</v>
      </c>
      <c r="C201" s="30" t="e">
        <f>VLOOKUP(B201,Лист1!A:G,7,0)</f>
        <v>#N/A</v>
      </c>
      <c r="E201" s="31" t="s">
        <v>499</v>
      </c>
      <c r="F201" s="31" t="str">
        <f t="shared" si="23"/>
        <v>ГБУЗ МО Орехово-Зуевский районный центр общей врачебной семейной практики</v>
      </c>
      <c r="G201" s="31" t="e">
        <f t="shared" si="24"/>
        <v>#N/A</v>
      </c>
      <c r="H201" s="31" t="str">
        <f t="shared" si="22"/>
        <v xml:space="preserve">    If (InStr(1, dej, "врач", 1) &gt; 0 Or InStr(1, dej, "рцо", 1) &gt; 0 Or InStr(1, dej, "всп", 1) &gt; 0) Then dej1 = "ГБУЗ МО Орехово-Зуевский районный центр общей врачебной семейной практики"</v>
      </c>
    </row>
    <row r="202" spans="1:8" s="31" customFormat="1" ht="15.75" customHeight="1">
      <c r="A202" t="s">
        <v>500</v>
      </c>
      <c r="B202" t="s">
        <v>500</v>
      </c>
      <c r="C202" s="30" t="e">
        <f>VLOOKUP(B202,Лист1!A:G,7,0)</f>
        <v>#N/A</v>
      </c>
      <c r="E202" s="31" t="s">
        <v>501</v>
      </c>
      <c r="F202" s="31" t="str">
        <f t="shared" si="23"/>
        <v>ГБУЗ МО Орехово-Зуевская станция переливания крови</v>
      </c>
      <c r="G202" s="31" t="e">
        <f t="shared" si="24"/>
        <v>#N/A</v>
      </c>
      <c r="H202" s="31" t="str">
        <f t="shared" si="22"/>
        <v xml:space="preserve">    If InStr(1, dej, "крови", 1) &gt; 0 Then dej1 = "ГБУЗ МО Орехово-Зуевская станция переливания крови"</v>
      </c>
    </row>
    <row r="203" spans="1:8" s="31" customFormat="1" ht="15.75" customHeight="1">
      <c r="A203" t="s">
        <v>102</v>
      </c>
      <c r="B203" t="s">
        <v>102</v>
      </c>
      <c r="C203" s="30" t="e">
        <f>VLOOKUP(B203,Лист1!A:G,7,0)</f>
        <v>#N/A</v>
      </c>
      <c r="E203" s="31" t="s">
        <v>502</v>
      </c>
      <c r="F203" s="31" t="str">
        <f t="shared" si="23"/>
        <v>ГКУЗ МО Орехово-Зуевский дом ребенка</v>
      </c>
      <c r="G203" s="31" t="e">
        <f t="shared" si="24"/>
        <v>#N/A</v>
      </c>
      <c r="H203" s="31" t="str">
        <f t="shared" si="22"/>
        <v xml:space="preserve">    If InStr(1, dej, "ребенк", 1) &gt; 0 Then dej1 = "ГКУЗ МО Орехово-Зуевский дом ребенка"</v>
      </c>
    </row>
    <row r="204" spans="1:8" s="31" customFormat="1" ht="15.75" customHeight="1">
      <c r="A204" t="s">
        <v>103</v>
      </c>
      <c r="B204" t="s">
        <v>103</v>
      </c>
      <c r="C204" s="30" t="e">
        <f>VLOOKUP(B204,Лист1!A:G,7,0)</f>
        <v>#N/A</v>
      </c>
      <c r="E204" s="31" t="s">
        <v>503</v>
      </c>
      <c r="F204" s="31" t="str">
        <f t="shared" si="23"/>
        <v>ГБУЗ МО Орехово-Зуевский противотуберкулезный диспансер</v>
      </c>
      <c r="G204" s="31" t="e">
        <f t="shared" si="24"/>
        <v>#N/A</v>
      </c>
      <c r="H204" s="31" t="str">
        <f t="shared" si="22"/>
        <v xml:space="preserve">    If InStr(1, dej, "противотуб", 1) &gt; 0 Then dej1 = "ГБУЗ МО Орехово-Зуевский противотуберкулезный диспансер"</v>
      </c>
    </row>
    <row r="205" spans="1:8" s="31" customFormat="1" ht="15.75" customHeight="1">
      <c r="A205" t="s">
        <v>504</v>
      </c>
      <c r="B205" t="s">
        <v>203</v>
      </c>
      <c r="C205" s="30" t="e">
        <f>VLOOKUP(B205,Лист1!A:G,7,0)</f>
        <v>#N/A</v>
      </c>
      <c r="E205" s="31" t="s">
        <v>391</v>
      </c>
      <c r="H205" s="31" t="str">
        <f t="shared" si="22"/>
        <v>End If</v>
      </c>
    </row>
    <row r="206" spans="1:8" s="31" customFormat="1" ht="15.75" customHeight="1">
      <c r="A206" t="s">
        <v>104</v>
      </c>
      <c r="B206" t="s">
        <v>104</v>
      </c>
      <c r="C206" s="30" t="e">
        <f>VLOOKUP(B206,Лист1!A:G,7,0)</f>
        <v>#N/A</v>
      </c>
      <c r="E206" s="31" t="s">
        <v>505</v>
      </c>
      <c r="F206" s="31" t="str">
        <f>MID(E206,SEARCH("dej1",E206,1)+8,LEN(E206)-SEARCH("dej1",E206,1)-8)</f>
        <v>ГБУЗ МО Петрово-Дальневская участковая больница</v>
      </c>
      <c r="G206" s="31" t="e">
        <f>VLOOKUP(F206,A:C,3,0)</f>
        <v>#N/A</v>
      </c>
      <c r="H206" s="31" t="str">
        <f t="shared" si="22"/>
        <v>If InStr(1, dej, "петрово", 1) &gt; 0 And InStr(1, dej, "дальн", 1) &gt; 0 Then dej1 = "ГБУЗ МО Петрово-Дальневская участковая больница"</v>
      </c>
    </row>
    <row r="207" spans="1:8" s="31" customFormat="1" ht="15.75" customHeight="1">
      <c r="A207" t="s">
        <v>105</v>
      </c>
      <c r="B207" t="s">
        <v>105</v>
      </c>
      <c r="C207" s="30" t="e">
        <f>VLOOKUP(B207,Лист1!A:G,7,0)</f>
        <v>#N/A</v>
      </c>
      <c r="E207" s="31" t="s">
        <v>506</v>
      </c>
      <c r="F207" s="31" t="str">
        <f>MID(E207,SEARCH("dej1",E207,1)+8,LEN(E207)-SEARCH("dej1",E207,1)-8)</f>
        <v>ГБУЗ МО Петровская районная больница №3</v>
      </c>
      <c r="G207" s="31" t="e">
        <f>VLOOKUP(F207,A:C,3,0)</f>
        <v>#N/A</v>
      </c>
      <c r="H207" s="31" t="str">
        <f t="shared" si="22"/>
        <v>If InStr(1, dej, "петров", 1) &gt; 0 And InStr(1, dej, "3", 1) &gt; 0 Then dej1 = "ГБУЗ МО Петровская районная больница №3"</v>
      </c>
    </row>
    <row r="208" spans="1:8" s="31" customFormat="1" ht="15.75" customHeight="1">
      <c r="A208" t="s">
        <v>507</v>
      </c>
      <c r="B208" t="s">
        <v>24</v>
      </c>
      <c r="C208" s="30" t="e">
        <f>VLOOKUP(B208,Лист1!A:G,7,0)</f>
        <v>#N/A</v>
      </c>
      <c r="E208" s="31" t="s">
        <v>508</v>
      </c>
      <c r="F208" s="31" t="str">
        <f>MID(E208,SEARCH("dej1",E208,1)+8,LEN(E208)-SEARCH("dej1",E208,1)-8)</f>
        <v>ГБУЗ МО Ново-Петровская сельская участковая больница</v>
      </c>
      <c r="G208" s="31" t="e">
        <f>VLOOKUP(F208,A:C,3,0)</f>
        <v>#N/A</v>
      </c>
      <c r="H208" s="31" t="str">
        <f t="shared" si="22"/>
        <v>If InStr(1, dej, "петров", 1) &gt; 0 And InStr(1, dej, "ново", 1) &gt; 0 Then dej1 = "ГБУЗ МО Ново-Петровская сельская участковая больница"</v>
      </c>
    </row>
    <row r="209" spans="1:8" s="31" customFormat="1" ht="15.75" customHeight="1">
      <c r="A209" t="s">
        <v>509</v>
      </c>
      <c r="B209" t="s">
        <v>56</v>
      </c>
      <c r="C209" s="30" t="e">
        <f>VLOOKUP(B209,Лист1!A:G,7,0)</f>
        <v>#N/A</v>
      </c>
      <c r="E209" s="31" t="s">
        <v>510</v>
      </c>
      <c r="F209" s="31" t="str">
        <f>MID(E209,SEARCH("dej1",E209,1)+8,LEN(E209)-SEARCH("dej1",E209,1)-8)</f>
        <v>ГБУЗ МО Павлово-Посадская центральная районная больница</v>
      </c>
      <c r="G209" s="31" t="e">
        <f>VLOOKUP(F209,A:C,3,0)</f>
        <v>#N/A</v>
      </c>
      <c r="H209" s="31" t="str">
        <f t="shared" si="22"/>
        <v>If InStr(1, dej, "Павлово", 1) &gt; 0 And (InStr(1, dej, "рб", 1) &gt; 0 Or InStr(1, dej, "центр", 1) &gt; 0) Then dej1 = "ГБУЗ МО Павлово-Посадская центральная районная больница"</v>
      </c>
    </row>
    <row r="210" spans="1:8" s="31" customFormat="1" ht="15.75" customHeight="1">
      <c r="A210" t="s">
        <v>511</v>
      </c>
      <c r="B210" t="s">
        <v>468</v>
      </c>
      <c r="C210" s="30" t="e">
        <f>VLOOKUP(B210,Лист1!A:G,7,0)</f>
        <v>#N/A</v>
      </c>
      <c r="E210" s="31" t="s">
        <v>512</v>
      </c>
      <c r="F210" s="31" t="str">
        <f>MID(E210,SEARCH("dej1",E210,1)+8,LEN(E210)-SEARCH("dej1",E210,1)-8)</f>
        <v>ГАУЗ МО Павлово-Посадский кожно-венерологический диспансер</v>
      </c>
      <c r="G210" s="31" t="e">
        <f>VLOOKUP(F210,A:C,3,0)</f>
        <v>#N/A</v>
      </c>
      <c r="H210" s="31" t="str">
        <f t="shared" si="22"/>
        <v>If InStr(1, dej, "Павлово", 1) &gt; 0 And (InStr(1, dej, "венеролог", 1) &gt; 0 Or InStr(1, dej, "квд", 1) &gt; 0) Then dej1 = "ГАУЗ МО Павлово-Посадский кожно-венерологический диспансер"</v>
      </c>
    </row>
    <row r="211" spans="1:8" s="31" customFormat="1" ht="15.75" customHeight="1">
      <c r="A211" t="s">
        <v>107</v>
      </c>
      <c r="B211" t="s">
        <v>107</v>
      </c>
      <c r="C211" s="30" t="str">
        <f>VLOOKUP(B211,Лист1!A:G,7,0)</f>
        <v>Подольск</v>
      </c>
      <c r="E211" s="31" t="s">
        <v>513</v>
      </c>
      <c r="H211" s="31" t="str">
        <f t="shared" si="22"/>
        <v>If InStr(1, dej, "ПГКБ", 1) &gt; 0 Then</v>
      </c>
    </row>
    <row r="212" spans="1:8" s="31" customFormat="1" ht="15.75" customHeight="1">
      <c r="A212" t="s">
        <v>108</v>
      </c>
      <c r="B212" t="s">
        <v>108</v>
      </c>
      <c r="C212" s="30" t="e">
        <f>VLOOKUP(B212,Лист1!A:G,7,0)</f>
        <v>#N/A</v>
      </c>
      <c r="E212" s="31" t="s">
        <v>514</v>
      </c>
      <c r="F212" s="31" t="str">
        <f>MID(E212,SEARCH("dej1",E212,1)+8,LEN(E212)-SEARCH("dej1",E212,1)-8)</f>
        <v>ГБУЗ МО Подольская городская клиническая больница</v>
      </c>
      <c r="G212" s="31" t="str">
        <f>VLOOKUP(F212,A:C,3,0)</f>
        <v>Подольск</v>
      </c>
      <c r="H212" s="31" t="str">
        <f t="shared" si="22"/>
        <v xml:space="preserve">    dej1 = "Подольск"</v>
      </c>
    </row>
    <row r="213" spans="1:8" s="31" customFormat="1" ht="15.75" customHeight="1">
      <c r="A213" t="s">
        <v>109</v>
      </c>
      <c r="B213" t="s">
        <v>109</v>
      </c>
      <c r="C213" s="30" t="e">
        <f>VLOOKUP(B213,Лист1!A:G,7,0)</f>
        <v>#N/A</v>
      </c>
      <c r="E213" s="31" t="s">
        <v>515</v>
      </c>
      <c r="F213" s="31" t="str">
        <f>MID(E213,SEARCH("dej1",E213,1)+8,LEN(E213)-SEARCH("dej1",E213,1)-8)</f>
        <v>ej1 &amp; " №" &amp; Mid(dej, InStr(1, dej, "№", 1) + 1, 1</v>
      </c>
      <c r="H213" s="31" t="str">
        <f t="shared" si="22"/>
        <v xml:space="preserve">    If InStr(1, dej, "№", 1) &gt; 0 Then dej1 = d"</v>
      </c>
    </row>
    <row r="214" spans="1:8" s="31" customFormat="1" ht="15.75" customHeight="1">
      <c r="A214" t="s">
        <v>110</v>
      </c>
      <c r="B214" t="s">
        <v>110</v>
      </c>
      <c r="C214" s="30" t="e">
        <f>VLOOKUP(B214,Лист1!A:G,7,0)</f>
        <v>#N/A</v>
      </c>
      <c r="E214" s="31" t="s">
        <v>391</v>
      </c>
      <c r="H214" s="31" t="str">
        <f t="shared" si="22"/>
        <v>End If</v>
      </c>
    </row>
    <row r="215" spans="1:8" s="31" customFormat="1" ht="15.75" customHeight="1">
      <c r="A215" t="s">
        <v>111</v>
      </c>
      <c r="B215" t="s">
        <v>111</v>
      </c>
      <c r="C215" s="30" t="str">
        <f>VLOOKUP(B215,Лист1!A:G,7,0)</f>
        <v>Подольск</v>
      </c>
      <c r="E215" s="31" t="s">
        <v>516</v>
      </c>
      <c r="H215" s="31" t="str">
        <f t="shared" si="22"/>
        <v>If InStr(1, dej, "Подольск", 1) &gt; 0 Then</v>
      </c>
    </row>
    <row r="216" spans="1:8" s="31" customFormat="1" ht="15.75" customHeight="1">
      <c r="A216" t="s">
        <v>112</v>
      </c>
      <c r="B216" t="s">
        <v>112</v>
      </c>
      <c r="C216" s="30" t="e">
        <f>VLOOKUP(B216,Лист1!A:G,7,0)</f>
        <v>#N/A</v>
      </c>
      <c r="E216" s="31" t="s">
        <v>517</v>
      </c>
      <c r="F216" s="31" t="str">
        <f t="shared" ref="F216:F233" si="25">MID(E216,SEARCH("dej1",E216,1)+8,LEN(E216)-SEARCH("dej1",E216,1)-8)</f>
        <v>ГБУЗ МО Подольская городская клиническая больница</v>
      </c>
      <c r="G216" s="31" t="str">
        <f t="shared" ref="G216:G232" si="26">VLOOKUP(F216,A:C,3,0)</f>
        <v>Подольск</v>
      </c>
      <c r="H216" s="31" t="str">
        <f t="shared" si="22"/>
        <v xml:space="preserve">    If (InStr(1, dej, "клинич", 1) &gt; 0 Or InStr(1, dej, "кб", 1) &gt; 0) And ((Not InStr(1, dej, "дет", 1) &gt; 0) Or Not (InStr(1, dej, "дп", 1) &gt; 0)) Then dej1 = "Подольск"</v>
      </c>
    </row>
    <row r="217" spans="1:8" s="31" customFormat="1" ht="15.75" customHeight="1">
      <c r="A217" t="s">
        <v>113</v>
      </c>
      <c r="B217" t="s">
        <v>113</v>
      </c>
      <c r="C217" s="30" t="e">
        <f>VLOOKUP(B217,Лист1!A:G,7,0)</f>
        <v>#N/A</v>
      </c>
      <c r="E217" s="31" t="s">
        <v>518</v>
      </c>
      <c r="F217" s="31" t="str">
        <f t="shared" si="25"/>
        <v>ГБУЗ МО Подольская городская клиническая больница №3</v>
      </c>
      <c r="G217" s="31" t="e">
        <f t="shared" si="26"/>
        <v>#N/A</v>
      </c>
      <c r="H217" s="31" t="str">
        <f t="shared" si="22"/>
        <v xml:space="preserve">    If InStr(1, dej, "3", 1) &gt; 0 And (Not (InStr(1, dej, "дет", 1) &gt; 0) Or (InStr(1, dej, "дп", 1) &gt; 0)) Then dej1 = "ГБУЗ МО Подольская городская клиническая больница №3"</v>
      </c>
    </row>
    <row r="218" spans="1:8" s="31" customFormat="1" ht="15.75" customHeight="1">
      <c r="A218" t="s">
        <v>114</v>
      </c>
      <c r="B218" t="s">
        <v>114</v>
      </c>
      <c r="C218" s="30" t="e">
        <f>VLOOKUP(B218,Лист1!A:G,7,0)</f>
        <v>#N/A</v>
      </c>
      <c r="E218" s="31" t="s">
        <v>519</v>
      </c>
      <c r="F218" s="31" t="str">
        <f t="shared" si="25"/>
        <v>ГБУЗ МО Подольская детская городская больница</v>
      </c>
      <c r="G218" s="31" t="e">
        <f t="shared" si="26"/>
        <v>#N/A</v>
      </c>
      <c r="H218" s="31" t="str">
        <f t="shared" si="22"/>
        <v xml:space="preserve">    If InStr(1, dej, "дет", 1) &gt; 0 Then dej1 = "ГБУЗ МО Подольская детская городская больница"</v>
      </c>
    </row>
    <row r="219" spans="1:8" s="31" customFormat="1" ht="15.75" customHeight="1">
      <c r="A219" t="s">
        <v>115</v>
      </c>
      <c r="B219" t="s">
        <v>115</v>
      </c>
      <c r="C219" s="30" t="e">
        <f>VLOOKUP(B219,Лист1!A:G,7,0)</f>
        <v>#N/A</v>
      </c>
      <c r="E219" s="31" t="s">
        <v>520</v>
      </c>
      <c r="F219" s="31" t="str">
        <f t="shared" si="25"/>
        <v>ГБУЗ МО Подольская городская больница №2</v>
      </c>
      <c r="G219" s="31" t="str">
        <f t="shared" si="26"/>
        <v>Подольск</v>
      </c>
      <c r="H219" s="31" t="str">
        <f t="shared" si="22"/>
        <v xml:space="preserve">    If (InStr(1, dej, "город", 1) &gt; 0 Or InStr(12, dej, "гб", 1) &gt; 0) And InStr(1, dej, "2", 1) &gt; 0 Then dej1 = "Подольск"</v>
      </c>
    </row>
    <row r="220" spans="1:8" s="31" customFormat="1" ht="15.75" customHeight="1">
      <c r="A220" t="s">
        <v>116</v>
      </c>
      <c r="B220" t="s">
        <v>116</v>
      </c>
      <c r="C220" s="30" t="str">
        <f>VLOOKUP(B220,Лист1!A:G,7,0)</f>
        <v>Подольск</v>
      </c>
      <c r="E220" s="31" t="s">
        <v>521</v>
      </c>
      <c r="F220" s="31" t="str">
        <f t="shared" si="25"/>
        <v>ГБУЗ МО Подольская детская стоматологическая поликлиника</v>
      </c>
      <c r="G220" s="31" t="e">
        <f t="shared" si="26"/>
        <v>#N/A</v>
      </c>
      <c r="H220" s="31" t="str">
        <f t="shared" si="22"/>
        <v xml:space="preserve">    If (InStr(1, dej, "стоматолог", 1) &gt; 0 Or InStr(1, dej, "сп", 1) &gt; 0) And InStr(1, dej, "дет", 1) &gt; 0 Then dej1 = "ГБУЗ МО Подольская детская стоматологическая поликлиника"</v>
      </c>
    </row>
    <row r="221" spans="1:8" s="31" customFormat="1" ht="15.75" customHeight="1">
      <c r="A221" t="s">
        <v>522</v>
      </c>
      <c r="B221" t="s">
        <v>522</v>
      </c>
      <c r="C221" s="30" t="e">
        <f>VLOOKUP(B221,Лист1!A:G,7,0)</f>
        <v>#N/A</v>
      </c>
      <c r="E221" s="31" t="s">
        <v>523</v>
      </c>
      <c r="F221" s="31" t="str">
        <f t="shared" si="25"/>
        <v>ГБУЗ МО Подольская районная больница</v>
      </c>
      <c r="G221" s="31" t="str">
        <f t="shared" si="26"/>
        <v>Подольск</v>
      </c>
      <c r="H221" s="31" t="str">
        <f t="shared" si="22"/>
        <v xml:space="preserve">    If (InStr(1, dej, "рай", 1) &gt; 0 Or InStr(1, dej, "рб", 1) &gt; 0) Then dej1 = "Подольск"</v>
      </c>
    </row>
    <row r="222" spans="1:8" s="31" customFormat="1" ht="15.75" customHeight="1">
      <c r="A222" t="s">
        <v>524</v>
      </c>
      <c r="B222" t="s">
        <v>307</v>
      </c>
      <c r="C222" s="30" t="e">
        <f>VLOOKUP(B222,Лист1!A:G,7,0)</f>
        <v>#N/A</v>
      </c>
      <c r="E222" s="31" t="s">
        <v>525</v>
      </c>
      <c r="F222" s="31" t="str">
        <f t="shared" si="25"/>
        <v>ГБУЗ МО Подольский родильный дом</v>
      </c>
      <c r="G222" s="31" t="e">
        <f t="shared" si="26"/>
        <v>#N/A</v>
      </c>
      <c r="H222" s="31" t="str">
        <f t="shared" si="22"/>
        <v xml:space="preserve">    If InStr(1, dej, "родил", 1) &gt; 0 Or InStr(1, dej, "рд", 1) &gt; 0 Then dej1 = "ГБУЗ МО Подольский родильный дом"</v>
      </c>
    </row>
    <row r="223" spans="1:8" s="31" customFormat="1" ht="15.75" customHeight="1">
      <c r="A223" t="s">
        <v>526</v>
      </c>
      <c r="B223" t="s">
        <v>203</v>
      </c>
      <c r="C223" s="30" t="e">
        <f>VLOOKUP(B223,Лист1!A:G,7,0)</f>
        <v>#N/A</v>
      </c>
      <c r="E223" s="31" t="s">
        <v>527</v>
      </c>
      <c r="F223" s="31" t="str">
        <f t="shared" si="25"/>
        <v>ГАУЗ МО Подольская городская стоматологическая поликлиника</v>
      </c>
      <c r="G223" s="31" t="e">
        <f t="shared" si="26"/>
        <v>#N/A</v>
      </c>
      <c r="H223" s="31" t="str">
        <f t="shared" si="22"/>
        <v xml:space="preserve">    If (InStr(1, dej, "стоматолог", 1) &gt; 0 Or InStr(1, dej, "сп", 1) &gt; 0) And Not InStr(1, dej, "дет", 1) &gt; 0 Then dej1 = "ГАУЗ МО Подольская городская стоматологическая поликлиника"</v>
      </c>
    </row>
    <row r="224" spans="1:8" s="31" customFormat="1" ht="15.75" customHeight="1">
      <c r="A224" t="s">
        <v>528</v>
      </c>
      <c r="B224" t="s">
        <v>528</v>
      </c>
      <c r="C224" s="30" t="e">
        <f>VLOOKUP(B224,Лист1!A:G,7,0)</f>
        <v>#N/A</v>
      </c>
      <c r="E224" s="31" t="s">
        <v>529</v>
      </c>
      <c r="F224" s="31" t="str">
        <f t="shared" si="25"/>
        <v>ГБУЗ МО Подольская станция переливания крови</v>
      </c>
      <c r="G224" s="31" t="e">
        <f t="shared" si="26"/>
        <v>#N/A</v>
      </c>
      <c r="H224" s="31" t="str">
        <f t="shared" si="22"/>
        <v xml:space="preserve">    If InStr(1, dej, "крови", 1) &gt; 0 Then dej1 = "ГБУЗ МО Подольская станция переливания крови"</v>
      </c>
    </row>
    <row r="225" spans="1:8" s="31" customFormat="1" ht="15.75" customHeight="1">
      <c r="A225" t="s">
        <v>117</v>
      </c>
      <c r="B225" t="s">
        <v>117</v>
      </c>
      <c r="C225" s="30" t="e">
        <f>VLOOKUP(B225,Лист1!A:G,7,0)</f>
        <v>#N/A</v>
      </c>
      <c r="E225" s="31" t="s">
        <v>530</v>
      </c>
      <c r="F225" s="31" t="str">
        <f t="shared" si="25"/>
        <v>ГБУЗ МО Подольский врачебно-физкультурный диспансер</v>
      </c>
      <c r="G225" s="31" t="e">
        <f t="shared" si="26"/>
        <v>#N/A</v>
      </c>
      <c r="H225" s="31" t="str">
        <f t="shared" si="22"/>
        <v xml:space="preserve">    If InStr(1, dej, "физкуль", 1) &gt; 0 Then dej1 = "ГБУЗ МО Подольский врачебно-физкультурный диспансер"</v>
      </c>
    </row>
    <row r="226" spans="1:8" s="31" customFormat="1" ht="15.75" customHeight="1">
      <c r="A226" t="s">
        <v>118</v>
      </c>
      <c r="B226" t="s">
        <v>171</v>
      </c>
      <c r="C226" s="30" t="e">
        <f>VLOOKUP(B226,Лист1!A:G,7,0)</f>
        <v>#N/A</v>
      </c>
      <c r="E226" s="31" t="s">
        <v>531</v>
      </c>
      <c r="F226" s="31" t="str">
        <f t="shared" si="25"/>
        <v>ГКУЗ МО Подольский дом ребенка</v>
      </c>
      <c r="G226" s="31" t="e">
        <f t="shared" si="26"/>
        <v>#N/A</v>
      </c>
      <c r="H226" s="31" t="str">
        <f t="shared" si="22"/>
        <v xml:space="preserve">    If InStr(1, dej, "ребенк", 1) &gt; 0 Then dej1 = "ГКУЗ МО Подольский дом ребенка"</v>
      </c>
    </row>
    <row r="227" spans="1:8" s="31" customFormat="1" ht="15.75" customHeight="1">
      <c r="A227" t="s">
        <v>119</v>
      </c>
      <c r="B227" t="s">
        <v>119</v>
      </c>
      <c r="C227" s="30" t="e">
        <f>VLOOKUP(B227,Лист1!A:G,7,0)</f>
        <v>#N/A</v>
      </c>
      <c r="E227" s="31" t="s">
        <v>532</v>
      </c>
      <c r="F227" s="31" t="str">
        <f t="shared" si="25"/>
        <v>ГАУЗ МО Подольский кожно-венерологический диспансер</v>
      </c>
      <c r="G227" s="31" t="e">
        <f t="shared" si="26"/>
        <v>#N/A</v>
      </c>
      <c r="H227" s="31" t="str">
        <f t="shared" si="22"/>
        <v xml:space="preserve">    If (InStr(1, dej, "венеролог", 1) &gt; 0 Or InStr(1, dej, "квд", 1) &gt; 0) Then dej1 = "ГАУЗ МО Подольский кожно-венерологический диспансер"</v>
      </c>
    </row>
    <row r="228" spans="1:8" s="31" customFormat="1" ht="15.75" customHeight="1">
      <c r="A228" t="s">
        <v>533</v>
      </c>
      <c r="B228" t="s">
        <v>80</v>
      </c>
      <c r="C228" s="30" t="e">
        <f>VLOOKUP(B228,Лист1!A:G,7,0)</f>
        <v>#N/A</v>
      </c>
      <c r="E228" s="31" t="s">
        <v>534</v>
      </c>
      <c r="F228" s="31" t="str">
        <f t="shared" si="25"/>
        <v>ГБУЗ МО Подольская туберкулезная больница</v>
      </c>
      <c r="G228" s="31" t="e">
        <f t="shared" si="26"/>
        <v>#N/A</v>
      </c>
      <c r="H228" s="31" t="str">
        <f t="shared" si="22"/>
        <v xml:space="preserve">    If InStr(1, dej, "туб", 1) &gt; 0 Then dej1 = "ГБУЗ МО Подольская туберкулезная больница"</v>
      </c>
    </row>
    <row r="229" spans="1:8" s="31" customFormat="1" ht="15.75" customHeight="1">
      <c r="A229" t="s">
        <v>535</v>
      </c>
      <c r="B229" t="s">
        <v>535</v>
      </c>
      <c r="C229" s="30" t="e">
        <f>VLOOKUP(B229,Лист1!A:G,7,0)</f>
        <v>#N/A</v>
      </c>
      <c r="E229" s="31" t="s">
        <v>536</v>
      </c>
      <c r="F229" s="31" t="str">
        <f t="shared" si="25"/>
        <v>ГБУЗ МО Подольская городская детская поликлиника №1</v>
      </c>
      <c r="G229" s="31" t="e">
        <f t="shared" si="26"/>
        <v>#N/A</v>
      </c>
      <c r="H229" s="31" t="str">
        <f t="shared" si="22"/>
        <v xml:space="preserve">    If InStr(1, dej, "1", 1) &gt; 0 And (InStr(1, dej, "дет", 1) &gt; 0 Or InStr(1, dej, "дп", 1) &gt; 0) Then dej1 = "ГБУЗ МО Подольская городская детская поликлиника №1"</v>
      </c>
    </row>
    <row r="230" spans="1:8" s="31" customFormat="1" ht="15.75" customHeight="1">
      <c r="A230" t="s">
        <v>537</v>
      </c>
      <c r="B230" t="s">
        <v>80</v>
      </c>
      <c r="C230" s="30" t="e">
        <f>VLOOKUP(B230,Лист1!A:G,7,0)</f>
        <v>#N/A</v>
      </c>
      <c r="E230" s="31" t="s">
        <v>538</v>
      </c>
      <c r="F230" s="31" t="str">
        <f t="shared" si="25"/>
        <v>ГБУЗ МО Подольская городская детская поликлиника №2</v>
      </c>
      <c r="G230" s="31" t="e">
        <f t="shared" si="26"/>
        <v>#N/A</v>
      </c>
      <c r="H230" s="31" t="str">
        <f t="shared" si="22"/>
        <v xml:space="preserve">    If (InStr(1, dej, "дет", 1) &gt; 0 Or InStr(1, dej, "дп", 1) &gt; 0) And InStr(1, dej, "2", 1) &gt; 0 Then dej1 = "ГБУЗ МО Подольская городская детская поликлиника №2"</v>
      </c>
    </row>
    <row r="231" spans="1:8" s="31" customFormat="1" ht="15.75" customHeight="1">
      <c r="A231" t="s">
        <v>120</v>
      </c>
      <c r="B231" t="s">
        <v>120</v>
      </c>
      <c r="C231" s="30" t="e">
        <f>VLOOKUP(B231,Лист1!A:G,7,0)</f>
        <v>#N/A</v>
      </c>
      <c r="E231" s="31" t="s">
        <v>539</v>
      </c>
      <c r="F231" s="31" t="str">
        <f t="shared" si="25"/>
        <v>ГБУЗ МО Подольская городская детская поликлиника №3</v>
      </c>
      <c r="G231" s="31" t="e">
        <f t="shared" si="26"/>
        <v>#N/A</v>
      </c>
      <c r="H231" s="31" t="str">
        <f t="shared" si="22"/>
        <v xml:space="preserve">    If (InStr(1, dej, "дет", 1) &gt; 0 Or InStr(1, dej, "дп", 1) &gt; 0) And InStr(1, dej, "3", 1) &gt; 0 Then dej1 = "ГБУЗ МО Подольская городская детская поликлиника №3"</v>
      </c>
    </row>
    <row r="232" spans="1:8" s="31" customFormat="1" ht="15.75" customHeight="1">
      <c r="A232" t="s">
        <v>122</v>
      </c>
      <c r="B232" t="s">
        <v>122</v>
      </c>
      <c r="C232" s="30" t="e">
        <f>VLOOKUP(B232,Лист1!A:G,7,0)</f>
        <v>#N/A</v>
      </c>
      <c r="E232" s="31" t="s">
        <v>540</v>
      </c>
      <c r="F232" s="31" t="str">
        <f t="shared" si="25"/>
        <v>ГБУЗ МО Подольская станция скорой медицинской помощи</v>
      </c>
      <c r="G232" s="31" t="e">
        <f t="shared" si="26"/>
        <v>#N/A</v>
      </c>
      <c r="H232" s="31" t="str">
        <f t="shared" si="22"/>
        <v xml:space="preserve">    If (InStr(1, dej, "скоро", 1) &gt; 0 Or InStr(1, dej, "смп", 1) &gt; 0) Then dej1 = "ГБУЗ МО Подольская станция скорой медицинской помощи"</v>
      </c>
    </row>
    <row r="233" spans="1:8" s="31" customFormat="1" ht="15.75" customHeight="1">
      <c r="A233" t="s">
        <v>123</v>
      </c>
      <c r="B233" t="s">
        <v>123</v>
      </c>
      <c r="C233" s="30" t="e">
        <f>VLOOKUP(B233,Лист1!A:G,7,0)</f>
        <v>#N/A</v>
      </c>
      <c r="E233" s="31" t="s">
        <v>541</v>
      </c>
      <c r="F233" s="31" t="str">
        <f t="shared" si="25"/>
        <v>ГБУЗ МО Подольский наркологический диспансер</v>
      </c>
      <c r="H233" s="31" t="str">
        <f t="shared" si="22"/>
        <v xml:space="preserve">    If (InStr(1, dej, "нд", 1) &gt; 0 Or InStr(1, dej, "нарко", 1) &gt; 0) Then dej1 = ""</v>
      </c>
    </row>
    <row r="234" spans="1:8" s="31" customFormat="1" ht="15.75" customHeight="1">
      <c r="A234" t="s">
        <v>124</v>
      </c>
      <c r="B234" t="s">
        <v>124</v>
      </c>
      <c r="C234" s="30" t="e">
        <f>VLOOKUP(B234,Лист1!A:G,7,0)</f>
        <v>#N/A</v>
      </c>
      <c r="E234" s="31" t="s">
        <v>391</v>
      </c>
      <c r="H234" s="31" t="str">
        <f t="shared" si="22"/>
        <v>End If</v>
      </c>
    </row>
    <row r="235" spans="1:8" s="31" customFormat="1" ht="15.75" customHeight="1">
      <c r="A235" t="s">
        <v>125</v>
      </c>
      <c r="B235" t="s">
        <v>125</v>
      </c>
      <c r="C235" s="30" t="e">
        <f>VLOOKUP(B235,Лист1!A:G,7,0)</f>
        <v>#N/A</v>
      </c>
      <c r="E235" s="31" t="s">
        <v>542</v>
      </c>
      <c r="F235" s="31" t="str">
        <f>MID(E235,SEARCH("dej1",E235,1)+8,LEN(E235)-SEARCH("dej1",E235,1)-8)</f>
        <v>ГБУЗ МО Правдинская поликлиника</v>
      </c>
      <c r="G235" s="31" t="e">
        <f>VLOOKUP(F235,A:C,3,0)</f>
        <v>#N/A</v>
      </c>
      <c r="H235" s="31" t="str">
        <f t="shared" si="22"/>
        <v>If InStr(1, dej, "ПРАВДИНСК", 1) &gt; 0 Then dej1 = "ГБУЗ МО Правдинская поликлиника"</v>
      </c>
    </row>
    <row r="236" spans="1:8" s="31" customFormat="1" ht="15.75" customHeight="1">
      <c r="A236" t="s">
        <v>126</v>
      </c>
      <c r="B236" t="s">
        <v>126</v>
      </c>
      <c r="C236" s="30" t="e">
        <f>VLOOKUP(B236,Лист1!A:G,7,0)</f>
        <v>#N/A</v>
      </c>
      <c r="E236" s="31" t="s">
        <v>543</v>
      </c>
      <c r="F236" s="31" t="str">
        <f>MID(E236,SEARCH("dej1",E236,1)+8,LEN(E236)-SEARCH("dej1",E236,1)-8)</f>
        <v>ГБУЗ МО Поликлиника в п Свердловский</v>
      </c>
      <c r="G236" s="31" t="e">
        <f>VLOOKUP(F236,A:C,3,0)</f>
        <v>#N/A</v>
      </c>
      <c r="H236" s="31" t="str">
        <f t="shared" si="22"/>
        <v>If InStr(1, dej, "Свердлов", 1) &gt; 0 Then dej1 = "ГБУЗ МО Поликлиника в п Свердловский"</v>
      </c>
    </row>
    <row r="237" spans="1:8" s="31" customFormat="1" ht="15.75" customHeight="1">
      <c r="A237" t="s">
        <v>121</v>
      </c>
      <c r="B237" t="s">
        <v>121</v>
      </c>
      <c r="C237" s="30" t="e">
        <f>VLOOKUP(B237,Лист1!A:G,7,0)</f>
        <v>#N/A</v>
      </c>
      <c r="E237" s="31" t="s">
        <v>544</v>
      </c>
      <c r="F237" s="31" t="str">
        <f>MID(E237,SEARCH("dej1",E237,1)+8,LEN(E237)-SEARCH("dej1",E237,1)-8)</f>
        <v>ГБУЗ МО Поликлиника городского округа Власиха</v>
      </c>
      <c r="G237" s="31" t="e">
        <f>VLOOKUP(F237,A:C,3,0)</f>
        <v>#N/A</v>
      </c>
      <c r="H237" s="31" t="str">
        <f t="shared" si="22"/>
        <v>If InStr(1, dej, "Власиха", 1) &gt; 0 Then dej1 = "ГБУЗ МО Поликлиника городского округа Власиха"</v>
      </c>
    </row>
    <row r="238" spans="1:8" s="31" customFormat="1" ht="15.75" customHeight="1">
      <c r="A238" t="s">
        <v>127</v>
      </c>
      <c r="B238" t="s">
        <v>127</v>
      </c>
      <c r="C238" s="30" t="e">
        <f>VLOOKUP(B238,Лист1!A:G,7,0)</f>
        <v>#N/A</v>
      </c>
      <c r="E238" s="31" t="s">
        <v>545</v>
      </c>
      <c r="F238" s="31" t="str">
        <f>MID(E238,SEARCH("dej1",E238,1)+8,LEN(E238)-SEARCH("dej1",E238,1)-8)</f>
        <v>ГБУЗ МО Протвинская городская больница</v>
      </c>
      <c r="G238" s="31" t="e">
        <f>VLOOKUP(F238,A:C,3,0)</f>
        <v>#N/A</v>
      </c>
      <c r="H238" s="31" t="str">
        <f t="shared" si="22"/>
        <v>If InStr(1, dej, "Протвинск", 1) &gt; 0 Then dej1 = "ГБУЗ МО Протвинская городская больница"</v>
      </c>
    </row>
    <row r="239" spans="1:8" s="31" customFormat="1" ht="15.75" customHeight="1">
      <c r="A239" t="s">
        <v>128</v>
      </c>
      <c r="B239" t="s">
        <v>128</v>
      </c>
      <c r="C239" s="30" t="e">
        <f>VLOOKUP(B239,Лист1!A:G,7,0)</f>
        <v>#N/A</v>
      </c>
      <c r="E239" s="31" t="s">
        <v>546</v>
      </c>
      <c r="H239" s="31" t="str">
        <f t="shared" si="22"/>
        <v>If InStr(1, dej, "Псих", 1) &gt; 0 Or InStr(1, dej, "пб", 1) &gt; 0 Then</v>
      </c>
    </row>
    <row r="240" spans="1:8" s="31" customFormat="1" ht="15.75" customHeight="1">
      <c r="A240" t="s">
        <v>129</v>
      </c>
      <c r="B240" t="s">
        <v>129</v>
      </c>
      <c r="C240" s="30" t="e">
        <f>VLOOKUP(B240,Лист1!A:G,7,0)</f>
        <v>#N/A</v>
      </c>
      <c r="E240" s="31" t="s">
        <v>547</v>
      </c>
      <c r="F240" s="31" t="str">
        <f t="shared" ref="F240:F260" si="27">MID(E240,SEARCH("dej1",E240,1)+8,LEN(E240)-SEARCH("dej1",E240,1)-8)</f>
        <v>ГБУЗ МО Психиатрическая больница №2 им. В. И. Яковенко</v>
      </c>
      <c r="G240" s="31" t="e">
        <f t="shared" ref="G240:G260" si="28">VLOOKUP(F240,A:C,3,0)</f>
        <v>#N/A</v>
      </c>
      <c r="H240" s="31" t="str">
        <f t="shared" si="22"/>
        <v xml:space="preserve">    If InStr(1, dej, "2", 1) &gt; 0 Then dej1 = "ГБУЗ МО Психиатрическая больница №2 им. В. И. Яковенко"</v>
      </c>
    </row>
    <row r="241" spans="1:8" s="31" customFormat="1" ht="15.75" customHeight="1">
      <c r="A241" t="s">
        <v>130</v>
      </c>
      <c r="B241" t="s">
        <v>130</v>
      </c>
      <c r="C241" s="30" t="e">
        <f>VLOOKUP(B241,Лист1!A:G,7,0)</f>
        <v>#N/A</v>
      </c>
      <c r="E241" s="31" t="s">
        <v>548</v>
      </c>
      <c r="F241" s="31" t="str">
        <f t="shared" si="27"/>
        <v>ГБУЗ МО Психиатрическая больница №3</v>
      </c>
      <c r="G241" s="31" t="str">
        <f t="shared" si="28"/>
        <v>Егорьевск</v>
      </c>
      <c r="H241" s="31" t="str">
        <f t="shared" si="22"/>
        <v xml:space="preserve">    If InStr(1, dej, "3", 1) &gt; 0 Then dej1 = "Егорьевск"</v>
      </c>
    </row>
    <row r="242" spans="1:8" s="31" customFormat="1" ht="15.75" customHeight="1">
      <c r="A242" t="s">
        <v>131</v>
      </c>
      <c r="B242" t="s">
        <v>131</v>
      </c>
      <c r="C242" s="30" t="e">
        <f>VLOOKUP(B242,Лист1!A:G,7,0)</f>
        <v>#N/A</v>
      </c>
      <c r="E242" s="31" t="s">
        <v>549</v>
      </c>
      <c r="F242" s="31" t="str">
        <f t="shared" si="27"/>
        <v>ГБУЗ МО Психиатрическая больница №4</v>
      </c>
      <c r="G242" s="31" t="e">
        <f t="shared" si="28"/>
        <v>#N/A</v>
      </c>
      <c r="H242" s="31" t="str">
        <f t="shared" si="22"/>
        <v xml:space="preserve">    If InStr(1, dej, "4", 1) &gt; 0 Then dej1 = "ГБУЗ МО Психиатрическая больница №4"</v>
      </c>
    </row>
    <row r="243" spans="1:8" s="31" customFormat="1" ht="15.75" customHeight="1">
      <c r="A243" t="s">
        <v>132</v>
      </c>
      <c r="B243" t="s">
        <v>132</v>
      </c>
      <c r="C243" s="30" t="e">
        <f>VLOOKUP(B243,Лист1!A:G,7,0)</f>
        <v>#N/A</v>
      </c>
      <c r="E243" s="31" t="s">
        <v>550</v>
      </c>
      <c r="F243" s="31" t="str">
        <f t="shared" si="27"/>
        <v>ГБУЗ МО Психиатрическая больница №5</v>
      </c>
      <c r="G243" s="31" t="e">
        <f t="shared" si="28"/>
        <v>#N/A</v>
      </c>
      <c r="H243" s="31" t="str">
        <f t="shared" si="22"/>
        <v xml:space="preserve">    If InStr(1, dej, "5", 1) &gt; 0 Then dej1 = "ГБУЗ МО Психиатрическая больница №5"</v>
      </c>
    </row>
    <row r="244" spans="1:8" s="31" customFormat="1" ht="15.75" customHeight="1">
      <c r="A244" t="s">
        <v>551</v>
      </c>
      <c r="B244" t="s">
        <v>551</v>
      </c>
      <c r="C244" s="30" t="e">
        <f>VLOOKUP(B244,Лист1!A:G,7,0)</f>
        <v>#N/A</v>
      </c>
      <c r="E244" s="31" t="s">
        <v>552</v>
      </c>
      <c r="F244" s="31" t="str">
        <f t="shared" si="27"/>
        <v>ГБУЗ МО Психиатрическая больница №6</v>
      </c>
      <c r="G244" s="31" t="e">
        <f t="shared" si="28"/>
        <v>#N/A</v>
      </c>
      <c r="H244" s="31" t="str">
        <f t="shared" si="22"/>
        <v xml:space="preserve">    If InStr(1, dej, "6", 1) &gt; 0 Then dej1 = "ГБУЗ МО Психиатрическая больница №6"</v>
      </c>
    </row>
    <row r="245" spans="1:8" s="31" customFormat="1" ht="15.75" customHeight="1">
      <c r="A245" t="s">
        <v>133</v>
      </c>
      <c r="B245" t="s">
        <v>133</v>
      </c>
      <c r="C245" s="30" t="str">
        <f>VLOOKUP(B245,Лист1!A:G,7,0)</f>
        <v>Егорьевск</v>
      </c>
      <c r="E245" s="31" t="s">
        <v>553</v>
      </c>
      <c r="F245" s="31" t="str">
        <f t="shared" si="27"/>
        <v>ГБУЗ МО Психиатрическая больница №7</v>
      </c>
      <c r="G245" s="31" t="e">
        <f t="shared" si="28"/>
        <v>#N/A</v>
      </c>
      <c r="H245" s="31" t="str">
        <f t="shared" si="22"/>
        <v xml:space="preserve">    If InStr(1, dej, "7", 1) &gt; 0 Then dej1 = "ГБУЗ МО Психиатрическая больница №7"</v>
      </c>
    </row>
    <row r="246" spans="1:8" s="31" customFormat="1" ht="15.75" customHeight="1">
      <c r="A246" t="s">
        <v>134</v>
      </c>
      <c r="B246" t="s">
        <v>134</v>
      </c>
      <c r="C246" s="30" t="e">
        <f>VLOOKUP(B246,Лист1!A:G,7,0)</f>
        <v>#N/A</v>
      </c>
      <c r="E246" s="31" t="s">
        <v>554</v>
      </c>
      <c r="F246" s="31" t="str">
        <f t="shared" si="27"/>
        <v>ГБУЗ МО Психиатрическая больница №9</v>
      </c>
      <c r="G246" s="31" t="e">
        <f t="shared" si="28"/>
        <v>#N/A</v>
      </c>
      <c r="H246" s="31" t="str">
        <f t="shared" si="22"/>
        <v xml:space="preserve">    If InStr(1, dej, "9", 1) &gt; 0 Then dej1 = "ГБУЗ МО Психиатрическая больница №9"</v>
      </c>
    </row>
    <row r="247" spans="1:8" s="31" customFormat="1" ht="15.75" customHeight="1">
      <c r="A247" t="s">
        <v>135</v>
      </c>
      <c r="B247" t="s">
        <v>135</v>
      </c>
      <c r="C247" s="30" t="e">
        <f>VLOOKUP(B247,Лист1!A:G,7,0)</f>
        <v>#N/A</v>
      </c>
      <c r="E247" s="31" t="s">
        <v>555</v>
      </c>
      <c r="F247" s="31" t="str">
        <f t="shared" si="27"/>
        <v>ГБУЗ МО Психиатрическая больница №8</v>
      </c>
      <c r="G247" s="31" t="e">
        <f t="shared" si="28"/>
        <v>#N/A</v>
      </c>
      <c r="H247" s="31" t="str">
        <f t="shared" si="22"/>
        <v xml:space="preserve">    If InStr(1, dej, "8", 1) &gt; 0 Then dej1 = "ГБУЗ МО Психиатрическая больница №8"</v>
      </c>
    </row>
    <row r="248" spans="1:8" s="31" customFormat="1" ht="15.75" customHeight="1">
      <c r="A248" t="s">
        <v>136</v>
      </c>
      <c r="B248" t="s">
        <v>136</v>
      </c>
      <c r="C248" s="30" t="e">
        <f>VLOOKUP(B248,Лист1!A:G,7,0)</f>
        <v>#N/A</v>
      </c>
      <c r="E248" s="31" t="s">
        <v>556</v>
      </c>
      <c r="F248" s="31" t="str">
        <f t="shared" si="27"/>
        <v>ГБУЗ МО Психиатрическая больница №17</v>
      </c>
      <c r="G248" s="31" t="e">
        <f t="shared" si="28"/>
        <v>#N/A</v>
      </c>
      <c r="H248" s="31" t="str">
        <f t="shared" si="22"/>
        <v xml:space="preserve">    If InStr(1, dej, "17", 1) &gt; 0 Then dej1 = "ГБУЗ МО Психиатрическая больница №17"</v>
      </c>
    </row>
    <row r="249" spans="1:8" s="31" customFormat="1" ht="15.75" customHeight="1">
      <c r="A249" t="s">
        <v>137</v>
      </c>
      <c r="B249" t="s">
        <v>137</v>
      </c>
      <c r="C249" s="30" t="e">
        <f>VLOOKUP(B249,Лист1!A:G,7,0)</f>
        <v>#N/A</v>
      </c>
      <c r="E249" s="31" t="s">
        <v>557</v>
      </c>
      <c r="F249" s="31" t="str">
        <f t="shared" si="27"/>
        <v>ГБУЗ МО Психиатрическая больница №11</v>
      </c>
      <c r="G249" s="31" t="e">
        <f t="shared" si="28"/>
        <v>#N/A</v>
      </c>
      <c r="H249" s="31" t="str">
        <f t="shared" si="22"/>
        <v xml:space="preserve">    If InStr(1, dej, "11", 1) &gt; 0 Then dej1 = "ГБУЗ МО Психиатрическая больница №11"</v>
      </c>
    </row>
    <row r="250" spans="1:8" s="31" customFormat="1" ht="15.75" customHeight="1">
      <c r="A250" t="s">
        <v>138</v>
      </c>
      <c r="B250" t="s">
        <v>138</v>
      </c>
      <c r="C250" s="30" t="e">
        <f>VLOOKUP(B250,Лист1!A:G,7,0)</f>
        <v>#N/A</v>
      </c>
      <c r="E250" s="31" t="s">
        <v>558</v>
      </c>
      <c r="F250" s="31" t="str">
        <f t="shared" si="27"/>
        <v>ГБУЗ МО Детская психиатрическая больница №11</v>
      </c>
      <c r="G250" s="31" t="e">
        <f t="shared" si="28"/>
        <v>#N/A</v>
      </c>
      <c r="H250" s="31" t="str">
        <f t="shared" si="22"/>
        <v xml:space="preserve">    If InStr(1, dej, "11", 1) &gt; 0 And InStr(1, dej, "дет", 1) &gt; 0 Then dej1 = "ГБУЗ МО Детская психиатрическая больница №11"</v>
      </c>
    </row>
    <row r="251" spans="1:8" s="31" customFormat="1" ht="15.75" customHeight="1">
      <c r="A251" t="s">
        <v>559</v>
      </c>
      <c r="B251" t="s">
        <v>559</v>
      </c>
      <c r="C251" s="30" t="e">
        <f>VLOOKUP(B251,Лист1!A:G,7,0)</f>
        <v>#N/A</v>
      </c>
      <c r="E251" s="31" t="s">
        <v>560</v>
      </c>
      <c r="F251" s="31" t="str">
        <f t="shared" si="27"/>
        <v>ГБУЗ МО Психиатрическая больница №12</v>
      </c>
      <c r="G251" s="31" t="e">
        <f t="shared" si="28"/>
        <v>#N/A</v>
      </c>
      <c r="H251" s="31" t="str">
        <f t="shared" si="22"/>
        <v xml:space="preserve">    If InStr(1, dej, "12", 1) &gt; 0 Then dej1 = "ГБУЗ МО Психиатрическая больница №12"</v>
      </c>
    </row>
    <row r="252" spans="1:8" s="31" customFormat="1" ht="15.75" customHeight="1">
      <c r="A252" t="s">
        <v>561</v>
      </c>
      <c r="B252" t="s">
        <v>561</v>
      </c>
      <c r="C252" s="30" t="e">
        <f>VLOOKUP(B252,Лист1!A:G,7,0)</f>
        <v>#N/A</v>
      </c>
      <c r="E252" s="31" t="s">
        <v>562</v>
      </c>
      <c r="F252" s="31" t="str">
        <f t="shared" si="27"/>
        <v>ГБУЗ МО Психиатрическая больница №13</v>
      </c>
      <c r="G252" s="31" t="e">
        <f t="shared" si="28"/>
        <v>#N/A</v>
      </c>
      <c r="H252" s="31" t="str">
        <f t="shared" si="22"/>
        <v xml:space="preserve">    If InStr(1, dej, "13", 1) &gt; 0 Then dej1 = "ГБУЗ МО Психиатрическая больница №13"</v>
      </c>
    </row>
    <row r="253" spans="1:8" s="31" customFormat="1" ht="15.75" customHeight="1">
      <c r="A253" t="s">
        <v>139</v>
      </c>
      <c r="B253" t="s">
        <v>139</v>
      </c>
      <c r="C253" s="30" t="e">
        <f>VLOOKUP(B253,Лист1!A:G,7,0)</f>
        <v>#N/A</v>
      </c>
      <c r="E253" s="31" t="s">
        <v>563</v>
      </c>
      <c r="F253" s="31" t="str">
        <f t="shared" si="27"/>
        <v>ГБУЗ МО Психиатрическая больница №14</v>
      </c>
      <c r="G253" s="31" t="e">
        <f t="shared" si="28"/>
        <v>#N/A</v>
      </c>
      <c r="H253" s="31" t="str">
        <f t="shared" si="22"/>
        <v xml:space="preserve">    If InStr(1, dej, "14", 1) &gt; 0 Then dej1 = "ГБУЗ МО Психиатрическая больница №14"</v>
      </c>
    </row>
    <row r="254" spans="1:8" s="31" customFormat="1" ht="15.75" customHeight="1">
      <c r="A254" t="s">
        <v>564</v>
      </c>
      <c r="B254" t="s">
        <v>80</v>
      </c>
      <c r="C254" s="30" t="e">
        <f>VLOOKUP(B254,Лист1!A:G,7,0)</f>
        <v>#N/A</v>
      </c>
      <c r="E254" s="31" t="s">
        <v>565</v>
      </c>
      <c r="F254" s="31" t="str">
        <f t="shared" si="27"/>
        <v>ГБУЗ МО Психиатрическая больница №15</v>
      </c>
      <c r="G254" s="31" t="e">
        <f t="shared" si="28"/>
        <v>#N/A</v>
      </c>
      <c r="H254" s="31" t="str">
        <f t="shared" si="22"/>
        <v xml:space="preserve">    If InStr(1, dej, "15", 1) &gt; 0 Then dej1 = "ГБУЗ МО Психиатрическая больница №15"</v>
      </c>
    </row>
    <row r="255" spans="1:8" s="31" customFormat="1" ht="15.75" customHeight="1">
      <c r="A255" t="s">
        <v>566</v>
      </c>
      <c r="B255" t="s">
        <v>307</v>
      </c>
      <c r="C255" s="30" t="e">
        <f>VLOOKUP(B255,Лист1!A:G,7,0)</f>
        <v>#N/A</v>
      </c>
      <c r="E255" s="31" t="s">
        <v>567</v>
      </c>
      <c r="F255" s="31" t="str">
        <f t="shared" si="27"/>
        <v>ГБУЗ МО Психиатрическая больница №19</v>
      </c>
      <c r="G255" s="31" t="e">
        <f t="shared" si="28"/>
        <v>#N/A</v>
      </c>
      <c r="H255" s="31" t="str">
        <f t="shared" si="22"/>
        <v xml:space="preserve">    If InStr(1, dej, "19", 1) &gt; 0 Then dej1 = "ГБУЗ МО Психиатрическая больница №19"</v>
      </c>
    </row>
    <row r="256" spans="1:8" s="31" customFormat="1" ht="15.75" customHeight="1">
      <c r="A256" t="s">
        <v>141</v>
      </c>
      <c r="B256" t="s">
        <v>141</v>
      </c>
      <c r="C256" s="30" t="e">
        <f>VLOOKUP(B256,Лист1!A:G,7,0)</f>
        <v>#N/A</v>
      </c>
      <c r="E256" s="31" t="s">
        <v>568</v>
      </c>
      <c r="F256" s="31" t="str">
        <f t="shared" si="27"/>
        <v>ГБУЗ МО Психиатрическая больница №22</v>
      </c>
      <c r="G256" s="31" t="e">
        <f t="shared" si="28"/>
        <v>#N/A</v>
      </c>
      <c r="H256" s="31" t="str">
        <f t="shared" si="22"/>
        <v xml:space="preserve">    If InStr(1, dej, "22", 1) &gt; 0 Then dej1 = "ГБУЗ МО Психиатрическая больница №22"</v>
      </c>
    </row>
    <row r="257" spans="1:8" s="31" customFormat="1" ht="15.75" customHeight="1">
      <c r="A257" t="s">
        <v>142</v>
      </c>
      <c r="B257" t="s">
        <v>142</v>
      </c>
      <c r="C257" s="30" t="e">
        <f>VLOOKUP(B257,Лист1!A:G,7,0)</f>
        <v>#N/A</v>
      </c>
      <c r="E257" s="31" t="s">
        <v>569</v>
      </c>
      <c r="F257" s="31" t="str">
        <f t="shared" si="27"/>
        <v>ГБУЗ МО Психиатрическая больница №23</v>
      </c>
      <c r="G257" s="31" t="e">
        <f t="shared" si="28"/>
        <v>#N/A</v>
      </c>
      <c r="H257" s="31" t="str">
        <f t="shared" si="22"/>
        <v xml:space="preserve">    If InStr(1, dej, "23", 1) &gt; 0 Then dej1 = "ГБУЗ МО Психиатрическая больница №23"</v>
      </c>
    </row>
    <row r="258" spans="1:8" s="31" customFormat="1" ht="15.75" customHeight="1">
      <c r="A258" t="s">
        <v>143</v>
      </c>
      <c r="B258" t="s">
        <v>143</v>
      </c>
      <c r="C258" s="30" t="e">
        <f>VLOOKUP(B258,Лист1!A:G,7,0)</f>
        <v>#N/A</v>
      </c>
      <c r="E258" s="31" t="s">
        <v>570</v>
      </c>
      <c r="F258" s="31" t="str">
        <f t="shared" si="27"/>
        <v>ГБУЗ МО Психиатрическая больница №24</v>
      </c>
      <c r="G258" s="31" t="e">
        <f t="shared" si="28"/>
        <v>#N/A</v>
      </c>
      <c r="H258" s="31" t="str">
        <f t="shared" ref="H258:H321" si="29">IFERROR(CONCATENATE(LEFT(E258,SEARCH("dej1",E258,1)+7),G258,""""),E258)</f>
        <v xml:space="preserve">    If InStr(1, dej, "24", 1) &gt; 0 Then dej1 = "ГБУЗ МО Психиатрическая больница №24"</v>
      </c>
    </row>
    <row r="259" spans="1:8" s="31" customFormat="1" ht="15.75" customHeight="1">
      <c r="A259" t="s">
        <v>571</v>
      </c>
      <c r="B259" t="s">
        <v>143</v>
      </c>
      <c r="C259" s="30" t="e">
        <f>VLOOKUP(B259,Лист1!A:G,7,0)</f>
        <v>#N/A</v>
      </c>
      <c r="E259" s="31" t="s">
        <v>572</v>
      </c>
      <c r="F259" s="31" t="str">
        <f t="shared" si="27"/>
        <v>ГБУЗ МО Психиатрическая больница №25</v>
      </c>
      <c r="G259" s="31" t="e">
        <f t="shared" si="28"/>
        <v>#N/A</v>
      </c>
      <c r="H259" s="31" t="str">
        <f t="shared" si="29"/>
        <v xml:space="preserve">    If InStr(1, dej, "25", 1) &gt; 0 Then dej1 = "ГБУЗ МО Психиатрическая больница №25"</v>
      </c>
    </row>
    <row r="260" spans="1:8" s="31" customFormat="1" ht="15.75" customHeight="1">
      <c r="A260" t="s">
        <v>573</v>
      </c>
      <c r="B260" t="s">
        <v>307</v>
      </c>
      <c r="C260" s="30" t="e">
        <f>VLOOKUP(B260,Лист1!A:G,7,0)</f>
        <v>#N/A</v>
      </c>
      <c r="E260" s="31" t="s">
        <v>574</v>
      </c>
      <c r="F260" s="31" t="str">
        <f t="shared" si="27"/>
        <v>ГБУЗ МО Психиатрическая больница №28</v>
      </c>
      <c r="G260" s="31" t="e">
        <f t="shared" si="28"/>
        <v>#N/A</v>
      </c>
      <c r="H260" s="31" t="str">
        <f t="shared" si="29"/>
        <v xml:space="preserve">    If InStr(1, dej, "28", 1) &gt; 0 Then dej1 = "ГБУЗ МО Психиатрическая больница №28"</v>
      </c>
    </row>
    <row r="261" spans="1:8" s="31" customFormat="1" ht="15.75" customHeight="1">
      <c r="A261" t="s">
        <v>575</v>
      </c>
      <c r="B261" t="s">
        <v>575</v>
      </c>
      <c r="C261" s="30" t="e">
        <f>VLOOKUP(B261,Лист1!A:G,7,0)</f>
        <v>#N/A</v>
      </c>
      <c r="E261" s="31" t="s">
        <v>391</v>
      </c>
      <c r="H261" s="31" t="str">
        <f t="shared" si="29"/>
        <v>End If</v>
      </c>
    </row>
    <row r="262" spans="1:8" s="31" customFormat="1" ht="15.75" customHeight="1">
      <c r="A262" t="s">
        <v>576</v>
      </c>
      <c r="B262" t="s">
        <v>576</v>
      </c>
      <c r="C262" s="30" t="e">
        <f>VLOOKUP(B262,Лист1!A:G,7,0)</f>
        <v>#N/A</v>
      </c>
      <c r="E262" s="31" t="s">
        <v>577</v>
      </c>
      <c r="F262" s="31" t="str">
        <f t="shared" ref="F262:F278" si="30">MID(E262,SEARCH("dej1",E262,1)+8,LEN(E262)-SEARCH("dej1",E262,1)-8)</f>
        <v>ГБУЗ МО Психоневрологическая больница для детей</v>
      </c>
      <c r="G262" s="31" t="e">
        <f t="shared" ref="G262:G278" si="31">VLOOKUP(F262,A:C,3,0)</f>
        <v>#N/A</v>
      </c>
      <c r="H262" s="31" t="str">
        <f t="shared" si="29"/>
        <v>If InStr(1, dej, "Психоневрологическ", 1) &gt; 0 And InStr(1, dej, "детей", 1) &gt; 0 And InStr(1, dej, "пораж", 0) = 0 Then dej1 = "ГБУЗ МО Психоневрологическая больница для детей"</v>
      </c>
    </row>
    <row r="263" spans="1:8" s="31" customFormat="1" ht="15.75" customHeight="1">
      <c r="A263" t="s">
        <v>144</v>
      </c>
      <c r="B263" t="s">
        <v>144</v>
      </c>
      <c r="C263" s="30" t="e">
        <f>VLOOKUP(B263,Лист1!A:G,7,0)</f>
        <v>#N/A</v>
      </c>
      <c r="E263" s="31" t="s">
        <v>578</v>
      </c>
      <c r="F263" s="31" t="str">
        <f t="shared" si="30"/>
        <v>ГБУЗ МО Центральная клиническая психиатрическая больница</v>
      </c>
      <c r="G263" s="31" t="e">
        <f t="shared" si="31"/>
        <v>#N/A</v>
      </c>
      <c r="H263" s="31" t="str">
        <f t="shared" si="29"/>
        <v>If InStr(1, dej, "Центральн", 1) &gt; 0 And InStr(1, dej, "психиатрич", 1) &gt; 0 Then dej1 = "ГБУЗ МО Центральная клиническая психиатрическая больница"</v>
      </c>
    </row>
    <row r="264" spans="1:8" s="31" customFormat="1" ht="15.75" customHeight="1">
      <c r="A264" t="s">
        <v>579</v>
      </c>
      <c r="B264" t="s">
        <v>203</v>
      </c>
      <c r="C264" s="30" t="e">
        <f>VLOOKUP(B264,Лист1!A:G,7,0)</f>
        <v>#N/A</v>
      </c>
      <c r="E264" s="31" t="s">
        <v>580</v>
      </c>
      <c r="F264" s="31" t="str">
        <f t="shared" si="30"/>
        <v>ГБУЗ МО Психоневрологическая больница для детей с поражением ЦНС с нарушением психики</v>
      </c>
      <c r="G264" s="31" t="e">
        <f t="shared" si="31"/>
        <v>#N/A</v>
      </c>
      <c r="H264" s="31" t="str">
        <f t="shared" si="29"/>
        <v>If InStr(1, dej, "Психоневрологическ", 1) &gt; 0 And InStr(1, dej, "ЦНС", 1) &gt; 0 Then dej1 = "ГБУЗ МО Психоневрологическая больница для детей с поражением ЦНС с нарушением психики"</v>
      </c>
    </row>
    <row r="265" spans="1:8" s="31" customFormat="1" ht="15.75" customHeight="1">
      <c r="A265" t="s">
        <v>146</v>
      </c>
      <c r="B265" t="s">
        <v>146</v>
      </c>
      <c r="C265" s="30" t="e">
        <f>VLOOKUP(B265,Лист1!A:G,7,0)</f>
        <v>#N/A</v>
      </c>
      <c r="E265" s="31" t="s">
        <v>581</v>
      </c>
      <c r="F265" s="31" t="str">
        <f t="shared" si="30"/>
        <v>ГАУЗ МО Пушкинская городская стоматологическая поликлиника</v>
      </c>
      <c r="G265" s="31" t="e">
        <f t="shared" si="31"/>
        <v>#N/A</v>
      </c>
      <c r="H265" s="31" t="str">
        <f t="shared" si="29"/>
        <v>If InStr(1, dej, "Пушкинск", 1) &gt; 0 And (InStr(1, dej, "стом", 1) &gt; 0 Or InStr(1, dej, "сп", 1) &gt; 0) Then dej1 = "ГАУЗ МО Пушкинская городская стоматологическая поликлиника"</v>
      </c>
    </row>
    <row r="266" spans="1:8" s="31" customFormat="1" ht="15.75" customHeight="1">
      <c r="A266" t="s">
        <v>147</v>
      </c>
      <c r="B266" t="s">
        <v>147</v>
      </c>
      <c r="C266" s="30" t="e">
        <f>VLOOKUP(B266,Лист1!A:G,7,0)</f>
        <v>#N/A</v>
      </c>
      <c r="E266" s="31" t="s">
        <v>582</v>
      </c>
      <c r="F266" s="31" t="str">
        <f t="shared" si="30"/>
        <v>ГБУЗ МО Пушкинская станция скорой медицинской помощи</v>
      </c>
      <c r="G266" s="31" t="e">
        <f t="shared" si="31"/>
        <v>#N/A</v>
      </c>
      <c r="H266" s="31" t="str">
        <f t="shared" si="29"/>
        <v>If InStr(1, dej, "Пушкинск", 1) &gt; 0 And (InStr(1, dej, "скоро", 1) &gt; 0 Or InStr(1, dej, "смп", 1) &gt; 0) Then dej1 = "ГБУЗ МО Пушкинская станция скорой медицинской помощи"</v>
      </c>
    </row>
    <row r="267" spans="1:8" s="31" customFormat="1" ht="15.75" customHeight="1">
      <c r="A267" t="s">
        <v>148</v>
      </c>
      <c r="B267" t="s">
        <v>148</v>
      </c>
      <c r="C267" s="30" t="e">
        <f>VLOOKUP(B267,Лист1!A:G,7,0)</f>
        <v>#N/A</v>
      </c>
      <c r="E267" s="31" t="s">
        <v>583</v>
      </c>
      <c r="F267" s="31" t="str">
        <f t="shared" si="30"/>
        <v>ГБУЗ МО Санаторий Пушкино</v>
      </c>
      <c r="G267" s="31" t="e">
        <f t="shared" si="31"/>
        <v>#N/A</v>
      </c>
      <c r="H267" s="31" t="str">
        <f t="shared" si="29"/>
        <v>If InStr(1, dej, "Пушкино", 1) &gt; 0 And InStr(1, dej, "санат", 1) &gt; 0 Then dej1 = "ГБУЗ МО Санаторий Пушкино"</v>
      </c>
    </row>
    <row r="268" spans="1:8" s="31" customFormat="1" ht="15.75" customHeight="1">
      <c r="A268" t="s">
        <v>584</v>
      </c>
      <c r="B268" t="s">
        <v>584</v>
      </c>
      <c r="C268" s="30" t="e">
        <f>VLOOKUP(B268,Лист1!A:G,7,0)</f>
        <v>#N/A</v>
      </c>
      <c r="E268" s="31" t="s">
        <v>585</v>
      </c>
      <c r="F268" s="31" t="str">
        <f t="shared" si="30"/>
        <v>ГБУЗ МО ООО мед центр Парацельс</v>
      </c>
      <c r="G268" s="31" t="e">
        <f t="shared" si="31"/>
        <v>#N/A</v>
      </c>
      <c r="H268" s="31" t="str">
        <f t="shared" si="29"/>
        <v>If InStr(1, dej, "Парацельс", 1) &gt; 0 Then dej1 = "ГБУЗ МО ООО мед центр Парацельс"</v>
      </c>
    </row>
    <row r="269" spans="1:8" s="31" customFormat="1" ht="15.75" customHeight="1">
      <c r="A269" t="s">
        <v>586</v>
      </c>
      <c r="B269" t="s">
        <v>586</v>
      </c>
      <c r="C269" s="30" t="e">
        <f>VLOOKUP(B269,Лист1!A:G,7,0)</f>
        <v>#N/A</v>
      </c>
      <c r="E269" s="31" t="s">
        <v>587</v>
      </c>
      <c r="F269" s="31" t="str">
        <f t="shared" si="30"/>
        <v>ГБУЗ МО Раменская центральная районная больница</v>
      </c>
      <c r="G269" s="31" t="e">
        <f t="shared" si="31"/>
        <v>#N/A</v>
      </c>
      <c r="H269" s="31" t="str">
        <f t="shared" si="29"/>
        <v>If InStr(1, dej, "Раменск", 1) &gt; 0 Then dej1 = "ГБУЗ МО Раменская центральная районная больница"</v>
      </c>
    </row>
    <row r="270" spans="1:8" s="31" customFormat="1" ht="15.75" customHeight="1">
      <c r="A270" t="s">
        <v>149</v>
      </c>
      <c r="B270" t="s">
        <v>149</v>
      </c>
      <c r="C270" s="30" t="e">
        <f>VLOOKUP(B270,Лист1!A:G,7,0)</f>
        <v>#N/A</v>
      </c>
      <c r="E270" s="31" t="s">
        <v>588</v>
      </c>
      <c r="F270" s="31" t="str">
        <f t="shared" si="30"/>
        <v>ГБУЗ МО Бюро судебно-медицинской экспертизы Раменское судебно-медицинское отделение</v>
      </c>
      <c r="G270" s="31" t="e">
        <f t="shared" si="31"/>
        <v>#N/A</v>
      </c>
      <c r="H270" s="31" t="str">
        <f t="shared" si="29"/>
        <v>If InStr(1, dej, "Раменское", 1) &gt; 0 And InStr(1, dej, "судеб", 1) &gt; 0 Then dej1 = "ГБУЗ МО Бюро судебно-медицинской экспертизы Раменское судебно-медицинское отделение"</v>
      </c>
    </row>
    <row r="271" spans="1:8" s="31" customFormat="1" ht="15.75" customHeight="1">
      <c r="A271" t="s">
        <v>150</v>
      </c>
      <c r="B271" t="s">
        <v>150</v>
      </c>
      <c r="C271" s="30" t="e">
        <f>VLOOKUP(B271,Лист1!A:G,7,0)</f>
        <v>#N/A</v>
      </c>
      <c r="E271" s="31" t="s">
        <v>589</v>
      </c>
      <c r="F271" s="31" t="str">
        <f t="shared" si="30"/>
        <v>ГБУЗ МО Рошальская городская больница</v>
      </c>
      <c r="G271" s="31" t="e">
        <f t="shared" si="31"/>
        <v>#N/A</v>
      </c>
      <c r="H271" s="31" t="str">
        <f t="shared" si="29"/>
        <v>If InStr(1, dej, "РГБ", 1) &gt; 0 Or (InStr(1, dej, "Рошальск", 1) &gt; 0) Then dej1 = "ГБУЗ МО Рошальская городская больница"</v>
      </c>
    </row>
    <row r="272" spans="1:8" s="31" customFormat="1" ht="15.75" customHeight="1">
      <c r="A272" t="s">
        <v>151</v>
      </c>
      <c r="B272" t="s">
        <v>151</v>
      </c>
      <c r="C272" s="30" t="e">
        <f>VLOOKUP(B272,Лист1!A:G,7,0)</f>
        <v>#N/A</v>
      </c>
      <c r="E272" s="31" t="s">
        <v>590</v>
      </c>
      <c r="F272" s="31" t="str">
        <f t="shared" si="30"/>
        <v>ГБУЗ МО Рузская областная больница</v>
      </c>
      <c r="G272" s="31" t="e">
        <f t="shared" si="31"/>
        <v>#N/A</v>
      </c>
      <c r="H272" s="31" t="str">
        <f t="shared" si="29"/>
        <v>If InStr(1, dej, "Рузск", 1) &gt; 0 And InStr(1, dej, "об", 1) &gt; 0 Then dej1 = "ГБУЗ МО Рузская областная больница"</v>
      </c>
    </row>
    <row r="273" spans="1:8" s="30" customFormat="1" ht="15.75" customHeight="1">
      <c r="A273" t="s">
        <v>152</v>
      </c>
      <c r="B273" t="s">
        <v>326</v>
      </c>
      <c r="C273" s="30" t="e">
        <f>VLOOKUP(B273,Лист1!A:G,7,0)</f>
        <v>#N/A</v>
      </c>
      <c r="E273" s="30" t="s">
        <v>591</v>
      </c>
      <c r="F273" s="31" t="str">
        <f t="shared" si="30"/>
        <v>ГБУЗ МО Рузская районная больница</v>
      </c>
      <c r="G273" s="31" t="e">
        <f t="shared" si="31"/>
        <v>#N/A</v>
      </c>
      <c r="H273" s="31" t="str">
        <f t="shared" si="29"/>
        <v>If InStr(1, dej, "Рузск", 1) &gt; 0 And (InStr(1, dej, "рб", 1) &gt; 0 Or InStr(1, dej, "район", 1) &gt; 0) Then dej1 = "ГБУЗ МО Рузская районная больница"</v>
      </c>
    </row>
    <row r="274" spans="1:8" ht="15.75" customHeight="1">
      <c r="A274" t="s">
        <v>154</v>
      </c>
      <c r="B274" t="s">
        <v>154</v>
      </c>
      <c r="C274" s="30" t="e">
        <f>VLOOKUP(B274,Лист1!A:G,7,0)</f>
        <v>#N/A</v>
      </c>
      <c r="E274" t="s">
        <v>592</v>
      </c>
      <c r="F274" s="31" t="str">
        <f t="shared" si="30"/>
        <v>ГБУЗ МО Рузская станция скорой медицинской помощи</v>
      </c>
      <c r="G274" s="31" t="e">
        <f t="shared" si="31"/>
        <v>#N/A</v>
      </c>
      <c r="H274" s="31" t="str">
        <f t="shared" si="29"/>
        <v>If InStr(1, dej, "Рузск", 1) &gt; 0 And (InStr(1, dej, "скоро", 1) &gt; 0 Or InStr(1, dej, "смп", 1) &gt; 0) Then dej1 = "ГБУЗ МО Рузская станция скорой медицинской помощи"</v>
      </c>
    </row>
    <row r="275" spans="1:8" ht="15.75" customHeight="1">
      <c r="A275" t="s">
        <v>593</v>
      </c>
      <c r="B275" t="s">
        <v>80</v>
      </c>
      <c r="C275" s="30" t="e">
        <f>VLOOKUP(B275,Лист1!A:G,7,0)</f>
        <v>#N/A</v>
      </c>
      <c r="E275" t="s">
        <v>594</v>
      </c>
      <c r="F275" s="31" t="str">
        <f t="shared" si="30"/>
        <v>ГБУЗ МО Сергиево-Посадская районная больница</v>
      </c>
      <c r="G275" s="31" t="e">
        <f t="shared" si="31"/>
        <v>#N/A</v>
      </c>
      <c r="H275" s="31" t="str">
        <f t="shared" si="29"/>
        <v>If InStr(1, dej, "Сергиево", 1) &gt; 0 And (InStr(1, dej, "рай", 1) &gt; 0 Or InStr(1, dej, "рб", 1) &gt; 0) Then dej1 = "ГБУЗ МО Сергиево-Посадская районная больница"</v>
      </c>
    </row>
    <row r="276" spans="1:8" ht="15.75" customHeight="1">
      <c r="A276" t="s">
        <v>595</v>
      </c>
      <c r="B276" t="s">
        <v>595</v>
      </c>
      <c r="C276" s="30" t="e">
        <f>VLOOKUP(B276,Лист1!A:G,7,0)</f>
        <v>#N/A</v>
      </c>
      <c r="E276" t="s">
        <v>596</v>
      </c>
      <c r="F276" s="31" t="str">
        <f t="shared" si="30"/>
        <v>ГАУЗ МО Сергиево-Посадский кожно-венерологический диспансер</v>
      </c>
      <c r="G276" s="31" t="e">
        <f t="shared" si="31"/>
        <v>#N/A</v>
      </c>
      <c r="H276" s="31" t="str">
        <f t="shared" si="29"/>
        <v>If InStr(1, dej, "Сергиево", 1) &gt; 0 And (InStr(1, dej, "венеролог", 1) &gt; 0 Or InStr(1, dej, "квд", 1) &gt; 0) Then dej1 = "ГАУЗ МО Сергиево-Посадский кожно-венерологический диспансер"</v>
      </c>
    </row>
    <row r="277" spans="1:8" ht="15.75" customHeight="1">
      <c r="A277" t="s">
        <v>417</v>
      </c>
      <c r="B277" t="s">
        <v>417</v>
      </c>
      <c r="C277" s="30" t="e">
        <f>VLOOKUP(B277,Лист1!A:G,7,0)</f>
        <v>#N/A</v>
      </c>
      <c r="E277" t="s">
        <v>597</v>
      </c>
      <c r="F277" s="31" t="str">
        <f t="shared" si="30"/>
        <v>ГАУЗ МО Сергиево-Посадская стоматологическая поликлиника</v>
      </c>
      <c r="G277" s="31" t="e">
        <f t="shared" si="31"/>
        <v>#N/A</v>
      </c>
      <c r="H277" s="31" t="str">
        <f t="shared" si="29"/>
        <v>If InStr(1, dej, "Сергиево", 1) &gt; 0 And (InStr(1, dej, "стоматолог", 1) &gt; 0 Or InStr(1, dej, " сп", 1) &gt; 0) Then dej1 = "ГАУЗ МО Сергиево-Посадская стоматологическая поликлиника"</v>
      </c>
    </row>
    <row r="278" spans="1:8" ht="15.75" customHeight="1">
      <c r="A278" t="s">
        <v>155</v>
      </c>
      <c r="B278" t="s">
        <v>417</v>
      </c>
      <c r="C278" s="30" t="e">
        <f>VLOOKUP(B278,Лист1!A:G,7,0)</f>
        <v>#N/A</v>
      </c>
      <c r="E278" t="s">
        <v>598</v>
      </c>
      <c r="F278" s="31" t="str">
        <f t="shared" si="30"/>
        <v>ГБУЗ МО Серебряно-Прудская центральная районная больница</v>
      </c>
      <c r="G278" s="31" t="e">
        <f t="shared" si="31"/>
        <v>#N/A</v>
      </c>
      <c r="H278" s="31" t="str">
        <f t="shared" si="29"/>
        <v>If InStr(1, dej, "Серебрян", 1) &gt; 0 Then dej1 = "ГБУЗ МО Серебряно-Прудская центральная районная больница"</v>
      </c>
    </row>
    <row r="279" spans="1:8" ht="15.75" customHeight="1">
      <c r="A279" t="s">
        <v>156</v>
      </c>
      <c r="B279" t="s">
        <v>156</v>
      </c>
      <c r="C279" s="30" t="e">
        <f>VLOOKUP(B279,Лист1!A:G,7,0)</f>
        <v>#N/A</v>
      </c>
      <c r="E279" t="s">
        <v>599</v>
      </c>
      <c r="F279" s="31"/>
      <c r="G279" s="31"/>
      <c r="H279" s="31" t="str">
        <f t="shared" si="29"/>
        <v>If InStr(1, dej, "Серпуховск", 1) &gt; 0 Then</v>
      </c>
    </row>
    <row r="280" spans="1:8" ht="15.75" customHeight="1">
      <c r="A280" t="s">
        <v>157</v>
      </c>
      <c r="B280" t="s">
        <v>161</v>
      </c>
      <c r="C280" s="30" t="str">
        <f>VLOOKUP(B280,Лист1!A:G,7,0)</f>
        <v>Химки</v>
      </c>
      <c r="E280" t="s">
        <v>600</v>
      </c>
      <c r="F280" s="31" t="str">
        <f t="shared" ref="F280:F287" si="32">MID(E280,SEARCH("dej1",E280,1)+8,LEN(E280)-SEARCH("dej1",E280,1)-8)</f>
        <v>ГБУЗ МО Серпуховская районная поликлиника</v>
      </c>
      <c r="G280" s="31" t="e">
        <f t="shared" ref="G280:G287" si="33">VLOOKUP(F280,A:C,3,0)</f>
        <v>#N/A</v>
      </c>
      <c r="H280" s="31" t="str">
        <f t="shared" si="29"/>
        <v xml:space="preserve">    If (InStr(1, dej, "рай", 1) &gt; 0 Or InStr(1, dej, "рп", 1) &gt; 0) Then dej1 = "ГБУЗ МО Серпуховская районная поликлиника"</v>
      </c>
    </row>
    <row r="281" spans="1:8" ht="15.75" customHeight="1">
      <c r="A281" t="s">
        <v>158</v>
      </c>
      <c r="B281" t="s">
        <v>158</v>
      </c>
      <c r="C281" s="30" t="e">
        <f>VLOOKUP(B281,Лист1!A:G,7,0)</f>
        <v>#N/A</v>
      </c>
      <c r="E281" t="s">
        <v>601</v>
      </c>
      <c r="F281" s="31" t="str">
        <f t="shared" si="32"/>
        <v>ГБУЗ МО Серпуховская центральная районная больница</v>
      </c>
      <c r="G281" s="31" t="e">
        <f t="shared" si="33"/>
        <v>#N/A</v>
      </c>
      <c r="H281" s="31" t="str">
        <f t="shared" si="29"/>
        <v xml:space="preserve">    If (InStr(1, dej, "центр", 1) &gt; 0 Or InStr(1, dej, "рб", 1) &gt; 0) Then dej1 = "ГБУЗ МО Серпуховская центральная районная больница"</v>
      </c>
    </row>
    <row r="282" spans="1:8" ht="15.75" customHeight="1">
      <c r="A282" t="s">
        <v>159</v>
      </c>
      <c r="B282" t="s">
        <v>143</v>
      </c>
      <c r="C282" s="30" t="e">
        <f>VLOOKUP(B282,Лист1!A:G,7,0)</f>
        <v>#N/A</v>
      </c>
      <c r="E282" t="s">
        <v>602</v>
      </c>
      <c r="F282" s="31" t="str">
        <f t="shared" si="32"/>
        <v>ГБУЗ МО Серпуховский городской консультативно-диагностический центр</v>
      </c>
      <c r="G282" s="31" t="e">
        <f t="shared" si="33"/>
        <v>#N/A</v>
      </c>
      <c r="H282" s="31" t="str">
        <f t="shared" si="29"/>
        <v xml:space="preserve">    If (InStr(1, dej, "диагност", 1) &gt; 0 Or InStr(1, dej, "кдц", 1) &gt; 0) Then dej1 = "ГБУЗ МО Серпуховский городской консультативно-диагностический центр"</v>
      </c>
    </row>
    <row r="283" spans="1:8" ht="15.75" customHeight="1">
      <c r="A283" t="s">
        <v>603</v>
      </c>
      <c r="B283" t="s">
        <v>76</v>
      </c>
      <c r="C283" s="30" t="e">
        <f>VLOOKUP(B283,Лист1!A:G,7,0)</f>
        <v>#N/A</v>
      </c>
      <c r="E283" t="s">
        <v>604</v>
      </c>
      <c r="F283" s="31" t="str">
        <f t="shared" si="32"/>
        <v>ГБУЗ МО Серпуховский родильный дом</v>
      </c>
      <c r="G283" s="31" t="e">
        <f t="shared" si="33"/>
        <v>#N/A</v>
      </c>
      <c r="H283" s="31" t="str">
        <f t="shared" si="29"/>
        <v xml:space="preserve">    If InStr(1, dej, "родил", 1) &gt; 0 Then dej1 = "ГБУЗ МО Серпуховский родильный дом"</v>
      </c>
    </row>
    <row r="284" spans="1:8" ht="15.75" customHeight="1">
      <c r="A284" t="s">
        <v>160</v>
      </c>
      <c r="B284" t="s">
        <v>171</v>
      </c>
      <c r="C284" s="30" t="e">
        <f>VLOOKUP(B284,Лист1!A:G,7,0)</f>
        <v>#N/A</v>
      </c>
      <c r="E284" t="s">
        <v>605</v>
      </c>
      <c r="F284" s="31" t="str">
        <f t="shared" si="32"/>
        <v>ГБУЗ МО Серпуховская районная стоматологическая поликлиника</v>
      </c>
      <c r="G284" s="31" t="e">
        <f t="shared" si="33"/>
        <v>#N/A</v>
      </c>
      <c r="H284" s="31" t="str">
        <f t="shared" si="29"/>
        <v xml:space="preserve">    If (InStr(1, dej, "стоматолог", 1) &gt; 0 Or InStr(1, dej, " сп", 1) &gt; 0) Then dej1 = "ГБУЗ МО Серпуховская районная стоматологическая поликлиника"</v>
      </c>
    </row>
    <row r="285" spans="1:8" ht="15.75" customHeight="1">
      <c r="A285" t="s">
        <v>606</v>
      </c>
      <c r="B285" t="s">
        <v>171</v>
      </c>
      <c r="C285" s="30" t="e">
        <f>VLOOKUP(B285,Лист1!A:G,7,0)</f>
        <v>#N/A</v>
      </c>
      <c r="E285" t="s">
        <v>607</v>
      </c>
      <c r="F285" s="31" t="str">
        <f t="shared" si="32"/>
        <v>ГБУЗ МО Серпуховская стоматологическая поликлиника №2</v>
      </c>
      <c r="G285" s="31" t="e">
        <f t="shared" si="33"/>
        <v>#N/A</v>
      </c>
      <c r="H285" s="31" t="str">
        <f t="shared" si="29"/>
        <v xml:space="preserve">    If InStr(1, dej, "2", 1) &gt; 0 Then dej1 = "ГБУЗ МО Серпуховская стоматологическая поликлиника №2"</v>
      </c>
    </row>
    <row r="286" spans="1:8" ht="15.75" customHeight="1">
      <c r="A286" t="s">
        <v>608</v>
      </c>
      <c r="B286" t="s">
        <v>171</v>
      </c>
      <c r="C286" s="30" t="e">
        <f>VLOOKUP(B286,Лист1!A:G,7,0)</f>
        <v>#N/A</v>
      </c>
      <c r="E286" t="s">
        <v>609</v>
      </c>
      <c r="F286" s="31" t="str">
        <f t="shared" si="32"/>
        <v>ГАУЗ МО Серпуховский кожно-венерологический диспансер</v>
      </c>
      <c r="G286" s="31" t="e">
        <f t="shared" si="33"/>
        <v>#N/A</v>
      </c>
      <c r="H286" s="31" t="str">
        <f t="shared" si="29"/>
        <v xml:space="preserve">    If InStr(1, dej, "венеролог", 1) &gt; 0 Then dej1 = "ГАУЗ МО Серпуховский кожно-венерологический диспансер"</v>
      </c>
    </row>
    <row r="287" spans="1:8" ht="15.75" customHeight="1">
      <c r="A287" t="s">
        <v>610</v>
      </c>
      <c r="B287" t="s">
        <v>161</v>
      </c>
      <c r="C287" s="30" t="str">
        <f>VLOOKUP(B287,Лист1!A:G,7,0)</f>
        <v>Химки</v>
      </c>
      <c r="E287" t="s">
        <v>611</v>
      </c>
      <c r="F287" s="31" t="str">
        <f t="shared" si="32"/>
        <v>ГБУЗ МО Серпуховская городская больница им. Семашко Н.А.</v>
      </c>
      <c r="G287" s="31" t="e">
        <f t="shared" si="33"/>
        <v>#N/A</v>
      </c>
      <c r="H287" s="31" t="str">
        <f t="shared" si="29"/>
        <v xml:space="preserve">    If InStr(1, dej, "Семаш", 1) &gt; 0 Then dej1 = "ГБУЗ МО Серпуховская городская больница им. Семашко Н.А."</v>
      </c>
    </row>
    <row r="288" spans="1:8" ht="15.75" customHeight="1">
      <c r="A288" t="s">
        <v>612</v>
      </c>
      <c r="B288" t="s">
        <v>612</v>
      </c>
      <c r="C288" s="30" t="e">
        <f>VLOOKUP(B288,Лист1!A:G,7,0)</f>
        <v>#N/A</v>
      </c>
      <c r="E288" t="s">
        <v>391</v>
      </c>
      <c r="F288" s="31"/>
      <c r="G288" s="31"/>
      <c r="H288" s="31" t="str">
        <f t="shared" si="29"/>
        <v>End If</v>
      </c>
    </row>
    <row r="289" spans="1:8" ht="15.75" customHeight="1">
      <c r="A289" t="s">
        <v>613</v>
      </c>
      <c r="B289" t="s">
        <v>161</v>
      </c>
      <c r="C289" s="30" t="str">
        <f>VLOOKUP(B289,Лист1!A:G,7,0)</f>
        <v>Химки</v>
      </c>
      <c r="E289" t="s">
        <v>614</v>
      </c>
      <c r="F289" s="31" t="str">
        <f t="shared" ref="F289:F304" si="34">MID(E289,SEARCH("dej1",E289,1)+8,LEN(E289)-SEARCH("dej1",E289,1)-8)</f>
        <v>ГБУЗ МО Сергиево-Посадский противотуберкулезный диспансер</v>
      </c>
      <c r="G289" s="31" t="e">
        <f t="shared" ref="G289:G304" si="35">VLOOKUP(F289,A:C,3,0)</f>
        <v>#N/A</v>
      </c>
      <c r="H289" s="31" t="str">
        <f t="shared" si="29"/>
        <v>If InStr(1, dej, "СЕРГИЕВО", 1) &gt; 0 And InStr(1, dej, "противотуб", 1) &gt; 0 Then dej1 = "ГБУЗ МО Сергиево-Посадский противотуберкулезный диспансер"</v>
      </c>
    </row>
    <row r="290" spans="1:8" ht="15.75" customHeight="1">
      <c r="A290" t="s">
        <v>615</v>
      </c>
      <c r="B290" t="s">
        <v>203</v>
      </c>
      <c r="C290" s="30" t="e">
        <f>VLOOKUP(B290,Лист1!A:G,7,0)</f>
        <v>#N/A</v>
      </c>
      <c r="E290" t="s">
        <v>616</v>
      </c>
      <c r="F290" s="31" t="str">
        <f t="shared" si="34"/>
        <v>ГБУЗ МО Синьковская участковая больница</v>
      </c>
      <c r="G290" s="31" t="e">
        <f t="shared" si="35"/>
        <v>#N/A</v>
      </c>
      <c r="H290" s="31" t="str">
        <f t="shared" si="29"/>
        <v>If InStr(1, dej, "Синьковск", 1) &gt; 0 Then dej1 = "ГБУЗ МО Синьковская участковая больница"</v>
      </c>
    </row>
    <row r="291" spans="1:8" ht="15.75" customHeight="1">
      <c r="A291" t="s">
        <v>165</v>
      </c>
      <c r="B291" t="s">
        <v>165</v>
      </c>
      <c r="C291" s="30" t="e">
        <f>VLOOKUP(B291,Лист1!A:G,7,0)</f>
        <v>#N/A</v>
      </c>
      <c r="E291" t="s">
        <v>617</v>
      </c>
      <c r="F291" s="31" t="str">
        <f t="shared" si="34"/>
        <v>ГАУЗ МО Солнечногорская стоматологическая поликлиника</v>
      </c>
      <c r="G291" s="31" t="e">
        <f t="shared" si="35"/>
        <v>#N/A</v>
      </c>
      <c r="H291" s="31" t="str">
        <f t="shared" si="29"/>
        <v>If InStr(1, dej, "Солнечног", 1) &gt; 0 And (InStr(1, dej, "стоматолог", 1) &gt; 0 Or InStr(1, dej, " сп", 1) &gt; 0) Then dej1 = "ГАУЗ МО Солнечногорская стоматологическая поликлиника"</v>
      </c>
    </row>
    <row r="292" spans="1:8" ht="15.75" customHeight="1">
      <c r="A292" t="s">
        <v>166</v>
      </c>
      <c r="B292" t="s">
        <v>166</v>
      </c>
      <c r="C292" s="30" t="e">
        <f>VLOOKUP(B292,Лист1!A:G,7,0)</f>
        <v>#N/A</v>
      </c>
      <c r="E292" t="s">
        <v>618</v>
      </c>
      <c r="F292" s="31" t="str">
        <f t="shared" si="34"/>
        <v>ГБУЗ МО Солнечногорская центральная районная больница</v>
      </c>
      <c r="G292" s="31" t="e">
        <f t="shared" si="35"/>
        <v>#N/A</v>
      </c>
      <c r="H292" s="31" t="str">
        <f t="shared" si="29"/>
        <v>If InStr(1, dej, "Солнечног", 1) &gt; 0 And (InStr(1, dej, "центр", 1) &gt; 0 Or InStr(1, dej, "рб", 1) &gt; 0) Then dej1 = "ГБУЗ МО Солнечногорская центральная районная больница"</v>
      </c>
    </row>
    <row r="293" spans="1:8" ht="15.75" customHeight="1">
      <c r="A293" t="s">
        <v>619</v>
      </c>
      <c r="B293" t="s">
        <v>166</v>
      </c>
      <c r="C293" s="30" t="e">
        <f>VLOOKUP(B293,Лист1!A:G,7,0)</f>
        <v>#N/A</v>
      </c>
      <c r="E293" t="s">
        <v>620</v>
      </c>
      <c r="F293" s="31" t="str">
        <f t="shared" si="34"/>
        <v>ГБУЗ МО Софринская городская больница им. Семашко Н.А.</v>
      </c>
      <c r="G293" s="31" t="e">
        <f t="shared" si="35"/>
        <v>#N/A</v>
      </c>
      <c r="H293" s="31" t="str">
        <f t="shared" si="29"/>
        <v>If InStr(1, dej, "СОФРИНСК", 1) &gt; 0 Then dej1 = "ГБУЗ МО Софринская городская больница им. Семашко Н.А."</v>
      </c>
    </row>
    <row r="294" spans="1:8" ht="15.75" customHeight="1">
      <c r="A294" t="s">
        <v>621</v>
      </c>
      <c r="B294" t="s">
        <v>166</v>
      </c>
      <c r="C294" s="30" t="e">
        <f>VLOOKUP(B294,Лист1!A:G,7,0)</f>
        <v>#N/A</v>
      </c>
      <c r="E294" t="s">
        <v>622</v>
      </c>
      <c r="F294" s="31" t="str">
        <f t="shared" si="34"/>
        <v>ГБУЗ МО Ступинская центральная районная клиническая больница</v>
      </c>
      <c r="G294" s="31" t="e">
        <f t="shared" si="35"/>
        <v>#N/A</v>
      </c>
      <c r="H294" s="31" t="str">
        <f t="shared" si="29"/>
        <v>If InStr(1, dej, "Ступинск", 1) &gt; 0 And (InStr(1, dej, "центр", 1) &gt; 0 Or InStr(1, dej, "кб", 1) &gt; 0) Then dej1 = "ГБУЗ МО Ступинская центральная районная клиническая больница"</v>
      </c>
    </row>
    <row r="295" spans="1:8" ht="15.75" customHeight="1">
      <c r="A295" t="s">
        <v>167</v>
      </c>
      <c r="B295" t="s">
        <v>167</v>
      </c>
      <c r="C295" s="30" t="e">
        <f>VLOOKUP(B295,Лист1!A:G,7,0)</f>
        <v>#N/A</v>
      </c>
      <c r="E295" t="s">
        <v>623</v>
      </c>
      <c r="F295" s="31" t="str">
        <f t="shared" si="34"/>
        <v>ГБУЗ МО Ступинский психоневрологический диспансер</v>
      </c>
      <c r="G295" s="31" t="e">
        <f t="shared" si="35"/>
        <v>#N/A</v>
      </c>
      <c r="H295" s="31" t="str">
        <f t="shared" si="29"/>
        <v>If InStr(1, dej, "Ступинск", 1) &gt; 0 And InStr(1, dej, "психо", 1) &gt; 0 Then dej1 = "ГБУЗ МО Ступинский психоневрологический диспансер"</v>
      </c>
    </row>
    <row r="296" spans="1:8" ht="15.75" customHeight="1">
      <c r="A296" t="s">
        <v>168</v>
      </c>
      <c r="B296" t="s">
        <v>168</v>
      </c>
      <c r="C296" s="30" t="e">
        <f>VLOOKUP(B296,Лист1!A:G,7,0)</f>
        <v>#N/A</v>
      </c>
      <c r="E296" t="s">
        <v>624</v>
      </c>
      <c r="F296" s="31" t="str">
        <f t="shared" si="34"/>
        <v>ГБУЗ МО Ступинская областная клиническая больница</v>
      </c>
      <c r="G296" s="31" t="e">
        <f t="shared" si="35"/>
        <v>#N/A</v>
      </c>
      <c r="H296" s="31" t="str">
        <f t="shared" si="29"/>
        <v>If InStr(1, dej, "Ступинск", 1) &gt; 0 And (InStr(1, dej, "клинич", 1) &gt; 0 Or InStr(1, dej, "окб", 1) &gt; 0) And Not InStr(1, dej, "центр", 1) &gt; 0 And Not InStr(1, dej, "цркб", 1) &gt; 0 Then dej1 = "ГБУЗ МО Ступинская областная клиническая больница"</v>
      </c>
    </row>
    <row r="297" spans="1:8" ht="15.75" customHeight="1">
      <c r="A297" t="s">
        <v>169</v>
      </c>
      <c r="B297" t="s">
        <v>171</v>
      </c>
      <c r="C297" s="30" t="e">
        <f>VLOOKUP(B297,Лист1!A:G,7,0)</f>
        <v>#N/A</v>
      </c>
      <c r="E297" t="s">
        <v>625</v>
      </c>
      <c r="F297" s="31" t="str">
        <f t="shared" si="34"/>
        <v>ГАУЗ МО Ступинская стоматологическая поликлиника</v>
      </c>
      <c r="G297" s="31" t="e">
        <f t="shared" si="35"/>
        <v>#N/A</v>
      </c>
      <c r="H297" s="31" t="str">
        <f t="shared" si="29"/>
        <v>If InStr(1, dej, "Ступинск", 1) &gt; 0 And (InStr(1, dej, "стоматолог", 1) &gt; 0 Or InStr(1, dej, " сп", 1) &gt; 0) Then dej1 = "ГАУЗ МО Ступинская стоматологическая поликлиника"</v>
      </c>
    </row>
    <row r="298" spans="1:8" ht="15.75" customHeight="1">
      <c r="A298" t="s">
        <v>170</v>
      </c>
      <c r="B298" t="s">
        <v>171</v>
      </c>
      <c r="C298" s="30" t="e">
        <f>VLOOKUP(B298,Лист1!A:G,7,0)</f>
        <v>#N/A</v>
      </c>
      <c r="E298" t="s">
        <v>626</v>
      </c>
      <c r="F298" s="31" t="str">
        <f t="shared" si="34"/>
        <v>ГБУЗ МО Сходненская городская больница</v>
      </c>
      <c r="G298" s="31" t="str">
        <f t="shared" si="35"/>
        <v>Химки</v>
      </c>
      <c r="H298" s="31" t="str">
        <f t="shared" si="29"/>
        <v>If InStr(1, dej, "Сходненск", 1) &gt; 0 Then dej1 = "Химки"</v>
      </c>
    </row>
    <row r="299" spans="1:8" ht="15.75" customHeight="1">
      <c r="A299" t="s">
        <v>171</v>
      </c>
      <c r="B299" t="s">
        <v>171</v>
      </c>
      <c r="C299" s="30" t="e">
        <f>VLOOKUP(B299,Лист1!A:G,7,0)</f>
        <v>#N/A</v>
      </c>
      <c r="E299" t="s">
        <v>627</v>
      </c>
      <c r="F299" s="31" t="str">
        <f t="shared" si="34"/>
        <v>ГБУЗ МО Спецполиклиника АО ЛИИ им.М.М.Громова</v>
      </c>
      <c r="G299" s="31" t="e">
        <f t="shared" si="35"/>
        <v>#N/A</v>
      </c>
      <c r="H299" s="31" t="str">
        <f t="shared" si="29"/>
        <v>If InStr(1, dej, "Громова", 1) &gt; 0 Then dej1 = "ГБУЗ МО Спецполиклиника АО ЛИИ им.М.М.Громова"</v>
      </c>
    </row>
    <row r="300" spans="1:8" ht="15.75" customHeight="1">
      <c r="A300" t="s">
        <v>628</v>
      </c>
      <c r="B300" t="s">
        <v>171</v>
      </c>
      <c r="C300" s="30" t="e">
        <f>VLOOKUP(B300,Лист1!A:G,7,0)</f>
        <v>#N/A</v>
      </c>
      <c r="E300" t="s">
        <v>629</v>
      </c>
      <c r="F300" s="31" t="str">
        <f t="shared" si="34"/>
        <v>ГБУЗ МО Талдомская центральная районная больница</v>
      </c>
      <c r="G300" s="31" t="e">
        <f t="shared" si="35"/>
        <v>#N/A</v>
      </c>
      <c r="H300" s="31" t="str">
        <f t="shared" si="29"/>
        <v>If InStr(1, dej, "Талдомск", 1) &gt; 0 Then dej1 = "ГБУЗ МО Талдомская центральная районная больница"</v>
      </c>
    </row>
    <row r="301" spans="1:8" ht="15.75" customHeight="1">
      <c r="A301" t="s">
        <v>630</v>
      </c>
      <c r="B301" t="s">
        <v>171</v>
      </c>
      <c r="C301" s="30" t="e">
        <f>VLOOKUP(B301,Лист1!A:G,7,0)</f>
        <v>#N/A</v>
      </c>
      <c r="E301" t="s">
        <v>631</v>
      </c>
      <c r="F301" s="31" t="str">
        <f t="shared" si="34"/>
        <v>ГБУЗ МО Участковая больница в с. Трубино</v>
      </c>
      <c r="G301" s="31" t="e">
        <f t="shared" si="35"/>
        <v>#N/A</v>
      </c>
      <c r="H301" s="31" t="str">
        <f t="shared" si="29"/>
        <v>If InStr(1, dej, "Трубино", 1) &gt; 0 Then dej1 = "ГБУЗ МО Участковая больница в с. Трубино"</v>
      </c>
    </row>
    <row r="302" spans="1:8" ht="15.75" customHeight="1">
      <c r="A302" t="s">
        <v>632</v>
      </c>
      <c r="B302" t="s">
        <v>632</v>
      </c>
      <c r="C302" s="30" t="e">
        <f>VLOOKUP(B302,Лист1!A:G,7,0)</f>
        <v>#N/A</v>
      </c>
      <c r="E302" t="s">
        <v>633</v>
      </c>
      <c r="F302" s="31" t="str">
        <f t="shared" si="34"/>
        <v>ГБУЗ МО Фряновская больница</v>
      </c>
      <c r="G302" s="31" t="e">
        <f t="shared" si="35"/>
        <v>#N/A</v>
      </c>
      <c r="H302" s="31" t="str">
        <f t="shared" si="29"/>
        <v>If InStr(1, dej, "Фрянов", 1) &gt; 0 Then dej1 = "ГБУЗ МО Фряновская больница"</v>
      </c>
    </row>
    <row r="303" spans="1:8" ht="15.75" customHeight="1">
      <c r="A303" t="s">
        <v>634</v>
      </c>
      <c r="B303" t="s">
        <v>634</v>
      </c>
      <c r="C303" s="30" t="e">
        <f>VLOOKUP(B303,Лист1!A:G,7,0)</f>
        <v>#N/A</v>
      </c>
      <c r="E303" t="s">
        <v>635</v>
      </c>
      <c r="F303" s="31" t="str">
        <f t="shared" si="34"/>
        <v>ГКУЗ МО Фрязинский дом ребенка</v>
      </c>
      <c r="G303" s="31" t="e">
        <f t="shared" si="35"/>
        <v>#N/A</v>
      </c>
      <c r="H303" s="31" t="str">
        <f t="shared" si="29"/>
        <v>If InStr(1, dej, "Фрязинск", 1) &gt; 0 And InStr(1, dej, "ребен", 1) &gt; 0 Then dej1 = "ГКУЗ МО Фрязинский дом ребенка"</v>
      </c>
    </row>
    <row r="304" spans="1:8" ht="15.75" customHeight="1">
      <c r="A304" t="s">
        <v>173</v>
      </c>
      <c r="B304" t="s">
        <v>173</v>
      </c>
      <c r="C304" s="30" t="e">
        <f>VLOOKUP(B304,Лист1!A:G,7,0)</f>
        <v>#N/A</v>
      </c>
      <c r="E304" t="s">
        <v>636</v>
      </c>
      <c r="F304" s="31" t="str">
        <f t="shared" si="34"/>
        <v>ГАУЗ МО Фрязинская стоматологическая поликлиника</v>
      </c>
      <c r="G304" s="31" t="e">
        <f t="shared" si="35"/>
        <v>#N/A</v>
      </c>
      <c r="H304" s="31" t="str">
        <f t="shared" si="29"/>
        <v>If InStr(1, dej, "Фрязинск", 1) &gt; 0 And (InStr(1, dej, "стоматолог", 1) &gt; 0 Or InStr(1, dej, " сп", 1) &gt; 0) Then dej1 = "ГАУЗ МО Фрязинская стоматологическая поликлиника"</v>
      </c>
    </row>
    <row r="305" spans="1:8" ht="15.75" customHeight="1">
      <c r="A305" t="s">
        <v>174</v>
      </c>
      <c r="B305" t="s">
        <v>174</v>
      </c>
      <c r="C305" s="30" t="e">
        <f>VLOOKUP(B305,Лист1!A:G,7,0)</f>
        <v>#N/A</v>
      </c>
      <c r="E305" t="s">
        <v>637</v>
      </c>
      <c r="F305" s="31"/>
      <c r="G305" s="31"/>
      <c r="H305" s="31" t="str">
        <f t="shared" si="29"/>
        <v>If InStr(1, dej, "фмба", 1) &gt; 0 Or InStr(1, dej, "биологич", 1) &gt; 0 Then</v>
      </c>
    </row>
    <row r="306" spans="1:8" ht="15.75" customHeight="1">
      <c r="A306" t="s">
        <v>175</v>
      </c>
      <c r="B306" t="s">
        <v>175</v>
      </c>
      <c r="C306" s="30" t="e">
        <f>VLOOKUP(B306,Лист1!A:G,7,0)</f>
        <v>#N/A</v>
      </c>
      <c r="E306" t="s">
        <v>638</v>
      </c>
      <c r="F306" s="31"/>
      <c r="G306" s="31"/>
      <c r="H306" s="31" t="str">
        <f t="shared" si="29"/>
        <v>dej1 = ""</v>
      </c>
    </row>
    <row r="307" spans="1:8" ht="15.75" customHeight="1">
      <c r="A307" t="s">
        <v>176</v>
      </c>
      <c r="B307" t="s">
        <v>176</v>
      </c>
      <c r="C307" s="30" t="e">
        <f>VLOOKUP(B307,Лист1!A:G,7,0)</f>
        <v>#N/A</v>
      </c>
      <c r="E307" t="s">
        <v>639</v>
      </c>
      <c r="F307" s="31" t="str">
        <f>MID(E307,SEARCH("dej1",E307,1)+8,LEN(E307)-SEARCH("dej1",E307,1)-8)</f>
        <v>ФГБУЗ Центральная медико-санитарная часть №21 Федерального медико-биологического агентства России</v>
      </c>
      <c r="G307" s="31" t="e">
        <f>VLOOKUP(F307,A:C,3,0)</f>
        <v>#N/A</v>
      </c>
      <c r="H307" s="31" t="str">
        <f t="shared" si="29"/>
        <v xml:space="preserve">    If InStr(1, dej, "21", 1) &gt; 0 Then dej1 = "ФГБУЗ Центральная медико-санитарная часть №21 Федерального медико-биологического агентства России"</v>
      </c>
    </row>
    <row r="308" spans="1:8" ht="15.75" customHeight="1">
      <c r="A308" t="s">
        <v>177</v>
      </c>
      <c r="B308" t="s">
        <v>326</v>
      </c>
      <c r="C308" s="30" t="e">
        <f>VLOOKUP(B308,Лист1!A:G,7,0)</f>
        <v>#N/A</v>
      </c>
      <c r="E308" t="s">
        <v>640</v>
      </c>
      <c r="F308" s="31" t="str">
        <f>MID(E308,SEARCH("dej1",E308,1)+8,LEN(E308)-SEARCH("dej1",E308,1)-8)</f>
        <v>ФГБУЗ Медико-санитарная часть №9 Федерального медико-биологического агентства России</v>
      </c>
      <c r="G308" s="31" t="s">
        <v>205</v>
      </c>
      <c r="H308" s="31" t="str">
        <f t="shared" si="29"/>
        <v xml:space="preserve">    If InStr(1, dej, "9", 1) &gt; 0 Then dej1 = "Москва"</v>
      </c>
    </row>
    <row r="309" spans="1:8" ht="15.75" customHeight="1">
      <c r="A309" t="s">
        <v>641</v>
      </c>
      <c r="B309" t="s">
        <v>641</v>
      </c>
      <c r="C309" s="30" t="e">
        <f>VLOOKUP(B309,Лист1!A:G,7,0)</f>
        <v>#N/A</v>
      </c>
      <c r="E309" t="s">
        <v>642</v>
      </c>
      <c r="F309" s="31" t="str">
        <f>MID(E309,SEARCH("dej1",E309,1)+8,LEN(E309)-SEARCH("dej1",E309,1)-8)</f>
        <v>ФГБУЗ Медико-санитарная часть №170 Федерального медико-биологического агентства России</v>
      </c>
      <c r="G309" s="31" t="e">
        <f>VLOOKUP(F309,A:C,3,0)</f>
        <v>#N/A</v>
      </c>
      <c r="H309" s="31" t="str">
        <f t="shared" si="29"/>
        <v xml:space="preserve">    If InStr(1, dej, "170", 1) &gt; 0 Then dej1 = "ФГБУЗ Медико-санитарная часть №170 Федерального медико-биологического агентства России"</v>
      </c>
    </row>
    <row r="310" spans="1:8" ht="15.75" customHeight="1">
      <c r="A310" t="s">
        <v>643</v>
      </c>
      <c r="B310" t="s">
        <v>203</v>
      </c>
      <c r="C310" s="30" t="e">
        <f>VLOOKUP(B310,Лист1!A:G,7,0)</f>
        <v>#N/A</v>
      </c>
      <c r="E310" t="s">
        <v>644</v>
      </c>
      <c r="F310" s="31" t="str">
        <f>MID(E310,SEARCH("dej1",E310,1)+8,LEN(E310)-SEARCH("dej1",E310,1)-8)</f>
        <v>ФГБУЗ Медико-санитарная часть №152 Федерального медико-биологического агентства России</v>
      </c>
      <c r="G310" s="31" t="e">
        <f>VLOOKUP(F310,A:C,3,0)</f>
        <v>#N/A</v>
      </c>
      <c r="H310" s="31" t="str">
        <f t="shared" si="29"/>
        <v xml:space="preserve">    If InStr(1, dej, "152", 1) &gt; 0 Then dej1 = "ФГБУЗ Медико-санитарная часть №152 Федерального медико-биологического агентства России"</v>
      </c>
    </row>
    <row r="311" spans="1:8" ht="15.75" customHeight="1">
      <c r="A311" t="s">
        <v>645</v>
      </c>
      <c r="B311" t="s">
        <v>645</v>
      </c>
      <c r="C311" s="30" t="e">
        <f>VLOOKUP(B311,Лист1!A:G,7,0)</f>
        <v>#N/A</v>
      </c>
      <c r="E311" t="s">
        <v>391</v>
      </c>
      <c r="F311" s="31"/>
      <c r="G311" s="31"/>
      <c r="H311" s="31" t="str">
        <f t="shared" si="29"/>
        <v>End If</v>
      </c>
    </row>
    <row r="312" spans="1:8" ht="15.75" customHeight="1">
      <c r="A312" t="s">
        <v>646</v>
      </c>
      <c r="B312" t="s">
        <v>646</v>
      </c>
      <c r="C312" s="30" t="e">
        <f>VLOOKUP(B312,Лист1!A:G,7,0)</f>
        <v>#N/A</v>
      </c>
      <c r="E312" t="s">
        <v>647</v>
      </c>
      <c r="F312" s="31" t="str">
        <f>MID(E312,SEARCH("dej1",E312,1)+8,LEN(E312)-SEARCH("dej1",E312,1)-8)</f>
        <v>ФГБУ объединенная больница с поликлиникой управления делами президента Российской Федерации</v>
      </c>
      <c r="G312" s="31" t="e">
        <f>VLOOKUP(F312,A:C,3,0)</f>
        <v>#N/A</v>
      </c>
      <c r="H312" s="31" t="str">
        <f t="shared" si="29"/>
        <v>If InStr(1, dej, "президент", 1) &gt; 0 Then dej1 = "ФГБУ объединенная больница с поликлиникой управления делами президента Российской Федерации"</v>
      </c>
    </row>
    <row r="313" spans="1:8" ht="15.75" customHeight="1">
      <c r="A313" t="s">
        <v>648</v>
      </c>
      <c r="B313" t="s">
        <v>648</v>
      </c>
      <c r="C313" s="30" t="e">
        <f>VLOOKUP(B313,Лист1!A:G,7,0)</f>
        <v>#N/A</v>
      </c>
      <c r="E313" t="s">
        <v>649</v>
      </c>
      <c r="F313" s="31"/>
      <c r="G313" s="31"/>
      <c r="H313" s="31" t="str">
        <f t="shared" si="29"/>
        <v>If InStr(1, dej, "Химкинск", 1) &gt; 0 Then</v>
      </c>
    </row>
    <row r="314" spans="1:8" ht="15.75" customHeight="1">
      <c r="A314" t="s">
        <v>650</v>
      </c>
      <c r="B314" t="s">
        <v>650</v>
      </c>
      <c r="C314" s="30" t="e">
        <f>VLOOKUP(B314,Лист1!A:G,7,0)</f>
        <v>#N/A</v>
      </c>
      <c r="E314" t="s">
        <v>651</v>
      </c>
      <c r="F314" s="31" t="str">
        <f t="shared" ref="F314:F319" si="36">MID(E314,SEARCH("dej1",E314,1)+8,LEN(E314)-SEARCH("dej1",E314,1)-8)</f>
        <v>ГАУЗ МО Химкинская областная больница</v>
      </c>
      <c r="G314" s="31" t="str">
        <f t="shared" ref="G314:G319" si="37">VLOOKUP(F314,A:C,3,0)</f>
        <v>Химки</v>
      </c>
      <c r="H314" s="31" t="str">
        <f t="shared" si="29"/>
        <v xml:space="preserve">    If InStr(1, dej, "об", 1) &gt; 0 Then dej1 = "Химки"</v>
      </c>
    </row>
    <row r="315" spans="1:8" ht="15.75" customHeight="1">
      <c r="A315" t="s">
        <v>31</v>
      </c>
      <c r="B315" t="s">
        <v>31</v>
      </c>
      <c r="C315" s="30" t="e">
        <f>VLOOKUP(B315,Лист1!A:G,7,0)</f>
        <v>#N/A</v>
      </c>
      <c r="E315" t="s">
        <v>652</v>
      </c>
      <c r="F315" s="31" t="str">
        <f t="shared" si="36"/>
        <v>ГАУЗ МО Химкинская стоматологическая поликлиника</v>
      </c>
      <c r="G315" s="31" t="e">
        <f t="shared" si="37"/>
        <v>#N/A</v>
      </c>
      <c r="H315" s="31" t="str">
        <f t="shared" si="29"/>
        <v xml:space="preserve">    If InStr(1, dej, "стом", 1) &gt; 0 Or InStr(1, dej, " сп", 1) &gt; 0 Then dej1 = "ГАУЗ МО Химкинская стоматологическая поликлиника"</v>
      </c>
    </row>
    <row r="316" spans="1:8" ht="15.75" customHeight="1">
      <c r="A316" t="s">
        <v>653</v>
      </c>
      <c r="B316" t="s">
        <v>653</v>
      </c>
      <c r="C316" s="30" t="e">
        <f>VLOOKUP(B316,Лист1!A:G,7,0)</f>
        <v>#N/A</v>
      </c>
      <c r="E316" t="s">
        <v>654</v>
      </c>
      <c r="F316" s="31" t="str">
        <f t="shared" si="36"/>
        <v>ГБУЗ МО Химкинский врачебно-физкультурный диспансер</v>
      </c>
      <c r="G316" s="31" t="e">
        <f t="shared" si="37"/>
        <v>#N/A</v>
      </c>
      <c r="H316" s="31" t="str">
        <f t="shared" si="29"/>
        <v xml:space="preserve">    If InStr(1, dej, "физкульт", 1) &gt; 0 Then dej1 = "ГБУЗ МО Химкинский врачебно-физкультурный диспансер"</v>
      </c>
    </row>
    <row r="317" spans="1:8" ht="15.75" customHeight="1">
      <c r="A317" t="s">
        <v>655</v>
      </c>
      <c r="B317" t="s">
        <v>655</v>
      </c>
      <c r="C317" s="30" t="e">
        <f>VLOOKUP(B317,Лист1!A:G,7,0)</f>
        <v>#N/A</v>
      </c>
      <c r="E317" t="s">
        <v>656</v>
      </c>
      <c r="F317" s="31" t="str">
        <f t="shared" si="36"/>
        <v>ГАУЗ МО Химкинский кожно-венерологический диспансер</v>
      </c>
      <c r="G317" s="31" t="e">
        <f t="shared" si="37"/>
        <v>#N/A</v>
      </c>
      <c r="H317" s="31" t="str">
        <f t="shared" si="29"/>
        <v xml:space="preserve">    If InStr(1, dej, "венеролог", 1) &gt; 0 Or InStr(1, dej, "квд", 1) &gt; 0 Then dej1 = "ГАУЗ МО Химкинский кожно-венерологический диспансер"</v>
      </c>
    </row>
    <row r="318" spans="1:8" ht="15.75" customHeight="1">
      <c r="A318" t="s">
        <v>657</v>
      </c>
      <c r="B318" t="s">
        <v>657</v>
      </c>
      <c r="C318" s="30" t="e">
        <f>VLOOKUP(B318,Лист1!A:G,7,0)</f>
        <v>#N/A</v>
      </c>
      <c r="E318" t="s">
        <v>658</v>
      </c>
      <c r="F318" s="31" t="str">
        <f t="shared" si="36"/>
        <v>ГБУЗ МО Химкинский центр медицинской профилактики</v>
      </c>
      <c r="G318" s="31" t="str">
        <f t="shared" si="37"/>
        <v>Химки</v>
      </c>
      <c r="H318" s="31" t="str">
        <f t="shared" si="29"/>
        <v xml:space="preserve">    If InStr(1, dej, "профи", 1) &gt; 0 Then dej1 = "Химки"</v>
      </c>
    </row>
    <row r="319" spans="1:8" ht="15.75" customHeight="1">
      <c r="A319" t="s">
        <v>659</v>
      </c>
      <c r="B319" t="s">
        <v>659</v>
      </c>
      <c r="C319" s="30" t="e">
        <f>VLOOKUP(B319,Лист1!A:G,7,0)</f>
        <v>#N/A</v>
      </c>
      <c r="E319" t="s">
        <v>660</v>
      </c>
      <c r="F319" s="31" t="str">
        <f t="shared" si="36"/>
        <v>ГБУЗ МО Химкинская центральная клиническая больница</v>
      </c>
      <c r="G319" s="31" t="str">
        <f t="shared" si="37"/>
        <v>Химки</v>
      </c>
      <c r="H319" s="31" t="str">
        <f t="shared" si="29"/>
        <v xml:space="preserve">    If (InStr(1, dej, "клиниче", 1) &gt; 0 Or InStr(1, dej, "кб", 1) &gt; 0) Then dej1 = "Химки"</v>
      </c>
    </row>
    <row r="320" spans="1:8" ht="15.75" customHeight="1">
      <c r="A320" t="s">
        <v>661</v>
      </c>
      <c r="B320" t="s">
        <v>662</v>
      </c>
      <c r="C320" s="30" t="e">
        <f>VLOOKUP(B320,Лист1!A:G,7,0)</f>
        <v>#N/A</v>
      </c>
      <c r="E320" t="s">
        <v>391</v>
      </c>
      <c r="F320" s="31"/>
      <c r="G320" s="31"/>
      <c r="H320" s="31" t="str">
        <f t="shared" si="29"/>
        <v>End If</v>
      </c>
    </row>
    <row r="321" spans="1:8" ht="15.75" customHeight="1">
      <c r="A321" t="s">
        <v>662</v>
      </c>
      <c r="B321" t="s">
        <v>662</v>
      </c>
      <c r="C321" s="30" t="e">
        <f>VLOOKUP(B321,Лист1!A:G,7,0)</f>
        <v>#N/A</v>
      </c>
      <c r="E321" t="s">
        <v>663</v>
      </c>
      <c r="F321" s="31" t="str">
        <f t="shared" ref="F321:F337" si="38">MID(E321,SEARCH("dej1",E321,1)+8,LEN(E321)-SEARCH("dej1",E321,1)-8)</f>
        <v>ГБУЗ МО Левобережная городская поликлиника</v>
      </c>
      <c r="G321" s="31" t="str">
        <f t="shared" ref="G321:G337" si="39">VLOOKUP(F321,A:C,3,0)</f>
        <v>Химки</v>
      </c>
      <c r="H321" s="31" t="str">
        <f t="shared" si="29"/>
        <v>If InStr(1, dej, "Левобережн", 1) &gt; 0 Then dej1 = "Химки"</v>
      </c>
    </row>
    <row r="322" spans="1:8" ht="15.75" customHeight="1">
      <c r="A322" t="s">
        <v>664</v>
      </c>
      <c r="B322" t="s">
        <v>664</v>
      </c>
      <c r="C322" s="30" t="e">
        <f>VLOOKUP(B322,Лист1!A:G,7,0)</f>
        <v>#N/A</v>
      </c>
      <c r="E322" t="s">
        <v>665</v>
      </c>
      <c r="F322" s="31" t="str">
        <f t="shared" si="38"/>
        <v>ГАУЗ МО Центральная городская больница им. М.В. Гольца</v>
      </c>
      <c r="G322" s="31" t="e">
        <f t="shared" si="39"/>
        <v>#N/A</v>
      </c>
      <c r="H322" s="31" t="str">
        <f t="shared" ref="H322:H371" si="40">IFERROR(CONCATENATE(LEFT(E322,SEARCH("dej1",E322,1)+7),G322,""""),E322)</f>
        <v>If InStr(1, dej, "Гольца", 1) &gt; 0 Then dej1 = "ГАУЗ МО Центральная городская больница им. М.В. Гольца"</v>
      </c>
    </row>
    <row r="323" spans="1:8" ht="15.75" customHeight="1">
      <c r="A323" t="s">
        <v>666</v>
      </c>
      <c r="B323" t="s">
        <v>666</v>
      </c>
      <c r="C323" s="30" t="e">
        <f>VLOOKUP(B323,Лист1!A:G,7,0)</f>
        <v>#N/A</v>
      </c>
      <c r="E323" t="s">
        <v>667</v>
      </c>
      <c r="F323" s="31" t="str">
        <f t="shared" si="38"/>
        <v>ГАУЗ МО Центральная городская клиническая больница г. Реутов</v>
      </c>
      <c r="G323" s="31" t="e">
        <f t="shared" si="39"/>
        <v>#N/A</v>
      </c>
      <c r="H323" s="31" t="str">
        <f t="shared" si="40"/>
        <v>If InStr(1, dej, "Реутов", 1) &gt; 0 Then dej1 = "ГАУЗ МО Центральная городская клиническая больница г. Реутов"</v>
      </c>
    </row>
    <row r="324" spans="1:8" ht="15.75" customHeight="1">
      <c r="A324" t="s">
        <v>668</v>
      </c>
      <c r="B324" t="s">
        <v>668</v>
      </c>
      <c r="C324" s="30" t="e">
        <f>VLOOKUP(B324,Лист1!A:G,7,0)</f>
        <v>#N/A</v>
      </c>
      <c r="E324" t="s">
        <v>669</v>
      </c>
      <c r="F324" s="31" t="str">
        <f t="shared" si="38"/>
        <v>ГБУЗ МО Центральная клиническая психиатрическая больница</v>
      </c>
      <c r="G324" s="31" t="e">
        <f t="shared" si="39"/>
        <v>#N/A</v>
      </c>
      <c r="H324" s="31" t="str">
        <f t="shared" si="40"/>
        <v>If InStr(1, dej, "Центральн", 1) &gt; 0 And InStr(1, dej, "психиатр", 1) &gt; 0 Then dej1 = "ГБУЗ МО Центральная клиническая психиатрическая больница"</v>
      </c>
    </row>
    <row r="325" spans="1:8" ht="15.75" customHeight="1">
      <c r="A325" t="s">
        <v>670</v>
      </c>
      <c r="B325" t="s">
        <v>670</v>
      </c>
      <c r="C325" s="30" t="e">
        <f>VLOOKUP(B325,Лист1!A:G,7,0)</f>
        <v>#N/A</v>
      </c>
      <c r="E325" t="s">
        <v>671</v>
      </c>
      <c r="F325" s="31" t="str">
        <f t="shared" si="38"/>
        <v>ГБУЗ МОС Центр медицинской и социальной реабилитации детей</v>
      </c>
      <c r="G325" s="31" t="e">
        <f t="shared" si="39"/>
        <v>#N/A</v>
      </c>
      <c r="H325" s="31" t="str">
        <f t="shared" si="40"/>
        <v>If InStr(1, dej, "Цен", 1) &gt; 0 And InStr(1, dej, "социал", 1) &gt; 0 Then dej1 = "ГБУЗ МОС Центр медицинской и социальной реабилитации детей"</v>
      </c>
    </row>
    <row r="326" spans="1:8" ht="15.75" customHeight="1">
      <c r="A326" t="s">
        <v>672</v>
      </c>
      <c r="B326" t="s">
        <v>80</v>
      </c>
      <c r="C326" s="30" t="e">
        <f>VLOOKUP(B326,Лист1!A:G,7,0)</f>
        <v>#N/A</v>
      </c>
      <c r="E326" t="s">
        <v>673</v>
      </c>
      <c r="F326" s="31" t="str">
        <f t="shared" si="38"/>
        <v>ГКУ МО ЦВИ МЗ МО</v>
      </c>
      <c r="G326" s="31" t="e">
        <f t="shared" si="39"/>
        <v>#N/A</v>
      </c>
      <c r="H326" s="31" t="str">
        <f t="shared" si="40"/>
        <v>If InStr(1, dej, "ЦВИ", 1) &gt; 0 Then dej1 = "ГКУ МО ЦВИ МЗ МО"</v>
      </c>
    </row>
    <row r="327" spans="1:8" ht="15.75" customHeight="1">
      <c r="A327" t="s">
        <v>674</v>
      </c>
      <c r="B327" t="s">
        <v>144</v>
      </c>
      <c r="C327" s="30" t="e">
        <f>VLOOKUP(B327,Лист1!A:G,7,0)</f>
        <v>#N/A</v>
      </c>
      <c r="E327" t="s">
        <v>675</v>
      </c>
      <c r="F327" s="31" t="str">
        <f t="shared" si="38"/>
        <v>ГКУЗ МО Центр медицинской инспекции Министерства здравоохранения Московской области</v>
      </c>
      <c r="G327" s="31" t="e">
        <f t="shared" si="39"/>
        <v>#N/A</v>
      </c>
      <c r="H327" s="31" t="str">
        <f t="shared" si="40"/>
        <v>If InStr(1, dej, "Цен", 1) &gt; 0 And InStr(1, dej, "инспекц", 1) &gt; 0 Then dej1 = "ГКУЗ МО Центр медицинской инспекции Министерства здравоохранения Московской области"</v>
      </c>
    </row>
    <row r="328" spans="1:8" ht="15.75" customHeight="1">
      <c r="A328" t="s">
        <v>676</v>
      </c>
      <c r="B328" t="s">
        <v>676</v>
      </c>
      <c r="C328" s="30" t="e">
        <f>VLOOKUP(B328,Лист1!A:G,7,0)</f>
        <v>#N/A</v>
      </c>
      <c r="E328" t="s">
        <v>677</v>
      </c>
      <c r="F328" s="31" t="str">
        <f t="shared" si="38"/>
        <v>ГКУЗ МО Центр по борьбе со СПИДом</v>
      </c>
      <c r="G328" s="31" t="e">
        <f t="shared" si="39"/>
        <v>#N/A</v>
      </c>
      <c r="H328" s="31" t="str">
        <f t="shared" si="40"/>
        <v>If InStr(1, dej, "Цен", 1) &gt; 0 And InStr(1, dej, "спид", 1) &gt; 0 And (Not InStr(1, dej, "пушкинс", 1) &gt; 0) Then dej1 = "ГКУЗ МО Центр по борьбе со СПИДом"</v>
      </c>
    </row>
    <row r="329" spans="1:8" ht="15.75" customHeight="1">
      <c r="A329" t="s">
        <v>678</v>
      </c>
      <c r="B329" t="s">
        <v>678</v>
      </c>
      <c r="C329" s="30" t="e">
        <f>VLOOKUP(B329,Лист1!A:G,7,0)</f>
        <v>#N/A</v>
      </c>
      <c r="E329" t="s">
        <v>679</v>
      </c>
      <c r="F329" s="31" t="str">
        <f t="shared" si="38"/>
        <v>ГБУЗ МО Центр специализированной медицинской помощи больным внелегочными формами туберкулеза</v>
      </c>
      <c r="G329" s="31" t="e">
        <f t="shared" si="39"/>
        <v>#N/A</v>
      </c>
      <c r="H329" s="31" t="str">
        <f t="shared" si="40"/>
        <v>If InStr(1, dej, "спец", 1) &gt; 0 And InStr(1, dej, "внелегоч", 1) &gt; 0 Then dej1 = "ГБУЗ МО Центр специализированной медицинской помощи больным внелегочными формами туберкулеза"</v>
      </c>
    </row>
    <row r="330" spans="1:8" ht="15.75" customHeight="1">
      <c r="A330" t="s">
        <v>680</v>
      </c>
      <c r="B330" t="s">
        <v>680</v>
      </c>
      <c r="C330" s="30" t="e">
        <f>VLOOKUP(B330,Лист1!A:G,7,0)</f>
        <v>#N/A</v>
      </c>
      <c r="E330" t="s">
        <v>681</v>
      </c>
      <c r="F330" s="31" t="str">
        <f t="shared" si="38"/>
        <v>ГКУЗ МО Территориальный центр медицины катастроф</v>
      </c>
      <c r="G330" s="31" t="e">
        <f t="shared" si="39"/>
        <v>#N/A</v>
      </c>
      <c r="H330" s="31" t="str">
        <f t="shared" si="40"/>
        <v>If InStr(1, dej, "катастр", 1) &gt; 0 Then dej1 = "ГКУЗ МО Территориальный центр медицины катастроф"</v>
      </c>
    </row>
    <row r="331" spans="1:8" ht="15.75" customHeight="1">
      <c r="A331" t="s">
        <v>682</v>
      </c>
      <c r="B331" t="s">
        <v>682</v>
      </c>
      <c r="C331" s="30" t="e">
        <f>VLOOKUP(B331,Лист1!A:G,7,0)</f>
        <v>#N/A</v>
      </c>
      <c r="E331" t="s">
        <v>683</v>
      </c>
      <c r="F331" s="31" t="str">
        <f t="shared" si="38"/>
        <v>ГБУЗ МО Поликлиника ФГУП ЦАГИ</v>
      </c>
      <c r="G331" s="31" t="e">
        <f t="shared" si="39"/>
        <v>#N/A</v>
      </c>
      <c r="H331" s="31" t="str">
        <f t="shared" si="40"/>
        <v>If InStr(1, dej, "ЦАГИ", 1) &gt; 0 Then dej1 = "ГБУЗ МО Поликлиника ФГУП ЦАГИ"</v>
      </c>
    </row>
    <row r="332" spans="1:8" ht="15.75" customHeight="1">
      <c r="A332" t="s">
        <v>684</v>
      </c>
      <c r="B332" t="s">
        <v>684</v>
      </c>
      <c r="C332" s="30" t="e">
        <f>VLOOKUP(B332,Лист1!A:G,7,0)</f>
        <v>#N/A</v>
      </c>
      <c r="E332" t="s">
        <v>685</v>
      </c>
      <c r="F332" s="31" t="str">
        <f t="shared" si="38"/>
        <v>ГБУЗ МО Чеховская областная больница</v>
      </c>
      <c r="G332" s="31" t="e">
        <f t="shared" si="39"/>
        <v>#N/A</v>
      </c>
      <c r="H332" s="31" t="str">
        <f t="shared" si="40"/>
        <v>If InStr(1, dej, "ЧОБ", 1) &gt; 0 Or (InStr(1, dej, "Чеховск", 1) &gt; 0) Then dej1 = "ГБУЗ МО Чеховская областная больница"</v>
      </c>
    </row>
    <row r="333" spans="1:8" ht="15.75" customHeight="1">
      <c r="A333" t="s">
        <v>686</v>
      </c>
      <c r="B333" t="s">
        <v>686</v>
      </c>
      <c r="C333" s="30" t="e">
        <f>VLOOKUP(B333,Лист1!A:G,7,0)</f>
        <v>#N/A</v>
      </c>
      <c r="E333" t="s">
        <v>687</v>
      </c>
      <c r="F333" s="31" t="str">
        <f t="shared" si="38"/>
        <v>ГБУЗ МО Чеховская районная больница №2</v>
      </c>
      <c r="G333" s="31" t="e">
        <f t="shared" si="39"/>
        <v>#N/A</v>
      </c>
      <c r="H333" s="31" t="str">
        <f t="shared" si="40"/>
        <v>If InStr(1, dej, "ЧЕХОВ", 1) &gt; 0 And InStr(1, dej, "2", 1) &gt; 0 Then dej1 = "ГБУЗ МО Чеховская районная больница №2"</v>
      </c>
    </row>
    <row r="334" spans="1:8" ht="15.75" customHeight="1">
      <c r="A334" t="s">
        <v>688</v>
      </c>
      <c r="B334" t="s">
        <v>688</v>
      </c>
      <c r="C334" s="30" t="e">
        <f>VLOOKUP(B334,Лист1!A:G,7,0)</f>
        <v>#N/A</v>
      </c>
      <c r="E334" t="s">
        <v>689</v>
      </c>
      <c r="F334" s="31" t="str">
        <f t="shared" si="38"/>
        <v>ГБУЗ МО Чеховская центральная районная поликлиника</v>
      </c>
      <c r="G334" s="31" t="e">
        <f t="shared" si="39"/>
        <v>#N/A</v>
      </c>
      <c r="H334" s="31" t="str">
        <f t="shared" si="40"/>
        <v>If InStr(1, dej, "ЧЕХОВ", 1) &gt; 0 And InStr(1, dej, "ЦЕНТР", 1) &gt; 0 Then dej1 = "ГБУЗ МО Чеховская центральная районная поликлиника"</v>
      </c>
    </row>
    <row r="335" spans="1:8" ht="15.75" customHeight="1">
      <c r="A335" t="s">
        <v>690</v>
      </c>
      <c r="B335" t="s">
        <v>690</v>
      </c>
      <c r="C335" s="30" t="e">
        <f>VLOOKUP(B335,Лист1!A:G,7,0)</f>
        <v>#N/A</v>
      </c>
      <c r="E335" t="s">
        <v>691</v>
      </c>
      <c r="F335" s="31" t="str">
        <f t="shared" si="38"/>
        <v>ФГБУЗ Больница научного центра Российской академии наук в Черноголовке</v>
      </c>
      <c r="G335" s="31" t="e">
        <f t="shared" si="39"/>
        <v>#N/A</v>
      </c>
      <c r="H335" s="31" t="str">
        <f t="shared" si="40"/>
        <v>If InStr(1, dej, "черноголов", 1) &gt; 0 Then dej1 = "ФГБУЗ Больница научного центра Российской академии наук в Черноголовке"</v>
      </c>
    </row>
    <row r="336" spans="1:8" ht="15.75" customHeight="1">
      <c r="A336" t="s">
        <v>692</v>
      </c>
      <c r="B336" t="s">
        <v>692</v>
      </c>
      <c r="C336" s="30" t="e">
        <f>VLOOKUP(B336,Лист1!A:G,7,0)</f>
        <v>#N/A</v>
      </c>
      <c r="E336" t="s">
        <v>693</v>
      </c>
      <c r="F336" s="31" t="str">
        <f t="shared" si="38"/>
        <v>ГБУЗ МО Шатурская центральная районная больница</v>
      </c>
      <c r="G336" s="31" t="e">
        <f t="shared" si="39"/>
        <v>#N/A</v>
      </c>
      <c r="H336" s="31" t="str">
        <f t="shared" si="40"/>
        <v>If InStr(1, dej, "Шатурск", 1) &gt; 0 Then dej1 = "ГБУЗ МО Шатурская центральная районная больница"</v>
      </c>
    </row>
    <row r="337" spans="1:8" ht="15.75" customHeight="1">
      <c r="A337" t="s">
        <v>694</v>
      </c>
      <c r="B337" t="s">
        <v>694</v>
      </c>
      <c r="C337" s="30" t="e">
        <f>VLOOKUP(B337,Лист1!A:G,7,0)</f>
        <v>#N/A</v>
      </c>
      <c r="E337" t="s">
        <v>695</v>
      </c>
      <c r="F337" s="31" t="str">
        <f t="shared" si="38"/>
        <v>ГБУЗ МО Шаховская центральная районная больница</v>
      </c>
      <c r="G337" s="31" t="e">
        <f t="shared" si="39"/>
        <v>#N/A</v>
      </c>
      <c r="H337" s="31" t="str">
        <f t="shared" si="40"/>
        <v>If InStr(1, dej, "Шаховск", 1) &gt; 0 Then dej1 = "ГБУЗ МО Шаховская центральная районная больница"</v>
      </c>
    </row>
    <row r="338" spans="1:8" ht="15.75" customHeight="1">
      <c r="A338" t="s">
        <v>696</v>
      </c>
      <c r="B338" t="s">
        <v>696</v>
      </c>
      <c r="C338" s="30" t="e">
        <f>VLOOKUP(B338,Лист1!A:G,7,0)</f>
        <v>#N/A</v>
      </c>
      <c r="E338" t="s">
        <v>697</v>
      </c>
      <c r="F338" s="31"/>
      <c r="G338" s="31"/>
      <c r="H338" s="31" t="str">
        <f t="shared" si="40"/>
        <v>If (InStr(1, dej, "Щелк", 1) &gt; 0 Or InStr(1, dej, "Щёлк", 1) &gt; 0) Then</v>
      </c>
    </row>
    <row r="339" spans="1:8" ht="15.75" customHeight="1">
      <c r="A339" t="s">
        <v>698</v>
      </c>
      <c r="B339" t="s">
        <v>698</v>
      </c>
      <c r="C339" s="30" t="e">
        <f>VLOOKUP(B339,Лист1!A:G,7,0)</f>
        <v>#N/A</v>
      </c>
      <c r="E339" t="s">
        <v>699</v>
      </c>
      <c r="F339" s="31" t="str">
        <f t="shared" ref="F339:F349" si="41">MID(E339,SEARCH("dej1",E339,1)+8,LEN(E339)-SEARCH("dej1",E339,1)-8)</f>
        <v>ГБУЗ МО Щелковская городская поликлиника №3</v>
      </c>
      <c r="G339" s="31" t="e">
        <f t="shared" ref="G339:G349" si="42">VLOOKUP(F339,A:C,3,0)</f>
        <v>#N/A</v>
      </c>
      <c r="H339" s="31" t="str">
        <f t="shared" si="40"/>
        <v xml:space="preserve">    If InStr(1, dej, "3", 1) &gt; 0 Then dej1 = "ГБУЗ МО Щелковская городская поликлиника №3"</v>
      </c>
    </row>
    <row r="340" spans="1:8" ht="15.75" customHeight="1">
      <c r="C340" s="30" t="e">
        <f>VLOOKUP(B340,Лист1!A:G,7,0)</f>
        <v>#N/A</v>
      </c>
      <c r="E340" t="s">
        <v>700</v>
      </c>
      <c r="F340" s="31" t="str">
        <f t="shared" si="41"/>
        <v>ГБУЗ МО Щелковская городская поликлиника №4</v>
      </c>
      <c r="G340" s="31" t="e">
        <f t="shared" si="42"/>
        <v>#N/A</v>
      </c>
      <c r="H340" s="31" t="str">
        <f t="shared" si="40"/>
        <v xml:space="preserve">    If InStr(1, dej, "4", 1) &gt; 0 Then dej1 = "ГБУЗ МО Щелковская городская поликлиника №4"</v>
      </c>
    </row>
    <row r="341" spans="1:8" ht="15.75" customHeight="1">
      <c r="C341" s="30" t="e">
        <f>VLOOKUP(B341,Лист1!A:G,7,0)</f>
        <v>#N/A</v>
      </c>
      <c r="E341" t="s">
        <v>701</v>
      </c>
      <c r="F341" s="31" t="str">
        <f t="shared" si="41"/>
        <v>ГБУЗ МО Щелковская областная больница</v>
      </c>
      <c r="G341" s="31" t="e">
        <f t="shared" si="42"/>
        <v>#N/A</v>
      </c>
      <c r="H341" s="31" t="str">
        <f t="shared" si="40"/>
        <v xml:space="preserve">    If InStr(1, dej, "об", 1) &gt; 0 Or (InStr(1, dej, "Щоб", 1) &gt; 0) Then dej1 = "ГБУЗ МО Щелковская областная больница"</v>
      </c>
    </row>
    <row r="342" spans="1:8" ht="15.75" customHeight="1">
      <c r="C342" s="30" t="e">
        <f>VLOOKUP(B342,Лист1!A:G,7,0)</f>
        <v>#N/A</v>
      </c>
      <c r="E342" t="s">
        <v>702</v>
      </c>
      <c r="F342" s="31" t="str">
        <f t="shared" si="41"/>
        <v>ГАУЗ МО Щелковский кожно-венерологический диспансер</v>
      </c>
      <c r="G342" s="31" t="e">
        <f t="shared" si="42"/>
        <v>#N/A</v>
      </c>
      <c r="H342" s="31" t="str">
        <f t="shared" si="40"/>
        <v xml:space="preserve">    If InStr(1, dej, "венеролог", 1) &gt; 0 Then dej1 = "ГАУЗ МО Щелковский кожно-венерологический диспансер"</v>
      </c>
    </row>
    <row r="343" spans="1:8" ht="15.75" customHeight="1">
      <c r="C343" s="30" t="e">
        <f>VLOOKUP(B343,Лист1!A:G,7,0)</f>
        <v>#N/A</v>
      </c>
      <c r="E343" t="s">
        <v>703</v>
      </c>
      <c r="F343" s="31" t="str">
        <f t="shared" si="41"/>
        <v>ГБУЗ МО Щелковский перинатальный центр</v>
      </c>
      <c r="G343" s="31" t="e">
        <f t="shared" si="42"/>
        <v>#N/A</v>
      </c>
      <c r="H343" s="31" t="str">
        <f t="shared" si="40"/>
        <v xml:space="preserve">    If InStr(1, dej, "перинат", 1) &gt; 0 Then dej1 = "ГБУЗ МО Щелковский перинатальный центр"</v>
      </c>
    </row>
    <row r="344" spans="1:8" ht="15.75" customHeight="1">
      <c r="C344" s="30" t="e">
        <f>VLOOKUP(B344,Лист1!A:G,7,0)</f>
        <v>#N/A</v>
      </c>
      <c r="E344" t="s">
        <v>704</v>
      </c>
      <c r="F344" s="31" t="str">
        <f t="shared" si="41"/>
        <v>ГБУЗ МО Щелковский психоневрологический диспансер</v>
      </c>
      <c r="G344" s="31" t="e">
        <f t="shared" si="42"/>
        <v>#N/A</v>
      </c>
      <c r="H344" s="31" t="str">
        <f t="shared" si="40"/>
        <v xml:space="preserve">    If InStr(1, dej, "психоневр", 1) &gt; 0 Then dej1 = "ГБУЗ МО Щелковский психоневрологический диспансер"</v>
      </c>
    </row>
    <row r="345" spans="1:8" ht="15.75" customHeight="1">
      <c r="C345" s="30" t="e">
        <f>VLOOKUP(B345,Лист1!A:G,7,0)</f>
        <v>#N/A</v>
      </c>
      <c r="E345" t="s">
        <v>705</v>
      </c>
      <c r="F345" s="31" t="str">
        <f t="shared" si="41"/>
        <v>ГБУЗ МО Щелковская станция переливания крови</v>
      </c>
      <c r="G345" s="31" t="e">
        <f t="shared" si="42"/>
        <v>#N/A</v>
      </c>
      <c r="H345" s="31" t="str">
        <f t="shared" si="40"/>
        <v xml:space="preserve">    If InStr(1, dej, "крови", 1) &gt; 0 Then dej1 = "ГБУЗ МО Щелковская станция переливания крови"</v>
      </c>
    </row>
    <row r="346" spans="1:8" ht="15.75" customHeight="1">
      <c r="C346" s="30" t="e">
        <f>VLOOKUP(B346,Лист1!A:G,7,0)</f>
        <v>#N/A</v>
      </c>
      <c r="E346" t="s">
        <v>706</v>
      </c>
      <c r="F346" s="31" t="str">
        <f t="shared" si="41"/>
        <v>ГАУЗ МО Щелковская стоматологическая поликлиника</v>
      </c>
      <c r="G346" s="31" t="e">
        <f t="shared" si="42"/>
        <v>#N/A</v>
      </c>
      <c r="H346" s="31" t="str">
        <f t="shared" si="40"/>
        <v xml:space="preserve">    If (InStr(1, dej, "стоматолог", 1) &gt; 0 Or InStr(1, dej, " сп", 1) &gt; 0) Then dej1 = "ГАУЗ МО Щелковская стоматологическая поликлиника"</v>
      </c>
    </row>
    <row r="347" spans="1:8" ht="15.75" customHeight="1">
      <c r="C347" s="30" t="e">
        <f>VLOOKUP(B347,Лист1!A:G,7,0)</f>
        <v>#N/A</v>
      </c>
      <c r="E347" t="s">
        <v>707</v>
      </c>
      <c r="F347" s="31" t="str">
        <f t="shared" si="41"/>
        <v>ГБУЗ МО Щелковский врачебно-физкультурный диспансер</v>
      </c>
      <c r="G347" s="31" t="e">
        <f t="shared" si="42"/>
        <v>#N/A</v>
      </c>
      <c r="H347" s="31" t="str">
        <f t="shared" si="40"/>
        <v xml:space="preserve">    If InStr(1, dej, "физкульт", 1) &gt; 0 Then dej1 = "ГБУЗ МО Щелковский врачебно-физкультурный диспансер"</v>
      </c>
    </row>
    <row r="348" spans="1:8" ht="15.75" customHeight="1">
      <c r="C348" s="30" t="e">
        <f>VLOOKUP(B348,Лист1!A:G,7,0)</f>
        <v>#N/A</v>
      </c>
      <c r="E348" t="s">
        <v>708</v>
      </c>
      <c r="F348" s="31" t="str">
        <f t="shared" si="41"/>
        <v>ГБУЗ МО Щелковская районная больница №1</v>
      </c>
      <c r="G348" s="31" t="e">
        <f t="shared" si="42"/>
        <v>#N/A</v>
      </c>
      <c r="H348" s="31" t="str">
        <f t="shared" si="40"/>
        <v xml:space="preserve">    If InStr(1, dej, "1", 1) &gt; 0 Then dej1 = "ГБУЗ МО Щелковская районная больница №1"</v>
      </c>
    </row>
    <row r="349" spans="1:8" ht="15.75" customHeight="1">
      <c r="C349" s="30" t="e">
        <f>VLOOKUP(B349,Лист1!A:G,7,0)</f>
        <v>#N/A</v>
      </c>
      <c r="E349" t="s">
        <v>709</v>
      </c>
      <c r="F349" s="31" t="str">
        <f t="shared" si="41"/>
        <v>ГБУЗ МО Щелковская районная больница №2</v>
      </c>
      <c r="G349" s="31" t="e">
        <f t="shared" si="42"/>
        <v>#N/A</v>
      </c>
      <c r="H349" s="31" t="str">
        <f t="shared" si="40"/>
        <v xml:space="preserve">    If InStr(1, dej, "2", 1) &gt; 0 Then dej1 = "ГБУЗ МО Щелковская районная больница №2"</v>
      </c>
    </row>
    <row r="350" spans="1:8" ht="15.75" customHeight="1">
      <c r="C350" s="30" t="e">
        <f>VLOOKUP(B350,Лист1!A:G,7,0)</f>
        <v>#N/A</v>
      </c>
      <c r="E350" t="s">
        <v>391</v>
      </c>
      <c r="F350" s="31"/>
      <c r="G350" s="31"/>
      <c r="H350" s="31" t="str">
        <f t="shared" si="40"/>
        <v>End If</v>
      </c>
    </row>
    <row r="351" spans="1:8" ht="15.75" customHeight="1">
      <c r="C351" s="30" t="e">
        <f>VLOOKUP(B351,Лист1!A:G,7,0)</f>
        <v>#N/A</v>
      </c>
      <c r="E351" t="s">
        <v>710</v>
      </c>
      <c r="F351" s="31" t="str">
        <f t="shared" ref="F351:F371" si="43">MID(E351,SEARCH("dej1",E351,1)+8,LEN(E351)-SEARCH("dej1",E351,1)-8)</f>
        <v>ГБУЗ МО Электрогорская городская больница</v>
      </c>
      <c r="G351" s="31" t="e">
        <f t="shared" ref="G351:G393" si="44">VLOOKUP(F351,A:C,3,0)</f>
        <v>#N/A</v>
      </c>
      <c r="H351" s="31" t="str">
        <f t="shared" si="40"/>
        <v>If InStr(1, dej, "Электрогорск", 1) &gt; 0 Then dej1 = "ГБУЗ МО Электрогорская городская больница"</v>
      </c>
    </row>
    <row r="352" spans="1:8" ht="15.75" customHeight="1">
      <c r="C352" s="30" t="e">
        <f>VLOOKUP(B352,Лист1!A:G,7,0)</f>
        <v>#N/A</v>
      </c>
      <c r="E352" t="s">
        <v>711</v>
      </c>
      <c r="F352" s="31" t="str">
        <f t="shared" si="43"/>
        <v>ГБУЗ МО Электростальская центральная городская больница</v>
      </c>
      <c r="G352" s="31" t="e">
        <f t="shared" si="44"/>
        <v>#N/A</v>
      </c>
      <c r="H352" s="31" t="str">
        <f t="shared" si="40"/>
        <v>If InStr(1, dej, "Электросталь", 1) &gt; 0 And (InStr(1, dej, "цгб", 1) &gt; 0 Or InStr(1, dej, "центральная", 1) &gt; 0) Then dej1 = "ГБУЗ МО Электростальская центральная городская больница"</v>
      </c>
    </row>
    <row r="353" spans="3:8" ht="15.75" customHeight="1">
      <c r="C353" s="30" t="e">
        <f>VLOOKUP(B353,Лист1!A:G,7,0)</f>
        <v>#N/A</v>
      </c>
      <c r="E353" t="s">
        <v>712</v>
      </c>
      <c r="F353" s="31" t="str">
        <f t="shared" si="43"/>
        <v>ГБУЗ МО Яхромская городская больница</v>
      </c>
      <c r="G353" s="31" t="e">
        <f t="shared" si="44"/>
        <v>#N/A</v>
      </c>
      <c r="H353" s="31" t="str">
        <f t="shared" si="40"/>
        <v>If InStr(1, dej, "Яхромск", 1) &gt; 0 Then dej1 = "ГБУЗ МО Яхромская городская больница"</v>
      </c>
    </row>
    <row r="354" spans="3:8" ht="15.75" customHeight="1">
      <c r="C354" s="30" t="e">
        <f>VLOOKUP(B354,Лист1!A:G,7,0)</f>
        <v>#N/A</v>
      </c>
      <c r="E354" t="s">
        <v>713</v>
      </c>
      <c r="F354" s="31" t="str">
        <f t="shared" si="43"/>
        <v>ГБУЗ МО Куровская городская больница</v>
      </c>
      <c r="G354" s="31" t="str">
        <f t="shared" si="44"/>
        <v>Орехово-Зуево</v>
      </c>
      <c r="H354" s="31" t="str">
        <f t="shared" si="40"/>
        <v>If InStr(1, dej, "Куровск", 1) &gt; 0 Then dej1 = "Орехово-Зуево"</v>
      </c>
    </row>
    <row r="355" spans="3:8" ht="15.75" customHeight="1">
      <c r="C355" s="30" t="e">
        <f>VLOOKUP(B355,Лист1!A:G,7,0)</f>
        <v>#N/A</v>
      </c>
      <c r="E355" t="s">
        <v>714</v>
      </c>
      <c r="F355" s="31" t="str">
        <f t="shared" si="43"/>
        <v>ГБУЗ МО Куровская станция скорой медицинской помощи</v>
      </c>
      <c r="G355" s="31" t="e">
        <f t="shared" si="44"/>
        <v>#N/A</v>
      </c>
      <c r="H355" s="31" t="str">
        <f t="shared" si="40"/>
        <v>If InStr(1, dej, "Куровск", 1) &gt; 0 And (InStr(1, dej, "скоро", 1) &gt; 0 Or InStr(1, dej, "смп", 1) &gt; 0) Then dej1 = "ГБУЗ МО Куровская станция скорой медицинской помощи"</v>
      </c>
    </row>
    <row r="356" spans="3:8" ht="15.75" customHeight="1">
      <c r="C356" s="30" t="e">
        <f>VLOOKUP(B356,Лист1!A:G,7,0)</f>
        <v>#N/A</v>
      </c>
      <c r="E356" t="s">
        <v>715</v>
      </c>
      <c r="F356" s="31" t="str">
        <f t="shared" si="43"/>
        <v>ГБУЗ МО Ликинская городская больница</v>
      </c>
      <c r="G356" s="31" t="str">
        <f t="shared" si="44"/>
        <v>Орехово-Зуево</v>
      </c>
      <c r="H356" s="31" t="str">
        <f t="shared" si="40"/>
        <v>If InStr(1, dej, "Ликинск", 1) &gt; 0 Then dej1 = "Орехово-Зуево"</v>
      </c>
    </row>
    <row r="357" spans="3:8" ht="15.75" customHeight="1">
      <c r="C357" s="30" t="e">
        <f>VLOOKUP(B357,Лист1!A:G,7,0)</f>
        <v>#N/A</v>
      </c>
      <c r="E357" t="s">
        <v>716</v>
      </c>
      <c r="F357" s="31" t="str">
        <f t="shared" si="43"/>
        <v>ГБУЗ МО Ликино-Дулевская станция скорой медицинской помощи</v>
      </c>
      <c r="G357" s="31" t="e">
        <f t="shared" si="44"/>
        <v>#N/A</v>
      </c>
      <c r="H357" s="31" t="str">
        <f t="shared" si="40"/>
        <v>If InStr(1, dej, "Ликино", 1) &gt; 0 And (InStr(1, dej, "скоро", 1) &gt; 0 Or InStr(1, dej, "смп", 1) &gt; 0) Then dej1 = "ГБУЗ МО Ликино-Дулевская станция скорой медицинской помощи"</v>
      </c>
    </row>
    <row r="358" spans="3:8" ht="15.75" customHeight="1">
      <c r="C358" s="30" t="e">
        <f>VLOOKUP(B358,Лист1!A:G,7,0)</f>
        <v>#N/A</v>
      </c>
      <c r="E358" t="s">
        <v>717</v>
      </c>
      <c r="F358" s="31" t="str">
        <f t="shared" si="43"/>
        <v>ГБУЗ МО Подольская городская поликлиника №1</v>
      </c>
      <c r="G358" s="31" t="e">
        <f t="shared" si="44"/>
        <v>#N/A</v>
      </c>
      <c r="H358" s="31" t="str">
        <f t="shared" si="40"/>
        <v>If InStr(1, dej, "Подольск", 1) &gt; 0 And InStr(1, dej, "1", 1) &gt; 0 And (Not InStr(1, dej, "дет", 1) &gt; 0) And (Not InStr(1, dej, "дп", 1) &gt; 0) Then dej1 = "ГБУЗ МО Подольская городская поликлиника №1"</v>
      </c>
    </row>
    <row r="359" spans="3:8" ht="15.75" customHeight="1">
      <c r="C359" s="30" t="e">
        <f>VLOOKUP(B359,Лист1!A:G,7,0)</f>
        <v>#N/A</v>
      </c>
      <c r="E359" t="s">
        <v>718</v>
      </c>
      <c r="F359" s="31" t="str">
        <f t="shared" si="43"/>
        <v>ГБУЗ МО Амбулатория городского округа Восход</v>
      </c>
      <c r="G359" s="31" t="e">
        <f t="shared" si="44"/>
        <v>#N/A</v>
      </c>
      <c r="H359" s="31" t="str">
        <f t="shared" si="40"/>
        <v>If InStr(1, dej, "восход", 1) &gt; 0 Then dej1 = "ГБУЗ МО Амбулатория городского округа Восход"</v>
      </c>
    </row>
    <row r="360" spans="3:8" ht="15.75" customHeight="1">
      <c r="C360" s="30" t="e">
        <f>VLOOKUP(B360,Лист1!A:G,7,0)</f>
        <v>#N/A</v>
      </c>
      <c r="E360" t="s">
        <v>719</v>
      </c>
      <c r="F360" s="31" t="str">
        <f t="shared" si="43"/>
        <v>ГБУЗ МО Балашихинская городская больница им. А.М. Дегонского</v>
      </c>
      <c r="G360" s="31" t="e">
        <f t="shared" si="44"/>
        <v>#N/A</v>
      </c>
      <c r="H360" s="31" t="str">
        <f t="shared" si="40"/>
        <v>If InStr(1, dej, "дегон", 1) &gt; 0 Then dej1 = "ГБУЗ МО Балашихинская городская больница им. А.М. Дегонского"</v>
      </c>
    </row>
    <row r="361" spans="3:8" ht="15.75" customHeight="1">
      <c r="C361" s="30" t="e">
        <f>VLOOKUP(B361,Лист1!A:G,7,0)</f>
        <v>#N/A</v>
      </c>
      <c r="E361" t="s">
        <v>720</v>
      </c>
      <c r="F361" s="31" t="str">
        <f t="shared" si="43"/>
        <v>ФГБУ Федеральный научно-клинический центр физико-химической медицины Федерального медико-биологического агенства</v>
      </c>
      <c r="G361" s="31" t="e">
        <f t="shared" si="44"/>
        <v>#N/A</v>
      </c>
      <c r="H361" s="31" t="str">
        <f t="shared" si="40"/>
        <v>If InStr(1, dej, "фнкц", 1) &gt; 0 Or InStr(1, dej, "клинический центр физико", 1) &gt; 0 Then dej1 = "ФГБУ Федеральный научно-клинический центр физико-химической медицины Федерального медико-биологического агенства"</v>
      </c>
    </row>
    <row r="362" spans="3:8" ht="15.75" customHeight="1">
      <c r="C362" s="30" t="e">
        <f>VLOOKUP(B362,Лист1!A:G,7,0)</f>
        <v>#N/A</v>
      </c>
      <c r="E362" t="s">
        <v>721</v>
      </c>
      <c r="F362" s="31" t="str">
        <f t="shared" si="43"/>
        <v>НОМТЦ МГТУ  им. Н. Э. Баумана</v>
      </c>
      <c r="G362" s="31" t="e">
        <f t="shared" si="44"/>
        <v>#N/A</v>
      </c>
      <c r="H362" s="31" t="str">
        <f t="shared" si="40"/>
        <v>If InStr(1, dej, "баумана", 1) &gt; 0 Then dej1 = "НОМТЦ МГТУ  им. Н. Э. Баумана"</v>
      </c>
    </row>
    <row r="363" spans="3:8" ht="15.75" customHeight="1">
      <c r="C363" s="30" t="e">
        <f>VLOOKUP(B363,Лист1!A:G,7,0)</f>
        <v>#N/A</v>
      </c>
      <c r="E363" t="s">
        <v>722</v>
      </c>
      <c r="F363" s="31" t="str">
        <f t="shared" si="43"/>
        <v>ГБУЗ МО Ашукинская городская больница</v>
      </c>
      <c r="G363" s="31" t="e">
        <f t="shared" si="44"/>
        <v>#N/A</v>
      </c>
      <c r="H363" s="31" t="str">
        <f t="shared" si="40"/>
        <v>If InStr(1, dej, "ашукин", 1) &gt; 0 Then dej1 = "ГБУЗ МО Ашукинская городская больница"</v>
      </c>
    </row>
    <row r="364" spans="3:8" ht="15.75" customHeight="1">
      <c r="C364" s="30" t="e">
        <f>VLOOKUP(B364,Лист1!A:G,7,0)</f>
        <v>#N/A</v>
      </c>
      <c r="E364" t="s">
        <v>723</v>
      </c>
      <c r="F364" s="31" t="str">
        <f t="shared" si="43"/>
        <v>ГБУЗ МО Пушкинская поликлиника мкр. Клязьма</v>
      </c>
      <c r="G364" s="31" t="e">
        <f t="shared" si="44"/>
        <v>#N/A</v>
      </c>
      <c r="H364" s="31" t="str">
        <f t="shared" si="40"/>
        <v>If InStr(1, dej, "клязьм", 1) &gt; 0 Then dej1 = "ГБУЗ МО Пушкинская поликлиника мкр. Клязьма"</v>
      </c>
    </row>
    <row r="365" spans="3:8" ht="15.75" customHeight="1">
      <c r="C365" s="30" t="e">
        <f>VLOOKUP(B365,Лист1!A:G,7,0)</f>
        <v>#N/A</v>
      </c>
      <c r="E365" t="s">
        <v>724</v>
      </c>
      <c r="F365" s="31" t="str">
        <f t="shared" si="43"/>
        <v>ГБУЗ МО Поликлиника пос Лесной</v>
      </c>
      <c r="G365" s="31" t="e">
        <f t="shared" si="44"/>
        <v>#N/A</v>
      </c>
      <c r="H365" s="31" t="str">
        <f t="shared" si="40"/>
        <v>If InStr(1, dej, "лесной", 1) &gt; 0 Then dej1 = "ГБУЗ МО Поликлиника пос Лесной"</v>
      </c>
    </row>
    <row r="366" spans="3:8" ht="15.75" customHeight="1">
      <c r="C366" s="30" t="e">
        <f>VLOOKUP(B366,Лист1!A:G,7,0)</f>
        <v>#N/A</v>
      </c>
      <c r="E366" t="s">
        <v>725</v>
      </c>
      <c r="F366" s="31" t="str">
        <f t="shared" si="43"/>
        <v>ГКУЗ МО Пушкинский центр профилактики и борьбы со СПИД</v>
      </c>
      <c r="G366" s="31" t="e">
        <f t="shared" si="44"/>
        <v>#N/A</v>
      </c>
      <c r="H366" s="31" t="str">
        <f t="shared" si="40"/>
        <v>If InStr(1, dej, "спид", 1) &gt; 0 And InStr(1, dej, "пушкинс", 1) &gt; 0 Then dej1 = "ГКУЗ МО Пушкинский центр профилактики и борьбы со СПИД"</v>
      </c>
    </row>
    <row r="367" spans="3:8" ht="15.75" customHeight="1">
      <c r="C367" s="30" t="e">
        <f>VLOOKUP(B367,Лист1!A:G,7,0)</f>
        <v>#N/A</v>
      </c>
      <c r="E367" t="s">
        <v>726</v>
      </c>
      <c r="F367" s="31" t="str">
        <f t="shared" si="43"/>
        <v>ГБУЗ МО Павловская участковая больница</v>
      </c>
      <c r="G367" s="31" t="e">
        <f t="shared" si="44"/>
        <v>#N/A</v>
      </c>
      <c r="H367" s="31" t="str">
        <f t="shared" si="40"/>
        <v>If InStr(1, dej, "павловская", 1) &gt; 0 Then dej1 = "ГБУЗ МО Павловская участковая больница"</v>
      </c>
    </row>
    <row r="368" spans="3:8" ht="15.75" customHeight="1">
      <c r="C368" s="30" t="e">
        <f>VLOOKUP(B368,Лист1!A:G,7,0)</f>
        <v>#N/A</v>
      </c>
      <c r="E368" t="s">
        <v>727</v>
      </c>
      <c r="F368" s="31" t="str">
        <f t="shared" si="43"/>
        <v>ГКУЗ МО Сергиево-Посадский центр медицинской профилактики</v>
      </c>
      <c r="G368" s="31" t="e">
        <f t="shared" si="44"/>
        <v>#N/A</v>
      </c>
      <c r="H368" s="31" t="str">
        <f t="shared" si="40"/>
        <v>If InStr(1, dej, "Сергиево", 1) &gt; 0 And InStr(1, dej, "профилакт", 1) &gt; 0 Then dej1 = "ГКУЗ МО Сергиево-Посадский центр медицинской профилактики"</v>
      </c>
    </row>
    <row r="369" spans="3:8" ht="15.75" customHeight="1">
      <c r="C369" s="30" t="e">
        <f>VLOOKUP(B369,Лист1!A:G,7,0)</f>
        <v>#N/A</v>
      </c>
      <c r="E369" t="s">
        <v>728</v>
      </c>
      <c r="F369" s="31" t="str">
        <f t="shared" si="43"/>
        <v>ГБУЗ МО Московский областной клинический наркологический диспансер</v>
      </c>
      <c r="G369" s="31" t="e">
        <f t="shared" si="44"/>
        <v>#N/A</v>
      </c>
      <c r="H369" s="31" t="str">
        <f t="shared" si="40"/>
        <v>If InStr(1, dej, "мокнд", 1) &gt; 0 Then dej1 = "ГБУЗ МО Московский областной клинический наркологический диспансер"</v>
      </c>
    </row>
    <row r="370" spans="3:8" ht="15.75" customHeight="1">
      <c r="C370" s="30" t="e">
        <f>VLOOKUP(B370,Лист1!A:G,7,0)</f>
        <v>#N/A</v>
      </c>
      <c r="E370" t="s">
        <v>729</v>
      </c>
      <c r="F370" s="31" t="str">
        <f t="shared" si="43"/>
        <v>ГБУЗ МО Тучковская районная больница</v>
      </c>
      <c r="G370" s="31" t="e">
        <f t="shared" si="44"/>
        <v>#N/A</v>
      </c>
      <c r="H370" s="31" t="str">
        <f t="shared" si="40"/>
        <v>If InStr(1, dej, "Тучков", 1) &gt; 0 Then dej1 = "ГБУЗ МО Тучковская районная больница"</v>
      </c>
    </row>
    <row r="371" spans="3:8" ht="15.75" customHeight="1">
      <c r="C371" s="30" t="e">
        <f>VLOOKUP(B371,Лист1!A:G,7,0)</f>
        <v>#N/A</v>
      </c>
      <c r="E371" t="s">
        <v>730</v>
      </c>
      <c r="F371" s="31" t="str">
        <f t="shared" si="43"/>
        <v>ГБУЗ МО Московский областной клинический противотуберкулезный диспансер</v>
      </c>
      <c r="G371" s="31" t="e">
        <f t="shared" si="44"/>
        <v>#N/A</v>
      </c>
      <c r="H371" s="31" t="str">
        <f t="shared" si="40"/>
        <v>If InStr(1, dej, "мокптд", 1) &gt; 0 Then dej1 = "ГБУЗ МО Московский областной клинический противотуберкулезный диспансер"</v>
      </c>
    </row>
    <row r="372" spans="3:8" ht="15.75" customHeight="1">
      <c r="C372" s="30" t="e">
        <f>VLOOKUP(B372,Лист1!A:G,7,0)</f>
        <v>#N/A</v>
      </c>
      <c r="E372" t="s">
        <v>731</v>
      </c>
      <c r="F372" s="31" t="str">
        <f t="shared" ref="F372:F393" si="45">MID(E372,SEARCH("&amp;",E372,1)+3,LEN(E372)-SEARCH("&amp;",E372,1)-3)</f>
        <v>ГБУЗ МО Люберецкая областная больница</v>
      </c>
      <c r="G372" s="31" t="e">
        <f t="shared" si="44"/>
        <v>#N/A</v>
      </c>
      <c r="H372" s="31" t="str">
        <f t="shared" ref="H372:H397" si="46">IFERROR(CONCATENATE(LEFT(E372,SEARCH("&amp;",E372,1)-7),"""",G372,""""),E372)</f>
        <v>If dej1 = "ГБУЗ МО Люберецкая районная больница №2" Or dej1 = "ГБУЗ МО Люберецкая районная больница №1" Then dej1 = reorg &amp; "ГБУЗ МО Люберецкая областная больница"</v>
      </c>
    </row>
    <row r="373" spans="3:8" ht="15.75" customHeight="1">
      <c r="C373" s="30" t="e">
        <f>VLOOKUP(B373,Лист1!A:G,7,0)</f>
        <v>#N/A</v>
      </c>
      <c r="E373" t="s">
        <v>732</v>
      </c>
      <c r="F373" s="31" t="str">
        <f t="shared" si="45"/>
        <v>ГБУЗ МО Щелковская областная больница</v>
      </c>
      <c r="G373" s="31" t="e">
        <f t="shared" si="44"/>
        <v>#N/A</v>
      </c>
      <c r="H373" s="31" t="str">
        <f t="shared" si="46"/>
        <v>If dej1 = "ГБУЗ МО Участковая больница п.Биокомбината" Or dej1 = "ГБУЗ МО Участковая больница в с. Трубино" Or dej1 = "ГБУЗ МО Медвежье-Озерская амбулатория" Or dej1 = "ГБУЗ МО Щелковская городская поликлиника №3" Or dej1 = "ГБУЗ МО Щелковская городская поликлиника №4" Or dej1 = "ГБУЗ МО Загорянская поликлиника" Or dej1 = "ГБУЗ МО Поликлиника в п Свердловский" Or dej1 = "ГБУЗ МО Монинская больница" Or dej1 = "ГБУЗ МО Лосино-Петровская центральная городская больница" Or dej1 = "ГБУЗ МО Фряновская больница" Or dej1 = "ГБУЗ МО Щелковская районная больница №2" Or dej1 = "ГБУЗ МО Щелковская районная больница №1" Then dej1 = reorg &amp; "ГБУЗ МО Щелковская областная больница"</v>
      </c>
    </row>
    <row r="374" spans="3:8" ht="15.75" customHeight="1">
      <c r="C374" s="30" t="e">
        <f>VLOOKUP(B374,Лист1!A:G,7,0)</f>
        <v>#N/A</v>
      </c>
      <c r="E374" t="s">
        <v>733</v>
      </c>
      <c r="F374" s="31" t="str">
        <f t="shared" si="45"/>
        <v>ГБУЗ МО Наро-Фоминская областная больница</v>
      </c>
      <c r="G374" s="31" t="e">
        <f t="shared" si="44"/>
        <v>#N/A</v>
      </c>
      <c r="H374" s="31" t="str">
        <f t="shared" si="46"/>
        <v>If dej1 = "ГБУЗ МО Наро-фоминская районная больница №2" Or dej1 = "ГБУЗ МО Петровская районная больница №3" Or dej1 = "ГБУЗ МО Наро-фоминская районная больница №1" Then dej1 = reorg &amp; "ГБУЗ МО Наро-Фоминская областная больница"</v>
      </c>
    </row>
    <row r="375" spans="3:8" ht="15.75" customHeight="1">
      <c r="C375" s="30" t="e">
        <f>VLOOKUP(B375,Лист1!A:G,7,0)</f>
        <v>#N/A</v>
      </c>
      <c r="E375" t="s">
        <v>734</v>
      </c>
      <c r="F375" s="31" t="str">
        <f t="shared" si="45"/>
        <v>ГАУЗ МО Химкинская областная больница</v>
      </c>
      <c r="G375" s="31" t="str">
        <f t="shared" si="44"/>
        <v>Химки</v>
      </c>
      <c r="H375" s="31" t="str">
        <f t="shared" si="46"/>
        <v>If dej1 = "ГБУЗ МО Химкинская центральная клиническая больница" Or dej1 = "ГБУЗ МО Химкинский центр медицинской профилактики" Or dej1 = "ГБУЗ МО Левобережная городская поликлиника" Or dej1 = "ГБУЗ МО Сходненская городская больница" Then dej1 = "Химки"</v>
      </c>
    </row>
    <row r="376" spans="3:8" ht="15.75" customHeight="1">
      <c r="C376" s="30" t="e">
        <f>VLOOKUP(B376,Лист1!A:G,7,0)</f>
        <v>#N/A</v>
      </c>
      <c r="E376" t="s">
        <v>735</v>
      </c>
      <c r="F376" s="31" t="str">
        <f t="shared" si="45"/>
        <v>ГБУЗ МО Одинцовская областная больница</v>
      </c>
      <c r="G376" s="31" t="e">
        <f t="shared" si="44"/>
        <v>#N/A</v>
      </c>
      <c r="H376" s="31" t="str">
        <f t="shared" si="46"/>
        <v>If dej1 = "ГБУЗ МО Одинцовская центральная районная больница" Or dej1 = "ГБУЗ МО Одинцовская районная больница №3" Or dej1 = "ГБУЗ МО Одинцовская районная больница №2" Or dej1 = "ГБУЗ МО Звенигородская центральная городская больница" Then dej1 = reorg &amp; "ГБУЗ МО Одинцовская областная больница"</v>
      </c>
    </row>
    <row r="377" spans="3:8" ht="15.75" customHeight="1">
      <c r="C377" s="30" t="e">
        <f>VLOOKUP(B377,Лист1!A:G,7,0)</f>
        <v>#N/A</v>
      </c>
      <c r="E377" t="s">
        <v>736</v>
      </c>
      <c r="F377" s="31" t="str">
        <f t="shared" si="45"/>
        <v>ГБУЗ МО Ступинская областная клиническая больница</v>
      </c>
      <c r="G377" s="31" t="e">
        <f t="shared" si="44"/>
        <v>#N/A</v>
      </c>
      <c r="H377" s="31" t="str">
        <f t="shared" si="46"/>
        <v>If dej1 = "ГБУЗ МО Ступинская центральная районная клиническая больница" Or dej1 = "ГБУЗ МО Малинская районная больница" Or dej1 = "ГБУЗ МО Михневская районная больница" Then dej1 = reorg &amp; "ГБУЗ МО Ступинская областная клиническая больница"</v>
      </c>
    </row>
    <row r="378" spans="3:8" ht="15.75" customHeight="1">
      <c r="C378" s="30" t="e">
        <f>VLOOKUP(B378,Лист1!A:G,7,0)</f>
        <v>#N/A</v>
      </c>
      <c r="E378" t="s">
        <v>737</v>
      </c>
      <c r="F378" s="31" t="str">
        <f t="shared" si="45"/>
        <v>ГБУЗ МО Дмитровская областная больница</v>
      </c>
      <c r="G378" s="31" t="e">
        <f t="shared" si="44"/>
        <v>#N/A</v>
      </c>
      <c r="H378" s="31" t="str">
        <f t="shared" si="46"/>
        <v>If dej1 = "ГБУЗ МО Яхромская городская больница" Or dej1 = "ГБУЗ МО Дмитровский центр медицинской профилактики" Or dej1 = "ГБУЗ МО Синьковская участковая больница" Or dej1 = "ГБУЗ МО Дмитровская городская больница" Then dej1 = reorg &amp; "ГБУЗ МО Дмитровская областная больница"</v>
      </c>
    </row>
    <row r="379" spans="3:8" ht="15.75" customHeight="1">
      <c r="C379" s="30" t="e">
        <f>VLOOKUP(B379,Лист1!A:G,7,0)</f>
        <v>#N/A</v>
      </c>
      <c r="E379" t="s">
        <v>738</v>
      </c>
      <c r="F379" s="31" t="str">
        <f t="shared" si="45"/>
        <v>ГБУЗ МО Мытищинская городская клиническая больница</v>
      </c>
      <c r="G379" s="31" t="e">
        <f t="shared" si="44"/>
        <v>#N/A</v>
      </c>
      <c r="H379" s="31" t="str">
        <f t="shared" si="46"/>
        <v>If dej1 = "ГБУЗ МО Мытищинская городская детская поликлиника №2" Or dej1 = "ГБУЗ МО Мытищинская районная женская консультация" Or dej1 = "ГБУЗ МО Мытищинская городская поликлиника №5" Or dej1 = "ГБУЗ МО Мытищинская поликлиника №3" Or dej1 = "ГБУЗ МО Мытищинская городская поликлиника №2" Or dej1 = "ГБУЗ МО Мытищинская городская детская поликлиника №3" Or dej1 = "ГБУЗ МО Мытищинская городская детская поликлиника №4" Then dej1 = reorg &amp; "ГБУЗ МО Мытищинская городская клиническая больница"</v>
      </c>
    </row>
    <row r="380" spans="3:8" ht="15.75" customHeight="1">
      <c r="C380" s="30" t="e">
        <f>VLOOKUP(B380,Лист1!A:G,7,0)</f>
        <v>#N/A</v>
      </c>
      <c r="E380" t="s">
        <v>739</v>
      </c>
      <c r="F380" s="31" t="str">
        <f t="shared" si="45"/>
        <v>ГБУЗ МО Красногорская городская больница №1</v>
      </c>
      <c r="G380" s="31" t="e">
        <f t="shared" si="44"/>
        <v>#N/A</v>
      </c>
      <c r="H380" s="31" t="str">
        <f t="shared" si="46"/>
        <v>If dej1 = "ГБУЗ МО Петрово-Дальневская участковая больница" Or dej1 = "ГБУЗ МО Красногорская городская больница №3" Then dej1 = reorg &amp; "ГБУЗ МО Красногорская городская больница №1"</v>
      </c>
    </row>
    <row r="381" spans="3:8" ht="15.75" customHeight="1">
      <c r="C381" s="30" t="e">
        <f>VLOOKUP(B381,Лист1!A:G,7,0)</f>
        <v>#N/A</v>
      </c>
      <c r="E381" t="s">
        <v>740</v>
      </c>
      <c r="F381" s="31" t="str">
        <f t="shared" si="45"/>
        <v>ГБУЗ МО Центральная клиническая психиатрическая больница</v>
      </c>
      <c r="G381" s="31" t="e">
        <f t="shared" si="44"/>
        <v>#N/A</v>
      </c>
      <c r="H381" s="31" t="str">
        <f t="shared" si="46"/>
        <v>If dej1 = "ГБУЗ МО Детская психиатрическая больница №11" Then dej1 = reorg &amp; "ГБУЗ МО Центральная клиническая психиатрическая больница"</v>
      </c>
    </row>
    <row r="382" spans="3:8" ht="15.75" customHeight="1">
      <c r="C382" s="30" t="e">
        <f>VLOOKUP(B382,Лист1!A:G,7,0)</f>
        <v>#N/A</v>
      </c>
      <c r="E382" t="s">
        <v>741</v>
      </c>
      <c r="F382" s="31" t="str">
        <f t="shared" si="45"/>
        <v>ГБУЗ МО Красногорская городская больница №2</v>
      </c>
      <c r="G382" s="31" t="e">
        <f t="shared" si="44"/>
        <v>#N/A</v>
      </c>
      <c r="H382" s="31" t="str">
        <f t="shared" si="46"/>
        <v>If dej1 = "ГБУЗ МО Нахабинская городская больница" Or dej1 = "ГБУЗ МО Опалиховская городская поликлиника" Then dej1 = reorg &amp; "ГБУЗ МО Красногорская городская больница №2"</v>
      </c>
    </row>
    <row r="383" spans="3:8" ht="15.75" customHeight="1">
      <c r="C383" s="30" t="e">
        <f>VLOOKUP(B383,Лист1!A:G,7,0)</f>
        <v>#N/A</v>
      </c>
      <c r="E383" t="s">
        <v>742</v>
      </c>
      <c r="F383" s="31" t="str">
        <f t="shared" si="45"/>
        <v>ГБУЗ МО Можайская центральная районная больница</v>
      </c>
      <c r="G383" s="31" t="e">
        <f t="shared" si="44"/>
        <v>#N/A</v>
      </c>
      <c r="H383" s="31" t="str">
        <f t="shared" si="46"/>
        <v>If dej1 = "ГБУЗ МО Уваровская районная больница" Then dej1 = reorg &amp; "ГБУЗ МО Можайская центральная районная больница"</v>
      </c>
    </row>
    <row r="384" spans="3:8" ht="15.75" customHeight="1">
      <c r="C384" s="30" t="e">
        <f>VLOOKUP(B384,Лист1!A:G,7,0)</f>
        <v>#N/A</v>
      </c>
      <c r="E384" t="s">
        <v>743</v>
      </c>
      <c r="F384" s="31" t="str">
        <f t="shared" si="45"/>
        <v>ГБУЗ МО Истринская районная клиническая больница</v>
      </c>
      <c r="G384" s="31" t="e">
        <f t="shared" si="44"/>
        <v>#N/A</v>
      </c>
      <c r="H384" s="31" t="str">
        <f t="shared" si="46"/>
        <v>If dej1 = "ГБУЗ МО Ново-Петровская сельская участковая больница" Or dej1 = "ГБУЗ МО Амбулатория городского округа Восход" Then dej1 = reorg &amp; "ГБУЗ МО Истринская районная клиническая больница"</v>
      </c>
    </row>
    <row r="385" spans="3:8" ht="15.75" customHeight="1">
      <c r="C385" s="30" t="e">
        <f>VLOOKUP(B385,Лист1!A:G,7,0)</f>
        <v>#N/A</v>
      </c>
      <c r="E385" t="s">
        <v>744</v>
      </c>
      <c r="F385" s="31" t="str">
        <f t="shared" si="45"/>
        <v>ГБУЗ МО Чеховская областная больница</v>
      </c>
      <c r="G385" s="31" t="e">
        <f t="shared" si="44"/>
        <v>#N/A</v>
      </c>
      <c r="H385" s="31" t="str">
        <f t="shared" si="46"/>
        <v>If dej1 = "ГБУЗ МО Чеховская районная больница №2" Or dej1 = "ГБУЗ МО Чеховская центральная районная поликлиника" Or dej1 = "ГБУЗ МО Чеховская районная больница №1" Then dej1 = reorg &amp; "ГБУЗ МО Чеховская областная больница"</v>
      </c>
    </row>
    <row r="386" spans="3:8" ht="15.75" customHeight="1">
      <c r="C386" s="30" t="e">
        <f>VLOOKUP(B386,Лист1!A:G,7,0)</f>
        <v>#N/A</v>
      </c>
      <c r="E386" t="s">
        <v>745</v>
      </c>
      <c r="F386" s="31" t="str">
        <f t="shared" si="45"/>
        <v>ГБУЗ МО Балашихинская областная больница</v>
      </c>
      <c r="G386" s="31" t="e">
        <f t="shared" si="44"/>
        <v>#N/A</v>
      </c>
      <c r="H386" s="31" t="str">
        <f t="shared" si="46"/>
        <v>If dej1 = "ГБУЗ МО Балашихинский психо-неврологический диспансер" Or dej1 = "ГБУЗ МО Балашихинская городская больница им. А.М. Дегонского" Then dej1 = reorg &amp; "ГБУЗ МО Балашихинская областная больница"</v>
      </c>
    </row>
    <row r="387" spans="3:8" ht="15.75" customHeight="1">
      <c r="C387" s="30" t="e">
        <f>VLOOKUP(B387,Лист1!A:G,7,0)</f>
        <v>#N/A</v>
      </c>
      <c r="E387" t="s">
        <v>746</v>
      </c>
      <c r="F387" s="31" t="str">
        <f t="shared" si="45"/>
        <v>ГБУЗ МО Московская областная больница им. проф. Розанова В.Н.</v>
      </c>
      <c r="G387" s="31" t="e">
        <f t="shared" si="44"/>
        <v>#N/A</v>
      </c>
      <c r="H387" s="31" t="str">
        <f t="shared" si="46"/>
        <v>If dej1 = "ГБУЗ МО Ашукинская городская больница" Or dej1 = "ГБУЗ МО Правдинская поликлиника" Or dej1 = "ГБУЗ МО амбулатория поселка Зверосовхоза" Or dej1 = "ГБУЗ МО Поликлиника пос Лесной" Or dej1 = "ГБУЗ МО Пушкинская поликлиника мкр. Клязьма" Or dej1 = "ГБУЗ МО Софринская городская больница им. Семашко Н.А." Or dej1 = "ГКУЗ МО Пушкинский центр профилактики и борьбы со СПИД" Then dej1 = reorg &amp; "ГБУЗ МО Московская областная больница им. проф. Розанова В.Н."</v>
      </c>
    </row>
    <row r="388" spans="3:8" ht="15.75" customHeight="1">
      <c r="C388" s="30" t="e">
        <f>VLOOKUP(B388,Лист1!A:G,7,0)</f>
        <v>#N/A</v>
      </c>
      <c r="E388" t="s">
        <v>747</v>
      </c>
      <c r="F388" s="31" t="str">
        <f t="shared" si="45"/>
        <v>ГБУЗ МО Дедовская городская больница</v>
      </c>
      <c r="G388" s="31" t="e">
        <f t="shared" si="44"/>
        <v>#N/A</v>
      </c>
      <c r="H388" s="31" t="str">
        <f t="shared" si="46"/>
        <v>If dej1 = "ГБУЗ МО Павловская участковая больница" Then dej1 = reorg &amp; "ГБУЗ МО Дедовская городская больница"</v>
      </c>
    </row>
    <row r="389" spans="3:8" ht="15.75" customHeight="1">
      <c r="C389" s="30" t="e">
        <f>VLOOKUP(B389,Лист1!A:G,7,0)</f>
        <v>#N/A</v>
      </c>
      <c r="E389" t="s">
        <v>748</v>
      </c>
      <c r="F389" s="31" t="str">
        <f t="shared" si="45"/>
        <v>ГБУЗ МО Сергиево-Посадская районная больница</v>
      </c>
      <c r="G389" s="31" t="e">
        <f t="shared" si="44"/>
        <v>#N/A</v>
      </c>
      <c r="H389" s="31" t="str">
        <f t="shared" si="46"/>
        <v>If dej1 = "ГКУЗ МО Сергиево-Посадский центр медицинской профилактики" Then dej1 = reorg &amp; "ГБУЗ МО Сергиево-Посадская районная больница"</v>
      </c>
    </row>
    <row r="390" spans="3:8" ht="15.75" customHeight="1">
      <c r="C390" s="30" t="e">
        <f>VLOOKUP(B390,Лист1!A:G,7,0)</f>
        <v>#N/A</v>
      </c>
      <c r="E390" t="s">
        <v>749</v>
      </c>
      <c r="F390" s="31" t="str">
        <f t="shared" si="45"/>
        <v>ГБУЗ МО Московский областной клинический противотуберкулезный диспансер</v>
      </c>
      <c r="G390" s="31" t="e">
        <f t="shared" si="44"/>
        <v>#N/A</v>
      </c>
      <c r="H390" s="31" t="str">
        <f t="shared" si="46"/>
        <v>If InStr(1, dej1, "туберкул", 1) &gt; 0 Then dej1 = reorg &amp; "ГБУЗ МО Московский областной клинический противотуберкулезный диспансер"</v>
      </c>
    </row>
    <row r="391" spans="3:8" ht="15.75" customHeight="1">
      <c r="C391" s="30" t="e">
        <f>VLOOKUP(B391,Лист1!A:G,7,0)</f>
        <v>#N/A</v>
      </c>
      <c r="E391" t="s">
        <v>750</v>
      </c>
      <c r="F391" s="31" t="str">
        <f t="shared" si="45"/>
        <v>ГБУЗ МО Московский областной клинический наркологический диспансер</v>
      </c>
      <c r="G391" s="31" t="e">
        <f t="shared" si="44"/>
        <v>#N/A</v>
      </c>
      <c r="H391" s="31" t="str">
        <f t="shared" si="46"/>
        <v>If InStr(1, dej1, "нарколог", 1) &gt; 0 Then dej1 = reorg &amp; "ГБУЗ МО Московский областной клинический наркологический диспансер"</v>
      </c>
    </row>
    <row r="392" spans="3:8" ht="15.75" customHeight="1">
      <c r="C392" s="30" t="e">
        <f>VLOOKUP(B392,Лист1!A:G,7,0)</f>
        <v>#N/A</v>
      </c>
      <c r="E392" t="s">
        <v>751</v>
      </c>
      <c r="F392" s="31" t="str">
        <f t="shared" si="45"/>
        <v>ГБУЗ МО Московская областная станция скорой медицинской помощи</v>
      </c>
      <c r="G392" s="31" t="e">
        <f t="shared" si="44"/>
        <v>#N/A</v>
      </c>
      <c r="H392" s="31" t="str">
        <f t="shared" si="46"/>
        <v>If InStr(1, dej1, "скорой", 1) &gt; 0 Then dej1 = reorg &amp; "ГБУЗ МО Московская областная станция скорой медицинской помощи"</v>
      </c>
    </row>
    <row r="393" spans="3:8" ht="15.75" customHeight="1">
      <c r="C393" s="30" t="e">
        <f>VLOOKUP(B393,Лист1!A:G,7,0)</f>
        <v>#N/A</v>
      </c>
      <c r="E393" t="s">
        <v>752</v>
      </c>
      <c r="F393" s="31" t="str">
        <f t="shared" si="45"/>
        <v>ГБУЗ МО Рузская областная больница</v>
      </c>
      <c r="G393" s="31" t="e">
        <f t="shared" si="44"/>
        <v>#N/A</v>
      </c>
      <c r="H393" s="31" t="str">
        <f t="shared" si="46"/>
        <v>If dej1 = "ГБУЗ МО Тучковская районная больница" Or dej1 = "ГБУЗ МО Рузская районная больница" Then dej1 = reorg &amp; "ГБУЗ МО Рузская областная больница"</v>
      </c>
    </row>
    <row r="394" spans="3:8" ht="15.75" customHeight="1">
      <c r="C394" s="30" t="e">
        <f>VLOOKUP(B394,Лист1!A:G,7,0)</f>
        <v>#N/A</v>
      </c>
      <c r="E394" t="s">
        <v>753</v>
      </c>
      <c r="H394" s="31" t="str">
        <f t="shared" si="46"/>
        <v>ЮЛ = dej1</v>
      </c>
    </row>
    <row r="395" spans="3:8" ht="15.75" customHeight="1">
      <c r="C395" s="30" t="e">
        <f>VLOOKUP(B395,Лист1!A:G,7,0)</f>
        <v>#N/A</v>
      </c>
      <c r="E395" t="s">
        <v>754</v>
      </c>
      <c r="H395" s="31" t="str">
        <f t="shared" si="46"/>
        <v>Exit Function</v>
      </c>
    </row>
    <row r="396" spans="3:8" ht="15.75" customHeight="1">
      <c r="C396" s="30" t="e">
        <f>VLOOKUP(B396,Лист1!A:G,7,0)</f>
        <v>#N/A</v>
      </c>
      <c r="E396" t="s">
        <v>755</v>
      </c>
      <c r="H396" s="31" t="str">
        <f t="shared" si="46"/>
        <v>qq:</v>
      </c>
    </row>
    <row r="397" spans="3:8" ht="15.75" customHeight="1">
      <c r="C397" s="30" t="e">
        <f>VLOOKUP(B397,Лист1!A:G,7,0)</f>
        <v>#N/A</v>
      </c>
      <c r="E397" t="s">
        <v>756</v>
      </c>
      <c r="H397" s="31" t="str">
        <f t="shared" si="46"/>
        <v>End Function</v>
      </c>
    </row>
    <row r="398" spans="3:8" ht="15.75" customHeight="1">
      <c r="C398" s="30" t="e">
        <f>VLOOKUP(B398,Лист1!A:G,7,0)</f>
        <v>#N/A</v>
      </c>
    </row>
    <row r="399" spans="3:8" ht="15.75" customHeight="1">
      <c r="C399" s="30" t="e">
        <f>VLOOKUP(B399,Лист1!A:G,7,0)</f>
        <v>#N/A</v>
      </c>
    </row>
    <row r="400" spans="3:8" ht="15.75" customHeight="1">
      <c r="C400" s="30" t="e">
        <f>VLOOKUP(B400,Лист1!A:G,7,0)</f>
        <v>#N/A</v>
      </c>
    </row>
    <row r="401" spans="3:3" ht="15.75" customHeight="1">
      <c r="C401" s="30" t="e">
        <f>VLOOKUP(B401,Лист1!A:G,7,0)</f>
        <v>#N/A</v>
      </c>
    </row>
    <row r="402" spans="3:3" ht="15.75" customHeight="1">
      <c r="C402" s="30" t="e">
        <f>VLOOKUP(B402,Лист1!A:G,7,0)</f>
        <v>#N/A</v>
      </c>
    </row>
    <row r="403" spans="3:3" ht="15.75" customHeight="1">
      <c r="C403" s="30" t="e">
        <f>VLOOKUP(B403,Лист1!A:G,7,0)</f>
        <v>#N/A</v>
      </c>
    </row>
    <row r="404" spans="3:3" ht="15.75" customHeight="1">
      <c r="C404" s="30" t="e">
        <f>VLOOKUP(B404,Лист1!A:G,7,0)</f>
        <v>#N/A</v>
      </c>
    </row>
    <row r="405" spans="3:3" ht="15.75" customHeight="1">
      <c r="C405" s="30" t="e">
        <f>VLOOKUP(B405,Лист1!A:G,7,0)</f>
        <v>#N/A</v>
      </c>
    </row>
    <row r="406" spans="3:3" ht="15.75" customHeight="1">
      <c r="C406" s="30" t="e">
        <f>VLOOKUP(B406,Лист1!A:G,7,0)</f>
        <v>#N/A</v>
      </c>
    </row>
    <row r="407" spans="3:3" ht="15.75" customHeight="1">
      <c r="C407" s="30" t="e">
        <f>VLOOKUP(B407,Лист1!A:G,7,0)</f>
        <v>#N/A</v>
      </c>
    </row>
    <row r="408" spans="3:3" ht="15.75" customHeight="1">
      <c r="C408" s="30" t="e">
        <f>VLOOKUP(B408,Лист1!A:G,7,0)</f>
        <v>#N/A</v>
      </c>
    </row>
    <row r="409" spans="3:3" ht="15.75" customHeight="1">
      <c r="C409" s="30" t="e">
        <f>VLOOKUP(B409,Лист1!A:G,7,0)</f>
        <v>#N/A</v>
      </c>
    </row>
    <row r="410" spans="3:3" ht="15.75" customHeight="1">
      <c r="C410" s="30" t="e">
        <f>VLOOKUP(B410,Лист1!A:G,7,0)</f>
        <v>#N/A</v>
      </c>
    </row>
    <row r="411" spans="3:3" ht="15.75" customHeight="1">
      <c r="C411" s="30" t="e">
        <f>VLOOKUP(B411,Лист1!A:G,7,0)</f>
        <v>#N/A</v>
      </c>
    </row>
    <row r="412" spans="3:3" ht="15.75" customHeight="1">
      <c r="C412" s="30" t="e">
        <f>VLOOKUP(B412,Лист1!A:G,7,0)</f>
        <v>#N/A</v>
      </c>
    </row>
    <row r="413" spans="3:3" ht="15.75" customHeight="1">
      <c r="C413" s="30" t="e">
        <f>VLOOKUP(B413,Лист1!A:G,7,0)</f>
        <v>#N/A</v>
      </c>
    </row>
    <row r="414" spans="3:3" ht="15.75" customHeight="1">
      <c r="C414" s="30" t="e">
        <f>VLOOKUP(B414,Лист1!A:G,7,0)</f>
        <v>#N/A</v>
      </c>
    </row>
    <row r="415" spans="3:3" ht="15.75" customHeight="1">
      <c r="C415" s="30" t="e">
        <f>VLOOKUP(B415,Лист1!A:G,7,0)</f>
        <v>#N/A</v>
      </c>
    </row>
    <row r="416" spans="3:3" ht="15.75" customHeight="1">
      <c r="C416" s="30" t="e">
        <f>VLOOKUP(B416,Лист1!A:G,7,0)</f>
        <v>#N/A</v>
      </c>
    </row>
    <row r="417" spans="3:3" ht="15.75" customHeight="1">
      <c r="C417" s="30" t="e">
        <f>VLOOKUP(B417,Лист1!A:G,7,0)</f>
        <v>#N/A</v>
      </c>
    </row>
    <row r="418" spans="3:3" ht="15.75" customHeight="1">
      <c r="C418" s="30" t="e">
        <f>VLOOKUP(B418,Лист1!A:G,7,0)</f>
        <v>#N/A</v>
      </c>
    </row>
    <row r="419" spans="3:3" ht="15.75" customHeight="1">
      <c r="C419" s="30" t="e">
        <f>VLOOKUP(B419,Лист1!A:G,7,0)</f>
        <v>#N/A</v>
      </c>
    </row>
    <row r="420" spans="3:3" ht="15.75" customHeight="1">
      <c r="C420" s="30" t="e">
        <f>VLOOKUP(B420,Лист1!A:G,7,0)</f>
        <v>#N/A</v>
      </c>
    </row>
    <row r="421" spans="3:3" ht="15.75" customHeight="1">
      <c r="C421" s="30" t="e">
        <f>VLOOKUP(B421,Лист1!A:G,7,0)</f>
        <v>#N/A</v>
      </c>
    </row>
    <row r="422" spans="3:3" ht="15.75" customHeight="1">
      <c r="C422" s="30" t="e">
        <f>VLOOKUP(B422,Лист1!A:G,7,0)</f>
        <v>#N/A</v>
      </c>
    </row>
    <row r="423" spans="3:3" ht="15.75" customHeight="1">
      <c r="C423" s="30" t="e">
        <f>VLOOKUP(B423,Лист1!A:G,7,0)</f>
        <v>#N/A</v>
      </c>
    </row>
    <row r="424" spans="3:3" ht="15.75" customHeight="1">
      <c r="C424" s="30" t="e">
        <f>VLOOKUP(B424,Лист1!A:G,7,0)</f>
        <v>#N/A</v>
      </c>
    </row>
    <row r="425" spans="3:3" ht="15.75" customHeight="1">
      <c r="C425" s="30" t="e">
        <f>VLOOKUP(B425,Лист1!A:G,7,0)</f>
        <v>#N/A</v>
      </c>
    </row>
    <row r="426" spans="3:3" ht="15.75" customHeight="1">
      <c r="C426" s="30" t="e">
        <f>VLOOKUP(B426,Лист1!A:G,7,0)</f>
        <v>#N/A</v>
      </c>
    </row>
    <row r="427" spans="3:3" ht="15.75" customHeight="1">
      <c r="C427" s="30" t="e">
        <f>VLOOKUP(B427,Лист1!A:G,7,0)</f>
        <v>#N/A</v>
      </c>
    </row>
    <row r="428" spans="3:3" ht="15.75" customHeight="1">
      <c r="C428" s="30" t="e">
        <f>VLOOKUP(B428,Лист1!A:G,7,0)</f>
        <v>#N/A</v>
      </c>
    </row>
    <row r="429" spans="3:3" ht="15.75" customHeight="1">
      <c r="C429" s="30" t="e">
        <f>VLOOKUP(B429,Лист1!A:G,7,0)</f>
        <v>#N/A</v>
      </c>
    </row>
    <row r="430" spans="3:3" ht="15.75" customHeight="1">
      <c r="C430" s="30" t="e">
        <f>VLOOKUP(B430,Лист1!A:G,7,0)</f>
        <v>#N/A</v>
      </c>
    </row>
    <row r="431" spans="3:3" ht="15.75" customHeight="1">
      <c r="C431" s="30" t="e">
        <f>VLOOKUP(B431,Лист1!A:G,7,0)</f>
        <v>#N/A</v>
      </c>
    </row>
    <row r="432" spans="3:3" ht="15.75" customHeight="1">
      <c r="C432" s="30" t="e">
        <f>VLOOKUP(B432,Лист1!A:G,7,0)</f>
        <v>#N/A</v>
      </c>
    </row>
    <row r="433" spans="3:3" ht="15.75" customHeight="1">
      <c r="C433" s="30" t="e">
        <f>VLOOKUP(B433,Лист1!A:G,7,0)</f>
        <v>#N/A</v>
      </c>
    </row>
    <row r="434" spans="3:3" ht="15.75" customHeight="1">
      <c r="C434" s="30" t="e">
        <f>VLOOKUP(B434,Лист1!A:G,7,0)</f>
        <v>#N/A</v>
      </c>
    </row>
    <row r="435" spans="3:3" ht="15.75" customHeight="1">
      <c r="C435" s="30" t="e">
        <f>VLOOKUP(B435,Лист1!A:G,7,0)</f>
        <v>#N/A</v>
      </c>
    </row>
    <row r="436" spans="3:3" ht="15.75" customHeight="1">
      <c r="C436" s="30" t="e">
        <f>VLOOKUP(B436,Лист1!A:G,7,0)</f>
        <v>#N/A</v>
      </c>
    </row>
    <row r="437" spans="3:3" ht="15.75" customHeight="1">
      <c r="C437" s="30" t="e">
        <f>VLOOKUP(B437,Лист1!A:G,7,0)</f>
        <v>#N/A</v>
      </c>
    </row>
    <row r="438" spans="3:3" ht="15.75" customHeight="1">
      <c r="C438" s="30" t="e">
        <f>VLOOKUP(B438,Лист1!A:G,7,0)</f>
        <v>#N/A</v>
      </c>
    </row>
    <row r="439" spans="3:3" ht="15.75" customHeight="1">
      <c r="C439" s="30" t="e">
        <f>VLOOKUP(B439,Лист1!A:G,7,0)</f>
        <v>#N/A</v>
      </c>
    </row>
    <row r="440" spans="3:3" ht="15.75" customHeight="1">
      <c r="C440" s="30" t="e">
        <f>VLOOKUP(B440,Лист1!A:G,7,0)</f>
        <v>#N/A</v>
      </c>
    </row>
    <row r="441" spans="3:3" ht="15.75" customHeight="1">
      <c r="C441" s="30" t="e">
        <f>VLOOKUP(B441,Лист1!A:G,7,0)</f>
        <v>#N/A</v>
      </c>
    </row>
    <row r="442" spans="3:3" ht="15.75" customHeight="1">
      <c r="C442" s="30" t="e">
        <f>VLOOKUP(B442,Лист1!A:G,7,0)</f>
        <v>#N/A</v>
      </c>
    </row>
    <row r="443" spans="3:3" ht="15.75" customHeight="1">
      <c r="C443" s="30" t="e">
        <f>VLOOKUP(B443,Лист1!A:G,7,0)</f>
        <v>#N/A</v>
      </c>
    </row>
    <row r="444" spans="3:3" ht="15.75" customHeight="1">
      <c r="C444" s="30" t="e">
        <f>VLOOKUP(B444,Лист1!A:G,7,0)</f>
        <v>#N/A</v>
      </c>
    </row>
    <row r="445" spans="3:3" ht="15.75" customHeight="1">
      <c r="C445" s="30" t="e">
        <f>VLOOKUP(B445,Лист1!A:G,7,0)</f>
        <v>#N/A</v>
      </c>
    </row>
    <row r="446" spans="3:3" ht="15.75" customHeight="1">
      <c r="C446" s="30" t="e">
        <f>VLOOKUP(B446,Лист1!A:G,7,0)</f>
        <v>#N/A</v>
      </c>
    </row>
    <row r="447" spans="3:3" ht="15.75" customHeight="1">
      <c r="C447" s="30" t="e">
        <f>VLOOKUP(B447,Лист1!A:G,7,0)</f>
        <v>#N/A</v>
      </c>
    </row>
    <row r="448" spans="3:3" ht="15.75" customHeight="1">
      <c r="C448" s="30" t="e">
        <f>VLOOKUP(B448,Лист1!A:G,7,0)</f>
        <v>#N/A</v>
      </c>
    </row>
    <row r="449" spans="3:3" ht="15.75" customHeight="1">
      <c r="C449" s="30" t="e">
        <f>VLOOKUP(B449,Лист1!A:G,7,0)</f>
        <v>#N/A</v>
      </c>
    </row>
    <row r="450" spans="3:3" ht="15.75" customHeight="1">
      <c r="C450" s="30" t="e">
        <f>VLOOKUP(B450,Лист1!A:G,7,0)</f>
        <v>#N/A</v>
      </c>
    </row>
    <row r="451" spans="3:3" ht="15.75" customHeight="1">
      <c r="C451" s="30" t="e">
        <f>VLOOKUP(B451,Лист1!A:G,7,0)</f>
        <v>#N/A</v>
      </c>
    </row>
    <row r="452" spans="3:3" ht="15.75" customHeight="1">
      <c r="C452" s="30" t="e">
        <f>VLOOKUP(B452,Лист1!A:G,7,0)</f>
        <v>#N/A</v>
      </c>
    </row>
    <row r="453" spans="3:3" ht="15.75" customHeight="1">
      <c r="C453" s="30" t="e">
        <f>VLOOKUP(B453,Лист1!A:G,7,0)</f>
        <v>#N/A</v>
      </c>
    </row>
    <row r="454" spans="3:3" ht="15.75" customHeight="1">
      <c r="C454" s="30" t="e">
        <f>VLOOKUP(B454,Лист1!A:G,7,0)</f>
        <v>#N/A</v>
      </c>
    </row>
    <row r="455" spans="3:3" ht="15.75" customHeight="1">
      <c r="C455" s="30" t="e">
        <f>VLOOKUP(B455,Лист1!A:G,7,0)</f>
        <v>#N/A</v>
      </c>
    </row>
    <row r="456" spans="3:3" ht="15.75" customHeight="1">
      <c r="C456" s="30" t="e">
        <f>VLOOKUP(B456,Лист1!A:G,7,0)</f>
        <v>#N/A</v>
      </c>
    </row>
    <row r="457" spans="3:3" ht="15.75" customHeight="1">
      <c r="C457" s="30" t="e">
        <f>VLOOKUP(B457,Лист1!A:G,7,0)</f>
        <v>#N/A</v>
      </c>
    </row>
    <row r="458" spans="3:3" ht="15.75" customHeight="1">
      <c r="C458" s="30" t="e">
        <f>VLOOKUP(B458,Лист1!A:G,7,0)</f>
        <v>#N/A</v>
      </c>
    </row>
    <row r="459" spans="3:3" ht="15.75" customHeight="1">
      <c r="C459" s="30" t="e">
        <f>VLOOKUP(B459,Лист1!A:G,7,0)</f>
        <v>#N/A</v>
      </c>
    </row>
    <row r="460" spans="3:3" ht="15.75" customHeight="1">
      <c r="C460" s="30" t="e">
        <f>VLOOKUP(B460,Лист1!A:G,7,0)</f>
        <v>#N/A</v>
      </c>
    </row>
    <row r="461" spans="3:3" ht="15.75" customHeight="1">
      <c r="C461" s="30" t="e">
        <f>VLOOKUP(B461,Лист1!A:G,7,0)</f>
        <v>#N/A</v>
      </c>
    </row>
    <row r="462" spans="3:3" ht="15.75" customHeight="1">
      <c r="C462" s="30" t="e">
        <f>VLOOKUP(B462,Лист1!A:G,7,0)</f>
        <v>#N/A</v>
      </c>
    </row>
    <row r="463" spans="3:3" ht="15.75" customHeight="1">
      <c r="C463" s="30" t="e">
        <f>VLOOKUP(B463,Лист1!A:G,7,0)</f>
        <v>#N/A</v>
      </c>
    </row>
    <row r="464" spans="3:3" ht="15.75" customHeight="1">
      <c r="C464" s="30" t="e">
        <f>VLOOKUP(B464,Лист1!A:G,7,0)</f>
        <v>#N/A</v>
      </c>
    </row>
    <row r="465" spans="3:3" ht="15.75" customHeight="1">
      <c r="C465" s="30" t="e">
        <f>VLOOKUP(B465,Лист1!A:G,7,0)</f>
        <v>#N/A</v>
      </c>
    </row>
    <row r="466" spans="3:3" ht="15.75" customHeight="1">
      <c r="C466" s="30" t="e">
        <f>VLOOKUP(B466,Лист1!A:G,7,0)</f>
        <v>#N/A</v>
      </c>
    </row>
    <row r="467" spans="3:3" ht="15.75" customHeight="1">
      <c r="C467" s="30" t="e">
        <f>VLOOKUP(B467,Лист1!A:G,7,0)</f>
        <v>#N/A</v>
      </c>
    </row>
    <row r="468" spans="3:3" ht="15.75" customHeight="1">
      <c r="C468" s="30" t="e">
        <f>VLOOKUP(B468,Лист1!A:G,7,0)</f>
        <v>#N/A</v>
      </c>
    </row>
    <row r="469" spans="3:3" ht="15.75" customHeight="1">
      <c r="C469" s="30" t="e">
        <f>VLOOKUP(B469,Лист1!A:G,7,0)</f>
        <v>#N/A</v>
      </c>
    </row>
    <row r="470" spans="3:3" ht="15.75" customHeight="1">
      <c r="C470" s="30" t="e">
        <f>VLOOKUP(B470,Лист1!A:G,7,0)</f>
        <v>#N/A</v>
      </c>
    </row>
    <row r="471" spans="3:3" ht="15.75" customHeight="1">
      <c r="C471" s="30" t="e">
        <f>VLOOKUP(B471,Лист1!A:G,7,0)</f>
        <v>#N/A</v>
      </c>
    </row>
    <row r="472" spans="3:3" ht="15.75" customHeight="1">
      <c r="C472" s="30" t="e">
        <f>VLOOKUP(B472,Лист1!A:G,7,0)</f>
        <v>#N/A</v>
      </c>
    </row>
    <row r="473" spans="3:3" ht="15.75" customHeight="1">
      <c r="C473" s="30" t="e">
        <f>VLOOKUP(B473,Лист1!A:G,7,0)</f>
        <v>#N/A</v>
      </c>
    </row>
    <row r="474" spans="3:3" ht="15.75" customHeight="1">
      <c r="C474" s="30" t="e">
        <f>VLOOKUP(B474,Лист1!A:G,7,0)</f>
        <v>#N/A</v>
      </c>
    </row>
    <row r="475" spans="3:3" ht="15.75" customHeight="1">
      <c r="C475" s="30" t="e">
        <f>VLOOKUP(B475,Лист1!A:G,7,0)</f>
        <v>#N/A</v>
      </c>
    </row>
    <row r="476" spans="3:3" ht="15.75" customHeight="1">
      <c r="C476" s="30" t="e">
        <f>VLOOKUP(B476,Лист1!A:G,7,0)</f>
        <v>#N/A</v>
      </c>
    </row>
    <row r="477" spans="3:3" ht="15.75" customHeight="1">
      <c r="C477" s="30" t="e">
        <f>VLOOKUP(B477,Лист1!A:G,7,0)</f>
        <v>#N/A</v>
      </c>
    </row>
    <row r="478" spans="3:3" ht="15.75" customHeight="1">
      <c r="C478" s="30" t="e">
        <f>VLOOKUP(B478,Лист1!A:G,7,0)</f>
        <v>#N/A</v>
      </c>
    </row>
    <row r="479" spans="3:3" ht="15.75" customHeight="1">
      <c r="C479" s="30" t="e">
        <f>VLOOKUP(B479,Лист1!A:G,7,0)</f>
        <v>#N/A</v>
      </c>
    </row>
    <row r="480" spans="3:3" ht="15.75" customHeight="1">
      <c r="C480" s="30" t="e">
        <f>VLOOKUP(B480,Лист1!A:G,7,0)</f>
        <v>#N/A</v>
      </c>
    </row>
    <row r="481" spans="3:3" ht="15.75" customHeight="1">
      <c r="C481" s="30" t="e">
        <f>VLOOKUP(B481,Лист1!A:G,7,0)</f>
        <v>#N/A</v>
      </c>
    </row>
    <row r="482" spans="3:3" ht="15.75" customHeight="1">
      <c r="C482" s="30" t="e">
        <f>VLOOKUP(B482,Лист1!A:G,7,0)</f>
        <v>#N/A</v>
      </c>
    </row>
    <row r="483" spans="3:3" ht="15.75" customHeight="1">
      <c r="C483" s="30" t="e">
        <f>VLOOKUP(B483,Лист1!A:G,7,0)</f>
        <v>#N/A</v>
      </c>
    </row>
    <row r="484" spans="3:3" ht="15.75" customHeight="1">
      <c r="C484" s="30" t="e">
        <f>VLOOKUP(B484,Лист1!A:G,7,0)</f>
        <v>#N/A</v>
      </c>
    </row>
    <row r="485" spans="3:3" ht="15.75" customHeight="1">
      <c r="C485" s="30" t="e">
        <f>VLOOKUP(B485,Лист1!A:G,7,0)</f>
        <v>#N/A</v>
      </c>
    </row>
    <row r="486" spans="3:3" ht="15.75" customHeight="1">
      <c r="C486" s="30" t="e">
        <f>VLOOKUP(B486,Лист1!A:G,7,0)</f>
        <v>#N/A</v>
      </c>
    </row>
    <row r="487" spans="3:3" ht="15.75" customHeight="1">
      <c r="C487" s="30" t="e">
        <f>VLOOKUP(B487,Лист1!A:G,7,0)</f>
        <v>#N/A</v>
      </c>
    </row>
    <row r="488" spans="3:3" ht="15.75" customHeight="1">
      <c r="C488" s="30" t="e">
        <f>VLOOKUP(B488,Лист1!A:G,7,0)</f>
        <v>#N/A</v>
      </c>
    </row>
    <row r="489" spans="3:3" ht="15.75" customHeight="1">
      <c r="C489" s="30" t="e">
        <f>VLOOKUP(B489,Лист1!A:G,7,0)</f>
        <v>#N/A</v>
      </c>
    </row>
    <row r="490" spans="3:3" ht="15.75" customHeight="1">
      <c r="C490" s="30" t="e">
        <f>VLOOKUP(B490,Лист1!A:G,7,0)</f>
        <v>#N/A</v>
      </c>
    </row>
    <row r="491" spans="3:3" ht="15.75" customHeight="1">
      <c r="C491" s="30" t="e">
        <f>VLOOKUP(B491,Лист1!A:G,7,0)</f>
        <v>#N/A</v>
      </c>
    </row>
    <row r="492" spans="3:3" ht="15.75" customHeight="1">
      <c r="C492" s="30" t="e">
        <f>VLOOKUP(B492,Лист1!A:G,7,0)</f>
        <v>#N/A</v>
      </c>
    </row>
    <row r="493" spans="3:3" ht="15.75" customHeight="1">
      <c r="C493" s="30" t="e">
        <f>VLOOKUP(B493,Лист1!A:G,7,0)</f>
        <v>#N/A</v>
      </c>
    </row>
    <row r="494" spans="3:3" ht="15.75" customHeight="1">
      <c r="C494" s="30" t="e">
        <f>VLOOKUP(B494,Лист1!A:G,7,0)</f>
        <v>#N/A</v>
      </c>
    </row>
    <row r="495" spans="3:3" ht="15.75" customHeight="1">
      <c r="C495" s="30" t="e">
        <f>VLOOKUP(B495,Лист1!A:G,7,0)</f>
        <v>#N/A</v>
      </c>
    </row>
    <row r="496" spans="3:3" ht="15.75" customHeight="1">
      <c r="C496" s="30" t="e">
        <f>VLOOKUP(B496,Лист1!A:G,7,0)</f>
        <v>#N/A</v>
      </c>
    </row>
    <row r="497" spans="3:3" ht="15.75" customHeight="1">
      <c r="C497" s="30" t="e">
        <f>VLOOKUP(B497,Лист1!A:G,7,0)</f>
        <v>#N/A</v>
      </c>
    </row>
    <row r="498" spans="3:3" ht="15.75" customHeight="1">
      <c r="C498" s="30" t="e">
        <f>VLOOKUP(B498,Лист1!A:G,7,0)</f>
        <v>#N/A</v>
      </c>
    </row>
    <row r="499" spans="3:3" ht="15.75" customHeight="1">
      <c r="C499" s="30" t="e">
        <f>VLOOKUP(B499,Лист1!A:G,7,0)</f>
        <v>#N/A</v>
      </c>
    </row>
    <row r="500" spans="3:3" ht="15.75" customHeight="1">
      <c r="C500" s="30" t="e">
        <f>VLOOKUP(B500,Лист1!A:G,7,0)</f>
        <v>#N/A</v>
      </c>
    </row>
    <row r="501" spans="3:3" ht="15.75" customHeight="1">
      <c r="C501" s="30" t="e">
        <f>VLOOKUP(B501,Лист1!A:G,7,0)</f>
        <v>#N/A</v>
      </c>
    </row>
    <row r="502" spans="3:3" ht="15.75" customHeight="1">
      <c r="C502" s="30" t="e">
        <f>VLOOKUP(B502,Лист1!A:G,7,0)</f>
        <v>#N/A</v>
      </c>
    </row>
    <row r="503" spans="3:3" ht="15.75" customHeight="1">
      <c r="C503" s="30" t="e">
        <f>VLOOKUP(B503,Лист1!A:G,7,0)</f>
        <v>#N/A</v>
      </c>
    </row>
    <row r="504" spans="3:3" ht="15.75" customHeight="1">
      <c r="C504" s="30" t="e">
        <f>VLOOKUP(B504,Лист1!A:G,7,0)</f>
        <v>#N/A</v>
      </c>
    </row>
    <row r="505" spans="3:3" ht="15.75" customHeight="1">
      <c r="C505" s="30" t="e">
        <f>VLOOKUP(B505,Лист1!A:G,7,0)</f>
        <v>#N/A</v>
      </c>
    </row>
    <row r="506" spans="3:3" ht="15.75" customHeight="1">
      <c r="C506" s="30" t="e">
        <f>VLOOKUP(B506,Лист1!A:G,7,0)</f>
        <v>#N/A</v>
      </c>
    </row>
    <row r="507" spans="3:3" ht="15.75" customHeight="1">
      <c r="C507" s="30" t="e">
        <f>VLOOKUP(B507,Лист1!A:G,7,0)</f>
        <v>#N/A</v>
      </c>
    </row>
    <row r="508" spans="3:3" ht="15.75" customHeight="1">
      <c r="C508" s="30" t="e">
        <f>VLOOKUP(B508,Лист1!A:G,7,0)</f>
        <v>#N/A</v>
      </c>
    </row>
    <row r="509" spans="3:3" ht="15.75" customHeight="1">
      <c r="C509" s="30" t="e">
        <f>VLOOKUP(B509,Лист1!A:G,7,0)</f>
        <v>#N/A</v>
      </c>
    </row>
    <row r="510" spans="3:3" ht="15.75" customHeight="1">
      <c r="C510" s="30" t="e">
        <f>VLOOKUP(B510,Лист1!A:G,7,0)</f>
        <v>#N/A</v>
      </c>
    </row>
    <row r="511" spans="3:3" ht="15.75" customHeight="1">
      <c r="C511" s="30" t="e">
        <f>VLOOKUP(B511,Лист1!A:G,7,0)</f>
        <v>#N/A</v>
      </c>
    </row>
    <row r="512" spans="3:3" ht="15.75" customHeight="1">
      <c r="C512" s="30" t="e">
        <f>VLOOKUP(B512,Лист1!A:G,7,0)</f>
        <v>#N/A</v>
      </c>
    </row>
    <row r="513" spans="3:3" ht="15.75" customHeight="1">
      <c r="C513" s="30" t="e">
        <f>VLOOKUP(B513,Лист1!A:G,7,0)</f>
        <v>#N/A</v>
      </c>
    </row>
    <row r="514" spans="3:3" ht="15.75" customHeight="1">
      <c r="C514" s="30" t="e">
        <f>VLOOKUP(B514,Лист1!A:G,7,0)</f>
        <v>#N/A</v>
      </c>
    </row>
    <row r="515" spans="3:3" ht="15.75" customHeight="1">
      <c r="C515" s="30" t="e">
        <f>VLOOKUP(B515,Лист1!A:G,7,0)</f>
        <v>#N/A</v>
      </c>
    </row>
    <row r="516" spans="3:3" ht="15.75" customHeight="1">
      <c r="C516" s="30" t="e">
        <f>VLOOKUP(B516,Лист1!A:G,7,0)</f>
        <v>#N/A</v>
      </c>
    </row>
    <row r="517" spans="3:3" ht="15.75" customHeight="1">
      <c r="C517" s="30" t="e">
        <f>VLOOKUP(B517,Лист1!A:G,7,0)</f>
        <v>#N/A</v>
      </c>
    </row>
    <row r="518" spans="3:3" ht="15.75" customHeight="1">
      <c r="C518" s="30" t="e">
        <f>VLOOKUP(B518,Лист1!A:G,7,0)</f>
        <v>#N/A</v>
      </c>
    </row>
    <row r="519" spans="3:3" ht="15.75" customHeight="1">
      <c r="C519" s="30" t="e">
        <f>VLOOKUP(B519,Лист1!A:G,7,0)</f>
        <v>#N/A</v>
      </c>
    </row>
    <row r="520" spans="3:3" ht="15.75" customHeight="1">
      <c r="C520" s="30" t="e">
        <f>VLOOKUP(B520,Лист1!A:G,7,0)</f>
        <v>#N/A</v>
      </c>
    </row>
    <row r="521" spans="3:3" ht="15.75" customHeight="1">
      <c r="C521" s="30" t="e">
        <f>VLOOKUP(B521,Лист1!A:G,7,0)</f>
        <v>#N/A</v>
      </c>
    </row>
    <row r="522" spans="3:3" ht="15.75" customHeight="1">
      <c r="C522" s="30" t="e">
        <f>VLOOKUP(B522,Лист1!A:G,7,0)</f>
        <v>#N/A</v>
      </c>
    </row>
    <row r="523" spans="3:3" ht="15.75" customHeight="1">
      <c r="C523" s="30" t="e">
        <f>VLOOKUP(B523,Лист1!A:G,7,0)</f>
        <v>#N/A</v>
      </c>
    </row>
    <row r="524" spans="3:3" ht="15.75" customHeight="1">
      <c r="C524" s="30" t="e">
        <f>VLOOKUP(B524,Лист1!A:G,7,0)</f>
        <v>#N/A</v>
      </c>
    </row>
    <row r="525" spans="3:3" ht="15.75" customHeight="1">
      <c r="C525" s="30" t="e">
        <f>VLOOKUP(B525,Лист1!A:G,7,0)</f>
        <v>#N/A</v>
      </c>
    </row>
    <row r="526" spans="3:3" ht="15.75" customHeight="1">
      <c r="C526" s="30" t="e">
        <f>VLOOKUP(B526,Лист1!A:G,7,0)</f>
        <v>#N/A</v>
      </c>
    </row>
    <row r="527" spans="3:3" ht="15.75" customHeight="1">
      <c r="C527" s="30" t="e">
        <f>VLOOKUP(B527,Лист1!A:G,7,0)</f>
        <v>#N/A</v>
      </c>
    </row>
    <row r="528" spans="3:3" ht="15.75" customHeight="1">
      <c r="C528" s="30" t="e">
        <f>VLOOKUP(B528,Лист1!A:G,7,0)</f>
        <v>#N/A</v>
      </c>
    </row>
    <row r="529" spans="3:3" ht="15.75" customHeight="1">
      <c r="C529" s="30" t="e">
        <f>VLOOKUP(B529,Лист1!A:G,7,0)</f>
        <v>#N/A</v>
      </c>
    </row>
    <row r="530" spans="3:3" ht="15.75" customHeight="1">
      <c r="C530" s="30" t="e">
        <f>VLOOKUP(B530,Лист1!A:G,7,0)</f>
        <v>#N/A</v>
      </c>
    </row>
    <row r="531" spans="3:3" ht="15.75" customHeight="1">
      <c r="C531" s="30" t="e">
        <f>VLOOKUP(B531,Лист1!A:G,7,0)</f>
        <v>#N/A</v>
      </c>
    </row>
    <row r="532" spans="3:3" ht="15.75" customHeight="1">
      <c r="C532" s="30" t="e">
        <f>VLOOKUP(B532,Лист1!A:G,7,0)</f>
        <v>#N/A</v>
      </c>
    </row>
    <row r="533" spans="3:3" ht="15.75" customHeight="1">
      <c r="C533" s="30" t="e">
        <f>VLOOKUP(B533,Лист1!A:G,7,0)</f>
        <v>#N/A</v>
      </c>
    </row>
    <row r="534" spans="3:3" ht="15.75" customHeight="1">
      <c r="C534" s="30" t="e">
        <f>VLOOKUP(B534,Лист1!A:G,7,0)</f>
        <v>#N/A</v>
      </c>
    </row>
    <row r="535" spans="3:3" ht="15.75" customHeight="1">
      <c r="C535" s="30" t="e">
        <f>VLOOKUP(B535,Лист1!A:G,7,0)</f>
        <v>#N/A</v>
      </c>
    </row>
    <row r="536" spans="3:3" ht="15.75" customHeight="1">
      <c r="C536" s="30" t="e">
        <f>VLOOKUP(B536,Лист1!A:G,7,0)</f>
        <v>#N/A</v>
      </c>
    </row>
    <row r="537" spans="3:3" ht="15.75" customHeight="1">
      <c r="C537" s="30" t="e">
        <f>VLOOKUP(B537,Лист1!A:G,7,0)</f>
        <v>#N/A</v>
      </c>
    </row>
    <row r="538" spans="3:3" ht="15.75" customHeight="1">
      <c r="C538" s="30" t="e">
        <f>VLOOKUP(B538,Лист1!A:G,7,0)</f>
        <v>#N/A</v>
      </c>
    </row>
    <row r="539" spans="3:3" ht="15.75" customHeight="1">
      <c r="C539" s="30" t="e">
        <f>VLOOKUP(B539,Лист1!A:G,7,0)</f>
        <v>#N/A</v>
      </c>
    </row>
    <row r="540" spans="3:3" ht="15.75" customHeight="1">
      <c r="C540" s="30" t="e">
        <f>VLOOKUP(B540,Лист1!A:G,7,0)</f>
        <v>#N/A</v>
      </c>
    </row>
    <row r="541" spans="3:3" ht="15.75" customHeight="1">
      <c r="C541" s="30" t="e">
        <f>VLOOKUP(B541,Лист1!A:G,7,0)</f>
        <v>#N/A</v>
      </c>
    </row>
    <row r="542" spans="3:3" ht="15.75" customHeight="1">
      <c r="C542" s="30" t="e">
        <f>VLOOKUP(B542,Лист1!A:G,7,0)</f>
        <v>#N/A</v>
      </c>
    </row>
    <row r="543" spans="3:3" ht="15.75" customHeight="1">
      <c r="C543" s="30" t="e">
        <f>VLOOKUP(B543,Лист1!A:G,7,0)</f>
        <v>#N/A</v>
      </c>
    </row>
    <row r="544" spans="3:3" ht="15.75" customHeight="1">
      <c r="C544" s="30" t="e">
        <f>VLOOKUP(B544,Лист1!A:G,7,0)</f>
        <v>#N/A</v>
      </c>
    </row>
    <row r="545" spans="3:3" ht="15.75" customHeight="1">
      <c r="C545" s="30" t="e">
        <f>VLOOKUP(B545,Лист1!A:G,7,0)</f>
        <v>#N/A</v>
      </c>
    </row>
    <row r="546" spans="3:3" ht="15.75" customHeight="1">
      <c r="C546" s="30" t="e">
        <f>VLOOKUP(B546,Лист1!A:G,7,0)</f>
        <v>#N/A</v>
      </c>
    </row>
    <row r="547" spans="3:3" ht="15.75" customHeight="1">
      <c r="C547" s="30" t="e">
        <f>VLOOKUP(B547,Лист1!A:G,7,0)</f>
        <v>#N/A</v>
      </c>
    </row>
    <row r="548" spans="3:3" ht="15.75" customHeight="1">
      <c r="C548" s="30" t="e">
        <f>VLOOKUP(B548,Лист1!A:G,7,0)</f>
        <v>#N/A</v>
      </c>
    </row>
    <row r="549" spans="3:3" ht="15.75" customHeight="1">
      <c r="C549" s="30" t="e">
        <f>VLOOKUP(B549,Лист1!A:G,7,0)</f>
        <v>#N/A</v>
      </c>
    </row>
    <row r="550" spans="3:3" ht="15.75" customHeight="1">
      <c r="C550" s="30" t="e">
        <f>VLOOKUP(B550,Лист1!A:G,7,0)</f>
        <v>#N/A</v>
      </c>
    </row>
    <row r="551" spans="3:3" ht="15.75" customHeight="1">
      <c r="C551" s="30" t="e">
        <f>VLOOKUP(B551,Лист1!A:G,7,0)</f>
        <v>#N/A</v>
      </c>
    </row>
    <row r="552" spans="3:3" ht="15.75" customHeight="1">
      <c r="C552" s="30" t="e">
        <f>VLOOKUP(B552,Лист1!A:G,7,0)</f>
        <v>#N/A</v>
      </c>
    </row>
    <row r="553" spans="3:3" ht="15.75" customHeight="1">
      <c r="C553" s="30" t="e">
        <f>VLOOKUP(B553,Лист1!A:G,7,0)</f>
        <v>#N/A</v>
      </c>
    </row>
    <row r="554" spans="3:3" ht="15.75" customHeight="1">
      <c r="C554" s="30" t="e">
        <f>VLOOKUP(B554,Лист1!A:G,7,0)</f>
        <v>#N/A</v>
      </c>
    </row>
    <row r="555" spans="3:3" ht="15.75" customHeight="1">
      <c r="C555" s="30" t="e">
        <f>VLOOKUP(B555,Лист1!A:G,7,0)</f>
        <v>#N/A</v>
      </c>
    </row>
    <row r="556" spans="3:3" ht="15.75" customHeight="1">
      <c r="C556" s="30" t="e">
        <f>VLOOKUP(B556,Лист1!A:G,7,0)</f>
        <v>#N/A</v>
      </c>
    </row>
    <row r="557" spans="3:3" ht="15.75" customHeight="1">
      <c r="C557" s="30" t="e">
        <f>VLOOKUP(B557,Лист1!A:G,7,0)</f>
        <v>#N/A</v>
      </c>
    </row>
    <row r="558" spans="3:3" ht="15.75" customHeight="1">
      <c r="C558" s="30" t="e">
        <f>VLOOKUP(B558,Лист1!A:G,7,0)</f>
        <v>#N/A</v>
      </c>
    </row>
    <row r="559" spans="3:3" ht="15.75" customHeight="1">
      <c r="C559" s="30" t="e">
        <f>VLOOKUP(B559,Лист1!A:G,7,0)</f>
        <v>#N/A</v>
      </c>
    </row>
    <row r="560" spans="3:3" ht="15.75" customHeight="1">
      <c r="C560" s="30" t="e">
        <f>VLOOKUP(B560,Лист1!A:G,7,0)</f>
        <v>#N/A</v>
      </c>
    </row>
    <row r="561" spans="3:3" ht="15.75" customHeight="1">
      <c r="C561" s="30" t="e">
        <f>VLOOKUP(B561,Лист1!A:G,7,0)</f>
        <v>#N/A</v>
      </c>
    </row>
    <row r="562" spans="3:3" ht="15.75" customHeight="1">
      <c r="C562" s="30" t="e">
        <f>VLOOKUP(B562,Лист1!A:G,7,0)</f>
        <v>#N/A</v>
      </c>
    </row>
    <row r="563" spans="3:3" ht="15.75" customHeight="1">
      <c r="C563" s="30" t="e">
        <f>VLOOKUP(B563,Лист1!A:G,7,0)</f>
        <v>#N/A</v>
      </c>
    </row>
    <row r="564" spans="3:3" ht="15.75" customHeight="1">
      <c r="C564" s="30" t="e">
        <f>VLOOKUP(B564,Лист1!A:G,7,0)</f>
        <v>#N/A</v>
      </c>
    </row>
    <row r="565" spans="3:3" ht="15.75" customHeight="1">
      <c r="C565" s="30" t="e">
        <f>VLOOKUP(B565,Лист1!A:G,7,0)</f>
        <v>#N/A</v>
      </c>
    </row>
    <row r="566" spans="3:3" ht="15.75" customHeight="1">
      <c r="C566" s="30" t="e">
        <f>VLOOKUP(B566,Лист1!A:G,7,0)</f>
        <v>#N/A</v>
      </c>
    </row>
    <row r="567" spans="3:3" ht="15.75" customHeight="1">
      <c r="C567" s="30" t="e">
        <f>VLOOKUP(B567,Лист1!A:G,7,0)</f>
        <v>#N/A</v>
      </c>
    </row>
    <row r="568" spans="3:3" ht="15.75" customHeight="1">
      <c r="C568" s="30" t="e">
        <f>VLOOKUP(B568,Лист1!A:G,7,0)</f>
        <v>#N/A</v>
      </c>
    </row>
    <row r="569" spans="3:3" ht="15.75" customHeight="1">
      <c r="C569" s="30" t="e">
        <f>VLOOKUP(B569,Лист1!A:G,7,0)</f>
        <v>#N/A</v>
      </c>
    </row>
    <row r="570" spans="3:3" ht="15.75" customHeight="1">
      <c r="C570" s="30" t="e">
        <f>VLOOKUP(B570,Лист1!A:G,7,0)</f>
        <v>#N/A</v>
      </c>
    </row>
    <row r="571" spans="3:3" ht="15.75" customHeight="1">
      <c r="C571" s="30" t="e">
        <f>VLOOKUP(B571,Лист1!A:G,7,0)</f>
        <v>#N/A</v>
      </c>
    </row>
    <row r="572" spans="3:3" ht="15.75" customHeight="1">
      <c r="C572" s="30" t="e">
        <f>VLOOKUP(B572,Лист1!A:G,7,0)</f>
        <v>#N/A</v>
      </c>
    </row>
    <row r="573" spans="3:3" ht="15.75" customHeight="1">
      <c r="C573" s="30" t="e">
        <f>VLOOKUP(B573,Лист1!A:G,7,0)</f>
        <v>#N/A</v>
      </c>
    </row>
    <row r="574" spans="3:3" ht="15.75" customHeight="1">
      <c r="C574" s="30" t="e">
        <f>VLOOKUP(B574,Лист1!A:G,7,0)</f>
        <v>#N/A</v>
      </c>
    </row>
    <row r="575" spans="3:3" ht="15.75" customHeight="1">
      <c r="C575" s="30" t="e">
        <f>VLOOKUP(B575,Лист1!A:G,7,0)</f>
        <v>#N/A</v>
      </c>
    </row>
    <row r="576" spans="3:3" ht="15.75" customHeight="1">
      <c r="C576" s="30" t="e">
        <f>VLOOKUP(B576,Лист1!A:G,7,0)</f>
        <v>#N/A</v>
      </c>
    </row>
    <row r="577" spans="3:3" ht="15.75" customHeight="1">
      <c r="C577" s="30" t="e">
        <f>VLOOKUP(B577,Лист1!A:G,7,0)</f>
        <v>#N/A</v>
      </c>
    </row>
    <row r="578" spans="3:3" ht="15.75" customHeight="1">
      <c r="C578" s="30" t="e">
        <f>VLOOKUP(B578,Лист1!A:G,7,0)</f>
        <v>#N/A</v>
      </c>
    </row>
    <row r="579" spans="3:3" ht="15.75" customHeight="1">
      <c r="C579" s="30" t="e">
        <f>VLOOKUP(B579,Лист1!A:G,7,0)</f>
        <v>#N/A</v>
      </c>
    </row>
    <row r="580" spans="3:3" ht="15.75" customHeight="1">
      <c r="C580" s="30" t="e">
        <f>VLOOKUP(B580,Лист1!A:G,7,0)</f>
        <v>#N/A</v>
      </c>
    </row>
    <row r="581" spans="3:3" ht="15.75" customHeight="1">
      <c r="C581" s="30" t="e">
        <f>VLOOKUP(B581,Лист1!A:G,7,0)</f>
        <v>#N/A</v>
      </c>
    </row>
    <row r="582" spans="3:3" ht="15.75" customHeight="1">
      <c r="C582" s="30" t="e">
        <f>VLOOKUP(B582,Лист1!A:G,7,0)</f>
        <v>#N/A</v>
      </c>
    </row>
    <row r="583" spans="3:3" ht="15.75" customHeight="1">
      <c r="C583" s="30" t="e">
        <f>VLOOKUP(B583,Лист1!A:G,7,0)</f>
        <v>#N/A</v>
      </c>
    </row>
    <row r="584" spans="3:3" ht="15.75" customHeight="1">
      <c r="C584" s="30" t="e">
        <f>VLOOKUP(B584,Лист1!A:G,7,0)</f>
        <v>#N/A</v>
      </c>
    </row>
    <row r="585" spans="3:3" ht="15.75" customHeight="1">
      <c r="C585" s="30" t="e">
        <f>VLOOKUP(B585,Лист1!A:G,7,0)</f>
        <v>#N/A</v>
      </c>
    </row>
    <row r="586" spans="3:3" ht="15.75" customHeight="1">
      <c r="C586" s="30" t="e">
        <f>VLOOKUP(B586,Лист1!A:G,7,0)</f>
        <v>#N/A</v>
      </c>
    </row>
    <row r="587" spans="3:3" ht="15.75" customHeight="1">
      <c r="C587" s="30" t="e">
        <f>VLOOKUP(B587,Лист1!A:G,7,0)</f>
        <v>#N/A</v>
      </c>
    </row>
    <row r="588" spans="3:3" ht="15.75" customHeight="1">
      <c r="C588" s="30" t="e">
        <f>VLOOKUP(B588,Лист1!A:G,7,0)</f>
        <v>#N/A</v>
      </c>
    </row>
    <row r="589" spans="3:3" ht="15.75" customHeight="1">
      <c r="C589" s="30" t="e">
        <f>VLOOKUP(B589,Лист1!A:G,7,0)</f>
        <v>#N/A</v>
      </c>
    </row>
    <row r="590" spans="3:3" ht="15.75" customHeight="1">
      <c r="C590" s="30" t="e">
        <f>VLOOKUP(B590,Лист1!A:G,7,0)</f>
        <v>#N/A</v>
      </c>
    </row>
    <row r="591" spans="3:3" ht="15.75" customHeight="1">
      <c r="C591" s="30" t="e">
        <f>VLOOKUP(B591,Лист1!A:G,7,0)</f>
        <v>#N/A</v>
      </c>
    </row>
    <row r="592" spans="3:3" ht="15.75" customHeight="1">
      <c r="C592" s="30" t="e">
        <f>VLOOKUP(B592,Лист1!A:G,7,0)</f>
        <v>#N/A</v>
      </c>
    </row>
    <row r="593" spans="3:3" ht="15.75" customHeight="1">
      <c r="C593" s="30" t="e">
        <f>VLOOKUP(B593,Лист1!A:G,7,0)</f>
        <v>#N/A</v>
      </c>
    </row>
    <row r="594" spans="3:3" ht="15.75" customHeight="1">
      <c r="C594" s="30" t="e">
        <f>VLOOKUP(B594,Лист1!A:G,7,0)</f>
        <v>#N/A</v>
      </c>
    </row>
    <row r="595" spans="3:3" ht="15.75" customHeight="1">
      <c r="C595" s="30" t="e">
        <f>VLOOKUP(B595,Лист1!A:G,7,0)</f>
        <v>#N/A</v>
      </c>
    </row>
    <row r="596" spans="3:3" ht="15.75" customHeight="1">
      <c r="C596" s="30" t="e">
        <f>VLOOKUP(B596,Лист1!A:G,7,0)</f>
        <v>#N/A</v>
      </c>
    </row>
    <row r="597" spans="3:3" ht="15.75" customHeight="1">
      <c r="C597" s="30" t="e">
        <f>VLOOKUP(B597,Лист1!A:G,7,0)</f>
        <v>#N/A</v>
      </c>
    </row>
    <row r="598" spans="3:3" ht="15.75" customHeight="1">
      <c r="C598" s="30" t="e">
        <f>VLOOKUP(B598,Лист1!A:G,7,0)</f>
        <v>#N/A</v>
      </c>
    </row>
    <row r="599" spans="3:3" ht="15.75" customHeight="1">
      <c r="C599" s="30" t="e">
        <f>VLOOKUP(B599,Лист1!A:G,7,0)</f>
        <v>#N/A</v>
      </c>
    </row>
    <row r="600" spans="3:3" ht="15.75" customHeight="1">
      <c r="C600" s="30" t="e">
        <f>VLOOKUP(B600,Лист1!A:G,7,0)</f>
        <v>#N/A</v>
      </c>
    </row>
    <row r="601" spans="3:3" ht="15.75" customHeight="1">
      <c r="C601" s="30" t="e">
        <f>VLOOKUP(B601,Лист1!A:G,7,0)</f>
        <v>#N/A</v>
      </c>
    </row>
    <row r="602" spans="3:3" ht="15.75" customHeight="1">
      <c r="C602" s="30" t="e">
        <f>VLOOKUP(B602,Лист1!A:G,7,0)</f>
        <v>#N/A</v>
      </c>
    </row>
    <row r="603" spans="3:3" ht="15.75" customHeight="1">
      <c r="C603" s="30" t="e">
        <f>VLOOKUP(B603,Лист1!A:G,7,0)</f>
        <v>#N/A</v>
      </c>
    </row>
    <row r="604" spans="3:3" ht="15.75" customHeight="1">
      <c r="C604" s="30" t="e">
        <f>VLOOKUP(B604,Лист1!A:G,7,0)</f>
        <v>#N/A</v>
      </c>
    </row>
    <row r="605" spans="3:3" ht="15.75" customHeight="1">
      <c r="C605" s="30" t="e">
        <f>VLOOKUP(B605,Лист1!A:G,7,0)</f>
        <v>#N/A</v>
      </c>
    </row>
    <row r="606" spans="3:3" ht="15.75" customHeight="1">
      <c r="C606" s="30" t="e">
        <f>VLOOKUP(B606,Лист1!A:G,7,0)</f>
        <v>#N/A</v>
      </c>
    </row>
    <row r="607" spans="3:3" ht="15.75" customHeight="1">
      <c r="C607" s="30" t="e">
        <f>VLOOKUP(B607,Лист1!A:G,7,0)</f>
        <v>#N/A</v>
      </c>
    </row>
    <row r="608" spans="3:3" ht="15.75" customHeight="1">
      <c r="C608" s="30" t="e">
        <f>VLOOKUP(B608,Лист1!A:G,7,0)</f>
        <v>#N/A</v>
      </c>
    </row>
    <row r="609" spans="3:3" ht="15.75" customHeight="1">
      <c r="C609" s="30" t="e">
        <f>VLOOKUP(B609,Лист1!A:G,7,0)</f>
        <v>#N/A</v>
      </c>
    </row>
    <row r="610" spans="3:3" ht="15.75" customHeight="1">
      <c r="C610" s="30" t="e">
        <f>VLOOKUP(B610,Лист1!A:G,7,0)</f>
        <v>#N/A</v>
      </c>
    </row>
    <row r="611" spans="3:3" ht="15.75" customHeight="1">
      <c r="C611" s="30" t="e">
        <f>VLOOKUP(B611,Лист1!A:G,7,0)</f>
        <v>#N/A</v>
      </c>
    </row>
    <row r="612" spans="3:3" ht="15.75" customHeight="1">
      <c r="C612" s="30" t="e">
        <f>VLOOKUP(B612,Лист1!A:G,7,0)</f>
        <v>#N/A</v>
      </c>
    </row>
    <row r="613" spans="3:3" ht="15.75" customHeight="1">
      <c r="C613" s="30" t="e">
        <f>VLOOKUP(B613,Лист1!A:G,7,0)</f>
        <v>#N/A</v>
      </c>
    </row>
    <row r="614" spans="3:3" ht="15.75" customHeight="1">
      <c r="C614" s="30" t="e">
        <f>VLOOKUP(B614,Лист1!A:G,7,0)</f>
        <v>#N/A</v>
      </c>
    </row>
    <row r="615" spans="3:3" ht="15.75" customHeight="1">
      <c r="C615" s="30" t="e">
        <f>VLOOKUP(B615,Лист1!A:G,7,0)</f>
        <v>#N/A</v>
      </c>
    </row>
    <row r="616" spans="3:3" ht="15.75" customHeight="1">
      <c r="C616" s="30" t="e">
        <f>VLOOKUP(B616,Лист1!A:G,7,0)</f>
        <v>#N/A</v>
      </c>
    </row>
    <row r="617" spans="3:3" ht="15.75" customHeight="1">
      <c r="C617" s="30" t="e">
        <f>VLOOKUP(B617,Лист1!A:G,7,0)</f>
        <v>#N/A</v>
      </c>
    </row>
    <row r="618" spans="3:3" ht="15.75" customHeight="1">
      <c r="C618" s="30" t="e">
        <f>VLOOKUP(B618,Лист1!A:G,7,0)</f>
        <v>#N/A</v>
      </c>
    </row>
    <row r="619" spans="3:3" ht="15.75" customHeight="1">
      <c r="C619" s="30" t="e">
        <f>VLOOKUP(B619,Лист1!A:G,7,0)</f>
        <v>#N/A</v>
      </c>
    </row>
    <row r="620" spans="3:3" ht="15.75" customHeight="1">
      <c r="C620" s="30" t="e">
        <f>VLOOKUP(B620,Лист1!A:G,7,0)</f>
        <v>#N/A</v>
      </c>
    </row>
    <row r="621" spans="3:3" ht="15.75" customHeight="1">
      <c r="C621" s="30" t="e">
        <f>VLOOKUP(B621,Лист1!A:G,7,0)</f>
        <v>#N/A</v>
      </c>
    </row>
    <row r="622" spans="3:3" ht="15.75" customHeight="1">
      <c r="C622" s="30" t="e">
        <f>VLOOKUP(B622,Лист1!A:G,7,0)</f>
        <v>#N/A</v>
      </c>
    </row>
    <row r="623" spans="3:3" ht="15.75" customHeight="1">
      <c r="C623" s="30" t="e">
        <f>VLOOKUP(B623,Лист1!A:G,7,0)</f>
        <v>#N/A</v>
      </c>
    </row>
    <row r="624" spans="3:3" ht="15.75" customHeight="1">
      <c r="C624" s="30" t="e">
        <f>VLOOKUP(B624,Лист1!A:G,7,0)</f>
        <v>#N/A</v>
      </c>
    </row>
    <row r="625" spans="3:3" ht="15.75" customHeight="1">
      <c r="C625" s="30" t="e">
        <f>VLOOKUP(B625,Лист1!A:G,7,0)</f>
        <v>#N/A</v>
      </c>
    </row>
    <row r="626" spans="3:3" ht="15.75" customHeight="1">
      <c r="C626" s="30" t="e">
        <f>VLOOKUP(B626,Лист1!A:G,7,0)</f>
        <v>#N/A</v>
      </c>
    </row>
    <row r="627" spans="3:3" ht="15.75" customHeight="1">
      <c r="C627" s="30" t="e">
        <f>VLOOKUP(B627,Лист1!A:G,7,0)</f>
        <v>#N/A</v>
      </c>
    </row>
    <row r="628" spans="3:3" ht="15.75" customHeight="1">
      <c r="C628" s="30" t="e">
        <f>VLOOKUP(B628,Лист1!A:G,7,0)</f>
        <v>#N/A</v>
      </c>
    </row>
    <row r="629" spans="3:3" ht="15.75" customHeight="1">
      <c r="C629" s="30" t="e">
        <f>VLOOKUP(B629,Лист1!A:G,7,0)</f>
        <v>#N/A</v>
      </c>
    </row>
    <row r="630" spans="3:3" ht="15.75" customHeight="1">
      <c r="C630" s="30" t="e">
        <f>VLOOKUP(B630,Лист1!A:G,7,0)</f>
        <v>#N/A</v>
      </c>
    </row>
    <row r="631" spans="3:3" ht="15.75" customHeight="1">
      <c r="C631" s="30" t="e">
        <f>VLOOKUP(B631,Лист1!A:G,7,0)</f>
        <v>#N/A</v>
      </c>
    </row>
    <row r="632" spans="3:3" ht="15.75" customHeight="1">
      <c r="C632" s="30" t="e">
        <f>VLOOKUP(B632,Лист1!A:G,7,0)</f>
        <v>#N/A</v>
      </c>
    </row>
    <row r="633" spans="3:3" ht="15.75" customHeight="1">
      <c r="C633" s="30" t="e">
        <f>VLOOKUP(B633,Лист1!A:G,7,0)</f>
        <v>#N/A</v>
      </c>
    </row>
    <row r="634" spans="3:3" ht="15.75" customHeight="1">
      <c r="C634" s="30" t="e">
        <f>VLOOKUP(B634,Лист1!A:G,7,0)</f>
        <v>#N/A</v>
      </c>
    </row>
    <row r="635" spans="3:3" ht="15.75" customHeight="1">
      <c r="C635" s="30" t="e">
        <f>VLOOKUP(B635,Лист1!A:G,7,0)</f>
        <v>#N/A</v>
      </c>
    </row>
    <row r="636" spans="3:3" ht="15.75" customHeight="1">
      <c r="C636" s="30" t="e">
        <f>VLOOKUP(B636,Лист1!A:G,7,0)</f>
        <v>#N/A</v>
      </c>
    </row>
    <row r="637" spans="3:3" ht="15.75" customHeight="1">
      <c r="C637" s="30" t="e">
        <f>VLOOKUP(B637,Лист1!A:G,7,0)</f>
        <v>#N/A</v>
      </c>
    </row>
    <row r="638" spans="3:3" ht="15.75" customHeight="1">
      <c r="C638" s="30" t="e">
        <f>VLOOKUP(B638,Лист1!A:G,7,0)</f>
        <v>#N/A</v>
      </c>
    </row>
    <row r="639" spans="3:3" ht="15.75" customHeight="1">
      <c r="C639" s="30" t="e">
        <f>VLOOKUP(B639,Лист1!A:G,7,0)</f>
        <v>#N/A</v>
      </c>
    </row>
    <row r="640" spans="3:3" ht="15.75" customHeight="1">
      <c r="C640" s="30" t="e">
        <f>VLOOKUP(B640,Лист1!A:G,7,0)</f>
        <v>#N/A</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Лист3"/>
  <dimension ref="A1:N341"/>
  <sheetViews>
    <sheetView topLeftCell="C1" workbookViewId="0">
      <pane ySplit="1" topLeftCell="A2" activePane="bottomLeft" state="frozen"/>
      <selection pane="bottomLeft" activeCell="O3" sqref="O3"/>
    </sheetView>
  </sheetViews>
  <sheetFormatPr defaultColWidth="9.140625" defaultRowHeight="15" zeroHeight="1"/>
  <cols>
    <col min="1" max="1" width="50" style="35" customWidth="1"/>
    <col min="2" max="2" width="28.42578125" style="35" customWidth="1"/>
    <col min="3" max="3" width="9.5703125" style="28" bestFit="1" customWidth="1"/>
    <col min="4" max="4" width="13.7109375" style="35" customWidth="1"/>
    <col min="5" max="5" width="36.5703125" style="35" customWidth="1"/>
    <col min="6" max="6" width="61.140625" style="35" customWidth="1"/>
    <col min="7" max="7" width="14" style="35" customWidth="1"/>
    <col min="8" max="8" width="16.7109375" style="33" customWidth="1"/>
    <col min="9" max="9" width="18.28515625" style="33" customWidth="1"/>
    <col min="10" max="10" width="9.140625" style="33" customWidth="1"/>
    <col min="11" max="11" width="14.7109375" style="33" customWidth="1"/>
    <col min="12" max="12" width="11" style="33" customWidth="1"/>
    <col min="13" max="13" width="10.140625" style="33" customWidth="1"/>
    <col min="14" max="14" width="10.7109375" style="29" customWidth="1"/>
    <col min="15" max="27" width="9.140625" style="28" customWidth="1"/>
    <col min="28" max="16384" width="9.140625" style="28"/>
  </cols>
  <sheetData>
    <row r="1" spans="1:14" s="33" customFormat="1" ht="25.5" customHeight="1">
      <c r="A1" s="2" t="s">
        <v>192</v>
      </c>
      <c r="B1" s="9" t="s">
        <v>757</v>
      </c>
      <c r="C1" s="10" t="s">
        <v>758</v>
      </c>
      <c r="D1" s="2" t="s">
        <v>759</v>
      </c>
      <c r="E1" s="2" t="s">
        <v>760</v>
      </c>
      <c r="F1" s="2" t="s">
        <v>761</v>
      </c>
      <c r="G1" s="2" t="s">
        <v>762</v>
      </c>
      <c r="H1" s="11" t="s">
        <v>763</v>
      </c>
      <c r="I1" s="11" t="s">
        <v>764</v>
      </c>
      <c r="J1" s="11" t="s">
        <v>765</v>
      </c>
      <c r="K1" s="12" t="s">
        <v>766</v>
      </c>
      <c r="L1" s="12" t="s">
        <v>767</v>
      </c>
      <c r="M1" s="12" t="s">
        <v>768</v>
      </c>
      <c r="N1" s="6" t="s">
        <v>769</v>
      </c>
    </row>
    <row r="2" spans="1:14" s="33" customFormat="1" ht="16.5" customHeight="1">
      <c r="A2" s="3" t="s">
        <v>161</v>
      </c>
      <c r="B2" s="33" t="s">
        <v>770</v>
      </c>
      <c r="C2" s="33" t="s">
        <v>771</v>
      </c>
      <c r="D2" s="21" t="s">
        <v>772</v>
      </c>
      <c r="E2" s="3"/>
      <c r="F2" s="4"/>
      <c r="G2" s="4" t="s">
        <v>773</v>
      </c>
      <c r="H2" s="20" t="s">
        <v>774</v>
      </c>
      <c r="I2" s="15" t="s">
        <v>775</v>
      </c>
      <c r="J2" s="15" t="s">
        <v>776</v>
      </c>
      <c r="K2" s="16" t="s">
        <v>777</v>
      </c>
      <c r="L2" s="16" t="s">
        <v>778</v>
      </c>
      <c r="M2" s="16" t="s">
        <v>779</v>
      </c>
      <c r="N2" s="6" t="s">
        <v>780</v>
      </c>
    </row>
    <row r="3" spans="1:14" s="33" customFormat="1" ht="16.5" customHeight="1">
      <c r="A3" s="3" t="s">
        <v>2</v>
      </c>
      <c r="B3" s="33" t="s">
        <v>781</v>
      </c>
      <c r="C3" s="33" t="s">
        <v>782</v>
      </c>
      <c r="D3" s="21" t="s">
        <v>772</v>
      </c>
      <c r="E3" s="3"/>
      <c r="F3" s="4"/>
      <c r="G3" s="4" t="s">
        <v>783</v>
      </c>
      <c r="H3" s="3"/>
      <c r="I3" s="14" t="s">
        <v>784</v>
      </c>
      <c r="J3" s="15" t="s">
        <v>785</v>
      </c>
      <c r="K3" s="16" t="s">
        <v>786</v>
      </c>
      <c r="L3" s="16">
        <v>5073000869</v>
      </c>
      <c r="M3" s="16" t="s">
        <v>787</v>
      </c>
      <c r="N3" s="6" t="s">
        <v>788</v>
      </c>
    </row>
    <row r="4" spans="1:14" s="33" customFormat="1" ht="16.5" customHeight="1">
      <c r="A4" s="3" t="s">
        <v>14</v>
      </c>
      <c r="B4" s="33" t="s">
        <v>789</v>
      </c>
      <c r="C4" s="33" t="s">
        <v>790</v>
      </c>
      <c r="D4" s="21" t="s">
        <v>772</v>
      </c>
      <c r="E4" s="3"/>
      <c r="F4" s="4"/>
      <c r="G4" s="4" t="s">
        <v>783</v>
      </c>
      <c r="H4" s="3"/>
      <c r="I4" s="14" t="s">
        <v>791</v>
      </c>
      <c r="J4" s="15" t="s">
        <v>792</v>
      </c>
      <c r="K4" s="16" t="s">
        <v>793</v>
      </c>
      <c r="L4" s="16" t="s">
        <v>794</v>
      </c>
      <c r="M4" s="16" t="s">
        <v>787</v>
      </c>
      <c r="N4" s="6" t="s">
        <v>795</v>
      </c>
    </row>
    <row r="5" spans="1:14" s="33" customFormat="1" ht="16.5" customHeight="1">
      <c r="A5" s="3" t="s">
        <v>23</v>
      </c>
      <c r="B5" s="33" t="s">
        <v>796</v>
      </c>
      <c r="C5" s="33" t="s">
        <v>797</v>
      </c>
      <c r="D5" s="21" t="s">
        <v>772</v>
      </c>
      <c r="E5" s="3"/>
      <c r="F5" s="4"/>
      <c r="G5" s="4" t="s">
        <v>783</v>
      </c>
      <c r="H5" s="3"/>
      <c r="I5" s="15" t="s">
        <v>798</v>
      </c>
      <c r="J5" s="15" t="s">
        <v>799</v>
      </c>
      <c r="K5" s="16" t="s">
        <v>800</v>
      </c>
      <c r="L5" s="16" t="s">
        <v>801</v>
      </c>
      <c r="M5" s="16" t="s">
        <v>787</v>
      </c>
      <c r="N5" s="6" t="s">
        <v>802</v>
      </c>
    </row>
    <row r="6" spans="1:14" s="33" customFormat="1" ht="16.5" customHeight="1">
      <c r="A6" s="3" t="s">
        <v>25</v>
      </c>
      <c r="B6" s="33" t="s">
        <v>803</v>
      </c>
      <c r="C6" s="33" t="s">
        <v>804</v>
      </c>
      <c r="D6" s="21" t="s">
        <v>772</v>
      </c>
      <c r="E6" s="3"/>
      <c r="F6" s="4"/>
      <c r="G6" s="4" t="s">
        <v>783</v>
      </c>
      <c r="H6" s="3"/>
      <c r="I6" s="14" t="s">
        <v>805</v>
      </c>
      <c r="J6" s="15" t="s">
        <v>806</v>
      </c>
      <c r="K6" s="16">
        <v>1035011301038</v>
      </c>
      <c r="L6" s="16" t="s">
        <v>807</v>
      </c>
      <c r="M6" s="16" t="s">
        <v>787</v>
      </c>
      <c r="N6" s="6" t="s">
        <v>808</v>
      </c>
    </row>
    <row r="7" spans="1:14" s="33" customFormat="1" ht="16.5" customHeight="1">
      <c r="A7" s="3" t="s">
        <v>33</v>
      </c>
      <c r="B7" s="33" t="s">
        <v>809</v>
      </c>
      <c r="C7" s="33" t="s">
        <v>810</v>
      </c>
      <c r="D7" s="21" t="s">
        <v>772</v>
      </c>
      <c r="E7" s="3"/>
      <c r="F7" s="4"/>
      <c r="G7" s="4" t="s">
        <v>783</v>
      </c>
      <c r="H7" s="3"/>
      <c r="I7" s="14" t="s">
        <v>811</v>
      </c>
      <c r="J7" s="15" t="s">
        <v>812</v>
      </c>
      <c r="K7" s="16" t="s">
        <v>813</v>
      </c>
      <c r="L7" s="16" t="s">
        <v>814</v>
      </c>
      <c r="M7" s="16" t="s">
        <v>787</v>
      </c>
      <c r="N7" s="6" t="s">
        <v>815</v>
      </c>
    </row>
    <row r="8" spans="1:14" s="33" customFormat="1" ht="16.5" customHeight="1">
      <c r="A8" s="3" t="s">
        <v>45</v>
      </c>
      <c r="B8" s="33" t="s">
        <v>816</v>
      </c>
      <c r="C8" s="33" t="s">
        <v>817</v>
      </c>
      <c r="D8" s="21" t="s">
        <v>772</v>
      </c>
      <c r="E8" s="3"/>
      <c r="F8" s="4"/>
      <c r="G8" s="4" t="s">
        <v>818</v>
      </c>
      <c r="H8" s="3"/>
      <c r="I8" s="15" t="s">
        <v>819</v>
      </c>
      <c r="J8" s="15" t="s">
        <v>820</v>
      </c>
      <c r="K8" s="16">
        <v>1025002690129</v>
      </c>
      <c r="L8" s="16" t="s">
        <v>821</v>
      </c>
      <c r="M8" s="16" t="s">
        <v>822</v>
      </c>
      <c r="N8" s="6" t="s">
        <v>823</v>
      </c>
    </row>
    <row r="9" spans="1:14" s="33" customFormat="1" ht="16.5" customHeight="1">
      <c r="A9" s="3" t="s">
        <v>46</v>
      </c>
      <c r="B9" s="33" t="s">
        <v>824</v>
      </c>
      <c r="C9" s="33" t="s">
        <v>825</v>
      </c>
      <c r="D9" s="21" t="s">
        <v>772</v>
      </c>
      <c r="E9" s="3"/>
      <c r="F9" s="4"/>
      <c r="G9" s="4" t="s">
        <v>818</v>
      </c>
      <c r="H9" s="3"/>
      <c r="I9" s="15" t="s">
        <v>826</v>
      </c>
      <c r="J9" s="15" t="s">
        <v>827</v>
      </c>
      <c r="K9" s="16" t="s">
        <v>828</v>
      </c>
      <c r="L9" s="16" t="s">
        <v>829</v>
      </c>
      <c r="M9" s="16" t="s">
        <v>822</v>
      </c>
      <c r="N9" s="6" t="s">
        <v>830</v>
      </c>
    </row>
    <row r="10" spans="1:14" s="33" customFormat="1" ht="16.5" customHeight="1">
      <c r="A10" s="3" t="s">
        <v>61</v>
      </c>
      <c r="B10" s="33" t="s">
        <v>831</v>
      </c>
      <c r="C10" s="33" t="s">
        <v>832</v>
      </c>
      <c r="D10" s="21" t="s">
        <v>772</v>
      </c>
      <c r="E10" s="3"/>
      <c r="F10" s="4"/>
      <c r="G10" s="4" t="s">
        <v>783</v>
      </c>
      <c r="H10" s="3"/>
      <c r="I10" s="14" t="s">
        <v>784</v>
      </c>
      <c r="J10" s="15" t="s">
        <v>833</v>
      </c>
      <c r="K10" s="16">
        <v>1025007461632</v>
      </c>
      <c r="L10" s="16" t="s">
        <v>834</v>
      </c>
      <c r="M10" s="16" t="s">
        <v>787</v>
      </c>
      <c r="N10" s="6" t="s">
        <v>835</v>
      </c>
    </row>
    <row r="11" spans="1:14" s="33" customFormat="1" ht="16.5" customHeight="1">
      <c r="A11" s="3" t="s">
        <v>63</v>
      </c>
      <c r="B11" s="33" t="s">
        <v>836</v>
      </c>
      <c r="C11" s="33" t="s">
        <v>837</v>
      </c>
      <c r="D11" s="21" t="s">
        <v>772</v>
      </c>
      <c r="E11" s="14" t="s">
        <v>838</v>
      </c>
      <c r="F11" s="4"/>
      <c r="G11" s="4" t="s">
        <v>783</v>
      </c>
      <c r="H11" s="14" t="s">
        <v>839</v>
      </c>
      <c r="I11" s="14" t="s">
        <v>805</v>
      </c>
      <c r="J11" s="15" t="s">
        <v>840</v>
      </c>
      <c r="K11" s="16">
        <v>1025007458871</v>
      </c>
      <c r="L11" s="16" t="s">
        <v>841</v>
      </c>
      <c r="M11" s="16" t="s">
        <v>787</v>
      </c>
      <c r="N11" s="6" t="s">
        <v>842</v>
      </c>
    </row>
    <row r="12" spans="1:14" s="33" customFormat="1" ht="16.5" customHeight="1">
      <c r="A12" s="3" t="s">
        <v>68</v>
      </c>
      <c r="B12" s="33" t="s">
        <v>843</v>
      </c>
      <c r="C12" s="33" t="s">
        <v>844</v>
      </c>
      <c r="D12" s="21" t="s">
        <v>772</v>
      </c>
      <c r="E12" s="3"/>
      <c r="F12" s="4"/>
      <c r="G12" s="4" t="s">
        <v>818</v>
      </c>
      <c r="H12" s="3"/>
      <c r="I12" s="15" t="s">
        <v>845</v>
      </c>
      <c r="J12" s="15" t="s">
        <v>846</v>
      </c>
      <c r="K12" s="16" t="s">
        <v>847</v>
      </c>
      <c r="L12" s="16" t="s">
        <v>848</v>
      </c>
      <c r="M12" s="16" t="s">
        <v>849</v>
      </c>
      <c r="N12" s="6" t="s">
        <v>850</v>
      </c>
    </row>
    <row r="13" spans="1:14" s="33" customFormat="1" ht="16.5" customHeight="1">
      <c r="A13" s="3" t="s">
        <v>107</v>
      </c>
      <c r="B13" s="33" t="s">
        <v>851</v>
      </c>
      <c r="C13" s="33" t="s">
        <v>852</v>
      </c>
      <c r="D13" s="21" t="s">
        <v>772</v>
      </c>
      <c r="E13" s="3"/>
      <c r="F13" s="4"/>
      <c r="G13" s="4" t="s">
        <v>818</v>
      </c>
      <c r="H13" s="3"/>
      <c r="I13" s="15" t="s">
        <v>853</v>
      </c>
      <c r="J13" s="15" t="s">
        <v>854</v>
      </c>
      <c r="K13" s="16" t="s">
        <v>855</v>
      </c>
      <c r="L13" s="16" t="s">
        <v>856</v>
      </c>
      <c r="M13" s="16" t="s">
        <v>857</v>
      </c>
      <c r="N13" s="6" t="s">
        <v>858</v>
      </c>
    </row>
    <row r="14" spans="1:14" s="33" customFormat="1" ht="16.5" customHeight="1">
      <c r="A14" s="3" t="s">
        <v>111</v>
      </c>
      <c r="B14" s="33" t="s">
        <v>859</v>
      </c>
      <c r="C14" s="33" t="s">
        <v>860</v>
      </c>
      <c r="D14" s="21" t="s">
        <v>772</v>
      </c>
      <c r="E14" s="14" t="s">
        <v>861</v>
      </c>
      <c r="F14" s="4"/>
      <c r="G14" s="4" t="s">
        <v>818</v>
      </c>
      <c r="H14" s="14"/>
      <c r="I14" s="15" t="s">
        <v>862</v>
      </c>
      <c r="J14" s="15" t="s">
        <v>863</v>
      </c>
      <c r="K14" s="16">
        <v>1035007200733</v>
      </c>
      <c r="L14" s="16" t="s">
        <v>864</v>
      </c>
      <c r="M14" s="16" t="s">
        <v>857</v>
      </c>
      <c r="N14" s="6" t="s">
        <v>865</v>
      </c>
    </row>
    <row r="15" spans="1:14" s="33" customFormat="1" ht="16.5" customHeight="1">
      <c r="A15" s="3" t="s">
        <v>116</v>
      </c>
      <c r="B15" s="33" t="s">
        <v>866</v>
      </c>
      <c r="C15" s="33" t="s">
        <v>867</v>
      </c>
      <c r="D15" s="21" t="s">
        <v>772</v>
      </c>
      <c r="E15" s="3"/>
      <c r="F15" s="4"/>
      <c r="G15" s="4" t="s">
        <v>818</v>
      </c>
      <c r="H15" s="3"/>
      <c r="I15" s="14" t="s">
        <v>868</v>
      </c>
      <c r="J15" s="15" t="s">
        <v>869</v>
      </c>
      <c r="K15" s="16" t="s">
        <v>870</v>
      </c>
      <c r="L15" s="16" t="s">
        <v>871</v>
      </c>
      <c r="M15" s="16" t="s">
        <v>849</v>
      </c>
      <c r="N15" s="6" t="s">
        <v>872</v>
      </c>
    </row>
    <row r="16" spans="1:14" s="33" customFormat="1" ht="16.5" customHeight="1">
      <c r="A16" s="3" t="s">
        <v>133</v>
      </c>
      <c r="B16" s="33" t="s">
        <v>873</v>
      </c>
      <c r="C16" s="33" t="s">
        <v>874</v>
      </c>
      <c r="D16" s="21" t="s">
        <v>772</v>
      </c>
      <c r="E16" s="3"/>
      <c r="F16" s="4"/>
      <c r="G16" s="4" t="s">
        <v>875</v>
      </c>
      <c r="H16" s="3"/>
      <c r="I16" s="15" t="s">
        <v>876</v>
      </c>
      <c r="J16" s="15" t="s">
        <v>877</v>
      </c>
      <c r="K16" s="16" t="s">
        <v>878</v>
      </c>
      <c r="L16" s="16" t="s">
        <v>879</v>
      </c>
      <c r="M16" s="16" t="s">
        <v>880</v>
      </c>
      <c r="N16" s="6" t="s">
        <v>881</v>
      </c>
    </row>
    <row r="17" s="33" customFormat="1" ht="16.5" customHeight="1"/>
    <row r="18" s="33" customFormat="1" ht="16.5" customHeight="1"/>
    <row r="19" s="33" customFormat="1" ht="16.5" customHeight="1"/>
    <row r="20" s="33" customFormat="1" ht="16.5" customHeight="1"/>
    <row r="21" s="33" customFormat="1" ht="16.5" customHeight="1"/>
    <row r="22" s="33" customFormat="1" ht="16.5" customHeight="1"/>
    <row r="23" s="33" customFormat="1" ht="16.5" customHeight="1"/>
    <row r="24" s="33" customFormat="1" ht="16.5" customHeight="1"/>
    <row r="25" s="33" customFormat="1" ht="16.5" customHeight="1"/>
    <row r="26" s="33" customFormat="1" ht="16.5" customHeight="1"/>
    <row r="27" s="33" customFormat="1" ht="16.5" customHeight="1"/>
    <row r="28" s="33" customFormat="1" ht="16.5" customHeight="1"/>
    <row r="29" s="33" customFormat="1" ht="16.5" customHeight="1"/>
    <row r="30" s="33" customFormat="1" ht="16.5" customHeight="1"/>
    <row r="31" s="33" customFormat="1" ht="16.5" customHeight="1"/>
    <row r="32" s="33" customFormat="1" ht="16.5" customHeight="1"/>
    <row r="33" s="33" customFormat="1" ht="16.5" customHeight="1"/>
    <row r="34" s="33" customFormat="1" ht="16.5" customHeight="1"/>
    <row r="35" s="33" customFormat="1" ht="16.5" customHeight="1"/>
    <row r="36" s="33" customFormat="1" ht="16.5" customHeight="1"/>
    <row r="37" s="33" customFormat="1" ht="16.5" customHeight="1"/>
    <row r="38" s="33" customFormat="1" ht="16.5" customHeight="1"/>
    <row r="39" s="33" customFormat="1" ht="16.5" customHeight="1"/>
    <row r="40" s="33" customFormat="1" ht="16.5" customHeight="1"/>
    <row r="41" s="33" customFormat="1" ht="16.5" customHeight="1"/>
    <row r="42" s="33" customFormat="1" ht="16.5" customHeight="1"/>
    <row r="43" s="33" customFormat="1" ht="16.5" customHeight="1"/>
    <row r="44" s="33" customFormat="1" ht="16.5" customHeight="1"/>
    <row r="45" s="33" customFormat="1" ht="16.5" customHeight="1"/>
    <row r="46" s="33" customFormat="1" ht="16.5" customHeight="1"/>
    <row r="47" s="33" customFormat="1" ht="16.5" customHeight="1"/>
    <row r="48" s="33" customFormat="1" ht="16.5" customHeight="1"/>
    <row r="49" s="33" customFormat="1" ht="16.5" customHeight="1"/>
    <row r="50" s="33" customFormat="1" ht="16.5" customHeight="1"/>
    <row r="51" s="33" customFormat="1" ht="16.5" customHeight="1"/>
    <row r="52" s="33" customFormat="1" ht="16.5" customHeight="1"/>
    <row r="53" s="33" customFormat="1" ht="16.5" customHeight="1"/>
    <row r="54" s="33" customFormat="1" ht="16.5" customHeight="1"/>
    <row r="55" s="33" customFormat="1" ht="16.5" customHeight="1"/>
    <row r="56" s="33" customFormat="1" ht="16.5" customHeight="1"/>
    <row r="57" s="33" customFormat="1" ht="16.5" customHeight="1"/>
    <row r="58" s="33" customFormat="1" ht="16.5" customHeight="1"/>
    <row r="59" s="33" customFormat="1" ht="16.5" customHeight="1"/>
    <row r="60" s="33" customFormat="1" ht="16.5" customHeight="1"/>
    <row r="61" s="33" customFormat="1" ht="16.5" customHeight="1"/>
    <row r="62" s="33" customFormat="1" ht="16.5" customHeight="1"/>
    <row r="63" s="33" customFormat="1" ht="16.5" customHeight="1"/>
    <row r="64" s="33" customFormat="1" ht="16.5" customHeight="1"/>
    <row r="65" s="33" customFormat="1" ht="16.5" customHeight="1"/>
    <row r="66" s="33" customFormat="1" ht="16.5" customHeight="1"/>
    <row r="67" s="33" customFormat="1" ht="16.5" customHeight="1"/>
    <row r="68" s="33" customFormat="1" ht="16.5" customHeight="1"/>
    <row r="69" s="33" customFormat="1" ht="16.5" customHeight="1"/>
    <row r="70" s="33" customFormat="1" ht="16.5" customHeight="1"/>
    <row r="71" s="33" customFormat="1" ht="16.5" customHeight="1"/>
    <row r="72" s="33" customFormat="1" ht="16.5" customHeight="1"/>
    <row r="73" s="33" customFormat="1" ht="16.5" customHeight="1"/>
    <row r="74" s="33" customFormat="1" ht="16.5" customHeight="1"/>
    <row r="75" s="33" customFormat="1" ht="16.5" customHeight="1"/>
    <row r="76" s="33" customFormat="1" ht="16.5" customHeight="1"/>
    <row r="77" s="33" customFormat="1" ht="16.5" customHeight="1"/>
    <row r="78" s="33" customFormat="1" ht="16.5" customHeight="1"/>
    <row r="79" s="33" customFormat="1" ht="16.5" customHeight="1"/>
    <row r="80" s="33" customFormat="1" ht="16.5" customHeight="1"/>
    <row r="81" s="33" customFormat="1" ht="16.5" customHeight="1"/>
    <row r="82" s="33" customFormat="1" ht="16.5" customHeight="1"/>
    <row r="83" s="33" customFormat="1" ht="16.5" customHeight="1"/>
    <row r="84" s="33" customFormat="1" ht="16.5" customHeight="1"/>
    <row r="85" s="33" customFormat="1" ht="16.5" customHeight="1"/>
    <row r="86" s="33" customFormat="1" ht="16.5" customHeight="1"/>
    <row r="87" s="33" customFormat="1" ht="16.5" customHeight="1"/>
    <row r="88" s="33" customFormat="1" ht="16.5" customHeight="1"/>
    <row r="89" s="33" customFormat="1" ht="16.5" customHeight="1"/>
    <row r="90" s="33" customFormat="1" ht="16.5" customHeight="1"/>
    <row r="91" s="33" customFormat="1" ht="16.5" customHeight="1"/>
    <row r="92" s="33" customFormat="1" ht="16.5" customHeight="1"/>
    <row r="93" s="33" customFormat="1" ht="16.5" customHeight="1"/>
    <row r="94" s="33" customFormat="1" ht="16.5" customHeight="1"/>
    <row r="95" s="33" customFormat="1" ht="16.5" customHeight="1"/>
    <row r="96" s="33" customFormat="1" ht="16.5" customHeight="1"/>
    <row r="97" s="33" customFormat="1" ht="16.5" customHeight="1"/>
    <row r="98" s="33" customFormat="1" ht="16.5" customHeight="1"/>
    <row r="99" s="33" customFormat="1" ht="16.5" customHeight="1"/>
    <row r="100" s="33" customFormat="1" ht="16.5" customHeight="1"/>
    <row r="101" s="33" customFormat="1" ht="16.5" customHeight="1"/>
    <row r="102" s="33" customFormat="1" ht="16.5" customHeight="1"/>
    <row r="103" s="33" customFormat="1" ht="16.5" customHeight="1"/>
    <row r="104" s="33" customFormat="1" ht="16.5" customHeight="1"/>
    <row r="105" s="33" customFormat="1" ht="16.5" customHeight="1"/>
    <row r="106" s="33" customFormat="1" ht="16.5" customHeight="1"/>
    <row r="107" s="33" customFormat="1" ht="16.5" customHeight="1"/>
    <row r="108" s="33" customFormat="1" ht="16.5" customHeight="1"/>
    <row r="109" s="33" customFormat="1" ht="16.5" customHeight="1"/>
    <row r="110" s="33" customFormat="1" ht="16.5" customHeight="1"/>
    <row r="111" s="33" customFormat="1" ht="16.5" customHeight="1"/>
    <row r="112" s="33" customFormat="1" ht="16.5" customHeight="1"/>
    <row r="113" s="33" customFormat="1" ht="16.5" customHeight="1"/>
    <row r="114" s="33" customFormat="1" ht="16.5" customHeight="1"/>
    <row r="115" s="33" customFormat="1" ht="16.5" customHeight="1"/>
    <row r="116" s="33" customFormat="1" ht="16.5" customHeight="1"/>
    <row r="117" s="33" customFormat="1" ht="16.5" customHeight="1"/>
    <row r="118" s="33" customFormat="1" ht="16.5" customHeight="1"/>
    <row r="119" s="33" customFormat="1" ht="16.5" customHeight="1"/>
    <row r="120" s="33" customFormat="1" ht="16.5" customHeight="1"/>
    <row r="121" s="33" customFormat="1" ht="16.5" customHeight="1"/>
    <row r="122" s="33" customFormat="1" ht="16.5" customHeight="1"/>
    <row r="123" s="33" customFormat="1" ht="16.5" customHeight="1"/>
    <row r="124" s="33" customFormat="1" ht="16.5" customHeight="1"/>
    <row r="125" s="33" customFormat="1" ht="16.5" customHeight="1"/>
    <row r="126" s="33" customFormat="1" ht="16.5" customHeight="1"/>
    <row r="127" s="33" customFormat="1" ht="16.5" customHeight="1"/>
    <row r="128" s="33" customFormat="1" ht="16.5" customHeight="1"/>
    <row r="129" s="33" customFormat="1" ht="16.5" customHeight="1"/>
    <row r="130" s="33" customFormat="1" ht="16.5" customHeight="1"/>
    <row r="131" s="33" customFormat="1" ht="16.5" customHeight="1"/>
    <row r="132" s="33" customFormat="1" ht="16.5" customHeight="1"/>
    <row r="133" s="33" customFormat="1" ht="16.5" customHeight="1"/>
    <row r="134" s="33" customFormat="1" ht="16.5" customHeight="1"/>
    <row r="135" s="33" customFormat="1" ht="16.5" customHeight="1"/>
    <row r="136" s="33" customFormat="1" ht="16.5" customHeight="1"/>
    <row r="137" s="33" customFormat="1" ht="16.5" customHeight="1"/>
    <row r="138" s="33" customFormat="1" ht="16.5" customHeight="1"/>
    <row r="139" s="33" customFormat="1" ht="16.5" customHeight="1"/>
    <row r="140" s="33" customFormat="1" ht="16.5" customHeight="1"/>
    <row r="141" s="33" customFormat="1" ht="16.5" customHeight="1"/>
    <row r="142" s="33" customFormat="1" ht="16.5" customHeight="1"/>
    <row r="143" s="33" customFormat="1" ht="16.5" customHeight="1"/>
    <row r="144" s="33" customFormat="1" ht="16.5" customHeight="1"/>
    <row r="145" s="33" customFormat="1" ht="16.5" customHeight="1"/>
    <row r="146" s="33" customFormat="1" ht="16.5" customHeight="1"/>
    <row r="147" s="33" customFormat="1" ht="16.5" customHeight="1"/>
    <row r="148" s="33" customFormat="1" ht="16.5" customHeight="1"/>
    <row r="149" s="33" customFormat="1" ht="16.5" customHeight="1"/>
    <row r="150" s="33" customFormat="1" ht="16.5" customHeight="1"/>
    <row r="151" s="33" customFormat="1" ht="16.5" customHeight="1"/>
    <row r="152" s="33" customFormat="1" ht="16.5" customHeight="1"/>
    <row r="153" s="33" customFormat="1" ht="16.5" customHeight="1"/>
    <row r="154" s="33" customFormat="1" ht="16.5" customHeight="1"/>
    <row r="155" s="33" customFormat="1" ht="16.5" customHeight="1"/>
    <row r="156" s="33" customFormat="1" ht="16.5" customHeight="1"/>
    <row r="157" s="33" customFormat="1" ht="16.5" customHeight="1"/>
    <row r="158" s="33" customFormat="1" ht="16.5" customHeight="1"/>
    <row r="159" s="33" customFormat="1" ht="16.5" customHeight="1"/>
    <row r="160" s="33" customFormat="1" ht="16.5" customHeight="1"/>
    <row r="161" s="33" customFormat="1" ht="16.5" customHeight="1"/>
    <row r="162" s="33" customFormat="1" ht="16.5" customHeight="1"/>
    <row r="163" s="33" customFormat="1" ht="16.5" customHeight="1"/>
    <row r="164" s="33" customFormat="1" ht="16.5" customHeight="1"/>
    <row r="165" s="33" customFormat="1" ht="16.5" customHeight="1"/>
    <row r="166" s="33" customFormat="1" ht="16.5" customHeight="1"/>
    <row r="167" s="33" customFormat="1" ht="16.5" customHeight="1"/>
    <row r="168" s="33" customFormat="1" ht="16.5" customHeight="1"/>
    <row r="169" s="33" customFormat="1" ht="16.5" customHeight="1"/>
    <row r="170" s="33" customFormat="1" ht="16.5" customHeight="1"/>
    <row r="171" s="33" customFormat="1" ht="16.5" customHeight="1"/>
    <row r="172" s="33" customFormat="1" ht="16.5" customHeight="1"/>
    <row r="173" s="33" customFormat="1" ht="16.5" customHeight="1"/>
    <row r="174" s="33" customFormat="1" ht="16.5" customHeight="1"/>
    <row r="175" s="33" customFormat="1" ht="16.5" customHeight="1"/>
    <row r="176" s="33" customFormat="1" ht="16.5" customHeight="1"/>
    <row r="177" s="33" customFormat="1" ht="16.5" customHeight="1"/>
    <row r="178" s="33" customFormat="1" ht="16.5" customHeight="1"/>
    <row r="179" s="33" customFormat="1" ht="16.5" customHeight="1"/>
    <row r="180" s="33" customFormat="1" ht="16.5" customHeight="1"/>
    <row r="181" s="33" customFormat="1" ht="16.5" customHeight="1"/>
    <row r="182" s="33" customFormat="1" ht="16.5" customHeight="1"/>
    <row r="183" s="33" customFormat="1" ht="16.5" customHeight="1"/>
    <row r="184" s="33" customFormat="1" ht="16.5" customHeight="1"/>
    <row r="185" s="33" customFormat="1" ht="16.5" customHeight="1"/>
    <row r="186" s="33" customFormat="1" ht="16.5" customHeight="1"/>
    <row r="187" s="33" customFormat="1" ht="16.5" customHeight="1"/>
    <row r="188" s="33" customFormat="1" ht="16.5" customHeight="1"/>
    <row r="189" s="33" customFormat="1" ht="16.5" customHeight="1"/>
    <row r="190" s="33" customFormat="1" ht="16.5" customHeight="1"/>
    <row r="191" s="33" customFormat="1" ht="16.5" customHeight="1"/>
    <row r="192" s="33" customFormat="1" ht="16.5" customHeight="1"/>
    <row r="193" s="33" customFormat="1" ht="16.5" customHeight="1"/>
    <row r="194" s="33" customFormat="1" ht="16.5" customHeight="1"/>
    <row r="195" s="33" customFormat="1" ht="16.5" customHeight="1"/>
    <row r="196" s="33" customFormat="1" ht="16.5" customHeight="1"/>
    <row r="197" s="33" customFormat="1" ht="16.5" customHeight="1"/>
    <row r="198" s="33" customFormat="1" ht="16.5" customHeight="1"/>
    <row r="199" s="33" customFormat="1" ht="16.5" customHeight="1"/>
    <row r="200" s="33" customFormat="1" ht="16.5" customHeight="1"/>
    <row r="201" s="33" customFormat="1" ht="16.5" customHeight="1"/>
    <row r="202" s="33" customFormat="1" ht="16.5" customHeight="1"/>
    <row r="203" s="33" customFormat="1" ht="16.5" customHeight="1"/>
    <row r="204" s="33" customFormat="1" ht="16.5" customHeight="1"/>
    <row r="205" s="33" customFormat="1" ht="16.5" customHeight="1"/>
    <row r="206" s="33" customFormat="1" ht="16.5" customHeight="1"/>
    <row r="207" s="33" customFormat="1" ht="16.5" customHeight="1"/>
    <row r="208" s="33" customFormat="1" ht="16.5" customHeight="1"/>
    <row r="209" s="33" customFormat="1" ht="16.5" customHeight="1"/>
    <row r="210" s="33" customFormat="1" ht="16.5" customHeight="1"/>
    <row r="211" s="33" customFormat="1" ht="16.5" customHeight="1"/>
    <row r="212" s="33" customFormat="1" ht="16.5" customHeight="1"/>
    <row r="213" s="33" customFormat="1" ht="16.5" customHeight="1"/>
    <row r="214" s="33" customFormat="1" ht="16.5" customHeight="1"/>
    <row r="215" s="33" customFormat="1" ht="16.5" customHeight="1"/>
    <row r="216" s="33" customFormat="1" ht="16.5" customHeight="1"/>
    <row r="217" s="33" customFormat="1" ht="16.5" customHeight="1"/>
    <row r="218" s="33" customFormat="1" ht="16.5" customHeight="1"/>
    <row r="219" s="33" customFormat="1" ht="16.5" customHeight="1"/>
    <row r="220" s="33" customFormat="1" ht="16.5" customHeight="1"/>
    <row r="221" s="33" customFormat="1" ht="16.5" customHeight="1"/>
    <row r="222" s="33" customFormat="1" ht="16.5" customHeight="1"/>
    <row r="223" s="33" customFormat="1" ht="16.5" customHeight="1"/>
    <row r="224" s="33" customFormat="1" ht="16.5" customHeight="1"/>
    <row r="225" s="33" customFormat="1" ht="16.5" customHeight="1"/>
    <row r="226" s="33" customFormat="1" ht="16.5" customHeight="1"/>
    <row r="227" s="33" customFormat="1" ht="16.5" customHeight="1"/>
    <row r="228" s="33" customFormat="1" ht="16.5" customHeight="1"/>
    <row r="229" s="33" customFormat="1" ht="16.5" customHeight="1"/>
    <row r="230" s="33" customFormat="1" ht="16.5" customHeight="1"/>
    <row r="231" s="33" customFormat="1" ht="16.5" customHeight="1"/>
    <row r="232" s="33" customFormat="1" ht="16.5" customHeight="1"/>
    <row r="233" s="33" customFormat="1" ht="16.5" customHeight="1"/>
    <row r="234" s="33" customFormat="1" ht="16.5" customHeight="1"/>
    <row r="235" s="33" customFormat="1" ht="16.5" customHeight="1"/>
    <row r="236" s="33" customFormat="1" ht="16.5" customHeight="1"/>
    <row r="237" s="33" customFormat="1" ht="16.5" customHeight="1"/>
    <row r="238" s="33" customFormat="1" ht="16.5" customHeight="1"/>
    <row r="239" s="33" customFormat="1" ht="16.5" customHeight="1"/>
    <row r="240" s="33" customFormat="1" ht="16.5" customHeight="1"/>
    <row r="241" s="33" customFormat="1" ht="16.5" customHeight="1"/>
    <row r="242" s="33" customFormat="1" ht="16.5" customHeight="1"/>
    <row r="243" s="33" customFormat="1" ht="16.5" customHeight="1"/>
    <row r="244" s="33" customFormat="1" ht="16.5" customHeight="1"/>
    <row r="245" s="33" customFormat="1" ht="16.5" customHeight="1"/>
    <row r="246" s="33" customFormat="1" ht="16.5" customHeight="1"/>
    <row r="247" s="33" customFormat="1" ht="16.5" customHeight="1"/>
    <row r="248" s="33" customFormat="1" ht="16.5" customHeight="1"/>
    <row r="249" s="33" customFormat="1" ht="16.5" customHeight="1"/>
    <row r="250" s="33" customFormat="1" ht="16.5" customHeight="1"/>
    <row r="251" s="33" customFormat="1" ht="16.5" customHeight="1"/>
    <row r="252" s="33" customFormat="1" ht="16.5" customHeight="1"/>
    <row r="253" s="33" customFormat="1" ht="16.5" customHeight="1"/>
    <row r="254" s="33" customFormat="1" ht="16.5" customHeight="1"/>
    <row r="255" s="33" customFormat="1" ht="16.5" customHeight="1"/>
    <row r="256" s="33" customFormat="1" ht="16.5" customHeight="1"/>
    <row r="257" s="33" customFormat="1" ht="16.5" customHeight="1"/>
    <row r="258" s="33" customFormat="1" ht="16.5" customHeight="1"/>
    <row r="259" s="33" customFormat="1" ht="16.5" customHeight="1"/>
    <row r="260" s="33" customFormat="1" ht="16.5" customHeight="1"/>
    <row r="261" s="33" customFormat="1" ht="16.5" customHeight="1"/>
    <row r="262" s="33" customFormat="1" ht="16.5" customHeight="1"/>
    <row r="263" s="33" customFormat="1" ht="16.5" customHeight="1"/>
    <row r="264" s="33" customFormat="1" ht="16.5" customHeight="1"/>
    <row r="265" s="33" customFormat="1" ht="16.5" customHeight="1"/>
    <row r="266" s="33" customFormat="1" ht="16.5" customHeight="1"/>
    <row r="267" s="33" customFormat="1" ht="16.5" customHeight="1"/>
    <row r="268" s="33" customFormat="1" ht="16.5" customHeight="1"/>
    <row r="269" s="33" customFormat="1" ht="16.5" customHeight="1"/>
    <row r="270" s="33" customFormat="1" ht="16.5" customHeight="1"/>
    <row r="271" s="33" customFormat="1" ht="16.5" customHeight="1"/>
    <row r="272" s="33" customFormat="1" ht="16.5" customHeight="1"/>
    <row r="273" s="33" customFormat="1" ht="16.5" customHeight="1"/>
    <row r="274" s="33" customFormat="1" ht="16.5" customHeight="1"/>
    <row r="275" s="33" customFormat="1" ht="16.5" customHeight="1"/>
    <row r="276" s="33" customFormat="1" ht="16.5" customHeight="1"/>
    <row r="277" s="33" customFormat="1" ht="16.5" customHeight="1"/>
    <row r="278" s="33" customFormat="1" ht="16.5" customHeight="1"/>
    <row r="279" s="33" customFormat="1" ht="16.5" customHeight="1"/>
    <row r="280" s="33" customFormat="1" ht="16.5" customHeight="1"/>
    <row r="281" s="33" customFormat="1" ht="16.5" customHeight="1"/>
    <row r="282" s="33" customFormat="1" ht="16.5" customHeight="1"/>
    <row r="283" s="33" customFormat="1" ht="16.5" customHeight="1"/>
    <row r="284" s="33" customFormat="1" ht="16.5" customHeight="1"/>
    <row r="285" s="33" customFormat="1" ht="16.5" customHeight="1"/>
    <row r="286" s="33" customFormat="1" ht="16.5" customHeight="1"/>
    <row r="287" s="33" customFormat="1" ht="16.5" customHeight="1"/>
    <row r="288" s="33" customFormat="1" ht="16.5" customHeight="1"/>
    <row r="289" s="33" customFormat="1" ht="16.5" customHeight="1"/>
    <row r="290" s="33" customFormat="1" ht="16.5" customHeight="1"/>
    <row r="291" s="33" customFormat="1" ht="16.5" customHeight="1"/>
    <row r="292" s="33" customFormat="1" ht="16.5" customHeight="1"/>
    <row r="293" s="33" customFormat="1" ht="16.5" customHeight="1"/>
    <row r="294" s="33" customFormat="1" ht="16.5" customHeight="1"/>
    <row r="295" s="33" customFormat="1" ht="16.5" customHeight="1"/>
    <row r="296" s="33" customFormat="1" ht="16.5" customHeight="1"/>
    <row r="297" s="33" customFormat="1" ht="16.5" customHeight="1"/>
    <row r="298" s="33" customFormat="1" ht="16.5" customHeight="1"/>
    <row r="299" s="33" customFormat="1" ht="16.5" customHeight="1"/>
    <row r="300" s="33" customFormat="1" ht="16.5" customHeight="1"/>
    <row r="301" s="33" customFormat="1" ht="16.5" customHeight="1"/>
    <row r="302" s="33" customFormat="1" ht="16.5" customHeight="1"/>
    <row r="303" s="33" customFormat="1" ht="16.5" customHeight="1"/>
    <row r="304" s="33" customFormat="1" ht="16.5" customHeight="1"/>
    <row r="305" s="33" customFormat="1" ht="16.5" customHeight="1"/>
    <row r="306" s="33" customFormat="1" ht="16.5" customHeight="1"/>
    <row r="307" s="33" customFormat="1" ht="16.5" customHeight="1"/>
    <row r="308" s="33" customFormat="1" ht="16.5" customHeight="1"/>
    <row r="309" s="33" customFormat="1" ht="16.5" customHeight="1"/>
    <row r="310" s="33" customFormat="1" ht="16.5" customHeight="1"/>
    <row r="311" s="33" customFormat="1" ht="16.5" customHeight="1"/>
    <row r="312" s="33" customFormat="1" ht="16.5" customHeight="1"/>
    <row r="313" s="33" customFormat="1" ht="16.5" customHeight="1"/>
    <row r="314" s="33" customFormat="1" ht="16.5" customHeight="1"/>
    <row r="315" s="33" customFormat="1" ht="16.5" customHeight="1"/>
    <row r="316" s="33" customFormat="1" ht="16.5" customHeight="1"/>
    <row r="317" s="33" customFormat="1" ht="16.5" customHeight="1"/>
    <row r="318" s="33" customFormat="1" ht="16.5" customHeight="1"/>
    <row r="319" s="33" customFormat="1" ht="16.5" customHeight="1"/>
    <row r="320" s="33" customFormat="1" ht="16.5" customHeight="1"/>
    <row r="321" s="33" customFormat="1" ht="16.5" customHeight="1"/>
    <row r="322" s="33" customFormat="1" ht="16.5" customHeight="1"/>
    <row r="323" s="33" customFormat="1" ht="16.5" customHeight="1"/>
    <row r="324" s="33" customFormat="1" ht="16.5" customHeight="1"/>
    <row r="325" s="33" customFormat="1" ht="16.5" customHeight="1"/>
    <row r="326" s="33" customFormat="1" ht="16.5" customHeight="1"/>
    <row r="327" s="33" customFormat="1" ht="16.5" customHeight="1"/>
    <row r="328" s="33" customFormat="1" ht="16.5" customHeight="1"/>
    <row r="329" s="33" customFormat="1" ht="16.5" customHeight="1"/>
    <row r="330" s="33" customFormat="1" ht="16.5" customHeight="1"/>
    <row r="331" s="33" customFormat="1" ht="16.5" customHeight="1"/>
    <row r="332" s="33" customFormat="1" ht="16.5" customHeight="1"/>
    <row r="333" s="33" customFormat="1" ht="16.5" customHeight="1"/>
    <row r="334" s="33" customFormat="1" ht="16.5" customHeight="1"/>
    <row r="335" s="33" customFormat="1" ht="16.5" customHeight="1"/>
    <row r="336" s="33" customFormat="1" ht="16.5" customHeight="1"/>
    <row r="337" spans="11:11" s="33" customFormat="1" ht="16.5" customHeight="1"/>
    <row r="338" spans="11:11" s="33" customFormat="1" ht="16.5" customHeight="1"/>
    <row r="339" spans="11:11" s="33" customFormat="1" ht="16.5" customHeight="1"/>
    <row r="340" spans="11:11" ht="16.5" customHeight="1"/>
    <row r="341" spans="11:11" ht="16.5" customHeight="1">
      <c r="K341" s="40"/>
    </row>
  </sheetData>
  <conditionalFormatting sqref="A341:B1048576">
    <cfRule type="duplicateValues" dxfId="10" priority="2"/>
  </conditionalFormatting>
  <conditionalFormatting sqref="A1:A16">
    <cfRule type="duplicateValues" dxfId="9" priority="1"/>
  </conditionalFormatting>
  <hyperlinks>
    <hyperlink ref="I3" r:id="rId1" display="https://www.rusprofile.ru/person/lunegova-td-507304411055" xr:uid="{00000000-0004-0000-0200-000000000000}"/>
    <hyperlink ref="I4" r:id="rId2" display="https://www.rusprofile.ru/person/bunak-sa-507300306596" xr:uid="{00000000-0004-0000-0200-000001000000}"/>
    <hyperlink ref="I6" r:id="rId3" display="https://www.rusprofile.ru/person/glazko-tp-503400762242" xr:uid="{00000000-0004-0000-0200-000002000000}"/>
    <hyperlink ref="I7" r:id="rId4" display="https://www.rusprofile.ru/person/terekhin-vi-503405752946" xr:uid="{00000000-0004-0000-0200-000003000000}"/>
    <hyperlink ref="I10" r:id="rId5" display="https://www.rusprofile.ru/person/lunegova-td-507304411055" xr:uid="{00000000-0004-0000-0200-000004000000}"/>
    <hyperlink ref="E11" r:id="rId6" display="https://www.rusprofile.ru/id/3854263" xr:uid="{00000000-0004-0000-0200-000005000000}"/>
    <hyperlink ref="H11" r:id="rId7" display="https://www.rusprofile.ru/id/9839832" xr:uid="{00000000-0004-0000-0200-000006000000}"/>
    <hyperlink ref="I11" r:id="rId8" display="https://www.rusprofile.ru/person/glazko-tp-503400762242" xr:uid="{00000000-0004-0000-0200-000007000000}"/>
    <hyperlink ref="E14" r:id="rId9" display="https://www.rusprofile.ru/id/1463555" xr:uid="{00000000-0004-0000-0200-000008000000}"/>
    <hyperlink ref="I15" r:id="rId10" display="https://www.rusprofile.ru/person/alekseev-ag-504300171819" xr:uid="{00000000-0004-0000-0200-000009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339"/>
  <sheetViews>
    <sheetView tabSelected="1" workbookViewId="0">
      <selection activeCell="A3" sqref="A3"/>
    </sheetView>
  </sheetViews>
  <sheetFormatPr defaultRowHeight="20.25" customHeight="1"/>
  <cols>
    <col min="1" max="1" width="86.5703125" style="32" customWidth="1"/>
    <col min="9" max="9" width="17.28515625" style="32" customWidth="1"/>
    <col min="11" max="11" width="16.5703125" style="32" bestFit="1" customWidth="1"/>
    <col min="12" max="12" width="13.85546875" style="32" bestFit="1" customWidth="1"/>
    <col min="13" max="13" width="11.85546875" style="32" bestFit="1" customWidth="1"/>
    <col min="14" max="14" width="15" style="32" customWidth="1"/>
    <col min="15" max="15" width="30.85546875" style="59" customWidth="1"/>
    <col min="16" max="16" width="40.140625" style="59" customWidth="1"/>
    <col min="17" max="17" width="44" style="59" bestFit="1" customWidth="1"/>
  </cols>
  <sheetData>
    <row r="1" spans="1:17" ht="20.25" customHeight="1">
      <c r="A1" s="2" t="s">
        <v>192</v>
      </c>
      <c r="B1" s="42" t="s">
        <v>757</v>
      </c>
      <c r="C1" s="43" t="s">
        <v>758</v>
      </c>
      <c r="D1" s="2" t="s">
        <v>759</v>
      </c>
      <c r="E1" s="2" t="s">
        <v>760</v>
      </c>
      <c r="F1" s="2" t="s">
        <v>761</v>
      </c>
      <c r="G1" s="2" t="s">
        <v>762</v>
      </c>
      <c r="H1" s="11" t="s">
        <v>763</v>
      </c>
      <c r="I1" s="11" t="s">
        <v>764</v>
      </c>
      <c r="J1" s="11" t="s">
        <v>765</v>
      </c>
      <c r="K1" s="12" t="s">
        <v>766</v>
      </c>
      <c r="L1" s="12" t="s">
        <v>767</v>
      </c>
      <c r="M1" s="12" t="s">
        <v>768</v>
      </c>
      <c r="N1" s="6" t="s">
        <v>769</v>
      </c>
      <c r="O1" s="55" t="s">
        <v>882</v>
      </c>
      <c r="P1" s="55" t="s">
        <v>883</v>
      </c>
      <c r="Q1" s="55" t="s">
        <v>884</v>
      </c>
    </row>
    <row r="2" spans="1:17" ht="20.25" customHeight="1">
      <c r="A2" s="3" t="s">
        <v>193</v>
      </c>
      <c r="B2" s="3"/>
      <c r="C2" s="3"/>
      <c r="D2" s="13" t="s">
        <v>887</v>
      </c>
      <c r="E2" s="3"/>
      <c r="F2" s="4"/>
      <c r="G2" s="4" t="s">
        <v>1095</v>
      </c>
      <c r="H2" s="14" t="s">
        <v>3262</v>
      </c>
      <c r="I2" s="14" t="s">
        <v>3263</v>
      </c>
      <c r="J2" s="15" t="s">
        <v>3264</v>
      </c>
      <c r="K2" s="16" t="s">
        <v>3265</v>
      </c>
      <c r="L2" s="16" t="s">
        <v>3266</v>
      </c>
      <c r="M2" s="16" t="s">
        <v>1603</v>
      </c>
      <c r="N2" s="6" t="s">
        <v>3267</v>
      </c>
      <c r="O2" s="56" t="s">
        <v>3268</v>
      </c>
      <c r="P2" s="56" t="s">
        <v>3269</v>
      </c>
      <c r="Q2" s="56" t="s">
        <v>895</v>
      </c>
    </row>
    <row r="3" spans="1:17" ht="20.25" customHeight="1">
      <c r="A3" s="3" t="s">
        <v>4</v>
      </c>
      <c r="B3" s="3" t="s">
        <v>1384</v>
      </c>
      <c r="C3" s="3" t="s">
        <v>1385</v>
      </c>
      <c r="D3" s="13" t="s">
        <v>887</v>
      </c>
      <c r="E3" s="3"/>
      <c r="F3" s="4"/>
      <c r="G3" s="4" t="s">
        <v>898</v>
      </c>
      <c r="H3" s="14" t="s">
        <v>899</v>
      </c>
      <c r="I3" s="14" t="s">
        <v>1386</v>
      </c>
      <c r="J3" s="15" t="s">
        <v>1387</v>
      </c>
      <c r="K3" s="16" t="s">
        <v>1388</v>
      </c>
      <c r="L3" s="16" t="s">
        <v>1389</v>
      </c>
      <c r="M3" s="16" t="s">
        <v>903</v>
      </c>
      <c r="N3" s="6" t="s">
        <v>1390</v>
      </c>
      <c r="O3" s="56" t="s">
        <v>1391</v>
      </c>
      <c r="P3" s="56" t="s">
        <v>1392</v>
      </c>
      <c r="Q3" s="56" t="s">
        <v>895</v>
      </c>
    </row>
    <row r="4" spans="1:17" ht="20.25" customHeight="1">
      <c r="A4" s="3" t="s">
        <v>196</v>
      </c>
      <c r="B4" s="3" t="s">
        <v>2333</v>
      </c>
      <c r="C4" s="3" t="s">
        <v>2334</v>
      </c>
      <c r="D4" s="13" t="s">
        <v>887</v>
      </c>
      <c r="E4" s="3"/>
      <c r="F4" s="4"/>
      <c r="G4" s="4" t="s">
        <v>888</v>
      </c>
      <c r="H4" s="3"/>
      <c r="I4" s="15" t="s">
        <v>2335</v>
      </c>
      <c r="J4" s="15" t="s">
        <v>2336</v>
      </c>
      <c r="K4" s="16" t="s">
        <v>2337</v>
      </c>
      <c r="L4" s="16" t="s">
        <v>2338</v>
      </c>
      <c r="M4" s="16" t="s">
        <v>892</v>
      </c>
      <c r="N4" s="6" t="s">
        <v>2339</v>
      </c>
      <c r="O4" s="56" t="s">
        <v>2339</v>
      </c>
      <c r="P4" s="56" t="s">
        <v>2340</v>
      </c>
      <c r="Q4" s="56" t="s">
        <v>895</v>
      </c>
    </row>
    <row r="5" spans="1:17" ht="20.25" customHeight="1">
      <c r="A5" s="3" t="s">
        <v>198</v>
      </c>
      <c r="B5" s="3" t="s">
        <v>3254</v>
      </c>
      <c r="C5" s="3" t="s">
        <v>3255</v>
      </c>
      <c r="D5" s="13" t="s">
        <v>887</v>
      </c>
      <c r="E5" s="3"/>
      <c r="F5" s="4"/>
      <c r="G5" s="4" t="s">
        <v>888</v>
      </c>
      <c r="H5" s="14" t="s">
        <v>1257</v>
      </c>
      <c r="I5" s="15" t="s">
        <v>3256</v>
      </c>
      <c r="J5" s="15" t="s">
        <v>3257</v>
      </c>
      <c r="K5" s="16" t="s">
        <v>3258</v>
      </c>
      <c r="L5" s="16" t="s">
        <v>3259</v>
      </c>
      <c r="M5" s="16" t="s">
        <v>1256</v>
      </c>
      <c r="N5" s="6" t="s">
        <v>3260</v>
      </c>
      <c r="O5" s="56" t="s">
        <v>3260</v>
      </c>
      <c r="P5" s="56" t="s">
        <v>3261</v>
      </c>
      <c r="Q5" s="56" t="s">
        <v>895</v>
      </c>
    </row>
    <row r="6" spans="1:17" ht="20.25" customHeight="1">
      <c r="A6" s="3" t="s">
        <v>21</v>
      </c>
      <c r="B6" s="3" t="s">
        <v>1421</v>
      </c>
      <c r="C6" s="3" t="s">
        <v>1422</v>
      </c>
      <c r="D6" s="13" t="s">
        <v>887</v>
      </c>
      <c r="E6" s="3"/>
      <c r="F6" s="4"/>
      <c r="G6" s="4" t="s">
        <v>1423</v>
      </c>
      <c r="H6" s="3"/>
      <c r="I6" s="14" t="s">
        <v>1424</v>
      </c>
      <c r="J6" s="15" t="s">
        <v>1425</v>
      </c>
      <c r="K6" s="16" t="s">
        <v>1426</v>
      </c>
      <c r="L6" s="16" t="s">
        <v>1427</v>
      </c>
      <c r="M6" s="17">
        <v>500501001</v>
      </c>
      <c r="N6" s="6" t="s">
        <v>1428</v>
      </c>
      <c r="O6" s="56" t="s">
        <v>1428</v>
      </c>
      <c r="P6" s="56" t="s">
        <v>1429</v>
      </c>
      <c r="Q6" s="56" t="s">
        <v>895</v>
      </c>
    </row>
    <row r="7" spans="1:17" ht="20.25" customHeight="1">
      <c r="A7" s="3" t="s">
        <v>29</v>
      </c>
      <c r="B7" s="3" t="s">
        <v>1077</v>
      </c>
      <c r="C7" s="3" t="s">
        <v>1078</v>
      </c>
      <c r="D7" s="13" t="s">
        <v>887</v>
      </c>
      <c r="E7" s="3"/>
      <c r="F7" s="4"/>
      <c r="G7" s="4" t="s">
        <v>915</v>
      </c>
      <c r="H7" s="3"/>
      <c r="I7" s="15" t="s">
        <v>1079</v>
      </c>
      <c r="J7" s="15" t="s">
        <v>1080</v>
      </c>
      <c r="K7" s="16">
        <v>1035001608025</v>
      </c>
      <c r="L7" s="16">
        <v>5007004211</v>
      </c>
      <c r="M7" s="16" t="s">
        <v>920</v>
      </c>
      <c r="N7" s="6" t="s">
        <v>1081</v>
      </c>
      <c r="O7" s="56" t="s">
        <v>925</v>
      </c>
      <c r="P7" s="56" t="s">
        <v>1082</v>
      </c>
      <c r="Q7" s="56" t="s">
        <v>895</v>
      </c>
    </row>
    <row r="8" spans="1:17" ht="20.25" customHeight="1">
      <c r="A8" s="4" t="s">
        <v>202</v>
      </c>
      <c r="B8" s="3"/>
      <c r="C8" s="3" t="s">
        <v>2341</v>
      </c>
      <c r="D8" s="18" t="s">
        <v>954</v>
      </c>
      <c r="E8" s="14" t="s">
        <v>2342</v>
      </c>
      <c r="F8" s="19" t="s">
        <v>1777</v>
      </c>
      <c r="G8" s="4" t="s">
        <v>915</v>
      </c>
      <c r="H8" s="14"/>
      <c r="I8" s="15" t="s">
        <v>2343</v>
      </c>
      <c r="J8" s="15" t="s">
        <v>2344</v>
      </c>
      <c r="K8" s="16" t="s">
        <v>2345</v>
      </c>
      <c r="L8" s="16" t="s">
        <v>2346</v>
      </c>
      <c r="M8" s="16" t="s">
        <v>920</v>
      </c>
      <c r="N8" s="6" t="s">
        <v>2347</v>
      </c>
      <c r="O8" s="56" t="s">
        <v>2347</v>
      </c>
      <c r="P8" s="56" t="s">
        <v>2348</v>
      </c>
      <c r="Q8" s="56" t="s">
        <v>962</v>
      </c>
    </row>
    <row r="9" spans="1:17" ht="20.25" customHeight="1">
      <c r="A9" s="3" t="s">
        <v>206</v>
      </c>
      <c r="B9" s="3" t="s">
        <v>3234</v>
      </c>
      <c r="C9" s="3" t="s">
        <v>3235</v>
      </c>
      <c r="D9" s="13" t="s">
        <v>887</v>
      </c>
      <c r="E9" s="3"/>
      <c r="F9" s="4"/>
      <c r="G9" s="4" t="s">
        <v>926</v>
      </c>
      <c r="H9" s="14" t="s">
        <v>932</v>
      </c>
      <c r="I9" s="15" t="s">
        <v>3236</v>
      </c>
      <c r="J9" s="15" t="s">
        <v>3237</v>
      </c>
      <c r="K9" s="16" t="s">
        <v>3238</v>
      </c>
      <c r="L9" s="16" t="s">
        <v>3239</v>
      </c>
      <c r="M9" s="16" t="s">
        <v>930</v>
      </c>
      <c r="N9" s="6" t="s">
        <v>925</v>
      </c>
      <c r="O9" s="56" t="s">
        <v>925</v>
      </c>
      <c r="P9" s="56" t="s">
        <v>3240</v>
      </c>
      <c r="Q9" s="56" t="s">
        <v>895</v>
      </c>
    </row>
    <row r="10" spans="1:17" ht="20.25" customHeight="1">
      <c r="A10" s="3" t="s">
        <v>208</v>
      </c>
      <c r="B10" s="45" t="s">
        <v>3040</v>
      </c>
      <c r="C10" s="45" t="s">
        <v>3041</v>
      </c>
      <c r="D10" s="54" t="s">
        <v>887</v>
      </c>
      <c r="E10" s="45"/>
      <c r="F10" s="47"/>
      <c r="G10" s="47" t="s">
        <v>926</v>
      </c>
      <c r="H10" s="45"/>
      <c r="I10" s="48" t="s">
        <v>3042</v>
      </c>
      <c r="J10" s="48" t="s">
        <v>3043</v>
      </c>
      <c r="K10" s="49" t="s">
        <v>3044</v>
      </c>
      <c r="L10" s="49" t="s">
        <v>3045</v>
      </c>
      <c r="M10" s="49" t="s">
        <v>930</v>
      </c>
      <c r="N10" s="51" t="s">
        <v>3046</v>
      </c>
      <c r="O10" s="57" t="s">
        <v>3046</v>
      </c>
      <c r="P10" s="57" t="s">
        <v>3047</v>
      </c>
      <c r="Q10" s="57" t="s">
        <v>895</v>
      </c>
    </row>
    <row r="11" spans="1:17" ht="20.25" customHeight="1">
      <c r="A11" s="3" t="s">
        <v>34</v>
      </c>
      <c r="B11" s="3" t="s">
        <v>3144</v>
      </c>
      <c r="C11" s="3" t="s">
        <v>3145</v>
      </c>
      <c r="D11" s="13" t="s">
        <v>887</v>
      </c>
      <c r="E11" s="3"/>
      <c r="F11" s="4"/>
      <c r="G11" s="4" t="s">
        <v>2367</v>
      </c>
      <c r="H11" s="20" t="s">
        <v>3146</v>
      </c>
      <c r="I11" s="14" t="s">
        <v>3147</v>
      </c>
      <c r="J11" s="15" t="s">
        <v>3148</v>
      </c>
      <c r="K11" s="16" t="s">
        <v>3149</v>
      </c>
      <c r="L11" s="16" t="s">
        <v>3150</v>
      </c>
      <c r="M11" s="16" t="s">
        <v>2372</v>
      </c>
      <c r="N11" s="6" t="s">
        <v>3151</v>
      </c>
      <c r="O11" s="56" t="s">
        <v>3151</v>
      </c>
      <c r="P11" s="56" t="s">
        <v>3152</v>
      </c>
      <c r="Q11" s="56" t="s">
        <v>895</v>
      </c>
    </row>
    <row r="12" spans="1:17" ht="20.25" customHeight="1">
      <c r="A12" s="3" t="s">
        <v>211</v>
      </c>
      <c r="B12" s="3" t="s">
        <v>2366</v>
      </c>
      <c r="C12" s="3"/>
      <c r="D12" s="13" t="s">
        <v>887</v>
      </c>
      <c r="E12" s="3"/>
      <c r="F12" s="4"/>
      <c r="G12" s="4" t="s">
        <v>2367</v>
      </c>
      <c r="H12" s="3"/>
      <c r="I12" s="15" t="s">
        <v>2368</v>
      </c>
      <c r="J12" s="15" t="s">
        <v>2369</v>
      </c>
      <c r="K12" s="16" t="s">
        <v>2370</v>
      </c>
      <c r="L12" s="16" t="s">
        <v>2371</v>
      </c>
      <c r="M12" s="16" t="s">
        <v>2372</v>
      </c>
      <c r="N12" s="6" t="s">
        <v>2373</v>
      </c>
      <c r="O12" s="56" t="s">
        <v>2374</v>
      </c>
      <c r="P12" s="56" t="s">
        <v>2375</v>
      </c>
      <c r="Q12" s="56" t="s">
        <v>895</v>
      </c>
    </row>
    <row r="13" spans="1:17" ht="20.25" customHeight="1">
      <c r="A13" s="3" t="s">
        <v>35</v>
      </c>
      <c r="B13" s="3" t="s">
        <v>1481</v>
      </c>
      <c r="C13" s="3" t="s">
        <v>1482</v>
      </c>
      <c r="D13" s="13" t="s">
        <v>887</v>
      </c>
      <c r="E13" s="3"/>
      <c r="F13" s="4"/>
      <c r="G13" s="4" t="s">
        <v>875</v>
      </c>
      <c r="H13" s="14" t="s">
        <v>941</v>
      </c>
      <c r="I13" s="15" t="s">
        <v>1483</v>
      </c>
      <c r="J13" s="15" t="s">
        <v>1484</v>
      </c>
      <c r="K13" s="16" t="s">
        <v>1485</v>
      </c>
      <c r="L13" s="16" t="s">
        <v>1486</v>
      </c>
      <c r="M13" s="16" t="s">
        <v>880</v>
      </c>
      <c r="N13" s="6" t="s">
        <v>1487</v>
      </c>
      <c r="O13" s="56" t="s">
        <v>1487</v>
      </c>
      <c r="P13" s="56" t="s">
        <v>1488</v>
      </c>
      <c r="Q13" s="56" t="s">
        <v>895</v>
      </c>
    </row>
    <row r="14" spans="1:17" ht="20.25" customHeight="1">
      <c r="A14" s="3" t="s">
        <v>47</v>
      </c>
      <c r="B14" s="3" t="s">
        <v>2933</v>
      </c>
      <c r="C14" s="3"/>
      <c r="D14" s="13" t="s">
        <v>887</v>
      </c>
      <c r="E14" s="45"/>
      <c r="F14" s="4"/>
      <c r="G14" s="4" t="s">
        <v>205</v>
      </c>
      <c r="H14" s="46" t="s">
        <v>2934</v>
      </c>
      <c r="I14" s="14" t="s">
        <v>2935</v>
      </c>
      <c r="J14" s="15" t="s">
        <v>2936</v>
      </c>
      <c r="K14" s="16" t="s">
        <v>2937</v>
      </c>
      <c r="L14" s="49" t="s">
        <v>2938</v>
      </c>
      <c r="M14" s="49" t="s">
        <v>1339</v>
      </c>
      <c r="N14" s="6" t="s">
        <v>2939</v>
      </c>
      <c r="O14" s="56" t="s">
        <v>2940</v>
      </c>
      <c r="P14" s="56" t="s">
        <v>2941</v>
      </c>
      <c r="Q14" s="56" t="s">
        <v>895</v>
      </c>
    </row>
    <row r="15" spans="1:17" ht="20.25" customHeight="1">
      <c r="A15" s="3" t="s">
        <v>48</v>
      </c>
      <c r="B15" s="3" t="s">
        <v>1554</v>
      </c>
      <c r="C15" s="3" t="s">
        <v>1555</v>
      </c>
      <c r="D15" s="13" t="s">
        <v>887</v>
      </c>
      <c r="E15" s="3"/>
      <c r="F15" s="4"/>
      <c r="G15" s="4" t="s">
        <v>329</v>
      </c>
      <c r="H15" s="20" t="s">
        <v>1556</v>
      </c>
      <c r="I15" s="14" t="s">
        <v>1557</v>
      </c>
      <c r="J15" s="15" t="s">
        <v>1558</v>
      </c>
      <c r="K15" s="16" t="s">
        <v>1559</v>
      </c>
      <c r="L15" s="16" t="s">
        <v>1560</v>
      </c>
      <c r="M15" s="16" t="s">
        <v>959</v>
      </c>
      <c r="N15" s="6" t="s">
        <v>1561</v>
      </c>
      <c r="O15" s="56" t="s">
        <v>1562</v>
      </c>
      <c r="P15" s="56" t="s">
        <v>1563</v>
      </c>
      <c r="Q15" s="56" t="s">
        <v>895</v>
      </c>
    </row>
    <row r="16" spans="1:17" ht="20.25" customHeight="1">
      <c r="A16" s="3" t="s">
        <v>216</v>
      </c>
      <c r="B16" s="3" t="s">
        <v>2466</v>
      </c>
      <c r="C16" s="3" t="s">
        <v>2467</v>
      </c>
      <c r="D16" s="13" t="s">
        <v>887</v>
      </c>
      <c r="E16" s="3"/>
      <c r="F16" s="4"/>
      <c r="G16" s="4" t="s">
        <v>329</v>
      </c>
      <c r="H16" s="14" t="s">
        <v>2468</v>
      </c>
      <c r="I16" s="15" t="s">
        <v>2469</v>
      </c>
      <c r="J16" s="15" t="s">
        <v>2470</v>
      </c>
      <c r="K16" s="16" t="s">
        <v>2471</v>
      </c>
      <c r="L16" s="16" t="s">
        <v>2472</v>
      </c>
      <c r="M16" s="16">
        <v>502001001</v>
      </c>
      <c r="N16" s="6" t="s">
        <v>2473</v>
      </c>
      <c r="O16" s="56" t="s">
        <v>2473</v>
      </c>
      <c r="P16" s="56" t="s">
        <v>2474</v>
      </c>
      <c r="Q16" s="56" t="s">
        <v>895</v>
      </c>
    </row>
    <row r="17" spans="1:17" ht="20.25" customHeight="1">
      <c r="A17" s="3" t="s">
        <v>50</v>
      </c>
      <c r="B17" s="3" t="s">
        <v>2459</v>
      </c>
      <c r="C17" s="3" t="s">
        <v>2460</v>
      </c>
      <c r="D17" s="13" t="s">
        <v>887</v>
      </c>
      <c r="E17" s="3"/>
      <c r="F17" s="4"/>
      <c r="G17" s="4" t="s">
        <v>329</v>
      </c>
      <c r="H17" s="3"/>
      <c r="I17" s="14" t="s">
        <v>2461</v>
      </c>
      <c r="J17" s="15" t="s">
        <v>2462</v>
      </c>
      <c r="K17" s="16" t="s">
        <v>2463</v>
      </c>
      <c r="L17" s="16" t="s">
        <v>2464</v>
      </c>
      <c r="M17" s="16" t="s">
        <v>959</v>
      </c>
      <c r="N17" s="6" t="s">
        <v>2441</v>
      </c>
      <c r="O17" s="56" t="s">
        <v>2441</v>
      </c>
      <c r="P17" s="56" t="s">
        <v>2465</v>
      </c>
      <c r="Q17" s="56" t="s">
        <v>895</v>
      </c>
    </row>
    <row r="18" spans="1:17" ht="20.25" customHeight="1">
      <c r="A18" s="3" t="s">
        <v>219</v>
      </c>
      <c r="B18" s="3" t="s">
        <v>1526</v>
      </c>
      <c r="C18" s="3" t="s">
        <v>1527</v>
      </c>
      <c r="D18" s="13" t="s">
        <v>887</v>
      </c>
      <c r="E18" s="3"/>
      <c r="F18" s="4"/>
      <c r="G18" s="4" t="s">
        <v>342</v>
      </c>
      <c r="H18" s="3"/>
      <c r="I18" s="15" t="s">
        <v>1528</v>
      </c>
      <c r="J18" s="15" t="s">
        <v>1529</v>
      </c>
      <c r="K18" s="16" t="s">
        <v>1530</v>
      </c>
      <c r="L18" s="16" t="s">
        <v>1531</v>
      </c>
      <c r="M18" s="16" t="s">
        <v>1532</v>
      </c>
      <c r="N18" s="6" t="s">
        <v>1533</v>
      </c>
      <c r="O18" s="56" t="s">
        <v>1533</v>
      </c>
      <c r="P18" s="56" t="s">
        <v>1534</v>
      </c>
      <c r="Q18" s="56" t="s">
        <v>895</v>
      </c>
    </row>
    <row r="19" spans="1:17" ht="20.25" customHeight="1">
      <c r="A19" s="3" t="s">
        <v>54</v>
      </c>
      <c r="B19" s="3" t="s">
        <v>2435</v>
      </c>
      <c r="C19" s="3" t="s">
        <v>2436</v>
      </c>
      <c r="D19" s="13" t="s">
        <v>887</v>
      </c>
      <c r="E19" s="3"/>
      <c r="F19" s="4"/>
      <c r="G19" s="4" t="s">
        <v>342</v>
      </c>
      <c r="H19" s="3"/>
      <c r="I19" s="20" t="s">
        <v>2437</v>
      </c>
      <c r="J19" s="15" t="s">
        <v>2438</v>
      </c>
      <c r="K19" s="16" t="s">
        <v>2439</v>
      </c>
      <c r="L19" s="16" t="s">
        <v>2440</v>
      </c>
      <c r="M19" s="16" t="s">
        <v>1532</v>
      </c>
      <c r="N19" s="6" t="s">
        <v>2441</v>
      </c>
      <c r="O19" s="56" t="s">
        <v>2441</v>
      </c>
      <c r="P19" s="56" t="s">
        <v>2442</v>
      </c>
      <c r="Q19" s="56" t="s">
        <v>895</v>
      </c>
    </row>
    <row r="20" spans="1:17" ht="20.25" customHeight="1">
      <c r="A20" s="3" t="s">
        <v>58</v>
      </c>
      <c r="B20" s="3" t="s">
        <v>2488</v>
      </c>
      <c r="C20" s="3" t="s">
        <v>2489</v>
      </c>
      <c r="D20" s="13" t="s">
        <v>887</v>
      </c>
      <c r="E20" s="3"/>
      <c r="F20" s="4"/>
      <c r="G20" s="4" t="s">
        <v>1329</v>
      </c>
      <c r="H20" s="14" t="s">
        <v>2490</v>
      </c>
      <c r="I20" s="14" t="s">
        <v>2491</v>
      </c>
      <c r="J20" s="15" t="s">
        <v>2492</v>
      </c>
      <c r="K20" s="16" t="s">
        <v>2493</v>
      </c>
      <c r="L20" s="16" t="s">
        <v>2494</v>
      </c>
      <c r="M20" s="16" t="s">
        <v>1333</v>
      </c>
      <c r="N20" s="6" t="s">
        <v>2495</v>
      </c>
      <c r="O20" s="56" t="s">
        <v>2495</v>
      </c>
      <c r="P20" s="56" t="s">
        <v>2496</v>
      </c>
      <c r="Q20" s="56" t="s">
        <v>895</v>
      </c>
    </row>
    <row r="21" spans="1:17" ht="20.25" customHeight="1">
      <c r="A21" s="3" t="s">
        <v>223</v>
      </c>
      <c r="B21" s="3" t="s">
        <v>1680</v>
      </c>
      <c r="C21" s="3" t="s">
        <v>1681</v>
      </c>
      <c r="D21" s="13" t="s">
        <v>887</v>
      </c>
      <c r="E21" s="3"/>
      <c r="F21" s="4"/>
      <c r="G21" s="4" t="s">
        <v>390</v>
      </c>
      <c r="H21" s="3"/>
      <c r="I21" s="14" t="s">
        <v>1682</v>
      </c>
      <c r="J21" s="15" t="s">
        <v>1683</v>
      </c>
      <c r="K21" s="16" t="s">
        <v>1684</v>
      </c>
      <c r="L21" s="16" t="s">
        <v>1685</v>
      </c>
      <c r="M21" s="16" t="s">
        <v>973</v>
      </c>
      <c r="N21" s="6" t="s">
        <v>1686</v>
      </c>
      <c r="O21" s="56" t="s">
        <v>1686</v>
      </c>
      <c r="P21" s="56" t="s">
        <v>1687</v>
      </c>
      <c r="Q21" s="56" t="s">
        <v>895</v>
      </c>
    </row>
    <row r="22" spans="1:17" ht="20.25" customHeight="1">
      <c r="A22" s="3" t="s">
        <v>225</v>
      </c>
      <c r="B22" s="3" t="s">
        <v>1688</v>
      </c>
      <c r="C22" s="3" t="s">
        <v>1689</v>
      </c>
      <c r="D22" s="13" t="s">
        <v>887</v>
      </c>
      <c r="E22" s="3"/>
      <c r="F22" s="4"/>
      <c r="G22" s="4" t="s">
        <v>1297</v>
      </c>
      <c r="H22" s="3"/>
      <c r="I22" s="15" t="s">
        <v>1690</v>
      </c>
      <c r="J22" s="15" t="s">
        <v>1691</v>
      </c>
      <c r="K22" s="16" t="s">
        <v>1692</v>
      </c>
      <c r="L22" s="16" t="s">
        <v>1693</v>
      </c>
      <c r="M22" s="16" t="s">
        <v>1302</v>
      </c>
      <c r="N22" s="6" t="s">
        <v>1694</v>
      </c>
      <c r="O22" s="56" t="s">
        <v>1694</v>
      </c>
      <c r="P22" s="56" t="s">
        <v>1695</v>
      </c>
      <c r="Q22" s="56" t="s">
        <v>895</v>
      </c>
    </row>
    <row r="23" spans="1:17" s="53" customFormat="1" ht="20.25" customHeight="1">
      <c r="A23" s="3" t="s">
        <v>227</v>
      </c>
      <c r="B23" s="3" t="s">
        <v>2231</v>
      </c>
      <c r="C23" s="3" t="s">
        <v>2232</v>
      </c>
      <c r="D23" s="13" t="s">
        <v>887</v>
      </c>
      <c r="E23" s="3"/>
      <c r="F23" s="4"/>
      <c r="G23" s="4" t="s">
        <v>205</v>
      </c>
      <c r="H23" s="3"/>
      <c r="I23" s="14" t="s">
        <v>2233</v>
      </c>
      <c r="J23" s="15" t="s">
        <v>2234</v>
      </c>
      <c r="K23" s="16" t="s">
        <v>2235</v>
      </c>
      <c r="L23" s="16" t="s">
        <v>2236</v>
      </c>
      <c r="M23" s="16" t="s">
        <v>2237</v>
      </c>
      <c r="N23" s="6" t="s">
        <v>2238</v>
      </c>
      <c r="O23" s="56" t="s">
        <v>2238</v>
      </c>
      <c r="P23" s="56" t="s">
        <v>2239</v>
      </c>
      <c r="Q23" s="56" t="s">
        <v>895</v>
      </c>
    </row>
    <row r="24" spans="1:17" ht="20.25" customHeight="1">
      <c r="A24" s="3" t="s">
        <v>229</v>
      </c>
      <c r="B24" s="3" t="s">
        <v>3353</v>
      </c>
      <c r="C24" s="3"/>
      <c r="D24" s="13" t="s">
        <v>887</v>
      </c>
      <c r="E24" s="3"/>
      <c r="F24" s="4"/>
      <c r="G24" s="4" t="s">
        <v>926</v>
      </c>
      <c r="H24" s="3"/>
      <c r="I24" s="15" t="s">
        <v>3354</v>
      </c>
      <c r="J24" s="15" t="s">
        <v>3355</v>
      </c>
      <c r="K24" s="16" t="s">
        <v>3356</v>
      </c>
      <c r="L24" s="16" t="s">
        <v>3357</v>
      </c>
      <c r="M24" s="16" t="s">
        <v>930</v>
      </c>
      <c r="N24" s="6" t="s">
        <v>3358</v>
      </c>
      <c r="O24" s="56" t="s">
        <v>3358</v>
      </c>
      <c r="P24" s="56" t="s">
        <v>3359</v>
      </c>
      <c r="Q24" s="56" t="s">
        <v>895</v>
      </c>
    </row>
    <row r="25" spans="1:17" ht="20.25" customHeight="1">
      <c r="A25" s="3" t="s">
        <v>231</v>
      </c>
      <c r="B25" s="3" t="s">
        <v>983</v>
      </c>
      <c r="C25" s="3" t="s">
        <v>984</v>
      </c>
      <c r="D25" s="13" t="s">
        <v>887</v>
      </c>
      <c r="E25" s="3"/>
      <c r="F25" s="4"/>
      <c r="G25" s="4" t="s">
        <v>985</v>
      </c>
      <c r="H25" s="3"/>
      <c r="I25" s="15" t="s">
        <v>986</v>
      </c>
      <c r="J25" s="15" t="s">
        <v>987</v>
      </c>
      <c r="K25" s="16">
        <v>1025003528770</v>
      </c>
      <c r="L25" s="16" t="s">
        <v>988</v>
      </c>
      <c r="M25" s="16" t="s">
        <v>989</v>
      </c>
      <c r="N25" s="6" t="s">
        <v>990</v>
      </c>
      <c r="O25" s="56" t="s">
        <v>991</v>
      </c>
      <c r="P25" s="56" t="s">
        <v>992</v>
      </c>
      <c r="Q25" s="56" t="s">
        <v>895</v>
      </c>
    </row>
    <row r="26" spans="1:17" ht="20.25" customHeight="1">
      <c r="A26" s="3" t="s">
        <v>91</v>
      </c>
      <c r="B26" s="3" t="s">
        <v>1733</v>
      </c>
      <c r="C26" s="3" t="s">
        <v>1734</v>
      </c>
      <c r="D26" s="13" t="s">
        <v>887</v>
      </c>
      <c r="E26" s="3"/>
      <c r="F26" s="4"/>
      <c r="G26" s="4" t="s">
        <v>985</v>
      </c>
      <c r="H26" s="3"/>
      <c r="I26" s="15" t="s">
        <v>1735</v>
      </c>
      <c r="J26" s="15" t="s">
        <v>1736</v>
      </c>
      <c r="K26" s="16" t="s">
        <v>1737</v>
      </c>
      <c r="L26" s="16" t="s">
        <v>1738</v>
      </c>
      <c r="M26" s="16" t="s">
        <v>989</v>
      </c>
      <c r="N26" s="6" t="s">
        <v>1739</v>
      </c>
      <c r="O26" s="56" t="s">
        <v>1739</v>
      </c>
      <c r="P26" s="56" t="s">
        <v>1740</v>
      </c>
      <c r="Q26" s="56" t="s">
        <v>895</v>
      </c>
    </row>
    <row r="27" spans="1:17" ht="20.25" customHeight="1">
      <c r="A27" s="3" t="s">
        <v>100</v>
      </c>
      <c r="B27" s="3" t="s">
        <v>2573</v>
      </c>
      <c r="C27" s="3"/>
      <c r="D27" s="13" t="s">
        <v>887</v>
      </c>
      <c r="E27" s="3"/>
      <c r="F27" s="4"/>
      <c r="G27" s="4" t="s">
        <v>1145</v>
      </c>
      <c r="H27" s="3"/>
      <c r="I27" s="15" t="s">
        <v>2574</v>
      </c>
      <c r="J27" s="15" t="s">
        <v>2575</v>
      </c>
      <c r="K27" s="16" t="s">
        <v>2576</v>
      </c>
      <c r="L27" s="16" t="s">
        <v>2577</v>
      </c>
      <c r="M27" s="16" t="s">
        <v>1150</v>
      </c>
      <c r="N27" s="6" t="s">
        <v>2578</v>
      </c>
      <c r="O27" s="56" t="s">
        <v>2578</v>
      </c>
      <c r="P27" s="56" t="s">
        <v>2579</v>
      </c>
      <c r="Q27" s="56" t="s">
        <v>895</v>
      </c>
    </row>
    <row r="28" spans="1:17" ht="20.25" customHeight="1">
      <c r="A28" s="3" t="s">
        <v>235</v>
      </c>
      <c r="B28" s="3" t="s">
        <v>1274</v>
      </c>
      <c r="C28" s="3" t="s">
        <v>1275</v>
      </c>
      <c r="D28" s="13" t="s">
        <v>887</v>
      </c>
      <c r="E28" s="3"/>
      <c r="F28" s="4"/>
      <c r="G28" s="4" t="s">
        <v>783</v>
      </c>
      <c r="H28" s="14" t="s">
        <v>1048</v>
      </c>
      <c r="I28" s="15" t="s">
        <v>1276</v>
      </c>
      <c r="J28" s="15" t="s">
        <v>1277</v>
      </c>
      <c r="K28" s="16">
        <v>1055007112270</v>
      </c>
      <c r="L28" s="16" t="s">
        <v>1278</v>
      </c>
      <c r="M28" s="16" t="s">
        <v>787</v>
      </c>
      <c r="N28" s="6" t="s">
        <v>838</v>
      </c>
      <c r="O28" s="56" t="s">
        <v>838</v>
      </c>
      <c r="P28" s="56" t="s">
        <v>1279</v>
      </c>
      <c r="Q28" s="56" t="s">
        <v>895</v>
      </c>
    </row>
    <row r="29" spans="1:17" ht="20.25" customHeight="1">
      <c r="A29" s="3" t="s">
        <v>237</v>
      </c>
      <c r="B29" s="3" t="s">
        <v>3059</v>
      </c>
      <c r="C29" s="3" t="s">
        <v>3060</v>
      </c>
      <c r="D29" s="13" t="s">
        <v>887</v>
      </c>
      <c r="E29" s="3"/>
      <c r="F29" s="4"/>
      <c r="G29" s="4" t="s">
        <v>1282</v>
      </c>
      <c r="H29" s="3"/>
      <c r="I29" s="15" t="s">
        <v>3061</v>
      </c>
      <c r="J29" s="15" t="s">
        <v>3062</v>
      </c>
      <c r="K29" s="16" t="s">
        <v>3063</v>
      </c>
      <c r="L29" s="16" t="s">
        <v>3064</v>
      </c>
      <c r="M29" s="16" t="s">
        <v>1286</v>
      </c>
      <c r="N29" s="6" t="s">
        <v>3065</v>
      </c>
      <c r="O29" s="56" t="s">
        <v>3065</v>
      </c>
      <c r="P29" s="56" t="s">
        <v>3066</v>
      </c>
      <c r="Q29" s="56" t="s">
        <v>895</v>
      </c>
    </row>
    <row r="30" spans="1:17" ht="20.25" customHeight="1">
      <c r="A30" s="3" t="s">
        <v>239</v>
      </c>
      <c r="B30" s="3" t="s">
        <v>1200</v>
      </c>
      <c r="C30" s="3" t="s">
        <v>1201</v>
      </c>
      <c r="D30" s="13" t="s">
        <v>887</v>
      </c>
      <c r="E30" s="3"/>
      <c r="F30" s="4"/>
      <c r="G30" s="4" t="s">
        <v>818</v>
      </c>
      <c r="H30" s="3"/>
      <c r="I30" s="15" t="s">
        <v>1202</v>
      </c>
      <c r="J30" s="15" t="s">
        <v>1203</v>
      </c>
      <c r="K30" s="16">
        <v>1035007209786</v>
      </c>
      <c r="L30" s="16" t="s">
        <v>1204</v>
      </c>
      <c r="M30" s="16" t="s">
        <v>857</v>
      </c>
      <c r="N30" s="6" t="s">
        <v>1205</v>
      </c>
      <c r="O30" s="56" t="s">
        <v>1205</v>
      </c>
      <c r="P30" s="56" t="s">
        <v>1206</v>
      </c>
      <c r="Q30" s="56" t="s">
        <v>895</v>
      </c>
    </row>
    <row r="31" spans="1:17" ht="20.25" customHeight="1">
      <c r="A31" s="3" t="s">
        <v>241</v>
      </c>
      <c r="B31" s="3" t="s">
        <v>2618</v>
      </c>
      <c r="C31" s="3" t="s">
        <v>2619</v>
      </c>
      <c r="D31" s="13" t="s">
        <v>887</v>
      </c>
      <c r="E31" s="3"/>
      <c r="F31" s="4"/>
      <c r="G31" s="4" t="s">
        <v>818</v>
      </c>
      <c r="H31" s="3"/>
      <c r="I31" s="15" t="s">
        <v>2620</v>
      </c>
      <c r="J31" s="15" t="s">
        <v>2621</v>
      </c>
      <c r="K31" s="16" t="s">
        <v>2622</v>
      </c>
      <c r="L31" s="16" t="s">
        <v>2623</v>
      </c>
      <c r="M31" s="16" t="s">
        <v>857</v>
      </c>
      <c r="N31" s="6" t="s">
        <v>2624</v>
      </c>
      <c r="O31" s="56" t="s">
        <v>2624</v>
      </c>
      <c r="P31" s="56" t="s">
        <v>2625</v>
      </c>
      <c r="Q31" s="56" t="s">
        <v>895</v>
      </c>
    </row>
    <row r="32" spans="1:17" ht="20.25" customHeight="1">
      <c r="A32" s="3" t="s">
        <v>140</v>
      </c>
      <c r="B32" s="3" t="s">
        <v>1917</v>
      </c>
      <c r="C32" s="3" t="s">
        <v>1918</v>
      </c>
      <c r="D32" s="13" t="s">
        <v>887</v>
      </c>
      <c r="E32" s="3"/>
      <c r="F32" s="4"/>
      <c r="G32" s="4" t="s">
        <v>1013</v>
      </c>
      <c r="H32" s="3"/>
      <c r="I32" s="15" t="s">
        <v>1919</v>
      </c>
      <c r="J32" s="15" t="s">
        <v>1920</v>
      </c>
      <c r="K32" s="16" t="s">
        <v>1921</v>
      </c>
      <c r="L32" s="16" t="s">
        <v>1922</v>
      </c>
      <c r="M32" s="16" t="s">
        <v>1018</v>
      </c>
      <c r="N32" s="6" t="s">
        <v>1923</v>
      </c>
      <c r="O32" s="56" t="s">
        <v>1923</v>
      </c>
      <c r="P32" s="56" t="s">
        <v>1924</v>
      </c>
      <c r="Q32" s="56" t="s">
        <v>895</v>
      </c>
    </row>
    <row r="33" spans="1:17" ht="20.25" customHeight="1">
      <c r="A33" s="3" t="s">
        <v>244</v>
      </c>
      <c r="B33" s="3" t="s">
        <v>2689</v>
      </c>
      <c r="C33" s="3" t="s">
        <v>2690</v>
      </c>
      <c r="D33" s="13" t="s">
        <v>887</v>
      </c>
      <c r="E33" s="3"/>
      <c r="F33" s="4"/>
      <c r="G33" s="4" t="s">
        <v>1209</v>
      </c>
      <c r="H33" s="3"/>
      <c r="I33" s="15" t="s">
        <v>2691</v>
      </c>
      <c r="J33" s="15" t="s">
        <v>2692</v>
      </c>
      <c r="K33" s="16" t="s">
        <v>2693</v>
      </c>
      <c r="L33" s="16" t="s">
        <v>2694</v>
      </c>
      <c r="M33" s="16" t="s">
        <v>1213</v>
      </c>
      <c r="N33" s="6" t="s">
        <v>2695</v>
      </c>
      <c r="O33" s="56" t="s">
        <v>2695</v>
      </c>
      <c r="P33" s="56" t="s">
        <v>2696</v>
      </c>
      <c r="Q33" s="56" t="s">
        <v>895</v>
      </c>
    </row>
    <row r="34" spans="1:17" ht="20.25" customHeight="1">
      <c r="A34" s="3" t="s">
        <v>145</v>
      </c>
      <c r="B34" s="3" t="s">
        <v>1207</v>
      </c>
      <c r="C34" s="3" t="s">
        <v>1208</v>
      </c>
      <c r="D34" s="13" t="s">
        <v>887</v>
      </c>
      <c r="E34" s="3"/>
      <c r="F34" s="4"/>
      <c r="G34" s="4" t="s">
        <v>1209</v>
      </c>
      <c r="H34" s="3"/>
      <c r="I34" s="14" t="s">
        <v>1210</v>
      </c>
      <c r="J34" s="15" t="s">
        <v>1211</v>
      </c>
      <c r="K34" s="16">
        <v>1035008354226</v>
      </c>
      <c r="L34" s="16" t="s">
        <v>1212</v>
      </c>
      <c r="M34" s="16" t="s">
        <v>1213</v>
      </c>
      <c r="N34" s="6" t="s">
        <v>1214</v>
      </c>
      <c r="O34" s="56" t="s">
        <v>1214</v>
      </c>
      <c r="P34" s="56" t="s">
        <v>1215</v>
      </c>
      <c r="Q34" s="56" t="s">
        <v>895</v>
      </c>
    </row>
    <row r="35" spans="1:17" ht="20.25" customHeight="1">
      <c r="A35" s="3" t="s">
        <v>247</v>
      </c>
      <c r="B35" s="3" t="s">
        <v>3067</v>
      </c>
      <c r="C35" s="3" t="s">
        <v>3068</v>
      </c>
      <c r="D35" s="13" t="s">
        <v>887</v>
      </c>
      <c r="E35" s="3"/>
      <c r="F35" s="4"/>
      <c r="G35" s="4" t="s">
        <v>1985</v>
      </c>
      <c r="H35" s="14" t="s">
        <v>1993</v>
      </c>
      <c r="I35" s="15" t="s">
        <v>3069</v>
      </c>
      <c r="J35" s="15" t="s">
        <v>3070</v>
      </c>
      <c r="K35" s="16" t="s">
        <v>3071</v>
      </c>
      <c r="L35" s="16" t="s">
        <v>3072</v>
      </c>
      <c r="M35" s="16" t="s">
        <v>1991</v>
      </c>
      <c r="N35" s="6" t="s">
        <v>3073</v>
      </c>
      <c r="O35" s="56" t="s">
        <v>3073</v>
      </c>
      <c r="P35" s="56" t="s">
        <v>3074</v>
      </c>
      <c r="Q35" s="56" t="s">
        <v>895</v>
      </c>
    </row>
    <row r="36" spans="1:17" ht="20.25" customHeight="1">
      <c r="A36" s="3" t="s">
        <v>153</v>
      </c>
      <c r="B36" s="3" t="s">
        <v>3205</v>
      </c>
      <c r="C36" s="3" t="s">
        <v>3206</v>
      </c>
      <c r="D36" s="13" t="s">
        <v>887</v>
      </c>
      <c r="E36" s="3"/>
      <c r="F36" s="4"/>
      <c r="G36" s="4" t="s">
        <v>1032</v>
      </c>
      <c r="H36" s="14" t="s">
        <v>2017</v>
      </c>
      <c r="I36" s="15" t="s">
        <v>3207</v>
      </c>
      <c r="J36" s="15" t="s">
        <v>3208</v>
      </c>
      <c r="K36" s="16" t="s">
        <v>3209</v>
      </c>
      <c r="L36" s="16" t="s">
        <v>3210</v>
      </c>
      <c r="M36" s="17">
        <v>504401001</v>
      </c>
      <c r="N36" s="6" t="s">
        <v>3211</v>
      </c>
      <c r="O36" s="56" t="s">
        <v>3211</v>
      </c>
      <c r="P36" s="56" t="s">
        <v>3212</v>
      </c>
      <c r="Q36" s="56" t="s">
        <v>895</v>
      </c>
    </row>
    <row r="37" spans="1:17" ht="20.25" customHeight="1">
      <c r="A37" s="3" t="s">
        <v>250</v>
      </c>
      <c r="B37" s="3" t="s">
        <v>2035</v>
      </c>
      <c r="C37" s="3" t="s">
        <v>2036</v>
      </c>
      <c r="D37" s="13" t="s">
        <v>887</v>
      </c>
      <c r="E37" s="3"/>
      <c r="F37" s="4"/>
      <c r="G37" s="4" t="s">
        <v>1347</v>
      </c>
      <c r="H37" s="3"/>
      <c r="I37" s="15" t="s">
        <v>2037</v>
      </c>
      <c r="J37" s="15" t="s">
        <v>2038</v>
      </c>
      <c r="K37" s="16" t="s">
        <v>2039</v>
      </c>
      <c r="L37" s="16" t="s">
        <v>2040</v>
      </c>
      <c r="M37" s="16" t="s">
        <v>1352</v>
      </c>
      <c r="N37" s="6" t="s">
        <v>2041</v>
      </c>
      <c r="O37" s="56" t="s">
        <v>2041</v>
      </c>
      <c r="P37" s="56" t="s">
        <v>2042</v>
      </c>
      <c r="Q37" s="56" t="s">
        <v>895</v>
      </c>
    </row>
    <row r="38" spans="1:17" ht="20.25" customHeight="1">
      <c r="A38" s="3" t="s">
        <v>252</v>
      </c>
      <c r="B38" s="3" t="s">
        <v>2852</v>
      </c>
      <c r="C38" s="3" t="s">
        <v>2853</v>
      </c>
      <c r="D38" s="13" t="s">
        <v>887</v>
      </c>
      <c r="E38" s="3"/>
      <c r="F38" s="4"/>
      <c r="G38" s="4" t="s">
        <v>2116</v>
      </c>
      <c r="H38" s="3"/>
      <c r="I38" s="14" t="s">
        <v>2854</v>
      </c>
      <c r="J38" s="15" t="s">
        <v>2855</v>
      </c>
      <c r="K38" s="16" t="s">
        <v>2856</v>
      </c>
      <c r="L38" s="16" t="s">
        <v>2857</v>
      </c>
      <c r="M38" s="16" t="s">
        <v>1233</v>
      </c>
      <c r="N38" s="6" t="s">
        <v>2858</v>
      </c>
      <c r="O38" s="56" t="s">
        <v>2859</v>
      </c>
      <c r="P38" s="56" t="s">
        <v>2860</v>
      </c>
      <c r="Q38" s="56" t="s">
        <v>895</v>
      </c>
    </row>
    <row r="39" spans="1:17" ht="20.25" customHeight="1">
      <c r="A39" s="3" t="s">
        <v>161</v>
      </c>
      <c r="B39" s="3" t="s">
        <v>770</v>
      </c>
      <c r="C39" s="3" t="s">
        <v>771</v>
      </c>
      <c r="D39" s="21" t="s">
        <v>772</v>
      </c>
      <c r="E39" s="3"/>
      <c r="F39" s="4"/>
      <c r="G39" s="4" t="s">
        <v>773</v>
      </c>
      <c r="H39" s="20" t="s">
        <v>774</v>
      </c>
      <c r="I39" s="15" t="s">
        <v>775</v>
      </c>
      <c r="J39" s="15" t="s">
        <v>776</v>
      </c>
      <c r="K39" s="16" t="s">
        <v>777</v>
      </c>
      <c r="L39" s="16" t="s">
        <v>778</v>
      </c>
      <c r="M39" s="16" t="s">
        <v>779</v>
      </c>
      <c r="N39" s="6" t="s">
        <v>780</v>
      </c>
      <c r="O39" s="56" t="s">
        <v>780</v>
      </c>
      <c r="P39" s="56" t="s">
        <v>2053</v>
      </c>
      <c r="Q39" s="56" t="s">
        <v>965</v>
      </c>
    </row>
    <row r="40" spans="1:17" ht="20.25" customHeight="1">
      <c r="A40" s="3" t="s">
        <v>162</v>
      </c>
      <c r="B40" s="3" t="s">
        <v>2713</v>
      </c>
      <c r="C40" s="3" t="s">
        <v>2714</v>
      </c>
      <c r="D40" s="13" t="s">
        <v>887</v>
      </c>
      <c r="E40" s="3"/>
      <c r="F40" s="4"/>
      <c r="G40" s="4" t="s">
        <v>773</v>
      </c>
      <c r="H40" s="3"/>
      <c r="I40" s="15" t="s">
        <v>2715</v>
      </c>
      <c r="J40" s="15" t="s">
        <v>2716</v>
      </c>
      <c r="K40" s="16" t="s">
        <v>2717</v>
      </c>
      <c r="L40" s="16" t="s">
        <v>2718</v>
      </c>
      <c r="M40" s="16" t="s">
        <v>779</v>
      </c>
      <c r="N40" s="6" t="s">
        <v>2719</v>
      </c>
      <c r="O40" s="56" t="s">
        <v>2719</v>
      </c>
      <c r="P40" s="56" t="s">
        <v>2720</v>
      </c>
      <c r="Q40" s="56" t="s">
        <v>895</v>
      </c>
    </row>
    <row r="41" spans="1:17" ht="20.25" customHeight="1">
      <c r="A41" s="3" t="s">
        <v>256</v>
      </c>
      <c r="B41" s="3" t="s">
        <v>2730</v>
      </c>
      <c r="C41" s="3" t="s">
        <v>2731</v>
      </c>
      <c r="D41" s="13" t="s">
        <v>887</v>
      </c>
      <c r="E41" s="3"/>
      <c r="F41" s="4"/>
      <c r="G41" s="4" t="s">
        <v>773</v>
      </c>
      <c r="H41" s="3"/>
      <c r="I41" s="14" t="s">
        <v>2732</v>
      </c>
      <c r="J41" s="15" t="s">
        <v>2733</v>
      </c>
      <c r="K41" s="16" t="s">
        <v>2734</v>
      </c>
      <c r="L41" s="16" t="s">
        <v>2735</v>
      </c>
      <c r="M41" s="16" t="s">
        <v>779</v>
      </c>
      <c r="N41" s="6" t="s">
        <v>2736</v>
      </c>
      <c r="O41" s="56" t="s">
        <v>2737</v>
      </c>
      <c r="P41" s="56" t="s">
        <v>2738</v>
      </c>
      <c r="Q41" s="56" t="s">
        <v>895</v>
      </c>
    </row>
    <row r="42" spans="1:17" ht="20.25" customHeight="1">
      <c r="A42" s="3" t="s">
        <v>163</v>
      </c>
      <c r="B42" s="3" t="s">
        <v>2114</v>
      </c>
      <c r="C42" s="3" t="s">
        <v>2115</v>
      </c>
      <c r="D42" s="13" t="s">
        <v>887</v>
      </c>
      <c r="E42" s="3"/>
      <c r="F42" s="4"/>
      <c r="G42" s="4" t="s">
        <v>2116</v>
      </c>
      <c r="H42" s="3"/>
      <c r="I42" s="14" t="s">
        <v>2117</v>
      </c>
      <c r="J42" s="15" t="s">
        <v>2118</v>
      </c>
      <c r="K42" s="16" t="s">
        <v>2119</v>
      </c>
      <c r="L42" s="16" t="s">
        <v>2120</v>
      </c>
      <c r="M42" s="16" t="s">
        <v>1233</v>
      </c>
      <c r="N42" s="6" t="s">
        <v>2121</v>
      </c>
      <c r="O42" s="56" t="s">
        <v>2121</v>
      </c>
      <c r="P42" s="56" t="s">
        <v>2122</v>
      </c>
      <c r="Q42" s="56" t="s">
        <v>895</v>
      </c>
    </row>
    <row r="43" spans="1:17" ht="20.25" customHeight="1">
      <c r="A43" s="3" t="s">
        <v>164</v>
      </c>
      <c r="B43" s="3" t="s">
        <v>2671</v>
      </c>
      <c r="C43" s="3" t="s">
        <v>2672</v>
      </c>
      <c r="D43" s="13" t="s">
        <v>887</v>
      </c>
      <c r="E43" s="3"/>
      <c r="F43" s="4"/>
      <c r="G43" s="4" t="s">
        <v>2673</v>
      </c>
      <c r="H43" s="20" t="s">
        <v>2674</v>
      </c>
      <c r="I43" s="14" t="s">
        <v>2675</v>
      </c>
      <c r="J43" s="15" t="s">
        <v>2676</v>
      </c>
      <c r="K43" s="16" t="s">
        <v>2677</v>
      </c>
      <c r="L43" s="16" t="s">
        <v>2678</v>
      </c>
      <c r="M43" s="16" t="s">
        <v>2679</v>
      </c>
      <c r="N43" s="6" t="s">
        <v>2680</v>
      </c>
      <c r="O43" s="56" t="s">
        <v>2681</v>
      </c>
      <c r="P43" s="56" t="s">
        <v>2682</v>
      </c>
      <c r="Q43" s="56" t="s">
        <v>895</v>
      </c>
    </row>
    <row r="44" spans="1:17" ht="20.25" customHeight="1">
      <c r="A44" s="3" t="s">
        <v>260</v>
      </c>
      <c r="B44" s="3" t="s">
        <v>2099</v>
      </c>
      <c r="C44" s="3" t="s">
        <v>2100</v>
      </c>
      <c r="D44" s="13" t="s">
        <v>887</v>
      </c>
      <c r="E44" s="3"/>
      <c r="F44" s="4"/>
      <c r="G44" s="4" t="s">
        <v>1229</v>
      </c>
      <c r="H44" s="3"/>
      <c r="I44" s="14" t="s">
        <v>2101</v>
      </c>
      <c r="J44" s="15" t="s">
        <v>2102</v>
      </c>
      <c r="K44" s="16" t="s">
        <v>2103</v>
      </c>
      <c r="L44" s="16" t="s">
        <v>2104</v>
      </c>
      <c r="M44" s="16" t="s">
        <v>1233</v>
      </c>
      <c r="N44" s="6" t="s">
        <v>2105</v>
      </c>
      <c r="O44" s="56" t="s">
        <v>2105</v>
      </c>
      <c r="P44" s="56" t="s">
        <v>2106</v>
      </c>
      <c r="Q44" s="56" t="s">
        <v>895</v>
      </c>
    </row>
    <row r="45" spans="1:17" ht="20.25" customHeight="1">
      <c r="A45" s="3" t="s">
        <v>172</v>
      </c>
      <c r="B45" s="3" t="s">
        <v>2829</v>
      </c>
      <c r="C45" s="3" t="s">
        <v>2830</v>
      </c>
      <c r="D45" s="13" t="s">
        <v>887</v>
      </c>
      <c r="E45" s="3"/>
      <c r="F45" s="4"/>
      <c r="G45" s="4" t="s">
        <v>1229</v>
      </c>
      <c r="H45" s="3"/>
      <c r="I45" s="15" t="s">
        <v>2831</v>
      </c>
      <c r="J45" s="15" t="s">
        <v>2832</v>
      </c>
      <c r="K45" s="16" t="s">
        <v>2833</v>
      </c>
      <c r="L45" s="16" t="s">
        <v>2834</v>
      </c>
      <c r="M45" s="16" t="s">
        <v>1233</v>
      </c>
      <c r="N45" s="6" t="s">
        <v>2835</v>
      </c>
      <c r="O45" s="56" t="s">
        <v>2835</v>
      </c>
      <c r="P45" s="56" t="s">
        <v>2836</v>
      </c>
      <c r="Q45" s="56" t="s">
        <v>895</v>
      </c>
    </row>
    <row r="46" spans="1:17" ht="20.25" customHeight="1">
      <c r="A46" s="3" t="s">
        <v>263</v>
      </c>
      <c r="B46" s="3"/>
      <c r="C46" s="3"/>
      <c r="D46" s="13" t="s">
        <v>887</v>
      </c>
      <c r="E46" s="3"/>
      <c r="F46" s="4"/>
      <c r="G46" s="5" t="s">
        <v>205</v>
      </c>
      <c r="H46" s="22" t="s">
        <v>2926</v>
      </c>
      <c r="I46" s="14" t="s">
        <v>2927</v>
      </c>
      <c r="J46" s="15" t="s">
        <v>2921</v>
      </c>
      <c r="K46" s="16" t="s">
        <v>2928</v>
      </c>
      <c r="L46" s="16" t="s">
        <v>2929</v>
      </c>
      <c r="M46" s="16" t="s">
        <v>2237</v>
      </c>
      <c r="N46" s="6" t="s">
        <v>2930</v>
      </c>
      <c r="O46" s="56" t="s">
        <v>2931</v>
      </c>
      <c r="P46" s="56" t="s">
        <v>2932</v>
      </c>
      <c r="Q46" s="56" t="s">
        <v>895</v>
      </c>
    </row>
    <row r="47" spans="1:17" ht="20.25" customHeight="1">
      <c r="A47" s="3" t="s">
        <v>265</v>
      </c>
      <c r="B47" s="3"/>
      <c r="C47" s="3"/>
      <c r="D47" s="13" t="s">
        <v>887</v>
      </c>
      <c r="E47" s="3"/>
      <c r="F47" s="4"/>
      <c r="G47" s="5" t="s">
        <v>1958</v>
      </c>
      <c r="H47" s="20" t="s">
        <v>1959</v>
      </c>
      <c r="I47" s="15" t="s">
        <v>1960</v>
      </c>
      <c r="J47" s="15" t="s">
        <v>1961</v>
      </c>
      <c r="K47" s="16" t="s">
        <v>1962</v>
      </c>
      <c r="L47" s="16" t="s">
        <v>1963</v>
      </c>
      <c r="M47" s="16" t="s">
        <v>949</v>
      </c>
      <c r="N47" s="6" t="s">
        <v>1964</v>
      </c>
      <c r="O47" s="56" t="s">
        <v>1964</v>
      </c>
      <c r="P47" s="56" t="s">
        <v>1965</v>
      </c>
      <c r="Q47" s="56" t="s">
        <v>895</v>
      </c>
    </row>
    <row r="48" spans="1:17" ht="20.25" customHeight="1">
      <c r="A48" s="3" t="s">
        <v>267</v>
      </c>
      <c r="B48" s="3"/>
      <c r="C48" s="3"/>
      <c r="D48" s="13" t="s">
        <v>887</v>
      </c>
      <c r="E48" s="3"/>
      <c r="F48" s="4"/>
      <c r="G48" s="5" t="s">
        <v>783</v>
      </c>
      <c r="H48" s="20" t="s">
        <v>2595</v>
      </c>
      <c r="I48" s="15" t="s">
        <v>2596</v>
      </c>
      <c r="J48" s="15" t="s">
        <v>2597</v>
      </c>
      <c r="K48" s="16" t="s">
        <v>2598</v>
      </c>
      <c r="L48" s="16" t="s">
        <v>2599</v>
      </c>
      <c r="M48" s="16" t="s">
        <v>787</v>
      </c>
      <c r="N48" s="6" t="s">
        <v>2600</v>
      </c>
      <c r="O48" s="56" t="s">
        <v>2600</v>
      </c>
      <c r="P48" s="56" t="s">
        <v>2601</v>
      </c>
      <c r="Q48" s="56" t="s">
        <v>895</v>
      </c>
    </row>
    <row r="49" spans="1:17" ht="20.25" customHeight="1">
      <c r="A49" s="3" t="s">
        <v>269</v>
      </c>
      <c r="B49" s="3"/>
      <c r="C49" s="3"/>
      <c r="D49" s="13" t="s">
        <v>887</v>
      </c>
      <c r="E49" s="3"/>
      <c r="F49" s="4"/>
      <c r="G49" s="5" t="s">
        <v>1013</v>
      </c>
      <c r="H49" s="20" t="s">
        <v>1925</v>
      </c>
      <c r="I49" s="15" t="s">
        <v>1926</v>
      </c>
      <c r="J49" s="15" t="s">
        <v>1927</v>
      </c>
      <c r="K49" s="16" t="s">
        <v>1928</v>
      </c>
      <c r="L49" s="16" t="s">
        <v>1929</v>
      </c>
      <c r="M49" s="16" t="s">
        <v>1018</v>
      </c>
      <c r="N49" s="6" t="s">
        <v>1930</v>
      </c>
      <c r="O49" s="56" t="s">
        <v>1930</v>
      </c>
      <c r="P49" s="56" t="s">
        <v>1931</v>
      </c>
      <c r="Q49" s="56" t="s">
        <v>895</v>
      </c>
    </row>
    <row r="50" spans="1:17" ht="20.25" customHeight="1">
      <c r="A50" s="3" t="s">
        <v>271</v>
      </c>
      <c r="B50" s="3"/>
      <c r="C50" s="3"/>
      <c r="D50" s="13" t="s">
        <v>887</v>
      </c>
      <c r="E50" s="3"/>
      <c r="F50" s="4"/>
      <c r="G50" s="5" t="s">
        <v>1985</v>
      </c>
      <c r="H50" s="20" t="s">
        <v>1995</v>
      </c>
      <c r="I50" s="15" t="s">
        <v>1996</v>
      </c>
      <c r="J50" s="15" t="s">
        <v>1997</v>
      </c>
      <c r="K50" s="16" t="s">
        <v>1998</v>
      </c>
      <c r="L50" s="16" t="s">
        <v>1999</v>
      </c>
      <c r="M50" s="16" t="s">
        <v>1991</v>
      </c>
      <c r="N50" s="6" t="s">
        <v>2000</v>
      </c>
      <c r="O50" s="56" t="s">
        <v>2000</v>
      </c>
      <c r="P50" s="56" t="s">
        <v>2001</v>
      </c>
      <c r="Q50" s="56" t="s">
        <v>895</v>
      </c>
    </row>
    <row r="51" spans="1:17" ht="20.25" customHeight="1">
      <c r="A51" s="3" t="s">
        <v>273</v>
      </c>
      <c r="B51" s="3" t="s">
        <v>3339</v>
      </c>
      <c r="C51" s="3"/>
      <c r="D51" s="13" t="s">
        <v>887</v>
      </c>
      <c r="E51" s="3"/>
      <c r="F51" s="4"/>
      <c r="G51" s="4" t="s">
        <v>205</v>
      </c>
      <c r="H51" s="14" t="s">
        <v>2924</v>
      </c>
      <c r="I51" s="15" t="s">
        <v>3340</v>
      </c>
      <c r="J51" s="15" t="s">
        <v>3341</v>
      </c>
      <c r="K51" s="16" t="s">
        <v>3342</v>
      </c>
      <c r="L51" s="16" t="s">
        <v>3343</v>
      </c>
      <c r="M51" s="16" t="s">
        <v>2237</v>
      </c>
      <c r="N51" s="6" t="s">
        <v>273</v>
      </c>
      <c r="O51" s="56" t="s">
        <v>273</v>
      </c>
      <c r="P51" s="56" t="s">
        <v>3344</v>
      </c>
      <c r="Q51" s="56" t="s">
        <v>895</v>
      </c>
    </row>
    <row r="52" spans="1:17" ht="20.25" customHeight="1">
      <c r="A52" s="3" t="s">
        <v>275</v>
      </c>
      <c r="B52" s="3"/>
      <c r="C52" s="3"/>
      <c r="D52" s="13" t="s">
        <v>887</v>
      </c>
      <c r="E52" s="3"/>
      <c r="F52" s="4"/>
      <c r="G52" s="4" t="s">
        <v>818</v>
      </c>
      <c r="H52" s="14" t="s">
        <v>3301</v>
      </c>
      <c r="I52" s="14" t="s">
        <v>3302</v>
      </c>
      <c r="J52" s="15" t="s">
        <v>3303</v>
      </c>
      <c r="K52" s="16" t="s">
        <v>3304</v>
      </c>
      <c r="L52" s="16" t="s">
        <v>3305</v>
      </c>
      <c r="M52" s="16" t="s">
        <v>857</v>
      </c>
      <c r="N52" s="6" t="s">
        <v>3306</v>
      </c>
      <c r="O52" s="56" t="s">
        <v>3306</v>
      </c>
      <c r="P52" s="56" t="s">
        <v>3307</v>
      </c>
      <c r="Q52" s="56" t="s">
        <v>895</v>
      </c>
    </row>
    <row r="53" spans="1:17" ht="20.25" customHeight="1">
      <c r="A53" s="3" t="s">
        <v>277</v>
      </c>
      <c r="B53" s="3"/>
      <c r="C53" s="3"/>
      <c r="D53" s="13" t="s">
        <v>887</v>
      </c>
      <c r="E53" s="3"/>
      <c r="F53" s="4"/>
      <c r="G53" s="4" t="s">
        <v>1329</v>
      </c>
      <c r="H53" s="3"/>
      <c r="I53" s="14" t="s">
        <v>3388</v>
      </c>
      <c r="J53" s="15" t="s">
        <v>3389</v>
      </c>
      <c r="K53" s="16" t="s">
        <v>3390</v>
      </c>
      <c r="L53" s="16" t="s">
        <v>3391</v>
      </c>
      <c r="M53" s="16" t="s">
        <v>1333</v>
      </c>
      <c r="N53" s="6" t="s">
        <v>3392</v>
      </c>
      <c r="O53" s="56" t="s">
        <v>3392</v>
      </c>
      <c r="P53" s="56" t="s">
        <v>3393</v>
      </c>
      <c r="Q53" s="56" t="s">
        <v>895</v>
      </c>
    </row>
    <row r="54" spans="1:17" ht="20.25" customHeight="1">
      <c r="A54" s="3" t="s">
        <v>279</v>
      </c>
      <c r="B54" s="3"/>
      <c r="C54" s="3"/>
      <c r="D54" s="13" t="s">
        <v>887</v>
      </c>
      <c r="E54" s="3"/>
      <c r="F54" s="4"/>
      <c r="G54" s="4" t="s">
        <v>888</v>
      </c>
      <c r="H54" s="3"/>
      <c r="I54" s="14" t="s">
        <v>2319</v>
      </c>
      <c r="J54" s="15" t="s">
        <v>2320</v>
      </c>
      <c r="K54" s="16" t="s">
        <v>2321</v>
      </c>
      <c r="L54" s="16" t="s">
        <v>2322</v>
      </c>
      <c r="M54" s="16" t="s">
        <v>892</v>
      </c>
      <c r="N54" s="6" t="s">
        <v>2323</v>
      </c>
      <c r="O54" s="56" t="s">
        <v>2323</v>
      </c>
      <c r="P54" s="56" t="s">
        <v>2324</v>
      </c>
      <c r="Q54" s="56" t="s">
        <v>895</v>
      </c>
    </row>
    <row r="55" spans="1:17" ht="20.25" customHeight="1">
      <c r="A55" s="3" t="s">
        <v>2</v>
      </c>
      <c r="B55" s="3" t="s">
        <v>781</v>
      </c>
      <c r="C55" s="3" t="s">
        <v>782</v>
      </c>
      <c r="D55" s="21" t="s">
        <v>772</v>
      </c>
      <c r="E55" s="3"/>
      <c r="F55" s="4"/>
      <c r="G55" s="4" t="s">
        <v>783</v>
      </c>
      <c r="H55" s="3"/>
      <c r="I55" s="14" t="s">
        <v>784</v>
      </c>
      <c r="J55" s="15" t="s">
        <v>785</v>
      </c>
      <c r="K55" s="16" t="s">
        <v>786</v>
      </c>
      <c r="L55" s="16">
        <v>5073000869</v>
      </c>
      <c r="M55" s="16" t="s">
        <v>787</v>
      </c>
      <c r="N55" s="6" t="s">
        <v>788</v>
      </c>
      <c r="O55" s="56" t="s">
        <v>2861</v>
      </c>
      <c r="P55" s="56" t="s">
        <v>2862</v>
      </c>
      <c r="Q55" s="56" t="s">
        <v>965</v>
      </c>
    </row>
    <row r="56" spans="1:17" ht="20.25" customHeight="1">
      <c r="A56" s="3" t="s">
        <v>282</v>
      </c>
      <c r="B56" s="3"/>
      <c r="C56" s="3"/>
      <c r="D56" s="18" t="s">
        <v>954</v>
      </c>
      <c r="E56" s="14" t="s">
        <v>1091</v>
      </c>
      <c r="F56" s="23" t="s">
        <v>43</v>
      </c>
      <c r="G56" s="4" t="s">
        <v>2421</v>
      </c>
      <c r="H56" s="3"/>
      <c r="I56" s="15" t="s">
        <v>2422</v>
      </c>
      <c r="J56" s="15" t="s">
        <v>2423</v>
      </c>
      <c r="K56" s="16" t="s">
        <v>2424</v>
      </c>
      <c r="L56" s="16" t="s">
        <v>2425</v>
      </c>
      <c r="M56" s="16" t="s">
        <v>1090</v>
      </c>
      <c r="N56" s="6"/>
      <c r="O56" s="56" t="s">
        <v>282</v>
      </c>
      <c r="P56" s="56" t="s">
        <v>2426</v>
      </c>
      <c r="Q56" s="56" t="s">
        <v>962</v>
      </c>
    </row>
    <row r="57" spans="1:17" ht="20.25" customHeight="1">
      <c r="A57" s="3" t="s">
        <v>284</v>
      </c>
      <c r="B57" s="3" t="s">
        <v>2978</v>
      </c>
      <c r="C57" s="3"/>
      <c r="D57" s="18" t="s">
        <v>954</v>
      </c>
      <c r="E57" s="14" t="s">
        <v>1020</v>
      </c>
      <c r="F57" s="23" t="s">
        <v>80</v>
      </c>
      <c r="G57" s="4" t="s">
        <v>1013</v>
      </c>
      <c r="H57" s="3"/>
      <c r="I57" s="14" t="s">
        <v>1015</v>
      </c>
      <c r="J57" s="15" t="s">
        <v>2979</v>
      </c>
      <c r="K57" s="16" t="s">
        <v>2980</v>
      </c>
      <c r="L57" s="16" t="s">
        <v>2981</v>
      </c>
      <c r="M57" s="16" t="s">
        <v>1018</v>
      </c>
      <c r="N57" s="6"/>
      <c r="O57" s="56" t="s">
        <v>2982</v>
      </c>
      <c r="P57" s="56" t="s">
        <v>2983</v>
      </c>
      <c r="Q57" s="56" t="s">
        <v>962</v>
      </c>
    </row>
    <row r="58" spans="1:17" ht="20.25" customHeight="1">
      <c r="A58" s="3" t="s">
        <v>6</v>
      </c>
      <c r="B58" s="3" t="s">
        <v>3168</v>
      </c>
      <c r="C58" s="3" t="s">
        <v>3169</v>
      </c>
      <c r="D58" s="13" t="s">
        <v>887</v>
      </c>
      <c r="E58" s="3"/>
      <c r="F58" s="4"/>
      <c r="G58" s="4" t="s">
        <v>1032</v>
      </c>
      <c r="H58" s="14" t="s">
        <v>2017</v>
      </c>
      <c r="I58" s="15" t="s">
        <v>3170</v>
      </c>
      <c r="J58" s="15" t="s">
        <v>3171</v>
      </c>
      <c r="K58" s="16" t="s">
        <v>3172</v>
      </c>
      <c r="L58" s="16" t="s">
        <v>3173</v>
      </c>
      <c r="M58" s="16" t="s">
        <v>1036</v>
      </c>
      <c r="N58" s="6" t="s">
        <v>2013</v>
      </c>
      <c r="O58" s="56" t="s">
        <v>2013</v>
      </c>
      <c r="P58" s="56" t="s">
        <v>3174</v>
      </c>
      <c r="Q58" s="56" t="s">
        <v>965</v>
      </c>
    </row>
    <row r="59" spans="1:17" ht="20.25" customHeight="1">
      <c r="A59" s="3" t="s">
        <v>287</v>
      </c>
      <c r="B59" s="3"/>
      <c r="C59" s="3"/>
      <c r="D59" s="18" t="s">
        <v>954</v>
      </c>
      <c r="E59" s="14" t="s">
        <v>1020</v>
      </c>
      <c r="F59" s="23" t="s">
        <v>80</v>
      </c>
      <c r="G59" s="4" t="s">
        <v>1013</v>
      </c>
      <c r="H59" s="3"/>
      <c r="I59" s="15" t="s">
        <v>1896</v>
      </c>
      <c r="J59" s="15" t="s">
        <v>1897</v>
      </c>
      <c r="K59" s="16" t="s">
        <v>1898</v>
      </c>
      <c r="L59" s="16" t="s">
        <v>1899</v>
      </c>
      <c r="M59" s="16" t="s">
        <v>1018</v>
      </c>
      <c r="N59" s="6"/>
      <c r="O59" s="56" t="s">
        <v>1900</v>
      </c>
      <c r="P59" s="56" t="s">
        <v>1901</v>
      </c>
      <c r="Q59" s="56" t="s">
        <v>962</v>
      </c>
    </row>
    <row r="60" spans="1:17" ht="20.25" customHeight="1">
      <c r="A60" s="3" t="s">
        <v>289</v>
      </c>
      <c r="B60" s="3"/>
      <c r="C60" s="3"/>
      <c r="D60" s="18" t="s">
        <v>954</v>
      </c>
      <c r="E60" s="20" t="s">
        <v>1251</v>
      </c>
      <c r="F60" s="23" t="s">
        <v>8</v>
      </c>
      <c r="G60" s="4" t="s">
        <v>888</v>
      </c>
      <c r="H60" s="20" t="s">
        <v>1252</v>
      </c>
      <c r="I60" s="15" t="s">
        <v>1253</v>
      </c>
      <c r="J60" s="15" t="s">
        <v>1254</v>
      </c>
      <c r="K60" s="16">
        <v>1045002451636</v>
      </c>
      <c r="L60" s="16" t="s">
        <v>1255</v>
      </c>
      <c r="M60" s="16" t="s">
        <v>1256</v>
      </c>
      <c r="N60" s="6"/>
      <c r="O60" s="56" t="s">
        <v>1257</v>
      </c>
      <c r="P60" s="56" t="s">
        <v>1258</v>
      </c>
      <c r="Q60" s="56" t="s">
        <v>962</v>
      </c>
    </row>
    <row r="61" spans="1:17" ht="20.25" customHeight="1">
      <c r="A61" s="3" t="s">
        <v>8</v>
      </c>
      <c r="B61" s="3" t="s">
        <v>2302</v>
      </c>
      <c r="C61" s="3" t="s">
        <v>2303</v>
      </c>
      <c r="D61" s="13" t="s">
        <v>887</v>
      </c>
      <c r="E61" s="3"/>
      <c r="F61" s="4"/>
      <c r="G61" s="4" t="s">
        <v>888</v>
      </c>
      <c r="H61" s="20" t="s">
        <v>2304</v>
      </c>
      <c r="I61" s="15" t="s">
        <v>2305</v>
      </c>
      <c r="J61" s="15" t="s">
        <v>2306</v>
      </c>
      <c r="K61" s="16" t="s">
        <v>2307</v>
      </c>
      <c r="L61" s="16" t="s">
        <v>2308</v>
      </c>
      <c r="M61" s="16" t="s">
        <v>892</v>
      </c>
      <c r="N61" s="6" t="s">
        <v>2309</v>
      </c>
      <c r="O61" s="56" t="s">
        <v>2309</v>
      </c>
      <c r="P61" s="56" t="s">
        <v>2310</v>
      </c>
      <c r="Q61" s="56" t="s">
        <v>895</v>
      </c>
    </row>
    <row r="62" spans="1:17" ht="20.25" customHeight="1">
      <c r="A62" s="3" t="s">
        <v>292</v>
      </c>
      <c r="B62" s="3" t="s">
        <v>3027</v>
      </c>
      <c r="C62" s="3"/>
      <c r="D62" s="18" t="s">
        <v>954</v>
      </c>
      <c r="E62" s="14" t="s">
        <v>955</v>
      </c>
      <c r="F62" s="23" t="s">
        <v>203</v>
      </c>
      <c r="G62" s="4" t="s">
        <v>888</v>
      </c>
      <c r="H62" s="3"/>
      <c r="I62" s="14" t="s">
        <v>3028</v>
      </c>
      <c r="J62" s="15" t="s">
        <v>3029</v>
      </c>
      <c r="K62" s="16" t="s">
        <v>3030</v>
      </c>
      <c r="L62" s="16" t="s">
        <v>3031</v>
      </c>
      <c r="M62" s="16" t="s">
        <v>892</v>
      </c>
      <c r="N62" s="6"/>
      <c r="O62" s="56" t="s">
        <v>3032</v>
      </c>
      <c r="P62" s="56" t="s">
        <v>3033</v>
      </c>
      <c r="Q62" s="56" t="s">
        <v>962</v>
      </c>
    </row>
    <row r="63" spans="1:17" ht="20.25" customHeight="1">
      <c r="A63" s="3" t="s">
        <v>294</v>
      </c>
      <c r="B63" s="3"/>
      <c r="C63" s="3" t="s">
        <v>3020</v>
      </c>
      <c r="D63" s="18" t="s">
        <v>954</v>
      </c>
      <c r="E63" s="14" t="s">
        <v>2309</v>
      </c>
      <c r="F63" s="23" t="s">
        <v>8</v>
      </c>
      <c r="G63" s="4" t="s">
        <v>888</v>
      </c>
      <c r="H63" s="14" t="s">
        <v>2309</v>
      </c>
      <c r="I63" s="15" t="s">
        <v>3021</v>
      </c>
      <c r="J63" s="15" t="s">
        <v>3022</v>
      </c>
      <c r="K63" s="16" t="s">
        <v>3023</v>
      </c>
      <c r="L63" s="16" t="s">
        <v>3024</v>
      </c>
      <c r="M63" s="16" t="s">
        <v>892</v>
      </c>
      <c r="N63" s="6"/>
      <c r="O63" s="56" t="s">
        <v>3025</v>
      </c>
      <c r="P63" s="56" t="s">
        <v>3026</v>
      </c>
      <c r="Q63" s="56" t="s">
        <v>962</v>
      </c>
    </row>
    <row r="64" spans="1:17" ht="20.25" customHeight="1">
      <c r="A64" s="3" t="s">
        <v>10</v>
      </c>
      <c r="B64" s="3" t="s">
        <v>1322</v>
      </c>
      <c r="C64" s="3" t="s">
        <v>1323</v>
      </c>
      <c r="D64" s="13" t="s">
        <v>887</v>
      </c>
      <c r="E64" s="3"/>
      <c r="F64" s="4"/>
      <c r="G64" s="4" t="s">
        <v>888</v>
      </c>
      <c r="H64" s="3"/>
      <c r="I64" s="15" t="s">
        <v>1324</v>
      </c>
      <c r="J64" s="15" t="s">
        <v>1325</v>
      </c>
      <c r="K64" s="16">
        <v>1165012052700</v>
      </c>
      <c r="L64" s="16" t="s">
        <v>1326</v>
      </c>
      <c r="M64" s="16" t="s">
        <v>1256</v>
      </c>
      <c r="N64" s="6" t="s">
        <v>1327</v>
      </c>
      <c r="O64" s="56" t="s">
        <v>1327</v>
      </c>
      <c r="P64" s="56" t="s">
        <v>1328</v>
      </c>
      <c r="Q64" s="56" t="s">
        <v>895</v>
      </c>
    </row>
    <row r="65" spans="1:17" ht="20.25" customHeight="1">
      <c r="A65" s="3" t="s">
        <v>12</v>
      </c>
      <c r="B65" s="3" t="s">
        <v>1947</v>
      </c>
      <c r="C65" s="3" t="s">
        <v>1948</v>
      </c>
      <c r="D65" s="13" t="s">
        <v>887</v>
      </c>
      <c r="E65" s="3"/>
      <c r="F65" s="4"/>
      <c r="G65" s="4" t="s">
        <v>1949</v>
      </c>
      <c r="H65" s="3"/>
      <c r="I65" s="14" t="s">
        <v>1950</v>
      </c>
      <c r="J65" s="15" t="s">
        <v>1951</v>
      </c>
      <c r="K65" s="16" t="s">
        <v>1952</v>
      </c>
      <c r="L65" s="16" t="s">
        <v>1953</v>
      </c>
      <c r="M65" s="16" t="s">
        <v>1954</v>
      </c>
      <c r="N65" s="6" t="s">
        <v>1955</v>
      </c>
      <c r="O65" s="56" t="s">
        <v>1956</v>
      </c>
      <c r="P65" s="56" t="s">
        <v>1957</v>
      </c>
      <c r="Q65" s="56" t="s">
        <v>895</v>
      </c>
    </row>
    <row r="66" spans="1:17" ht="20.25" customHeight="1">
      <c r="A66" s="3" t="s">
        <v>298</v>
      </c>
      <c r="B66" s="3" t="s">
        <v>1070</v>
      </c>
      <c r="C66" s="3"/>
      <c r="D66" s="13" t="s">
        <v>887</v>
      </c>
      <c r="E66" s="3"/>
      <c r="F66" s="4"/>
      <c r="G66" s="4" t="s">
        <v>205</v>
      </c>
      <c r="H66" s="3"/>
      <c r="I66" s="14" t="s">
        <v>1071</v>
      </c>
      <c r="J66" s="15" t="s">
        <v>1072</v>
      </c>
      <c r="K66" s="16">
        <v>1027739082546</v>
      </c>
      <c r="L66" s="16" t="s">
        <v>1073</v>
      </c>
      <c r="M66" s="16" t="s">
        <v>1074</v>
      </c>
      <c r="N66" s="6" t="s">
        <v>1075</v>
      </c>
      <c r="O66" s="56" t="s">
        <v>1075</v>
      </c>
      <c r="P66" s="56" t="s">
        <v>1076</v>
      </c>
      <c r="Q66" s="56" t="s">
        <v>895</v>
      </c>
    </row>
    <row r="67" spans="1:17" ht="20.25" customHeight="1">
      <c r="A67" s="6" t="s">
        <v>300</v>
      </c>
      <c r="B67" s="3"/>
      <c r="C67" s="3"/>
      <c r="D67" s="6"/>
      <c r="E67" s="6"/>
      <c r="F67" s="4"/>
      <c r="G67" s="6" t="s">
        <v>1958</v>
      </c>
      <c r="H67" s="6"/>
      <c r="I67" s="6"/>
      <c r="J67" s="6"/>
      <c r="K67" s="24"/>
      <c r="L67" s="24"/>
      <c r="M67" s="24"/>
      <c r="N67" s="6"/>
      <c r="O67" s="56"/>
      <c r="P67" s="56"/>
      <c r="Q67" s="56"/>
    </row>
    <row r="68" spans="1:17" ht="20.25" customHeight="1">
      <c r="A68" s="3" t="s">
        <v>14</v>
      </c>
      <c r="B68" s="3" t="s">
        <v>789</v>
      </c>
      <c r="C68" s="3" t="s">
        <v>790</v>
      </c>
      <c r="D68" s="21" t="s">
        <v>772</v>
      </c>
      <c r="E68" s="3"/>
      <c r="F68" s="4"/>
      <c r="G68" s="4" t="s">
        <v>783</v>
      </c>
      <c r="H68" s="3"/>
      <c r="I68" s="14" t="s">
        <v>791</v>
      </c>
      <c r="J68" s="15" t="s">
        <v>792</v>
      </c>
      <c r="K68" s="16" t="s">
        <v>793</v>
      </c>
      <c r="L68" s="16" t="s">
        <v>794</v>
      </c>
      <c r="M68" s="16" t="s">
        <v>787</v>
      </c>
      <c r="N68" s="6" t="s">
        <v>795</v>
      </c>
      <c r="O68" s="56" t="s">
        <v>2193</v>
      </c>
      <c r="P68" s="56" t="s">
        <v>2194</v>
      </c>
      <c r="Q68" s="56" t="s">
        <v>965</v>
      </c>
    </row>
    <row r="69" spans="1:17" ht="20.25" customHeight="1">
      <c r="A69" s="3" t="s">
        <v>15</v>
      </c>
      <c r="B69" s="3" t="s">
        <v>1360</v>
      </c>
      <c r="C69" s="3" t="s">
        <v>1361</v>
      </c>
      <c r="D69" s="13" t="s">
        <v>887</v>
      </c>
      <c r="E69" s="14" t="s">
        <v>899</v>
      </c>
      <c r="F69" s="4"/>
      <c r="G69" s="4" t="s">
        <v>898</v>
      </c>
      <c r="H69" s="20" t="s">
        <v>1362</v>
      </c>
      <c r="I69" s="14" t="s">
        <v>1363</v>
      </c>
      <c r="J69" s="15" t="s">
        <v>1364</v>
      </c>
      <c r="K69" s="16" t="s">
        <v>1365</v>
      </c>
      <c r="L69" s="16" t="s">
        <v>1366</v>
      </c>
      <c r="M69" s="16" t="s">
        <v>903</v>
      </c>
      <c r="N69" s="6" t="s">
        <v>899</v>
      </c>
      <c r="O69" s="56" t="s">
        <v>899</v>
      </c>
      <c r="P69" s="56" t="s">
        <v>1367</v>
      </c>
      <c r="Q69" s="56" t="s">
        <v>895</v>
      </c>
    </row>
    <row r="70" spans="1:17" ht="20.25" customHeight="1">
      <c r="A70" s="3" t="s">
        <v>16</v>
      </c>
      <c r="B70" s="3" t="s">
        <v>906</v>
      </c>
      <c r="C70" s="3" t="s">
        <v>907</v>
      </c>
      <c r="D70" s="13" t="s">
        <v>887</v>
      </c>
      <c r="E70" s="3"/>
      <c r="F70" s="4"/>
      <c r="G70" s="4" t="s">
        <v>898</v>
      </c>
      <c r="H70" s="14" t="s">
        <v>899</v>
      </c>
      <c r="I70" s="14" t="s">
        <v>908</v>
      </c>
      <c r="J70" s="15" t="s">
        <v>909</v>
      </c>
      <c r="K70" s="16">
        <v>1025000661839</v>
      </c>
      <c r="L70" s="16" t="s">
        <v>910</v>
      </c>
      <c r="M70" s="16" t="s">
        <v>903</v>
      </c>
      <c r="N70" s="6" t="s">
        <v>911</v>
      </c>
      <c r="O70" s="56" t="s">
        <v>911</v>
      </c>
      <c r="P70" s="56" t="s">
        <v>912</v>
      </c>
      <c r="Q70" s="56" t="s">
        <v>895</v>
      </c>
    </row>
    <row r="71" spans="1:17" ht="20.25" customHeight="1">
      <c r="A71" s="3" t="s">
        <v>17</v>
      </c>
      <c r="B71" s="3" t="s">
        <v>896</v>
      </c>
      <c r="C71" s="3" t="s">
        <v>897</v>
      </c>
      <c r="D71" s="13" t="s">
        <v>887</v>
      </c>
      <c r="E71" s="3"/>
      <c r="F71" s="4"/>
      <c r="G71" s="4" t="s">
        <v>898</v>
      </c>
      <c r="H71" s="14" t="s">
        <v>899</v>
      </c>
      <c r="I71" s="15" t="s">
        <v>900</v>
      </c>
      <c r="J71" s="15" t="s">
        <v>901</v>
      </c>
      <c r="K71" s="16">
        <v>1025000661696</v>
      </c>
      <c r="L71" s="16" t="s">
        <v>902</v>
      </c>
      <c r="M71" s="16" t="s">
        <v>903</v>
      </c>
      <c r="N71" s="6" t="s">
        <v>904</v>
      </c>
      <c r="O71" s="56" t="s">
        <v>904</v>
      </c>
      <c r="P71" s="56" t="s">
        <v>905</v>
      </c>
      <c r="Q71" s="56" t="s">
        <v>895</v>
      </c>
    </row>
    <row r="72" spans="1:17" ht="20.25" customHeight="1">
      <c r="A72" s="4" t="s">
        <v>306</v>
      </c>
      <c r="B72" s="3"/>
      <c r="C72" s="3" t="s">
        <v>1402</v>
      </c>
      <c r="D72" s="18" t="s">
        <v>954</v>
      </c>
      <c r="E72" s="14" t="s">
        <v>1403</v>
      </c>
      <c r="F72" s="19" t="s">
        <v>968</v>
      </c>
      <c r="G72" s="4" t="s">
        <v>329</v>
      </c>
      <c r="H72" s="3"/>
      <c r="I72" s="15" t="s">
        <v>1404</v>
      </c>
      <c r="J72" s="15" t="s">
        <v>1405</v>
      </c>
      <c r="K72" s="16" t="s">
        <v>1406</v>
      </c>
      <c r="L72" s="16" t="s">
        <v>1407</v>
      </c>
      <c r="M72" s="16" t="s">
        <v>1408</v>
      </c>
      <c r="N72" s="6" t="s">
        <v>1409</v>
      </c>
      <c r="O72" s="56" t="s">
        <v>1409</v>
      </c>
      <c r="P72" s="56" t="s">
        <v>1410</v>
      </c>
      <c r="Q72" s="56" t="s">
        <v>962</v>
      </c>
    </row>
    <row r="73" spans="1:17" ht="20.25" customHeight="1">
      <c r="A73" s="3" t="s">
        <v>18</v>
      </c>
      <c r="B73" s="3" t="s">
        <v>1411</v>
      </c>
      <c r="C73" s="3" t="s">
        <v>1412</v>
      </c>
      <c r="D73" s="13" t="s">
        <v>887</v>
      </c>
      <c r="E73" s="3"/>
      <c r="F73" s="4"/>
      <c r="G73" s="4" t="s">
        <v>1413</v>
      </c>
      <c r="H73" s="20" t="s">
        <v>1414</v>
      </c>
      <c r="I73" s="15" t="s">
        <v>1415</v>
      </c>
      <c r="J73" s="15" t="s">
        <v>1416</v>
      </c>
      <c r="K73" s="16" t="s">
        <v>1417</v>
      </c>
      <c r="L73" s="16" t="s">
        <v>1418</v>
      </c>
      <c r="M73" s="16" t="s">
        <v>1408</v>
      </c>
      <c r="N73" s="6" t="s">
        <v>1419</v>
      </c>
      <c r="O73" s="56" t="s">
        <v>1419</v>
      </c>
      <c r="P73" s="56" t="s">
        <v>1420</v>
      </c>
      <c r="Q73" s="56" t="s">
        <v>895</v>
      </c>
    </row>
    <row r="74" spans="1:17" ht="20.25" customHeight="1">
      <c r="A74" s="3" t="s">
        <v>19</v>
      </c>
      <c r="B74" s="3" t="s">
        <v>3345</v>
      </c>
      <c r="C74" s="3" t="s">
        <v>3346</v>
      </c>
      <c r="D74" s="13" t="s">
        <v>887</v>
      </c>
      <c r="E74" s="14"/>
      <c r="F74" s="3"/>
      <c r="G74" s="4" t="s">
        <v>1423</v>
      </c>
      <c r="H74" s="20" t="s">
        <v>3347</v>
      </c>
      <c r="I74" s="14" t="s">
        <v>3138</v>
      </c>
      <c r="J74" s="15" t="s">
        <v>3348</v>
      </c>
      <c r="K74" s="15" t="s">
        <v>3349</v>
      </c>
      <c r="L74" s="15" t="s">
        <v>3350</v>
      </c>
      <c r="M74" s="15" t="s">
        <v>1436</v>
      </c>
      <c r="N74" s="6" t="s">
        <v>3351</v>
      </c>
      <c r="O74" s="56" t="s">
        <v>3351</v>
      </c>
      <c r="P74" s="56" t="s">
        <v>3352</v>
      </c>
      <c r="Q74" s="56" t="s">
        <v>895</v>
      </c>
    </row>
    <row r="75" spans="1:17" ht="20.25" customHeight="1">
      <c r="A75" s="3" t="s">
        <v>20</v>
      </c>
      <c r="B75" s="3" t="s">
        <v>3135</v>
      </c>
      <c r="C75" s="3" t="s">
        <v>3136</v>
      </c>
      <c r="D75" s="13" t="s">
        <v>887</v>
      </c>
      <c r="E75" s="3"/>
      <c r="F75" s="4"/>
      <c r="G75" s="4" t="s">
        <v>1423</v>
      </c>
      <c r="H75" s="20" t="s">
        <v>3137</v>
      </c>
      <c r="I75" s="14" t="s">
        <v>3138</v>
      </c>
      <c r="J75" s="15" t="s">
        <v>3139</v>
      </c>
      <c r="K75" s="16" t="s">
        <v>3140</v>
      </c>
      <c r="L75" s="16" t="s">
        <v>3141</v>
      </c>
      <c r="M75" s="16" t="s">
        <v>1436</v>
      </c>
      <c r="N75" s="6" t="s">
        <v>3142</v>
      </c>
      <c r="O75" s="56" t="s">
        <v>3142</v>
      </c>
      <c r="P75" s="56" t="s">
        <v>3143</v>
      </c>
      <c r="Q75" s="56" t="s">
        <v>895</v>
      </c>
    </row>
    <row r="76" spans="1:17" ht="20.25" customHeight="1">
      <c r="A76" s="3" t="s">
        <v>312</v>
      </c>
      <c r="B76" s="3" t="s">
        <v>2949</v>
      </c>
      <c r="C76" s="3" t="s">
        <v>2950</v>
      </c>
      <c r="D76" s="13" t="s">
        <v>887</v>
      </c>
      <c r="E76" s="3"/>
      <c r="F76" s="4"/>
      <c r="G76" s="4" t="s">
        <v>1423</v>
      </c>
      <c r="H76" s="3"/>
      <c r="I76" s="15" t="s">
        <v>2951</v>
      </c>
      <c r="J76" s="15" t="s">
        <v>2952</v>
      </c>
      <c r="K76" s="16" t="s">
        <v>2953</v>
      </c>
      <c r="L76" s="16" t="s">
        <v>2954</v>
      </c>
      <c r="M76" s="16" t="s">
        <v>1436</v>
      </c>
      <c r="N76" s="6" t="s">
        <v>2955</v>
      </c>
      <c r="O76" s="56" t="s">
        <v>2955</v>
      </c>
      <c r="P76" s="56" t="s">
        <v>2956</v>
      </c>
      <c r="Q76" s="56" t="s">
        <v>895</v>
      </c>
    </row>
    <row r="77" spans="1:17" ht="20.25" customHeight="1">
      <c r="A77" s="4" t="s">
        <v>314</v>
      </c>
      <c r="B77" s="3"/>
      <c r="C77" s="3" t="s">
        <v>1430</v>
      </c>
      <c r="D77" s="18" t="s">
        <v>954</v>
      </c>
      <c r="E77" s="14" t="s">
        <v>967</v>
      </c>
      <c r="F77" s="4" t="s">
        <v>968</v>
      </c>
      <c r="G77" s="4" t="s">
        <v>1423</v>
      </c>
      <c r="H77" s="14" t="s">
        <v>1431</v>
      </c>
      <c r="I77" s="15" t="s">
        <v>1432</v>
      </c>
      <c r="J77" s="15" t="s">
        <v>1433</v>
      </c>
      <c r="K77" s="16" t="s">
        <v>1434</v>
      </c>
      <c r="L77" s="16" t="s">
        <v>1435</v>
      </c>
      <c r="M77" s="16" t="s">
        <v>1436</v>
      </c>
      <c r="N77" s="6" t="s">
        <v>1316</v>
      </c>
      <c r="O77" s="56" t="s">
        <v>1316</v>
      </c>
      <c r="P77" s="56" t="s">
        <v>1437</v>
      </c>
      <c r="Q77" s="56" t="s">
        <v>962</v>
      </c>
    </row>
    <row r="78" spans="1:17" ht="20.25" customHeight="1">
      <c r="A78" s="3" t="s">
        <v>22</v>
      </c>
      <c r="B78" s="3" t="s">
        <v>1143</v>
      </c>
      <c r="C78" s="3" t="s">
        <v>1144</v>
      </c>
      <c r="D78" s="13" t="s">
        <v>887</v>
      </c>
      <c r="E78" s="3"/>
      <c r="F78" s="4"/>
      <c r="G78" s="4" t="s">
        <v>1145</v>
      </c>
      <c r="H78" s="14" t="s">
        <v>1146</v>
      </c>
      <c r="I78" s="14" t="s">
        <v>1147</v>
      </c>
      <c r="J78" s="15" t="s">
        <v>1148</v>
      </c>
      <c r="K78" s="16">
        <v>1035006451930</v>
      </c>
      <c r="L78" s="16" t="s">
        <v>1149</v>
      </c>
      <c r="M78" s="16" t="s">
        <v>1150</v>
      </c>
      <c r="N78" s="6" t="s">
        <v>1151</v>
      </c>
      <c r="O78" s="56" t="s">
        <v>1151</v>
      </c>
      <c r="P78" s="56" t="s">
        <v>1152</v>
      </c>
      <c r="Q78" s="56" t="s">
        <v>895</v>
      </c>
    </row>
    <row r="79" spans="1:17" ht="20.25" customHeight="1">
      <c r="A79" s="3" t="s">
        <v>23</v>
      </c>
      <c r="B79" s="3" t="s">
        <v>796</v>
      </c>
      <c r="C79" s="3" t="s">
        <v>797</v>
      </c>
      <c r="D79" s="21" t="s">
        <v>772</v>
      </c>
      <c r="E79" s="3"/>
      <c r="F79" s="4"/>
      <c r="G79" s="4" t="s">
        <v>783</v>
      </c>
      <c r="H79" s="3"/>
      <c r="I79" s="15" t="s">
        <v>798</v>
      </c>
      <c r="J79" s="15" t="s">
        <v>799</v>
      </c>
      <c r="K79" s="16" t="s">
        <v>800</v>
      </c>
      <c r="L79" s="16" t="s">
        <v>801</v>
      </c>
      <c r="M79" s="16" t="s">
        <v>787</v>
      </c>
      <c r="N79" s="6" t="s">
        <v>802</v>
      </c>
      <c r="O79" s="56" t="s">
        <v>802</v>
      </c>
      <c r="P79" s="56" t="s">
        <v>2197</v>
      </c>
      <c r="Q79" s="56" t="s">
        <v>965</v>
      </c>
    </row>
    <row r="80" spans="1:17" ht="20.25" customHeight="1">
      <c r="A80" s="3" t="s">
        <v>24</v>
      </c>
      <c r="B80" s="3" t="s">
        <v>2415</v>
      </c>
      <c r="C80" s="3" t="s">
        <v>2416</v>
      </c>
      <c r="D80" s="13" t="s">
        <v>887</v>
      </c>
      <c r="E80" s="3"/>
      <c r="F80" s="4"/>
      <c r="G80" s="4" t="s">
        <v>1085</v>
      </c>
      <c r="H80" s="14" t="s">
        <v>2397</v>
      </c>
      <c r="I80" s="14" t="s">
        <v>2393</v>
      </c>
      <c r="J80" s="15" t="s">
        <v>2417</v>
      </c>
      <c r="K80" s="16" t="s">
        <v>2418</v>
      </c>
      <c r="L80" s="16" t="s">
        <v>2419</v>
      </c>
      <c r="M80" s="16" t="s">
        <v>1090</v>
      </c>
      <c r="N80" s="6" t="s">
        <v>2392</v>
      </c>
      <c r="O80" s="56" t="s">
        <v>2392</v>
      </c>
      <c r="P80" s="56" t="s">
        <v>2420</v>
      </c>
      <c r="Q80" s="56" t="s">
        <v>895</v>
      </c>
    </row>
    <row r="81" spans="1:17" ht="20.25" customHeight="1">
      <c r="A81" s="3" t="s">
        <v>25</v>
      </c>
      <c r="B81" s="3" t="s">
        <v>803</v>
      </c>
      <c r="C81" s="3" t="s">
        <v>804</v>
      </c>
      <c r="D81" s="21" t="s">
        <v>772</v>
      </c>
      <c r="E81" s="3"/>
      <c r="F81" s="4"/>
      <c r="G81" s="4" t="s">
        <v>783</v>
      </c>
      <c r="H81" s="3"/>
      <c r="I81" s="14" t="s">
        <v>805</v>
      </c>
      <c r="J81" s="15" t="s">
        <v>806</v>
      </c>
      <c r="K81" s="16">
        <v>1035011301038</v>
      </c>
      <c r="L81" s="16" t="s">
        <v>807</v>
      </c>
      <c r="M81" s="16" t="s">
        <v>787</v>
      </c>
      <c r="N81" s="6" t="s">
        <v>808</v>
      </c>
      <c r="O81" s="56" t="s">
        <v>808</v>
      </c>
      <c r="P81" s="56" t="s">
        <v>1236</v>
      </c>
      <c r="Q81" s="56" t="s">
        <v>965</v>
      </c>
    </row>
    <row r="82" spans="1:17" ht="20.25" customHeight="1">
      <c r="A82" s="3" t="s">
        <v>320</v>
      </c>
      <c r="B82" s="3" t="s">
        <v>2091</v>
      </c>
      <c r="C82" s="3"/>
      <c r="D82" s="18" t="s">
        <v>954</v>
      </c>
      <c r="E82" s="14" t="s">
        <v>2273</v>
      </c>
      <c r="F82" s="23" t="s">
        <v>165</v>
      </c>
      <c r="G82" s="4" t="s">
        <v>2082</v>
      </c>
      <c r="H82" s="3"/>
      <c r="I82" s="15" t="s">
        <v>2771</v>
      </c>
      <c r="J82" s="15" t="s">
        <v>2772</v>
      </c>
      <c r="K82" s="16" t="s">
        <v>2773</v>
      </c>
      <c r="L82" s="16" t="s">
        <v>2774</v>
      </c>
      <c r="M82" s="16" t="s">
        <v>1233</v>
      </c>
      <c r="N82" s="6"/>
      <c r="O82" s="56" t="s">
        <v>2775</v>
      </c>
      <c r="P82" s="56" t="s">
        <v>2776</v>
      </c>
      <c r="Q82" s="56" t="s">
        <v>962</v>
      </c>
    </row>
    <row r="83" spans="1:17" ht="20.25" customHeight="1">
      <c r="A83" s="3" t="s">
        <v>322</v>
      </c>
      <c r="B83" s="3"/>
      <c r="C83" s="3" t="s">
        <v>1237</v>
      </c>
      <c r="D83" s="13" t="s">
        <v>887</v>
      </c>
      <c r="E83" s="3"/>
      <c r="F83" s="4"/>
      <c r="G83" s="4" t="s">
        <v>985</v>
      </c>
      <c r="H83" s="20" t="s">
        <v>1238</v>
      </c>
      <c r="I83" s="14" t="s">
        <v>1239</v>
      </c>
      <c r="J83" s="15" t="s">
        <v>1240</v>
      </c>
      <c r="K83" s="16">
        <v>1037700069956</v>
      </c>
      <c r="L83" s="16" t="s">
        <v>1241</v>
      </c>
      <c r="M83" s="16" t="s">
        <v>1242</v>
      </c>
      <c r="N83" s="6" t="s">
        <v>1243</v>
      </c>
      <c r="O83" s="56" t="s">
        <v>1243</v>
      </c>
      <c r="P83" s="56" t="s">
        <v>1244</v>
      </c>
      <c r="Q83" s="56" t="s">
        <v>895</v>
      </c>
    </row>
    <row r="84" spans="1:17" ht="20.25" customHeight="1">
      <c r="A84" s="3" t="s">
        <v>26</v>
      </c>
      <c r="B84" s="3" t="s">
        <v>2385</v>
      </c>
      <c r="C84" s="3"/>
      <c r="D84" s="13" t="s">
        <v>887</v>
      </c>
      <c r="E84" s="3"/>
      <c r="F84" s="4"/>
      <c r="G84" s="4" t="s">
        <v>945</v>
      </c>
      <c r="H84" s="3"/>
      <c r="I84" s="14" t="s">
        <v>2386</v>
      </c>
      <c r="J84" s="15" t="s">
        <v>2387</v>
      </c>
      <c r="K84" s="16" t="s">
        <v>2388</v>
      </c>
      <c r="L84" s="16" t="s">
        <v>2389</v>
      </c>
      <c r="M84" s="16" t="s">
        <v>949</v>
      </c>
      <c r="N84" s="6" t="s">
        <v>2390</v>
      </c>
      <c r="O84" s="56" t="s">
        <v>2390</v>
      </c>
      <c r="P84" s="56" t="s">
        <v>2391</v>
      </c>
      <c r="Q84" s="56" t="s">
        <v>895</v>
      </c>
    </row>
    <row r="85" spans="1:17" ht="20.25" customHeight="1">
      <c r="A85" s="3" t="s">
        <v>27</v>
      </c>
      <c r="B85" s="3" t="s">
        <v>1040</v>
      </c>
      <c r="C85" s="3" t="s">
        <v>1041</v>
      </c>
      <c r="D85" s="13" t="s">
        <v>887</v>
      </c>
      <c r="E85" s="3"/>
      <c r="F85" s="4"/>
      <c r="G85" s="4" t="s">
        <v>1042</v>
      </c>
      <c r="H85" s="3"/>
      <c r="I85" s="14" t="s">
        <v>1043</v>
      </c>
      <c r="J85" s="15" t="s">
        <v>1044</v>
      </c>
      <c r="K85" s="16">
        <v>1025007270750</v>
      </c>
      <c r="L85" s="16" t="s">
        <v>1045</v>
      </c>
      <c r="M85" s="16" t="s">
        <v>973</v>
      </c>
      <c r="N85" s="6" t="s">
        <v>1046</v>
      </c>
      <c r="O85" s="56" t="s">
        <v>1046</v>
      </c>
      <c r="P85" s="56" t="s">
        <v>1047</v>
      </c>
      <c r="Q85" s="56" t="s">
        <v>895</v>
      </c>
    </row>
    <row r="86" spans="1:17" ht="20.25" customHeight="1">
      <c r="A86" s="3" t="s">
        <v>28</v>
      </c>
      <c r="B86" s="3" t="s">
        <v>1455</v>
      </c>
      <c r="C86" s="3" t="s">
        <v>1456</v>
      </c>
      <c r="D86" s="18" t="s">
        <v>954</v>
      </c>
      <c r="E86" s="14" t="s">
        <v>1457</v>
      </c>
      <c r="F86" s="23" t="s">
        <v>326</v>
      </c>
      <c r="G86" s="4" t="s">
        <v>915</v>
      </c>
      <c r="H86" s="20" t="s">
        <v>1458</v>
      </c>
      <c r="I86" s="14" t="s">
        <v>1459</v>
      </c>
      <c r="J86" s="15" t="s">
        <v>1080</v>
      </c>
      <c r="K86" s="16" t="s">
        <v>1460</v>
      </c>
      <c r="L86" s="16" t="s">
        <v>1461</v>
      </c>
      <c r="M86" s="16" t="s">
        <v>920</v>
      </c>
      <c r="N86" s="6"/>
      <c r="O86" s="56" t="s">
        <v>1462</v>
      </c>
      <c r="P86" s="56" t="s">
        <v>1463</v>
      </c>
      <c r="Q86" s="56" t="s">
        <v>962</v>
      </c>
    </row>
    <row r="87" spans="1:17" ht="20.25" customHeight="1">
      <c r="A87" s="3" t="s">
        <v>326</v>
      </c>
      <c r="B87" s="3"/>
      <c r="C87" s="3"/>
      <c r="D87" s="13" t="s">
        <v>887</v>
      </c>
      <c r="E87" s="3"/>
      <c r="F87" s="4"/>
      <c r="G87" s="4" t="s">
        <v>915</v>
      </c>
      <c r="H87" s="20" t="s">
        <v>3414</v>
      </c>
      <c r="I87" s="14" t="s">
        <v>1459</v>
      </c>
      <c r="J87" s="15" t="s">
        <v>3415</v>
      </c>
      <c r="K87" s="16" t="s">
        <v>3416</v>
      </c>
      <c r="L87" s="16" t="s">
        <v>3417</v>
      </c>
      <c r="M87" s="16" t="s">
        <v>920</v>
      </c>
      <c r="N87" s="6" t="s">
        <v>1457</v>
      </c>
      <c r="O87" s="56" t="s">
        <v>1457</v>
      </c>
      <c r="P87" s="56" t="s">
        <v>1463</v>
      </c>
      <c r="Q87" s="56" t="s">
        <v>895</v>
      </c>
    </row>
    <row r="88" spans="1:17" ht="20.25" customHeight="1">
      <c r="A88" s="3" t="s">
        <v>330</v>
      </c>
      <c r="B88" s="3"/>
      <c r="C88" s="3"/>
      <c r="D88" s="18" t="s">
        <v>954</v>
      </c>
      <c r="E88" s="14" t="s">
        <v>1462</v>
      </c>
      <c r="F88" s="23" t="s">
        <v>326</v>
      </c>
      <c r="G88" s="4" t="s">
        <v>915</v>
      </c>
      <c r="H88" s="14"/>
      <c r="I88" s="14" t="s">
        <v>2957</v>
      </c>
      <c r="J88" s="15" t="s">
        <v>2958</v>
      </c>
      <c r="K88" s="16" t="s">
        <v>2959</v>
      </c>
      <c r="L88" s="16" t="s">
        <v>2960</v>
      </c>
      <c r="M88" s="16" t="s">
        <v>920</v>
      </c>
      <c r="N88" s="6"/>
      <c r="O88" s="56" t="s">
        <v>2961</v>
      </c>
      <c r="P88" s="56" t="s">
        <v>2962</v>
      </c>
      <c r="Q88" s="56" t="s">
        <v>962</v>
      </c>
    </row>
    <row r="89" spans="1:17" ht="20.25" customHeight="1">
      <c r="A89" s="3" t="s">
        <v>30</v>
      </c>
      <c r="B89" s="3" t="s">
        <v>1473</v>
      </c>
      <c r="C89" s="3" t="s">
        <v>1474</v>
      </c>
      <c r="D89" s="13" t="s">
        <v>887</v>
      </c>
      <c r="E89" s="3"/>
      <c r="F89" s="4"/>
      <c r="G89" s="4" t="s">
        <v>1475</v>
      </c>
      <c r="H89" s="3"/>
      <c r="I89" s="14" t="s">
        <v>1476</v>
      </c>
      <c r="J89" s="15" t="s">
        <v>1477</v>
      </c>
      <c r="K89" s="16" t="s">
        <v>1478</v>
      </c>
      <c r="L89" s="16" t="s">
        <v>1479</v>
      </c>
      <c r="M89" s="16" t="s">
        <v>779</v>
      </c>
      <c r="N89" s="6" t="s">
        <v>932</v>
      </c>
      <c r="O89" s="56" t="s">
        <v>932</v>
      </c>
      <c r="P89" s="56" t="s">
        <v>1480</v>
      </c>
      <c r="Q89" s="56" t="s">
        <v>895</v>
      </c>
    </row>
    <row r="90" spans="1:17" ht="20.25" customHeight="1">
      <c r="A90" s="4" t="s">
        <v>333</v>
      </c>
      <c r="B90" s="3" t="s">
        <v>1314</v>
      </c>
      <c r="C90" s="3" t="s">
        <v>1315</v>
      </c>
      <c r="D90" s="18" t="s">
        <v>954</v>
      </c>
      <c r="E90" s="14" t="s">
        <v>1316</v>
      </c>
      <c r="F90" s="4" t="s">
        <v>968</v>
      </c>
      <c r="G90" s="4" t="s">
        <v>926</v>
      </c>
      <c r="H90" s="14" t="s">
        <v>932</v>
      </c>
      <c r="I90" s="15" t="s">
        <v>1317</v>
      </c>
      <c r="J90" s="15" t="s">
        <v>1318</v>
      </c>
      <c r="K90" s="16">
        <v>1115009002240</v>
      </c>
      <c r="L90" s="16" t="s">
        <v>1319</v>
      </c>
      <c r="M90" s="16" t="s">
        <v>930</v>
      </c>
      <c r="N90" s="6" t="s">
        <v>1320</v>
      </c>
      <c r="O90" s="56" t="s">
        <v>1320</v>
      </c>
      <c r="P90" s="56" t="s">
        <v>1321</v>
      </c>
      <c r="Q90" s="56" t="s">
        <v>962</v>
      </c>
    </row>
    <row r="91" spans="1:17" ht="20.25" customHeight="1">
      <c r="A91" s="3" t="s">
        <v>32</v>
      </c>
      <c r="B91" s="3" t="s">
        <v>923</v>
      </c>
      <c r="C91" s="3" t="s">
        <v>924</v>
      </c>
      <c r="D91" s="13" t="s">
        <v>887</v>
      </c>
      <c r="E91" s="14" t="s">
        <v>925</v>
      </c>
      <c r="F91" s="4"/>
      <c r="G91" s="4" t="s">
        <v>926</v>
      </c>
      <c r="H91" s="3"/>
      <c r="I91" s="14" t="s">
        <v>927</v>
      </c>
      <c r="J91" s="15" t="s">
        <v>928</v>
      </c>
      <c r="K91" s="16">
        <v>1025001278158</v>
      </c>
      <c r="L91" s="16" t="s">
        <v>929</v>
      </c>
      <c r="M91" s="16" t="s">
        <v>930</v>
      </c>
      <c r="N91" s="6" t="s">
        <v>931</v>
      </c>
      <c r="O91" s="56" t="s">
        <v>932</v>
      </c>
      <c r="P91" s="56" t="s">
        <v>933</v>
      </c>
      <c r="Q91" s="56" t="s">
        <v>895</v>
      </c>
    </row>
    <row r="92" spans="1:17" ht="20.25" customHeight="1">
      <c r="A92" s="3" t="s">
        <v>336</v>
      </c>
      <c r="B92" s="3" t="s">
        <v>3034</v>
      </c>
      <c r="C92" s="3"/>
      <c r="D92" s="18" t="s">
        <v>954</v>
      </c>
      <c r="E92" s="20" t="s">
        <v>955</v>
      </c>
      <c r="F92" s="23" t="s">
        <v>203</v>
      </c>
      <c r="G92" s="4" t="s">
        <v>926</v>
      </c>
      <c r="H92" s="25"/>
      <c r="I92" s="14" t="s">
        <v>3035</v>
      </c>
      <c r="J92" s="15" t="s">
        <v>3036</v>
      </c>
      <c r="K92" s="16" t="s">
        <v>3037</v>
      </c>
      <c r="L92" s="16" t="s">
        <v>3038</v>
      </c>
      <c r="M92" s="16" t="s">
        <v>930</v>
      </c>
      <c r="N92" s="6"/>
      <c r="O92" s="56" t="s">
        <v>2347</v>
      </c>
      <c r="P92" s="56" t="s">
        <v>3039</v>
      </c>
      <c r="Q92" s="56" t="s">
        <v>962</v>
      </c>
    </row>
    <row r="93" spans="1:17" ht="20.25" customHeight="1">
      <c r="A93" s="3" t="s">
        <v>33</v>
      </c>
      <c r="B93" s="3" t="s">
        <v>809</v>
      </c>
      <c r="C93" s="3" t="s">
        <v>810</v>
      </c>
      <c r="D93" s="21" t="s">
        <v>772</v>
      </c>
      <c r="E93" s="3"/>
      <c r="F93" s="4"/>
      <c r="G93" s="4" t="s">
        <v>783</v>
      </c>
      <c r="H93" s="3"/>
      <c r="I93" s="14" t="s">
        <v>811</v>
      </c>
      <c r="J93" s="15" t="s">
        <v>812</v>
      </c>
      <c r="K93" s="16" t="s">
        <v>813</v>
      </c>
      <c r="L93" s="16" t="s">
        <v>814</v>
      </c>
      <c r="M93" s="16" t="s">
        <v>787</v>
      </c>
      <c r="N93" s="6" t="s">
        <v>815</v>
      </c>
      <c r="O93" s="56" t="s">
        <v>2195</v>
      </c>
      <c r="P93" s="56" t="s">
        <v>2196</v>
      </c>
      <c r="Q93" s="56" t="s">
        <v>965</v>
      </c>
    </row>
    <row r="94" spans="1:17" ht="20.25" customHeight="1">
      <c r="A94" s="3" t="s">
        <v>36</v>
      </c>
      <c r="B94" s="3" t="s">
        <v>934</v>
      </c>
      <c r="C94" s="3" t="s">
        <v>935</v>
      </c>
      <c r="D94" s="13" t="s">
        <v>887</v>
      </c>
      <c r="E94" s="20" t="s">
        <v>936</v>
      </c>
      <c r="F94" s="4"/>
      <c r="G94" s="4" t="s">
        <v>875</v>
      </c>
      <c r="H94" s="14" t="s">
        <v>937</v>
      </c>
      <c r="I94" s="15" t="s">
        <v>938</v>
      </c>
      <c r="J94" s="15" t="s">
        <v>939</v>
      </c>
      <c r="K94" s="16">
        <v>1025001466445</v>
      </c>
      <c r="L94" s="16" t="s">
        <v>940</v>
      </c>
      <c r="M94" s="16" t="s">
        <v>880</v>
      </c>
      <c r="N94" s="6" t="s">
        <v>941</v>
      </c>
      <c r="O94" s="56" t="s">
        <v>941</v>
      </c>
      <c r="P94" s="56" t="s">
        <v>942</v>
      </c>
      <c r="Q94" s="56" t="s">
        <v>895</v>
      </c>
    </row>
    <row r="95" spans="1:17" ht="20.25" customHeight="1">
      <c r="A95" s="3" t="s">
        <v>37</v>
      </c>
      <c r="B95" s="3" t="s">
        <v>2377</v>
      </c>
      <c r="C95" s="3" t="s">
        <v>2378</v>
      </c>
      <c r="D95" s="13" t="s">
        <v>887</v>
      </c>
      <c r="E95" s="14" t="s">
        <v>941</v>
      </c>
      <c r="F95" s="4"/>
      <c r="G95" s="4" t="s">
        <v>875</v>
      </c>
      <c r="H95" s="3"/>
      <c r="I95" s="15" t="s">
        <v>2379</v>
      </c>
      <c r="J95" s="15" t="s">
        <v>2380</v>
      </c>
      <c r="K95" s="16" t="s">
        <v>2381</v>
      </c>
      <c r="L95" s="16" t="s">
        <v>2382</v>
      </c>
      <c r="M95" s="16" t="s">
        <v>880</v>
      </c>
      <c r="N95" s="6" t="s">
        <v>2383</v>
      </c>
      <c r="O95" s="56" t="s">
        <v>2383</v>
      </c>
      <c r="P95" s="56" t="s">
        <v>2384</v>
      </c>
      <c r="Q95" s="56" t="s">
        <v>895</v>
      </c>
    </row>
    <row r="96" spans="1:17" ht="20.25" customHeight="1">
      <c r="A96" s="3" t="s">
        <v>38</v>
      </c>
      <c r="B96" s="3" t="s">
        <v>3287</v>
      </c>
      <c r="C96" s="3" t="s">
        <v>3288</v>
      </c>
      <c r="D96" s="13" t="s">
        <v>887</v>
      </c>
      <c r="E96" s="3"/>
      <c r="F96" s="4"/>
      <c r="G96" s="4" t="s">
        <v>1145</v>
      </c>
      <c r="H96" s="14" t="s">
        <v>1801</v>
      </c>
      <c r="I96" s="15" t="s">
        <v>3289</v>
      </c>
      <c r="J96" s="15" t="s">
        <v>3290</v>
      </c>
      <c r="K96" s="16" t="s">
        <v>3291</v>
      </c>
      <c r="L96" s="16" t="s">
        <v>3292</v>
      </c>
      <c r="M96" s="16" t="s">
        <v>1150</v>
      </c>
      <c r="N96" s="6" t="s">
        <v>3293</v>
      </c>
      <c r="O96" s="56" t="s">
        <v>3293</v>
      </c>
      <c r="P96" s="56" t="s">
        <v>3294</v>
      </c>
      <c r="Q96" s="56" t="s">
        <v>895</v>
      </c>
    </row>
    <row r="97" spans="1:17" ht="20.25" customHeight="1">
      <c r="A97" s="3" t="s">
        <v>39</v>
      </c>
      <c r="B97" s="3" t="s">
        <v>943</v>
      </c>
      <c r="C97" s="3" t="s">
        <v>944</v>
      </c>
      <c r="D97" s="13" t="s">
        <v>887</v>
      </c>
      <c r="E97" s="3"/>
      <c r="F97" s="4"/>
      <c r="G97" s="4" t="s">
        <v>945</v>
      </c>
      <c r="H97" s="3"/>
      <c r="I97" s="15" t="s">
        <v>946</v>
      </c>
      <c r="J97" s="15" t="s">
        <v>947</v>
      </c>
      <c r="K97" s="16">
        <v>1025001624152</v>
      </c>
      <c r="L97" s="16" t="s">
        <v>948</v>
      </c>
      <c r="M97" s="16" t="s">
        <v>949</v>
      </c>
      <c r="N97" s="6" t="s">
        <v>950</v>
      </c>
      <c r="O97" s="56" t="s">
        <v>951</v>
      </c>
      <c r="P97" s="56" t="s">
        <v>952</v>
      </c>
      <c r="Q97" s="56" t="s">
        <v>895</v>
      </c>
    </row>
    <row r="98" spans="1:17" ht="20.25" customHeight="1">
      <c r="A98" s="3" t="s">
        <v>344</v>
      </c>
      <c r="B98" s="3" t="s">
        <v>1267</v>
      </c>
      <c r="C98" s="3" t="s">
        <v>1268</v>
      </c>
      <c r="D98" s="13" t="s">
        <v>887</v>
      </c>
      <c r="E98" s="3"/>
      <c r="F98" s="4"/>
      <c r="G98" s="4" t="s">
        <v>945</v>
      </c>
      <c r="H98" s="14" t="s">
        <v>951</v>
      </c>
      <c r="I98" s="15" t="s">
        <v>1269</v>
      </c>
      <c r="J98" s="15" t="s">
        <v>1270</v>
      </c>
      <c r="K98" s="16">
        <v>1055002309911</v>
      </c>
      <c r="L98" s="16" t="s">
        <v>1271</v>
      </c>
      <c r="M98" s="16" t="s">
        <v>949</v>
      </c>
      <c r="N98" s="6" t="s">
        <v>1272</v>
      </c>
      <c r="O98" s="56" t="s">
        <v>1272</v>
      </c>
      <c r="P98" s="56" t="s">
        <v>1273</v>
      </c>
      <c r="Q98" s="56" t="s">
        <v>895</v>
      </c>
    </row>
    <row r="99" spans="1:17" ht="20.25" customHeight="1">
      <c r="A99" s="4" t="s">
        <v>346</v>
      </c>
      <c r="B99" s="3"/>
      <c r="C99" s="3" t="s">
        <v>3048</v>
      </c>
      <c r="D99" s="18" t="s">
        <v>954</v>
      </c>
      <c r="E99" s="14" t="s">
        <v>2527</v>
      </c>
      <c r="F99" s="19" t="s">
        <v>1777</v>
      </c>
      <c r="G99" s="4" t="s">
        <v>1958</v>
      </c>
      <c r="H99" s="14" t="s">
        <v>951</v>
      </c>
      <c r="I99" s="15" t="s">
        <v>3049</v>
      </c>
      <c r="J99" s="15" t="s">
        <v>947</v>
      </c>
      <c r="K99" s="16" t="s">
        <v>3050</v>
      </c>
      <c r="L99" s="16" t="s">
        <v>3051</v>
      </c>
      <c r="M99" s="16" t="s">
        <v>949</v>
      </c>
      <c r="N99" s="6" t="s">
        <v>2522</v>
      </c>
      <c r="O99" s="56" t="s">
        <v>2522</v>
      </c>
      <c r="P99" s="56" t="s">
        <v>3052</v>
      </c>
      <c r="Q99" s="56" t="s">
        <v>962</v>
      </c>
    </row>
    <row r="100" spans="1:17" ht="20.25" customHeight="1">
      <c r="A100" s="3" t="s">
        <v>40</v>
      </c>
      <c r="B100" s="3" t="s">
        <v>1226</v>
      </c>
      <c r="C100" s="3" t="s">
        <v>1227</v>
      </c>
      <c r="D100" s="18" t="s">
        <v>954</v>
      </c>
      <c r="E100" s="14" t="s">
        <v>1228</v>
      </c>
      <c r="F100" s="23" t="s">
        <v>171</v>
      </c>
      <c r="G100" s="4" t="s">
        <v>1229</v>
      </c>
      <c r="H100" s="3"/>
      <c r="I100" s="15" t="s">
        <v>1230</v>
      </c>
      <c r="J100" s="15" t="s">
        <v>1231</v>
      </c>
      <c r="K100" s="16">
        <v>1035010214084</v>
      </c>
      <c r="L100" s="16" t="s">
        <v>1232</v>
      </c>
      <c r="M100" s="16" t="s">
        <v>1233</v>
      </c>
      <c r="N100" s="6"/>
      <c r="O100" s="56" t="s">
        <v>1234</v>
      </c>
      <c r="P100" s="56" t="s">
        <v>1235</v>
      </c>
      <c r="Q100" s="56" t="s">
        <v>962</v>
      </c>
    </row>
    <row r="101" spans="1:17" ht="20.25" customHeight="1">
      <c r="A101" s="3" t="s">
        <v>41</v>
      </c>
      <c r="B101" s="3" t="s">
        <v>1489</v>
      </c>
      <c r="C101" s="3" t="s">
        <v>1490</v>
      </c>
      <c r="D101" s="13" t="s">
        <v>887</v>
      </c>
      <c r="E101" s="3"/>
      <c r="F101" s="4"/>
      <c r="G101" s="4" t="s">
        <v>1491</v>
      </c>
      <c r="H101" s="3"/>
      <c r="I101" s="15" t="s">
        <v>1492</v>
      </c>
      <c r="J101" s="15" t="s">
        <v>1493</v>
      </c>
      <c r="K101" s="16" t="s">
        <v>1494</v>
      </c>
      <c r="L101" s="16" t="s">
        <v>1495</v>
      </c>
      <c r="M101" s="16" t="s">
        <v>1496</v>
      </c>
      <c r="N101" s="6" t="s">
        <v>1497</v>
      </c>
      <c r="O101" s="56" t="s">
        <v>1497</v>
      </c>
      <c r="P101" s="56" t="s">
        <v>1498</v>
      </c>
      <c r="Q101" s="56" t="s">
        <v>895</v>
      </c>
    </row>
    <row r="102" spans="1:17" ht="20.25" customHeight="1">
      <c r="A102" s="3" t="s">
        <v>350</v>
      </c>
      <c r="B102" s="3" t="s">
        <v>1499</v>
      </c>
      <c r="C102" s="3" t="s">
        <v>1500</v>
      </c>
      <c r="D102" s="18" t="s">
        <v>954</v>
      </c>
      <c r="E102" s="14" t="s">
        <v>1161</v>
      </c>
      <c r="F102" s="23" t="s">
        <v>99</v>
      </c>
      <c r="G102" s="4" t="s">
        <v>1145</v>
      </c>
      <c r="H102" s="3"/>
      <c r="I102" s="14" t="s">
        <v>1501</v>
      </c>
      <c r="J102" s="15" t="s">
        <v>1502</v>
      </c>
      <c r="K102" s="16" t="s">
        <v>1503</v>
      </c>
      <c r="L102" s="16" t="s">
        <v>1504</v>
      </c>
      <c r="M102" s="16" t="s">
        <v>1505</v>
      </c>
      <c r="N102" s="6"/>
      <c r="O102" s="56" t="s">
        <v>1506</v>
      </c>
      <c r="P102" s="56" t="s">
        <v>1507</v>
      </c>
      <c r="Q102" s="56" t="s">
        <v>962</v>
      </c>
    </row>
    <row r="103" spans="1:17" ht="20.25" customHeight="1">
      <c r="A103" s="3" t="s">
        <v>42</v>
      </c>
      <c r="B103" s="3" t="s">
        <v>1508</v>
      </c>
      <c r="C103" s="3" t="s">
        <v>1509</v>
      </c>
      <c r="D103" s="13" t="s">
        <v>887</v>
      </c>
      <c r="E103" s="14" t="s">
        <v>1510</v>
      </c>
      <c r="F103" s="4"/>
      <c r="G103" s="4" t="s">
        <v>1511</v>
      </c>
      <c r="H103" s="3"/>
      <c r="I103" s="15" t="s">
        <v>1512</v>
      </c>
      <c r="J103" s="15" t="s">
        <v>1513</v>
      </c>
      <c r="K103" s="16" t="s">
        <v>1514</v>
      </c>
      <c r="L103" s="16" t="s">
        <v>1515</v>
      </c>
      <c r="M103" s="16" t="s">
        <v>1516</v>
      </c>
      <c r="N103" s="6" t="s">
        <v>1517</v>
      </c>
      <c r="O103" s="56" t="s">
        <v>1518</v>
      </c>
      <c r="P103" s="56" t="s">
        <v>1519</v>
      </c>
      <c r="Q103" s="56" t="s">
        <v>895</v>
      </c>
    </row>
    <row r="104" spans="1:17" ht="20.25" customHeight="1">
      <c r="A104" s="3" t="s">
        <v>43</v>
      </c>
      <c r="B104" s="3" t="s">
        <v>1083</v>
      </c>
      <c r="C104" s="3" t="s">
        <v>1084</v>
      </c>
      <c r="D104" s="13" t="s">
        <v>887</v>
      </c>
      <c r="E104" s="3"/>
      <c r="F104" s="4"/>
      <c r="G104" s="4" t="s">
        <v>1085</v>
      </c>
      <c r="H104" s="20" t="s">
        <v>1086</v>
      </c>
      <c r="I104" s="14" t="s">
        <v>1087</v>
      </c>
      <c r="J104" s="15" t="s">
        <v>1088</v>
      </c>
      <c r="K104" s="16">
        <v>1035003055020</v>
      </c>
      <c r="L104" s="16" t="s">
        <v>1089</v>
      </c>
      <c r="M104" s="16" t="s">
        <v>1090</v>
      </c>
      <c r="N104" s="6" t="s">
        <v>1091</v>
      </c>
      <c r="O104" s="56" t="s">
        <v>1091</v>
      </c>
      <c r="P104" s="56" t="s">
        <v>1092</v>
      </c>
      <c r="Q104" s="56" t="s">
        <v>895</v>
      </c>
    </row>
    <row r="105" spans="1:17" ht="20.25" customHeight="1">
      <c r="A105" s="4" t="s">
        <v>354</v>
      </c>
      <c r="B105" s="3"/>
      <c r="C105" s="3" t="s">
        <v>2399</v>
      </c>
      <c r="D105" s="18" t="s">
        <v>954</v>
      </c>
      <c r="E105" s="14" t="s">
        <v>967</v>
      </c>
      <c r="F105" s="4" t="s">
        <v>968</v>
      </c>
      <c r="G105" s="4" t="s">
        <v>1085</v>
      </c>
      <c r="H105" s="14" t="s">
        <v>2400</v>
      </c>
      <c r="I105" s="15" t="s">
        <v>2401</v>
      </c>
      <c r="J105" s="15" t="s">
        <v>2402</v>
      </c>
      <c r="K105" s="16" t="s">
        <v>2403</v>
      </c>
      <c r="L105" s="16" t="s">
        <v>2404</v>
      </c>
      <c r="M105" s="16" t="s">
        <v>1090</v>
      </c>
      <c r="N105" s="6" t="s">
        <v>2405</v>
      </c>
      <c r="O105" s="56" t="s">
        <v>2405</v>
      </c>
      <c r="P105" s="56" t="s">
        <v>2406</v>
      </c>
      <c r="Q105" s="56" t="s">
        <v>962</v>
      </c>
    </row>
    <row r="106" spans="1:17" ht="20.25" customHeight="1">
      <c r="A106" s="3" t="s">
        <v>356</v>
      </c>
      <c r="B106" s="3" t="s">
        <v>2407</v>
      </c>
      <c r="C106" s="3"/>
      <c r="D106" s="18" t="s">
        <v>954</v>
      </c>
      <c r="E106" s="14" t="s">
        <v>955</v>
      </c>
      <c r="F106" s="23" t="s">
        <v>203</v>
      </c>
      <c r="G106" s="4" t="s">
        <v>1085</v>
      </c>
      <c r="H106" s="14" t="s">
        <v>2408</v>
      </c>
      <c r="I106" s="14" t="s">
        <v>2409</v>
      </c>
      <c r="J106" s="15" t="s">
        <v>2410</v>
      </c>
      <c r="K106" s="16" t="s">
        <v>2411</v>
      </c>
      <c r="L106" s="16" t="s">
        <v>2412</v>
      </c>
      <c r="M106" s="16" t="s">
        <v>1090</v>
      </c>
      <c r="N106" s="6"/>
      <c r="O106" s="56" t="s">
        <v>2413</v>
      </c>
      <c r="P106" s="56" t="s">
        <v>2414</v>
      </c>
      <c r="Q106" s="56" t="s">
        <v>962</v>
      </c>
    </row>
    <row r="107" spans="1:17" ht="20.25" customHeight="1">
      <c r="A107" s="3" t="s">
        <v>358</v>
      </c>
      <c r="B107" s="3" t="s">
        <v>3418</v>
      </c>
      <c r="C107" s="3" t="s">
        <v>3419</v>
      </c>
      <c r="D107" s="3"/>
      <c r="E107" s="3"/>
      <c r="F107" s="4"/>
      <c r="G107" s="4" t="s">
        <v>205</v>
      </c>
      <c r="H107" s="3"/>
      <c r="I107" s="3"/>
      <c r="J107" s="3"/>
      <c r="K107" s="17"/>
      <c r="L107" s="17"/>
      <c r="M107" s="17"/>
      <c r="N107" s="26"/>
      <c r="O107" s="56"/>
      <c r="P107" s="56"/>
      <c r="Q107" s="56"/>
    </row>
    <row r="108" spans="1:17" ht="20.25" customHeight="1">
      <c r="A108" s="3" t="s">
        <v>44</v>
      </c>
      <c r="B108" s="3" t="s">
        <v>1535</v>
      </c>
      <c r="C108" s="3" t="s">
        <v>1536</v>
      </c>
      <c r="D108" s="13" t="s">
        <v>887</v>
      </c>
      <c r="E108" s="3"/>
      <c r="F108" s="4"/>
      <c r="G108" s="4" t="s">
        <v>1537</v>
      </c>
      <c r="H108" s="3"/>
      <c r="I108" s="15" t="s">
        <v>1538</v>
      </c>
      <c r="J108" s="15" t="s">
        <v>1539</v>
      </c>
      <c r="K108" s="16" t="s">
        <v>1540</v>
      </c>
      <c r="L108" s="16" t="s">
        <v>1541</v>
      </c>
      <c r="M108" s="16" t="s">
        <v>1542</v>
      </c>
      <c r="N108" s="6" t="s">
        <v>1543</v>
      </c>
      <c r="O108" s="56" t="s">
        <v>1543</v>
      </c>
      <c r="P108" s="56" t="s">
        <v>1544</v>
      </c>
      <c r="Q108" s="56" t="s">
        <v>895</v>
      </c>
    </row>
    <row r="109" spans="1:17" ht="20.25" customHeight="1">
      <c r="A109" s="3" t="s">
        <v>45</v>
      </c>
      <c r="B109" s="3" t="s">
        <v>816</v>
      </c>
      <c r="C109" s="3" t="s">
        <v>817</v>
      </c>
      <c r="D109" s="21" t="s">
        <v>772</v>
      </c>
      <c r="E109" s="3"/>
      <c r="F109" s="4"/>
      <c r="G109" s="4" t="s">
        <v>818</v>
      </c>
      <c r="H109" s="3"/>
      <c r="I109" s="15" t="s">
        <v>819</v>
      </c>
      <c r="J109" s="15" t="s">
        <v>820</v>
      </c>
      <c r="K109" s="16">
        <v>1025002690129</v>
      </c>
      <c r="L109" s="16" t="s">
        <v>821</v>
      </c>
      <c r="M109" s="16" t="s">
        <v>822</v>
      </c>
      <c r="N109" s="6" t="s">
        <v>823</v>
      </c>
      <c r="O109" s="56" t="s">
        <v>963</v>
      </c>
      <c r="P109" s="56" t="s">
        <v>964</v>
      </c>
      <c r="Q109" s="56" t="s">
        <v>965</v>
      </c>
    </row>
    <row r="110" spans="1:17" ht="20.25" customHeight="1">
      <c r="A110" s="4" t="s">
        <v>362</v>
      </c>
      <c r="B110" s="3"/>
      <c r="C110" s="3" t="s">
        <v>1588</v>
      </c>
      <c r="D110" s="18" t="s">
        <v>954</v>
      </c>
      <c r="E110" s="14" t="s">
        <v>1589</v>
      </c>
      <c r="F110" s="4" t="s">
        <v>968</v>
      </c>
      <c r="G110" s="4" t="s">
        <v>818</v>
      </c>
      <c r="H110" s="3"/>
      <c r="I110" s="15" t="s">
        <v>1590</v>
      </c>
      <c r="J110" s="15" t="s">
        <v>1591</v>
      </c>
      <c r="K110" s="16" t="s">
        <v>1592</v>
      </c>
      <c r="L110" s="16" t="s">
        <v>1593</v>
      </c>
      <c r="M110" s="16" t="s">
        <v>822</v>
      </c>
      <c r="N110" s="6" t="s">
        <v>1594</v>
      </c>
      <c r="O110" s="56" t="s">
        <v>1595</v>
      </c>
      <c r="P110" s="56" t="s">
        <v>1596</v>
      </c>
      <c r="Q110" s="56" t="s">
        <v>962</v>
      </c>
    </row>
    <row r="111" spans="1:17" ht="20.25" customHeight="1">
      <c r="A111" s="3" t="s">
        <v>46</v>
      </c>
      <c r="B111" s="3" t="s">
        <v>824</v>
      </c>
      <c r="C111" s="3" t="s">
        <v>825</v>
      </c>
      <c r="D111" s="21" t="s">
        <v>772</v>
      </c>
      <c r="E111" s="3"/>
      <c r="F111" s="4"/>
      <c r="G111" s="4" t="s">
        <v>818</v>
      </c>
      <c r="H111" s="3"/>
      <c r="I111" s="15" t="s">
        <v>826</v>
      </c>
      <c r="J111" s="15" t="s">
        <v>827</v>
      </c>
      <c r="K111" s="16" t="s">
        <v>828</v>
      </c>
      <c r="L111" s="16" t="s">
        <v>829</v>
      </c>
      <c r="M111" s="16" t="s">
        <v>822</v>
      </c>
      <c r="N111" s="6" t="s">
        <v>830</v>
      </c>
      <c r="O111" s="56" t="s">
        <v>830</v>
      </c>
      <c r="P111" s="56" t="s">
        <v>1587</v>
      </c>
      <c r="Q111" s="56" t="s">
        <v>965</v>
      </c>
    </row>
    <row r="112" spans="1:17" ht="20.25" customHeight="1">
      <c r="A112" s="3" t="s">
        <v>49</v>
      </c>
      <c r="B112" s="3" t="s">
        <v>1570</v>
      </c>
      <c r="C112" s="3" t="s">
        <v>1571</v>
      </c>
      <c r="D112" s="13" t="s">
        <v>887</v>
      </c>
      <c r="E112" s="3"/>
      <c r="F112" s="4"/>
      <c r="G112" s="4" t="s">
        <v>329</v>
      </c>
      <c r="H112" s="3"/>
      <c r="I112" s="14" t="s">
        <v>1557</v>
      </c>
      <c r="J112" s="15" t="s">
        <v>1572</v>
      </c>
      <c r="K112" s="16" t="s">
        <v>1573</v>
      </c>
      <c r="L112" s="16" t="s">
        <v>1574</v>
      </c>
      <c r="M112" s="16" t="s">
        <v>959</v>
      </c>
      <c r="N112" s="6" t="s">
        <v>1575</v>
      </c>
      <c r="O112" s="56" t="s">
        <v>1576</v>
      </c>
      <c r="P112" s="56" t="s">
        <v>1577</v>
      </c>
      <c r="Q112" s="56" t="s">
        <v>895</v>
      </c>
    </row>
    <row r="113" spans="1:17" ht="20.25" customHeight="1">
      <c r="A113" s="4" t="s">
        <v>366</v>
      </c>
      <c r="B113" s="3"/>
      <c r="C113" s="3" t="s">
        <v>1564</v>
      </c>
      <c r="D113" s="18" t="s">
        <v>954</v>
      </c>
      <c r="E113" s="14" t="s">
        <v>967</v>
      </c>
      <c r="F113" s="4" t="s">
        <v>968</v>
      </c>
      <c r="G113" s="4" t="s">
        <v>329</v>
      </c>
      <c r="H113" s="14" t="s">
        <v>1409</v>
      </c>
      <c r="I113" s="15" t="s">
        <v>1565</v>
      </c>
      <c r="J113" s="15" t="s">
        <v>1566</v>
      </c>
      <c r="K113" s="16" t="s">
        <v>1567</v>
      </c>
      <c r="L113" s="16" t="s">
        <v>1568</v>
      </c>
      <c r="M113" s="16" t="s">
        <v>959</v>
      </c>
      <c r="N113" s="6" t="s">
        <v>1403</v>
      </c>
      <c r="O113" s="56" t="s">
        <v>1403</v>
      </c>
      <c r="P113" s="56" t="s">
        <v>1569</v>
      </c>
      <c r="Q113" s="56" t="s">
        <v>962</v>
      </c>
    </row>
    <row r="114" spans="1:17" ht="20.25" customHeight="1">
      <c r="A114" s="3" t="s">
        <v>368</v>
      </c>
      <c r="B114" s="3" t="s">
        <v>953</v>
      </c>
      <c r="C114" s="3"/>
      <c r="D114" s="18" t="s">
        <v>954</v>
      </c>
      <c r="E114" s="14" t="s">
        <v>955</v>
      </c>
      <c r="F114" s="23" t="s">
        <v>203</v>
      </c>
      <c r="G114" s="4" t="s">
        <v>329</v>
      </c>
      <c r="H114" s="14" t="s">
        <v>956</v>
      </c>
      <c r="I114" s="3" t="s">
        <v>957</v>
      </c>
      <c r="J114" s="15" t="s">
        <v>958</v>
      </c>
      <c r="K114" s="16">
        <v>1025002587444</v>
      </c>
      <c r="L114" s="16">
        <v>5020006088</v>
      </c>
      <c r="M114" s="16" t="s">
        <v>959</v>
      </c>
      <c r="N114" s="6"/>
      <c r="O114" s="56" t="s">
        <v>960</v>
      </c>
      <c r="P114" s="56" t="s">
        <v>961</v>
      </c>
      <c r="Q114" s="56" t="s">
        <v>962</v>
      </c>
    </row>
    <row r="115" spans="1:17" ht="20.25" customHeight="1">
      <c r="A115" s="3" t="s">
        <v>51</v>
      </c>
      <c r="B115" s="3" t="s">
        <v>1093</v>
      </c>
      <c r="C115" s="3" t="s">
        <v>1094</v>
      </c>
      <c r="D115" s="13" t="s">
        <v>887</v>
      </c>
      <c r="E115" s="3"/>
      <c r="F115" s="4"/>
      <c r="G115" s="4" t="s">
        <v>1095</v>
      </c>
      <c r="H115" s="20" t="s">
        <v>1096</v>
      </c>
      <c r="I115" s="15" t="s">
        <v>1097</v>
      </c>
      <c r="J115" s="15" t="s">
        <v>1098</v>
      </c>
      <c r="K115" s="16">
        <v>1035004250038</v>
      </c>
      <c r="L115" s="16" t="s">
        <v>1099</v>
      </c>
      <c r="M115" s="17">
        <v>502201001</v>
      </c>
      <c r="N115" s="6" t="s">
        <v>1100</v>
      </c>
      <c r="O115" s="56" t="s">
        <v>1100</v>
      </c>
      <c r="P115" s="56" t="s">
        <v>1101</v>
      </c>
      <c r="Q115" s="56" t="s">
        <v>895</v>
      </c>
    </row>
    <row r="116" spans="1:17" ht="20.25" customHeight="1">
      <c r="A116" s="3" t="s">
        <v>52</v>
      </c>
      <c r="B116" s="3" t="s">
        <v>3314</v>
      </c>
      <c r="C116" s="3" t="s">
        <v>3315</v>
      </c>
      <c r="D116" s="13" t="s">
        <v>887</v>
      </c>
      <c r="E116" s="3"/>
      <c r="F116" s="4"/>
      <c r="G116" s="4" t="s">
        <v>1095</v>
      </c>
      <c r="H116" s="3"/>
      <c r="I116" s="15" t="s">
        <v>3316</v>
      </c>
      <c r="J116" s="15" t="s">
        <v>3317</v>
      </c>
      <c r="K116" s="16" t="s">
        <v>3318</v>
      </c>
      <c r="L116" s="16" t="s">
        <v>3319</v>
      </c>
      <c r="M116" s="16" t="s">
        <v>1603</v>
      </c>
      <c r="N116" s="6" t="s">
        <v>3320</v>
      </c>
      <c r="O116" s="56" t="s">
        <v>3320</v>
      </c>
      <c r="P116" s="56" t="s">
        <v>3321</v>
      </c>
      <c r="Q116" s="56" t="s">
        <v>895</v>
      </c>
    </row>
    <row r="117" spans="1:17" ht="20.25" customHeight="1">
      <c r="A117" s="3" t="s">
        <v>372</v>
      </c>
      <c r="B117" s="3" t="s">
        <v>2963</v>
      </c>
      <c r="C117" s="3" t="s">
        <v>2964</v>
      </c>
      <c r="D117" s="18" t="s">
        <v>954</v>
      </c>
      <c r="E117" s="14" t="s">
        <v>955</v>
      </c>
      <c r="F117" s="23" t="s">
        <v>203</v>
      </c>
      <c r="G117" s="4" t="s">
        <v>1095</v>
      </c>
      <c r="H117" s="20" t="s">
        <v>2965</v>
      </c>
      <c r="I117" s="15" t="s">
        <v>2966</v>
      </c>
      <c r="J117" s="15" t="s">
        <v>2967</v>
      </c>
      <c r="K117" s="16" t="s">
        <v>2968</v>
      </c>
      <c r="L117" s="16" t="s">
        <v>2969</v>
      </c>
      <c r="M117" s="16" t="s">
        <v>1603</v>
      </c>
      <c r="N117" s="6"/>
      <c r="O117" s="56" t="s">
        <v>2970</v>
      </c>
      <c r="P117" s="56" t="s">
        <v>2971</v>
      </c>
      <c r="Q117" s="56" t="s">
        <v>962</v>
      </c>
    </row>
    <row r="118" spans="1:17" ht="20.25" customHeight="1">
      <c r="A118" s="3" t="s">
        <v>83</v>
      </c>
      <c r="B118" s="3" t="s">
        <v>3188</v>
      </c>
      <c r="C118" s="3"/>
      <c r="D118" s="13" t="s">
        <v>887</v>
      </c>
      <c r="E118" s="3"/>
      <c r="F118" s="4"/>
      <c r="G118" s="4" t="s">
        <v>205</v>
      </c>
      <c r="H118" s="3"/>
      <c r="I118" s="14" t="s">
        <v>3189</v>
      </c>
      <c r="J118" s="15" t="s">
        <v>3190</v>
      </c>
      <c r="K118" s="16" t="s">
        <v>3191</v>
      </c>
      <c r="L118" s="16" t="s">
        <v>3192</v>
      </c>
      <c r="M118" s="16" t="s">
        <v>1242</v>
      </c>
      <c r="N118" s="6" t="s">
        <v>3193</v>
      </c>
      <c r="O118" s="56" t="s">
        <v>3194</v>
      </c>
      <c r="P118" s="56" t="s">
        <v>3195</v>
      </c>
      <c r="Q118" s="56" t="s">
        <v>895</v>
      </c>
    </row>
    <row r="119" spans="1:17" ht="20.25" customHeight="1">
      <c r="A119" s="3" t="s">
        <v>53</v>
      </c>
      <c r="B119" s="3" t="s">
        <v>2450</v>
      </c>
      <c r="C119" s="3" t="s">
        <v>2451</v>
      </c>
      <c r="D119" s="13" t="s">
        <v>887</v>
      </c>
      <c r="E119" s="3"/>
      <c r="F119" s="4"/>
      <c r="G119" s="4" t="s">
        <v>342</v>
      </c>
      <c r="H119" s="20" t="s">
        <v>2452</v>
      </c>
      <c r="I119" s="14" t="s">
        <v>2453</v>
      </c>
      <c r="J119" s="15" t="s">
        <v>2454</v>
      </c>
      <c r="K119" s="16" t="s">
        <v>2455</v>
      </c>
      <c r="L119" s="16" t="s">
        <v>2456</v>
      </c>
      <c r="M119" s="16" t="s">
        <v>1532</v>
      </c>
      <c r="N119" s="6" t="s">
        <v>2457</v>
      </c>
      <c r="O119" s="56" t="s">
        <v>2457</v>
      </c>
      <c r="P119" s="56" t="s">
        <v>2458</v>
      </c>
      <c r="Q119" s="56" t="s">
        <v>895</v>
      </c>
    </row>
    <row r="120" spans="1:17" ht="20.25" customHeight="1">
      <c r="A120" s="3" t="s">
        <v>55</v>
      </c>
      <c r="B120" s="3" t="s">
        <v>1655</v>
      </c>
      <c r="C120" s="3" t="s">
        <v>1656</v>
      </c>
      <c r="D120" s="13" t="s">
        <v>887</v>
      </c>
      <c r="E120" s="3"/>
      <c r="F120" s="4"/>
      <c r="G120" s="4" t="s">
        <v>1657</v>
      </c>
      <c r="H120" s="3"/>
      <c r="I120" s="14" t="s">
        <v>1658</v>
      </c>
      <c r="J120" s="15" t="s">
        <v>1659</v>
      </c>
      <c r="K120" s="16" t="s">
        <v>1660</v>
      </c>
      <c r="L120" s="16" t="s">
        <v>1661</v>
      </c>
      <c r="M120" s="16" t="s">
        <v>973</v>
      </c>
      <c r="N120" s="6" t="s">
        <v>1662</v>
      </c>
      <c r="O120" s="56" t="s">
        <v>1662</v>
      </c>
      <c r="P120" s="56" t="s">
        <v>1663</v>
      </c>
      <c r="Q120" s="56" t="s">
        <v>895</v>
      </c>
    </row>
    <row r="121" spans="1:17" ht="20.25" customHeight="1">
      <c r="A121" s="4" t="s">
        <v>377</v>
      </c>
      <c r="B121" s="3"/>
      <c r="C121" s="3" t="s">
        <v>3089</v>
      </c>
      <c r="D121" s="18" t="s">
        <v>954</v>
      </c>
      <c r="E121" s="14" t="s">
        <v>974</v>
      </c>
      <c r="F121" s="4" t="s">
        <v>968</v>
      </c>
      <c r="G121" s="4" t="s">
        <v>1657</v>
      </c>
      <c r="H121" s="3"/>
      <c r="I121" s="15" t="s">
        <v>3090</v>
      </c>
      <c r="J121" s="15" t="s">
        <v>3091</v>
      </c>
      <c r="K121" s="16" t="s">
        <v>3092</v>
      </c>
      <c r="L121" s="16" t="s">
        <v>3093</v>
      </c>
      <c r="M121" s="16" t="s">
        <v>973</v>
      </c>
      <c r="N121" s="6" t="s">
        <v>3094</v>
      </c>
      <c r="O121" s="56" t="s">
        <v>969</v>
      </c>
      <c r="P121" s="56" t="s">
        <v>3095</v>
      </c>
      <c r="Q121" s="56" t="s">
        <v>962</v>
      </c>
    </row>
    <row r="122" spans="1:17" ht="20.25" customHeight="1">
      <c r="A122" s="3" t="s">
        <v>56</v>
      </c>
      <c r="B122" s="3" t="s">
        <v>2506</v>
      </c>
      <c r="C122" s="3" t="s">
        <v>2507</v>
      </c>
      <c r="D122" s="13" t="s">
        <v>887</v>
      </c>
      <c r="E122" s="3"/>
      <c r="F122" s="4"/>
      <c r="G122" s="4" t="s">
        <v>1329</v>
      </c>
      <c r="H122" s="20" t="s">
        <v>2508</v>
      </c>
      <c r="I122" s="14" t="s">
        <v>1613</v>
      </c>
      <c r="J122" s="15" t="s">
        <v>1331</v>
      </c>
      <c r="K122" s="16" t="s">
        <v>2509</v>
      </c>
      <c r="L122" s="16" t="s">
        <v>2510</v>
      </c>
      <c r="M122" s="16" t="s">
        <v>1333</v>
      </c>
      <c r="N122" s="6" t="s">
        <v>1606</v>
      </c>
      <c r="O122" s="56" t="s">
        <v>1606</v>
      </c>
      <c r="P122" s="56" t="s">
        <v>2511</v>
      </c>
      <c r="Q122" s="56" t="s">
        <v>895</v>
      </c>
    </row>
    <row r="123" spans="1:17" ht="20.25" customHeight="1">
      <c r="A123" s="3" t="s">
        <v>57</v>
      </c>
      <c r="B123" s="3" t="s">
        <v>1619</v>
      </c>
      <c r="C123" s="3" t="s">
        <v>1620</v>
      </c>
      <c r="D123" s="13" t="s">
        <v>887</v>
      </c>
      <c r="E123" s="3"/>
      <c r="F123" s="4"/>
      <c r="G123" s="4" t="s">
        <v>1329</v>
      </c>
      <c r="H123" s="20" t="s">
        <v>1621</v>
      </c>
      <c r="I123" s="15" t="s">
        <v>1622</v>
      </c>
      <c r="J123" s="15" t="s">
        <v>1623</v>
      </c>
      <c r="K123" s="16" t="s">
        <v>1624</v>
      </c>
      <c r="L123" s="16" t="s">
        <v>1625</v>
      </c>
      <c r="M123" s="16" t="s">
        <v>1333</v>
      </c>
      <c r="N123" s="6" t="s">
        <v>1626</v>
      </c>
      <c r="O123" s="56" t="s">
        <v>1626</v>
      </c>
      <c r="P123" s="56" t="s">
        <v>1627</v>
      </c>
      <c r="Q123" s="56" t="s">
        <v>895</v>
      </c>
    </row>
    <row r="124" spans="1:17" ht="20.25" customHeight="1">
      <c r="A124" s="3" t="s">
        <v>381</v>
      </c>
      <c r="B124" s="3"/>
      <c r="C124" s="3"/>
      <c r="D124" s="18" t="s">
        <v>954</v>
      </c>
      <c r="E124" s="14" t="s">
        <v>1606</v>
      </c>
      <c r="F124" s="23" t="s">
        <v>56</v>
      </c>
      <c r="G124" s="4" t="s">
        <v>1329</v>
      </c>
      <c r="H124" s="3"/>
      <c r="I124" s="14" t="s">
        <v>1613</v>
      </c>
      <c r="J124" s="15" t="s">
        <v>1614</v>
      </c>
      <c r="K124" s="16" t="s">
        <v>1615</v>
      </c>
      <c r="L124" s="16" t="s">
        <v>1616</v>
      </c>
      <c r="M124" s="16" t="s">
        <v>1333</v>
      </c>
      <c r="N124" s="6"/>
      <c r="O124" s="56" t="s">
        <v>1617</v>
      </c>
      <c r="P124" s="56" t="s">
        <v>1618</v>
      </c>
      <c r="Q124" s="56" t="s">
        <v>962</v>
      </c>
    </row>
    <row r="125" spans="1:17" ht="20.25" customHeight="1">
      <c r="A125" s="3" t="s">
        <v>383</v>
      </c>
      <c r="B125" s="3" t="s">
        <v>2497</v>
      </c>
      <c r="C125" s="3" t="s">
        <v>2498</v>
      </c>
      <c r="D125" s="13" t="s">
        <v>887</v>
      </c>
      <c r="E125" s="3"/>
      <c r="F125" s="4"/>
      <c r="G125" s="4" t="s">
        <v>1329</v>
      </c>
      <c r="H125" s="14" t="s">
        <v>2499</v>
      </c>
      <c r="I125" s="15" t="s">
        <v>2500</v>
      </c>
      <c r="J125" s="15" t="s">
        <v>2501</v>
      </c>
      <c r="K125" s="16" t="s">
        <v>2502</v>
      </c>
      <c r="L125" s="16" t="s">
        <v>2503</v>
      </c>
      <c r="M125" s="16" t="s">
        <v>1333</v>
      </c>
      <c r="N125" s="6" t="s">
        <v>2504</v>
      </c>
      <c r="O125" s="56" t="s">
        <v>2504</v>
      </c>
      <c r="P125" s="56" t="s">
        <v>2505</v>
      </c>
      <c r="Q125" s="56" t="s">
        <v>895</v>
      </c>
    </row>
    <row r="126" spans="1:17" ht="20.25" customHeight="1">
      <c r="A126" s="3" t="s">
        <v>59</v>
      </c>
      <c r="B126" s="3" t="s">
        <v>1448</v>
      </c>
      <c r="C126" s="3" t="s">
        <v>1449</v>
      </c>
      <c r="D126" s="13" t="s">
        <v>887</v>
      </c>
      <c r="E126" s="3"/>
      <c r="F126" s="4"/>
      <c r="G126" s="4" t="s">
        <v>1440</v>
      </c>
      <c r="H126" s="3"/>
      <c r="I126" s="15" t="s">
        <v>1450</v>
      </c>
      <c r="J126" s="15" t="s">
        <v>1451</v>
      </c>
      <c r="K126" s="16" t="s">
        <v>1452</v>
      </c>
      <c r="L126" s="16">
        <v>5006002902</v>
      </c>
      <c r="M126" s="16" t="s">
        <v>1445</v>
      </c>
      <c r="N126" s="6" t="s">
        <v>1453</v>
      </c>
      <c r="O126" s="56" t="s">
        <v>1453</v>
      </c>
      <c r="P126" s="56" t="s">
        <v>1454</v>
      </c>
      <c r="Q126" s="56" t="s">
        <v>895</v>
      </c>
    </row>
    <row r="127" spans="1:17" ht="20.25" customHeight="1">
      <c r="A127" s="3" t="s">
        <v>60</v>
      </c>
      <c r="B127" s="3" t="s">
        <v>1438</v>
      </c>
      <c r="C127" s="3" t="s">
        <v>1439</v>
      </c>
      <c r="D127" s="13" t="s">
        <v>887</v>
      </c>
      <c r="E127" s="3"/>
      <c r="F127" s="4"/>
      <c r="G127" s="4" t="s">
        <v>1440</v>
      </c>
      <c r="H127" s="3"/>
      <c r="I127" s="15" t="s">
        <v>1441</v>
      </c>
      <c r="J127" s="15" t="s">
        <v>1442</v>
      </c>
      <c r="K127" s="16" t="s">
        <v>1443</v>
      </c>
      <c r="L127" s="16" t="s">
        <v>1444</v>
      </c>
      <c r="M127" s="16" t="s">
        <v>1445</v>
      </c>
      <c r="N127" s="6" t="s">
        <v>1446</v>
      </c>
      <c r="O127" s="56" t="s">
        <v>1446</v>
      </c>
      <c r="P127" s="56" t="s">
        <v>1447</v>
      </c>
      <c r="Q127" s="56" t="s">
        <v>895</v>
      </c>
    </row>
    <row r="128" spans="1:17" ht="20.25" customHeight="1">
      <c r="A128" s="3" t="s">
        <v>61</v>
      </c>
      <c r="B128" s="3" t="s">
        <v>831</v>
      </c>
      <c r="C128" s="3" t="s">
        <v>832</v>
      </c>
      <c r="D128" s="21" t="s">
        <v>772</v>
      </c>
      <c r="E128" s="3"/>
      <c r="F128" s="4"/>
      <c r="G128" s="4" t="s">
        <v>783</v>
      </c>
      <c r="H128" s="3"/>
      <c r="I128" s="14" t="s">
        <v>784</v>
      </c>
      <c r="J128" s="15" t="s">
        <v>833</v>
      </c>
      <c r="K128" s="16">
        <v>1025007461632</v>
      </c>
      <c r="L128" s="16" t="s">
        <v>834</v>
      </c>
      <c r="M128" s="16" t="s">
        <v>787</v>
      </c>
      <c r="N128" s="6" t="s">
        <v>835</v>
      </c>
      <c r="O128" s="56" t="s">
        <v>835</v>
      </c>
      <c r="P128" s="56" t="s">
        <v>1050</v>
      </c>
      <c r="Q128" s="56" t="s">
        <v>965</v>
      </c>
    </row>
    <row r="129" spans="1:17" ht="20.25" customHeight="1">
      <c r="A129" s="4" t="s">
        <v>388</v>
      </c>
      <c r="B129" s="3"/>
      <c r="C129" s="3" t="s">
        <v>2185</v>
      </c>
      <c r="D129" s="18" t="s">
        <v>954</v>
      </c>
      <c r="E129" s="14" t="s">
        <v>2186</v>
      </c>
      <c r="F129" s="19" t="s">
        <v>968</v>
      </c>
      <c r="G129" s="4" t="s">
        <v>783</v>
      </c>
      <c r="H129" s="3"/>
      <c r="I129" s="15" t="s">
        <v>2187</v>
      </c>
      <c r="J129" s="15" t="s">
        <v>2188</v>
      </c>
      <c r="K129" s="16" t="s">
        <v>2189</v>
      </c>
      <c r="L129" s="16" t="s">
        <v>2190</v>
      </c>
      <c r="M129" s="16" t="s">
        <v>787</v>
      </c>
      <c r="N129" s="6" t="s">
        <v>2191</v>
      </c>
      <c r="O129" s="56" t="s">
        <v>2191</v>
      </c>
      <c r="P129" s="56" t="s">
        <v>2192</v>
      </c>
      <c r="Q129" s="56" t="s">
        <v>962</v>
      </c>
    </row>
    <row r="130" spans="1:17" ht="20.25" customHeight="1">
      <c r="A130" s="3" t="s">
        <v>62</v>
      </c>
      <c r="B130" s="3" t="s">
        <v>2721</v>
      </c>
      <c r="C130" s="3" t="s">
        <v>2722</v>
      </c>
      <c r="D130" s="18" t="s">
        <v>954</v>
      </c>
      <c r="E130" s="14" t="s">
        <v>780</v>
      </c>
      <c r="F130" s="19" t="s">
        <v>2723</v>
      </c>
      <c r="G130" s="4" t="s">
        <v>773</v>
      </c>
      <c r="H130" s="3"/>
      <c r="I130" s="15" t="s">
        <v>2724</v>
      </c>
      <c r="J130" s="15" t="s">
        <v>2725</v>
      </c>
      <c r="K130" s="16" t="s">
        <v>2726</v>
      </c>
      <c r="L130" s="16" t="s">
        <v>2727</v>
      </c>
      <c r="M130" s="16" t="s">
        <v>779</v>
      </c>
      <c r="N130" s="6"/>
      <c r="O130" s="56" t="s">
        <v>2728</v>
      </c>
      <c r="P130" s="56" t="s">
        <v>2729</v>
      </c>
      <c r="Q130" s="56" t="s">
        <v>962</v>
      </c>
    </row>
    <row r="131" spans="1:17" ht="20.25" customHeight="1">
      <c r="A131" s="4" t="s">
        <v>392</v>
      </c>
      <c r="B131" s="3"/>
      <c r="C131" s="3" t="s">
        <v>2198</v>
      </c>
      <c r="D131" s="18" t="s">
        <v>954</v>
      </c>
      <c r="E131" s="14" t="s">
        <v>967</v>
      </c>
      <c r="F131" s="19" t="s">
        <v>968</v>
      </c>
      <c r="G131" s="4" t="s">
        <v>783</v>
      </c>
      <c r="H131" s="14" t="s">
        <v>2191</v>
      </c>
      <c r="I131" s="14" t="s">
        <v>2199</v>
      </c>
      <c r="J131" s="15" t="s">
        <v>2200</v>
      </c>
      <c r="K131" s="16" t="s">
        <v>2201</v>
      </c>
      <c r="L131" s="16" t="s">
        <v>2202</v>
      </c>
      <c r="M131" s="16" t="s">
        <v>787</v>
      </c>
      <c r="N131" s="6" t="s">
        <v>2203</v>
      </c>
      <c r="O131" s="56" t="s">
        <v>2186</v>
      </c>
      <c r="P131" s="56" t="s">
        <v>2204</v>
      </c>
      <c r="Q131" s="56" t="s">
        <v>962</v>
      </c>
    </row>
    <row r="132" spans="1:17" ht="20.25" customHeight="1">
      <c r="A132" s="3" t="s">
        <v>63</v>
      </c>
      <c r="B132" s="3" t="s">
        <v>836</v>
      </c>
      <c r="C132" s="3" t="s">
        <v>837</v>
      </c>
      <c r="D132" s="21" t="s">
        <v>772</v>
      </c>
      <c r="E132" s="14" t="s">
        <v>838</v>
      </c>
      <c r="F132" s="4"/>
      <c r="G132" s="4" t="s">
        <v>783</v>
      </c>
      <c r="H132" s="14" t="s">
        <v>839</v>
      </c>
      <c r="I132" s="14" t="s">
        <v>805</v>
      </c>
      <c r="J132" s="15" t="s">
        <v>840</v>
      </c>
      <c r="K132" s="16">
        <v>1025007458871</v>
      </c>
      <c r="L132" s="16" t="s">
        <v>841</v>
      </c>
      <c r="M132" s="16" t="s">
        <v>787</v>
      </c>
      <c r="N132" s="6" t="s">
        <v>842</v>
      </c>
      <c r="O132" s="56" t="s">
        <v>1048</v>
      </c>
      <c r="P132" s="56" t="s">
        <v>1049</v>
      </c>
      <c r="Q132" s="56" t="s">
        <v>965</v>
      </c>
    </row>
    <row r="133" spans="1:17" ht="20.25" customHeight="1">
      <c r="A133" s="3" t="s">
        <v>64</v>
      </c>
      <c r="B133" s="3" t="s">
        <v>2512</v>
      </c>
      <c r="C133" s="3"/>
      <c r="D133" s="13" t="s">
        <v>887</v>
      </c>
      <c r="E133" s="14"/>
      <c r="F133" s="4"/>
      <c r="G133" s="4" t="s">
        <v>1104</v>
      </c>
      <c r="H133" s="14" t="s">
        <v>2513</v>
      </c>
      <c r="I133" s="15" t="s">
        <v>2514</v>
      </c>
      <c r="J133" s="15" t="s">
        <v>2515</v>
      </c>
      <c r="K133" s="16" t="s">
        <v>2516</v>
      </c>
      <c r="L133" s="16" t="s">
        <v>2517</v>
      </c>
      <c r="M133" s="16" t="s">
        <v>1107</v>
      </c>
      <c r="N133" s="6" t="s">
        <v>2518</v>
      </c>
      <c r="O133" s="56" t="s">
        <v>2519</v>
      </c>
      <c r="P133" s="56" t="s">
        <v>2520</v>
      </c>
      <c r="Q133" s="56" t="s">
        <v>895</v>
      </c>
    </row>
    <row r="134" spans="1:17" ht="20.25" customHeight="1">
      <c r="A134" s="3" t="s">
        <v>396</v>
      </c>
      <c r="B134" s="3" t="s">
        <v>2805</v>
      </c>
      <c r="C134" s="3"/>
      <c r="D134" s="18" t="s">
        <v>954</v>
      </c>
      <c r="E134" s="14" t="s">
        <v>1228</v>
      </c>
      <c r="F134" s="23" t="s">
        <v>171</v>
      </c>
      <c r="G134" s="4" t="s">
        <v>2806</v>
      </c>
      <c r="H134" s="3"/>
      <c r="I134" s="15" t="s">
        <v>2807</v>
      </c>
      <c r="J134" s="15" t="s">
        <v>2808</v>
      </c>
      <c r="K134" s="16" t="s">
        <v>2809</v>
      </c>
      <c r="L134" s="16" t="s">
        <v>2810</v>
      </c>
      <c r="M134" s="16" t="s">
        <v>1233</v>
      </c>
      <c r="N134" s="6"/>
      <c r="O134" s="56" t="s">
        <v>2811</v>
      </c>
      <c r="P134" s="56" t="s">
        <v>2812</v>
      </c>
      <c r="Q134" s="56" t="s">
        <v>962</v>
      </c>
    </row>
    <row r="135" spans="1:17" ht="20.25" customHeight="1">
      <c r="A135" s="3" t="s">
        <v>65</v>
      </c>
      <c r="B135" s="3" t="s">
        <v>2166</v>
      </c>
      <c r="C135" s="3" t="s">
        <v>2167</v>
      </c>
      <c r="D135" s="13" t="s">
        <v>887</v>
      </c>
      <c r="E135" s="3"/>
      <c r="F135" s="4"/>
      <c r="G135" s="4" t="s">
        <v>2158</v>
      </c>
      <c r="H135" s="3"/>
      <c r="I135" s="15" t="s">
        <v>2168</v>
      </c>
      <c r="J135" s="15" t="s">
        <v>2169</v>
      </c>
      <c r="K135" s="16" t="s">
        <v>2170</v>
      </c>
      <c r="L135" s="16" t="s">
        <v>2171</v>
      </c>
      <c r="M135" s="16" t="s">
        <v>2163</v>
      </c>
      <c r="N135" s="6" t="s">
        <v>2172</v>
      </c>
      <c r="O135" s="56" t="s">
        <v>2172</v>
      </c>
      <c r="P135" s="56" t="s">
        <v>2173</v>
      </c>
      <c r="Q135" s="56" t="s">
        <v>895</v>
      </c>
    </row>
    <row r="136" spans="1:17" ht="20.25" customHeight="1">
      <c r="A136" s="3" t="s">
        <v>66</v>
      </c>
      <c r="B136" s="3" t="s">
        <v>2174</v>
      </c>
      <c r="C136" s="3" t="s">
        <v>2175</v>
      </c>
      <c r="D136" s="13" t="s">
        <v>887</v>
      </c>
      <c r="E136" s="3"/>
      <c r="F136" s="4"/>
      <c r="G136" s="4" t="s">
        <v>2176</v>
      </c>
      <c r="H136" s="3"/>
      <c r="I136" s="15" t="s">
        <v>2177</v>
      </c>
      <c r="J136" s="15" t="s">
        <v>2178</v>
      </c>
      <c r="K136" s="16" t="s">
        <v>2179</v>
      </c>
      <c r="L136" s="16" t="s">
        <v>2180</v>
      </c>
      <c r="M136" s="16" t="s">
        <v>2181</v>
      </c>
      <c r="N136" s="6" t="s">
        <v>2182</v>
      </c>
      <c r="O136" s="56" t="s">
        <v>2183</v>
      </c>
      <c r="P136" s="56" t="s">
        <v>2184</v>
      </c>
      <c r="Q136" s="56" t="s">
        <v>895</v>
      </c>
    </row>
    <row r="137" spans="1:17" ht="20.25" customHeight="1">
      <c r="A137" s="3" t="s">
        <v>67</v>
      </c>
      <c r="B137" s="3" t="s">
        <v>1628</v>
      </c>
      <c r="C137" s="3" t="s">
        <v>1629</v>
      </c>
      <c r="D137" s="13" t="s">
        <v>887</v>
      </c>
      <c r="E137" s="3"/>
      <c r="F137" s="4"/>
      <c r="G137" s="4" t="s">
        <v>1630</v>
      </c>
      <c r="H137" s="20" t="s">
        <v>1631</v>
      </c>
      <c r="I137" s="15" t="s">
        <v>1632</v>
      </c>
      <c r="J137" s="15" t="s">
        <v>1633</v>
      </c>
      <c r="K137" s="16" t="s">
        <v>1634</v>
      </c>
      <c r="L137" s="16" t="s">
        <v>1635</v>
      </c>
      <c r="M137" s="16" t="s">
        <v>973</v>
      </c>
      <c r="N137" s="6" t="s">
        <v>1636</v>
      </c>
      <c r="O137" s="56" t="s">
        <v>1637</v>
      </c>
      <c r="P137" s="56" t="s">
        <v>1638</v>
      </c>
      <c r="Q137" s="56" t="s">
        <v>895</v>
      </c>
    </row>
    <row r="138" spans="1:17" ht="20.25" customHeight="1">
      <c r="A138" s="3" t="s">
        <v>401</v>
      </c>
      <c r="B138" s="3" t="s">
        <v>1639</v>
      </c>
      <c r="C138" s="3" t="s">
        <v>1640</v>
      </c>
      <c r="D138" s="13" t="s">
        <v>887</v>
      </c>
      <c r="E138" s="3"/>
      <c r="F138" s="4"/>
      <c r="G138" s="4" t="s">
        <v>1630</v>
      </c>
      <c r="H138" s="3"/>
      <c r="I138" s="14" t="s">
        <v>1641</v>
      </c>
      <c r="J138" s="15" t="s">
        <v>1642</v>
      </c>
      <c r="K138" s="16" t="s">
        <v>1643</v>
      </c>
      <c r="L138" s="16" t="s">
        <v>1644</v>
      </c>
      <c r="M138" s="16" t="s">
        <v>973</v>
      </c>
      <c r="N138" s="6" t="s">
        <v>1645</v>
      </c>
      <c r="O138" s="56" t="s">
        <v>1645</v>
      </c>
      <c r="P138" s="56" t="s">
        <v>1646</v>
      </c>
      <c r="Q138" s="56" t="s">
        <v>895</v>
      </c>
    </row>
    <row r="139" spans="1:17" ht="20.25" customHeight="1">
      <c r="A139" s="3" t="s">
        <v>68</v>
      </c>
      <c r="B139" s="3" t="s">
        <v>843</v>
      </c>
      <c r="C139" s="3" t="s">
        <v>844</v>
      </c>
      <c r="D139" s="21" t="s">
        <v>772</v>
      </c>
      <c r="E139" s="3"/>
      <c r="F139" s="4"/>
      <c r="G139" s="4" t="s">
        <v>818</v>
      </c>
      <c r="H139" s="3"/>
      <c r="I139" s="15" t="s">
        <v>845</v>
      </c>
      <c r="J139" s="15" t="s">
        <v>846</v>
      </c>
      <c r="K139" s="16" t="s">
        <v>847</v>
      </c>
      <c r="L139" s="16" t="s">
        <v>848</v>
      </c>
      <c r="M139" s="16" t="s">
        <v>849</v>
      </c>
      <c r="N139" s="6" t="s">
        <v>850</v>
      </c>
      <c r="O139" s="56" t="s">
        <v>850</v>
      </c>
      <c r="P139" s="56" t="s">
        <v>2863</v>
      </c>
      <c r="Q139" s="56" t="s">
        <v>965</v>
      </c>
    </row>
    <row r="140" spans="1:17" ht="20.25" customHeight="1">
      <c r="A140" s="3" t="s">
        <v>69</v>
      </c>
      <c r="B140" s="3" t="s">
        <v>3367</v>
      </c>
      <c r="C140" s="3" t="s">
        <v>3368</v>
      </c>
      <c r="D140" s="13" t="s">
        <v>887</v>
      </c>
      <c r="E140" s="3"/>
      <c r="F140" s="4"/>
      <c r="G140" s="4" t="s">
        <v>390</v>
      </c>
      <c r="H140" s="20" t="s">
        <v>3369</v>
      </c>
      <c r="I140" s="14" t="s">
        <v>3370</v>
      </c>
      <c r="J140" s="15" t="s">
        <v>3221</v>
      </c>
      <c r="K140" s="16" t="s">
        <v>3371</v>
      </c>
      <c r="L140" s="16" t="s">
        <v>3372</v>
      </c>
      <c r="M140" s="16" t="s">
        <v>973</v>
      </c>
      <c r="N140" s="6" t="s">
        <v>3213</v>
      </c>
      <c r="O140" s="56" t="s">
        <v>3213</v>
      </c>
      <c r="P140" s="56" t="s">
        <v>3373</v>
      </c>
      <c r="Q140" s="56" t="s">
        <v>895</v>
      </c>
    </row>
    <row r="141" spans="1:17" ht="20.25" customHeight="1">
      <c r="A141" s="3" t="s">
        <v>405</v>
      </c>
      <c r="B141" s="3"/>
      <c r="C141" s="3"/>
      <c r="D141" s="18" t="s">
        <v>954</v>
      </c>
      <c r="E141" s="14" t="s">
        <v>3213</v>
      </c>
      <c r="F141" s="23" t="s">
        <v>69</v>
      </c>
      <c r="G141" s="4" t="s">
        <v>390</v>
      </c>
      <c r="H141" s="20" t="s">
        <v>3214</v>
      </c>
      <c r="I141" s="14" t="s">
        <v>3215</v>
      </c>
      <c r="J141" s="15" t="s">
        <v>3216</v>
      </c>
      <c r="K141" s="16" t="s">
        <v>3217</v>
      </c>
      <c r="L141" s="16" t="s">
        <v>3218</v>
      </c>
      <c r="M141" s="16" t="s">
        <v>973</v>
      </c>
      <c r="N141" s="6"/>
      <c r="O141" s="56" t="s">
        <v>3219</v>
      </c>
      <c r="P141" s="56" t="s">
        <v>3220</v>
      </c>
      <c r="Q141" s="56" t="s">
        <v>962</v>
      </c>
    </row>
    <row r="142" spans="1:17" ht="20.25" customHeight="1">
      <c r="A142" s="3" t="s">
        <v>407</v>
      </c>
      <c r="B142" s="3"/>
      <c r="C142" s="3"/>
      <c r="D142" s="18" t="s">
        <v>954</v>
      </c>
      <c r="E142" s="14" t="s">
        <v>3213</v>
      </c>
      <c r="F142" s="23" t="s">
        <v>69</v>
      </c>
      <c r="G142" s="4" t="s">
        <v>390</v>
      </c>
      <c r="H142" s="3"/>
      <c r="I142" s="14" t="s">
        <v>3215</v>
      </c>
      <c r="J142" s="15" t="s">
        <v>3221</v>
      </c>
      <c r="K142" s="16" t="s">
        <v>3222</v>
      </c>
      <c r="L142" s="16" t="s">
        <v>3223</v>
      </c>
      <c r="M142" s="16" t="s">
        <v>973</v>
      </c>
      <c r="N142" s="6"/>
      <c r="O142" s="56" t="s">
        <v>3224</v>
      </c>
      <c r="P142" s="56" t="s">
        <v>3225</v>
      </c>
      <c r="Q142" s="56" t="s">
        <v>962</v>
      </c>
    </row>
    <row r="143" spans="1:17" ht="20.25" customHeight="1">
      <c r="A143" s="4" t="s">
        <v>409</v>
      </c>
      <c r="B143" s="3"/>
      <c r="C143" s="3" t="s">
        <v>966</v>
      </c>
      <c r="D143" s="18" t="s">
        <v>954</v>
      </c>
      <c r="E143" s="14" t="s">
        <v>967</v>
      </c>
      <c r="F143" s="19" t="s">
        <v>968</v>
      </c>
      <c r="G143" s="4" t="s">
        <v>390</v>
      </c>
      <c r="H143" s="14" t="s">
        <v>969</v>
      </c>
      <c r="I143" s="14" t="s">
        <v>970</v>
      </c>
      <c r="J143" s="15" t="s">
        <v>971</v>
      </c>
      <c r="K143" s="16">
        <v>1025003214576</v>
      </c>
      <c r="L143" s="16" t="s">
        <v>972</v>
      </c>
      <c r="M143" s="16" t="s">
        <v>973</v>
      </c>
      <c r="N143" s="6" t="s">
        <v>974</v>
      </c>
      <c r="O143" s="56" t="s">
        <v>974</v>
      </c>
      <c r="P143" s="56" t="s">
        <v>975</v>
      </c>
      <c r="Q143" s="56" t="s">
        <v>962</v>
      </c>
    </row>
    <row r="144" spans="1:17" ht="20.25" customHeight="1">
      <c r="A144" s="3" t="s">
        <v>70</v>
      </c>
      <c r="B144" s="3" t="s">
        <v>1664</v>
      </c>
      <c r="C144" s="3" t="s">
        <v>1665</v>
      </c>
      <c r="D144" s="13" t="s">
        <v>887</v>
      </c>
      <c r="E144" s="3"/>
      <c r="F144" s="4"/>
      <c r="G144" s="4" t="s">
        <v>390</v>
      </c>
      <c r="H144" s="3"/>
      <c r="I144" s="15" t="s">
        <v>1666</v>
      </c>
      <c r="J144" s="15" t="s">
        <v>1667</v>
      </c>
      <c r="K144" s="16" t="s">
        <v>1668</v>
      </c>
      <c r="L144" s="16" t="s">
        <v>1669</v>
      </c>
      <c r="M144" s="16" t="s">
        <v>973</v>
      </c>
      <c r="N144" s="6" t="s">
        <v>1670</v>
      </c>
      <c r="O144" s="56" t="s">
        <v>1670</v>
      </c>
      <c r="P144" s="56" t="s">
        <v>1671</v>
      </c>
      <c r="Q144" s="56" t="s">
        <v>895</v>
      </c>
    </row>
    <row r="145" spans="1:17" ht="20.25" customHeight="1">
      <c r="A145" s="3" t="s">
        <v>71</v>
      </c>
      <c r="B145" s="3" t="s">
        <v>1672</v>
      </c>
      <c r="C145" s="3" t="s">
        <v>1673</v>
      </c>
      <c r="D145" s="13" t="s">
        <v>887</v>
      </c>
      <c r="E145" s="3"/>
      <c r="F145" s="4"/>
      <c r="G145" s="4" t="s">
        <v>390</v>
      </c>
      <c r="H145" s="3"/>
      <c r="I145" s="15" t="s">
        <v>1674</v>
      </c>
      <c r="J145" s="15" t="s">
        <v>1675</v>
      </c>
      <c r="K145" s="16" t="s">
        <v>1676</v>
      </c>
      <c r="L145" s="16" t="s">
        <v>1677</v>
      </c>
      <c r="M145" s="16" t="s">
        <v>973</v>
      </c>
      <c r="N145" s="6" t="s">
        <v>1678</v>
      </c>
      <c r="O145" s="56" t="s">
        <v>1678</v>
      </c>
      <c r="P145" s="56" t="s">
        <v>1679</v>
      </c>
      <c r="Q145" s="56" t="s">
        <v>895</v>
      </c>
    </row>
    <row r="146" spans="1:17" ht="20.25" customHeight="1">
      <c r="A146" s="3" t="s">
        <v>413</v>
      </c>
      <c r="B146" s="3" t="s">
        <v>2521</v>
      </c>
      <c r="C146" s="3"/>
      <c r="D146" s="18" t="s">
        <v>954</v>
      </c>
      <c r="E146" s="14" t="s">
        <v>955</v>
      </c>
      <c r="F146" s="23" t="s">
        <v>203</v>
      </c>
      <c r="G146" s="4" t="s">
        <v>390</v>
      </c>
      <c r="H146" s="14" t="s">
        <v>2522</v>
      </c>
      <c r="I146" s="14" t="s">
        <v>2523</v>
      </c>
      <c r="J146" s="15" t="s">
        <v>2524</v>
      </c>
      <c r="K146" s="16" t="s">
        <v>2525</v>
      </c>
      <c r="L146" s="16" t="s">
        <v>2526</v>
      </c>
      <c r="M146" s="16" t="s">
        <v>973</v>
      </c>
      <c r="N146" s="6"/>
      <c r="O146" s="56" t="s">
        <v>2527</v>
      </c>
      <c r="P146" s="56" t="s">
        <v>2528</v>
      </c>
      <c r="Q146" s="56" t="s">
        <v>962</v>
      </c>
    </row>
    <row r="147" spans="1:17" ht="20.25" customHeight="1">
      <c r="A147" s="3" t="s">
        <v>72</v>
      </c>
      <c r="B147" s="3" t="s">
        <v>976</v>
      </c>
      <c r="C147" s="3" t="s">
        <v>977</v>
      </c>
      <c r="D147" s="13" t="s">
        <v>887</v>
      </c>
      <c r="E147" s="3"/>
      <c r="F147" s="4"/>
      <c r="G147" s="4" t="s">
        <v>390</v>
      </c>
      <c r="H147" s="3"/>
      <c r="I147" s="14" t="s">
        <v>978</v>
      </c>
      <c r="J147" s="15" t="s">
        <v>979</v>
      </c>
      <c r="K147" s="16">
        <v>1025003220340</v>
      </c>
      <c r="L147" s="16" t="s">
        <v>980</v>
      </c>
      <c r="M147" s="16" t="s">
        <v>973</v>
      </c>
      <c r="N147" s="6" t="s">
        <v>981</v>
      </c>
      <c r="O147" s="56" t="s">
        <v>981</v>
      </c>
      <c r="P147" s="56" t="s">
        <v>982</v>
      </c>
      <c r="Q147" s="56" t="s">
        <v>895</v>
      </c>
    </row>
    <row r="148" spans="1:17" ht="20.25" customHeight="1">
      <c r="A148" s="3" t="s">
        <v>416</v>
      </c>
      <c r="B148" s="3" t="s">
        <v>2043</v>
      </c>
      <c r="C148" s="3" t="s">
        <v>2044</v>
      </c>
      <c r="D148" s="18" t="s">
        <v>954</v>
      </c>
      <c r="E148" s="14" t="s">
        <v>2024</v>
      </c>
      <c r="F148" s="19" t="s">
        <v>2045</v>
      </c>
      <c r="G148" s="4" t="s">
        <v>1347</v>
      </c>
      <c r="H148" s="14" t="s">
        <v>2046</v>
      </c>
      <c r="I148" s="14" t="s">
        <v>2047</v>
      </c>
      <c r="J148" s="15" t="s">
        <v>2048</v>
      </c>
      <c r="K148" s="16" t="s">
        <v>2049</v>
      </c>
      <c r="L148" s="16" t="s">
        <v>2050</v>
      </c>
      <c r="M148" s="16" t="s">
        <v>1352</v>
      </c>
      <c r="N148" s="6"/>
      <c r="O148" s="56" t="s">
        <v>2051</v>
      </c>
      <c r="P148" s="56" t="s">
        <v>2052</v>
      </c>
      <c r="Q148" s="56" t="s">
        <v>962</v>
      </c>
    </row>
    <row r="149" spans="1:17" ht="20.25" customHeight="1">
      <c r="A149" s="3" t="s">
        <v>73</v>
      </c>
      <c r="B149" s="3" t="s">
        <v>2813</v>
      </c>
      <c r="C149" s="3" t="s">
        <v>2814</v>
      </c>
      <c r="D149" s="18" t="s">
        <v>954</v>
      </c>
      <c r="E149" s="14" t="s">
        <v>1228</v>
      </c>
      <c r="F149" s="23" t="s">
        <v>171</v>
      </c>
      <c r="G149" s="4" t="s">
        <v>1229</v>
      </c>
      <c r="H149" s="3"/>
      <c r="I149" s="15" t="s">
        <v>2815</v>
      </c>
      <c r="J149" s="15" t="s">
        <v>2816</v>
      </c>
      <c r="K149" s="16" t="s">
        <v>2817</v>
      </c>
      <c r="L149" s="16" t="s">
        <v>2818</v>
      </c>
      <c r="M149" s="16" t="s">
        <v>1233</v>
      </c>
      <c r="N149" s="6"/>
      <c r="O149" s="56" t="s">
        <v>2819</v>
      </c>
      <c r="P149" s="56" t="s">
        <v>2820</v>
      </c>
      <c r="Q149" s="56" t="s">
        <v>962</v>
      </c>
    </row>
    <row r="150" spans="1:17" ht="20.25" customHeight="1">
      <c r="A150" s="3" t="s">
        <v>420</v>
      </c>
      <c r="B150" s="3" t="s">
        <v>2257</v>
      </c>
      <c r="C150" s="3"/>
      <c r="D150" s="13" t="s">
        <v>887</v>
      </c>
      <c r="E150" s="3"/>
      <c r="F150" s="4"/>
      <c r="G150" s="4" t="s">
        <v>205</v>
      </c>
      <c r="H150" s="3"/>
      <c r="I150" s="15" t="s">
        <v>2258</v>
      </c>
      <c r="J150" s="15" t="s">
        <v>2259</v>
      </c>
      <c r="K150" s="16" t="s">
        <v>2260</v>
      </c>
      <c r="L150" s="16" t="s">
        <v>2261</v>
      </c>
      <c r="M150" s="16" t="s">
        <v>1233</v>
      </c>
      <c r="N150" s="6" t="s">
        <v>2262</v>
      </c>
      <c r="O150" s="56" t="s">
        <v>2262</v>
      </c>
      <c r="P150" s="56" t="s">
        <v>2263</v>
      </c>
      <c r="Q150" s="56" t="s">
        <v>895</v>
      </c>
    </row>
    <row r="151" spans="1:17" ht="20.25" customHeight="1">
      <c r="A151" s="3" t="s">
        <v>74</v>
      </c>
      <c r="B151" s="3" t="s">
        <v>1029</v>
      </c>
      <c r="C151" s="3" t="s">
        <v>1030</v>
      </c>
      <c r="D151" s="18" t="s">
        <v>954</v>
      </c>
      <c r="E151" s="3"/>
      <c r="F151" s="4" t="s">
        <v>1031</v>
      </c>
      <c r="G151" s="4" t="s">
        <v>1032</v>
      </c>
      <c r="H151" s="3"/>
      <c r="I151" s="15" t="s">
        <v>1033</v>
      </c>
      <c r="J151" s="15" t="s">
        <v>1034</v>
      </c>
      <c r="K151" s="16">
        <v>1025005688509</v>
      </c>
      <c r="L151" s="16" t="s">
        <v>1035</v>
      </c>
      <c r="M151" s="16" t="s">
        <v>1036</v>
      </c>
      <c r="N151" s="6" t="s">
        <v>1037</v>
      </c>
      <c r="O151" s="56" t="s">
        <v>1038</v>
      </c>
      <c r="P151" s="56" t="s">
        <v>1039</v>
      </c>
      <c r="Q151" s="56" t="s">
        <v>962</v>
      </c>
    </row>
    <row r="152" spans="1:17" ht="20.25" customHeight="1">
      <c r="A152" s="3" t="s">
        <v>75</v>
      </c>
      <c r="B152" s="3" t="s">
        <v>2018</v>
      </c>
      <c r="C152" s="3" t="s">
        <v>2019</v>
      </c>
      <c r="D152" s="18" t="s">
        <v>954</v>
      </c>
      <c r="E152" s="14" t="s">
        <v>1353</v>
      </c>
      <c r="F152" s="23" t="s">
        <v>417</v>
      </c>
      <c r="G152" s="4" t="s">
        <v>1347</v>
      </c>
      <c r="H152" s="20" t="s">
        <v>2020</v>
      </c>
      <c r="I152" s="14" t="s">
        <v>1349</v>
      </c>
      <c r="J152" s="15" t="s">
        <v>2021</v>
      </c>
      <c r="K152" s="16" t="s">
        <v>2022</v>
      </c>
      <c r="L152" s="16" t="s">
        <v>2023</v>
      </c>
      <c r="M152" s="16" t="s">
        <v>1352</v>
      </c>
      <c r="N152" s="6"/>
      <c r="O152" s="56" t="s">
        <v>2024</v>
      </c>
      <c r="P152" s="56" t="s">
        <v>1354</v>
      </c>
      <c r="Q152" s="56" t="s">
        <v>962</v>
      </c>
    </row>
    <row r="153" spans="1:17" ht="20.25" customHeight="1">
      <c r="A153" s="3" t="s">
        <v>76</v>
      </c>
      <c r="B153" s="3" t="s">
        <v>3096</v>
      </c>
      <c r="C153" s="3" t="s">
        <v>3097</v>
      </c>
      <c r="D153" s="13" t="s">
        <v>887</v>
      </c>
      <c r="E153" s="3"/>
      <c r="F153" s="4"/>
      <c r="G153" s="4" t="s">
        <v>1297</v>
      </c>
      <c r="H153" s="20" t="s">
        <v>3098</v>
      </c>
      <c r="I153" s="15" t="s">
        <v>3099</v>
      </c>
      <c r="J153" s="15" t="s">
        <v>3100</v>
      </c>
      <c r="K153" s="16" t="s">
        <v>3101</v>
      </c>
      <c r="L153" s="16" t="s">
        <v>3102</v>
      </c>
      <c r="M153" s="16" t="s">
        <v>1302</v>
      </c>
      <c r="N153" s="6" t="s">
        <v>1296</v>
      </c>
      <c r="O153" s="56" t="s">
        <v>1296</v>
      </c>
      <c r="P153" s="56" t="s">
        <v>3103</v>
      </c>
      <c r="Q153" s="56" t="s">
        <v>895</v>
      </c>
    </row>
    <row r="154" spans="1:17" ht="20.25" customHeight="1">
      <c r="A154" s="3" t="s">
        <v>77</v>
      </c>
      <c r="B154" s="3" t="s">
        <v>2043</v>
      </c>
      <c r="C154" s="3" t="s">
        <v>2107</v>
      </c>
      <c r="D154" s="18" t="s">
        <v>954</v>
      </c>
      <c r="E154" s="14" t="s">
        <v>1228</v>
      </c>
      <c r="F154" s="23" t="s">
        <v>171</v>
      </c>
      <c r="G154" s="4" t="s">
        <v>1229</v>
      </c>
      <c r="H154" s="3"/>
      <c r="I154" s="15" t="s">
        <v>2108</v>
      </c>
      <c r="J154" s="15" t="s">
        <v>2109</v>
      </c>
      <c r="K154" s="16" t="s">
        <v>2110</v>
      </c>
      <c r="L154" s="16" t="s">
        <v>2111</v>
      </c>
      <c r="M154" s="16" t="s">
        <v>1233</v>
      </c>
      <c r="N154" s="6"/>
      <c r="O154" s="56" t="s">
        <v>2112</v>
      </c>
      <c r="P154" s="56" t="s">
        <v>2113</v>
      </c>
      <c r="Q154" s="56" t="s">
        <v>962</v>
      </c>
    </row>
    <row r="155" spans="1:17" ht="20.25" customHeight="1">
      <c r="A155" s="3" t="s">
        <v>80</v>
      </c>
      <c r="B155" s="3" t="s">
        <v>1011</v>
      </c>
      <c r="C155" s="3" t="s">
        <v>1012</v>
      </c>
      <c r="D155" s="13" t="s">
        <v>887</v>
      </c>
      <c r="E155" s="3"/>
      <c r="F155" s="4"/>
      <c r="G155" s="4" t="s">
        <v>1013</v>
      </c>
      <c r="H155" s="20" t="s">
        <v>1014</v>
      </c>
      <c r="I155" s="14" t="s">
        <v>1015</v>
      </c>
      <c r="J155" s="15" t="s">
        <v>1016</v>
      </c>
      <c r="K155" s="16">
        <v>1025004914967</v>
      </c>
      <c r="L155" s="16" t="s">
        <v>1017</v>
      </c>
      <c r="M155" s="16" t="s">
        <v>1018</v>
      </c>
      <c r="N155" s="6" t="s">
        <v>1019</v>
      </c>
      <c r="O155" s="56" t="s">
        <v>1020</v>
      </c>
      <c r="P155" s="56" t="s">
        <v>1021</v>
      </c>
      <c r="Q155" s="56" t="s">
        <v>895</v>
      </c>
    </row>
    <row r="156" spans="1:17" ht="20.25" customHeight="1">
      <c r="A156" s="3" t="s">
        <v>78</v>
      </c>
      <c r="B156" s="3" t="s">
        <v>2205</v>
      </c>
      <c r="C156" s="3" t="s">
        <v>2206</v>
      </c>
      <c r="D156" s="13" t="s">
        <v>887</v>
      </c>
      <c r="E156" s="3"/>
      <c r="F156" s="4"/>
      <c r="G156" s="4" t="s">
        <v>818</v>
      </c>
      <c r="H156" s="3"/>
      <c r="I156" s="15" t="s">
        <v>2207</v>
      </c>
      <c r="J156" s="15" t="s">
        <v>2208</v>
      </c>
      <c r="K156" s="16" t="s">
        <v>2209</v>
      </c>
      <c r="L156" s="16" t="s">
        <v>2210</v>
      </c>
      <c r="M156" s="16" t="s">
        <v>849</v>
      </c>
      <c r="N156" s="6" t="s">
        <v>2211</v>
      </c>
      <c r="O156" s="56" t="s">
        <v>2211</v>
      </c>
      <c r="P156" s="56" t="s">
        <v>2212</v>
      </c>
      <c r="Q156" s="56" t="s">
        <v>895</v>
      </c>
    </row>
    <row r="157" spans="1:17" ht="20.25" customHeight="1">
      <c r="A157" s="3" t="s">
        <v>79</v>
      </c>
      <c r="B157" s="3" t="s">
        <v>2909</v>
      </c>
      <c r="C157" s="3" t="s">
        <v>2910</v>
      </c>
      <c r="D157" s="13" t="s">
        <v>887</v>
      </c>
      <c r="E157" s="3"/>
      <c r="F157" s="4"/>
      <c r="G157" s="4" t="s">
        <v>205</v>
      </c>
      <c r="H157" s="14" t="s">
        <v>2911</v>
      </c>
      <c r="I157" s="15" t="s">
        <v>2912</v>
      </c>
      <c r="J157" s="15" t="s">
        <v>2913</v>
      </c>
      <c r="K157" s="16" t="s">
        <v>2914</v>
      </c>
      <c r="L157" s="16" t="s">
        <v>2915</v>
      </c>
      <c r="M157" s="16" t="s">
        <v>2916</v>
      </c>
      <c r="N157" s="6" t="s">
        <v>2917</v>
      </c>
      <c r="O157" s="56" t="s">
        <v>2917</v>
      </c>
      <c r="P157" s="56" t="s">
        <v>2918</v>
      </c>
      <c r="Q157" s="56" t="s">
        <v>895</v>
      </c>
    </row>
    <row r="158" spans="1:17" ht="20.25" customHeight="1">
      <c r="A158" s="3" t="s">
        <v>431</v>
      </c>
      <c r="B158" s="3" t="s">
        <v>2275</v>
      </c>
      <c r="C158" s="3" t="s">
        <v>2276</v>
      </c>
      <c r="D158" s="13" t="s">
        <v>887</v>
      </c>
      <c r="E158" s="3"/>
      <c r="F158" s="4"/>
      <c r="G158" s="4" t="s">
        <v>205</v>
      </c>
      <c r="H158" s="3"/>
      <c r="I158" s="14" t="s">
        <v>2277</v>
      </c>
      <c r="J158" s="15" t="s">
        <v>2278</v>
      </c>
      <c r="K158" s="16" t="s">
        <v>2279</v>
      </c>
      <c r="L158" s="16" t="s">
        <v>2280</v>
      </c>
      <c r="M158" s="16" t="s">
        <v>1074</v>
      </c>
      <c r="N158" s="6" t="s">
        <v>2281</v>
      </c>
      <c r="O158" s="56" t="s">
        <v>2281</v>
      </c>
      <c r="P158" s="56" t="s">
        <v>2282</v>
      </c>
      <c r="Q158" s="56" t="s">
        <v>895</v>
      </c>
    </row>
    <row r="159" spans="1:17" ht="20.25" customHeight="1">
      <c r="A159" s="3" t="s">
        <v>307</v>
      </c>
      <c r="B159" s="3" t="s">
        <v>1314</v>
      </c>
      <c r="C159" s="3" t="s">
        <v>3360</v>
      </c>
      <c r="D159" s="13" t="s">
        <v>887</v>
      </c>
      <c r="E159" s="3"/>
      <c r="F159" s="4"/>
      <c r="G159" s="4" t="s">
        <v>1329</v>
      </c>
      <c r="H159" s="3"/>
      <c r="I159" s="14" t="s">
        <v>3361</v>
      </c>
      <c r="J159" s="15" t="s">
        <v>3362</v>
      </c>
      <c r="K159" s="16" t="s">
        <v>3363</v>
      </c>
      <c r="L159" s="16" t="s">
        <v>3364</v>
      </c>
      <c r="M159" s="16" t="s">
        <v>1333</v>
      </c>
      <c r="N159" s="6" t="s">
        <v>3365</v>
      </c>
      <c r="O159" s="56" t="s">
        <v>3365</v>
      </c>
      <c r="P159" s="56" t="s">
        <v>3366</v>
      </c>
      <c r="Q159" s="56" t="s">
        <v>895</v>
      </c>
    </row>
    <row r="160" spans="1:17" ht="20.25" customHeight="1">
      <c r="A160" s="3" t="s">
        <v>81</v>
      </c>
      <c r="B160" s="3" t="s">
        <v>2002</v>
      </c>
      <c r="C160" s="3" t="s">
        <v>2003</v>
      </c>
      <c r="D160" s="13" t="s">
        <v>887</v>
      </c>
      <c r="E160" s="3"/>
      <c r="F160" s="4"/>
      <c r="G160" s="4" t="s">
        <v>1032</v>
      </c>
      <c r="H160" s="3"/>
      <c r="I160" s="14" t="s">
        <v>2004</v>
      </c>
      <c r="J160" s="15" t="s">
        <v>2005</v>
      </c>
      <c r="K160" s="16" t="s">
        <v>2006</v>
      </c>
      <c r="L160" s="16" t="s">
        <v>2007</v>
      </c>
      <c r="M160" s="16" t="s">
        <v>1036</v>
      </c>
      <c r="N160" s="6" t="s">
        <v>2008</v>
      </c>
      <c r="O160" s="56" t="s">
        <v>2009</v>
      </c>
      <c r="P160" s="56" t="s">
        <v>2010</v>
      </c>
      <c r="Q160" s="56" t="s">
        <v>895</v>
      </c>
    </row>
    <row r="161" spans="1:17" ht="20.25" customHeight="1">
      <c r="A161" s="3" t="s">
        <v>435</v>
      </c>
      <c r="B161" s="3" t="s">
        <v>2942</v>
      </c>
      <c r="C161" s="3" t="s">
        <v>2943</v>
      </c>
      <c r="D161" s="13" t="s">
        <v>887</v>
      </c>
      <c r="E161" s="3"/>
      <c r="F161" s="4"/>
      <c r="G161" s="4" t="s">
        <v>205</v>
      </c>
      <c r="H161" s="3"/>
      <c r="I161" s="15" t="s">
        <v>2944</v>
      </c>
      <c r="J161" s="15" t="s">
        <v>2945</v>
      </c>
      <c r="K161" s="16" t="s">
        <v>2946</v>
      </c>
      <c r="L161" s="16" t="s">
        <v>2947</v>
      </c>
      <c r="M161" s="16" t="s">
        <v>2237</v>
      </c>
      <c r="N161" s="6" t="s">
        <v>2250</v>
      </c>
      <c r="O161" s="56" t="s">
        <v>2250</v>
      </c>
      <c r="P161" s="56" t="s">
        <v>2948</v>
      </c>
      <c r="Q161" s="56" t="s">
        <v>895</v>
      </c>
    </row>
    <row r="162" spans="1:17" ht="20.25" customHeight="1">
      <c r="A162" s="3" t="s">
        <v>438</v>
      </c>
      <c r="B162" s="3" t="s">
        <v>3401</v>
      </c>
      <c r="C162" s="3"/>
      <c r="D162" s="13" t="s">
        <v>887</v>
      </c>
      <c r="E162" s="3"/>
      <c r="F162" s="27"/>
      <c r="G162" s="4" t="s">
        <v>342</v>
      </c>
      <c r="H162" s="20" t="s">
        <v>3402</v>
      </c>
      <c r="I162" s="14" t="s">
        <v>3403</v>
      </c>
      <c r="J162" s="15" t="s">
        <v>3404</v>
      </c>
      <c r="K162" s="16" t="s">
        <v>3405</v>
      </c>
      <c r="L162" s="16" t="s">
        <v>3406</v>
      </c>
      <c r="M162" s="16" t="s">
        <v>1532</v>
      </c>
      <c r="N162" s="6"/>
      <c r="O162" s="56" t="s">
        <v>3407</v>
      </c>
      <c r="P162" s="56" t="s">
        <v>3408</v>
      </c>
      <c r="Q162" s="56" t="s">
        <v>895</v>
      </c>
    </row>
    <row r="163" spans="1:17" ht="20.25" customHeight="1">
      <c r="A163" s="3" t="s">
        <v>203</v>
      </c>
      <c r="B163" s="3"/>
      <c r="C163" s="3"/>
      <c r="D163" s="3"/>
      <c r="E163" s="3"/>
      <c r="F163" s="4"/>
      <c r="G163" s="4" t="s">
        <v>205</v>
      </c>
      <c r="H163" s="3"/>
      <c r="I163" s="15"/>
      <c r="J163" s="15"/>
      <c r="K163" s="16"/>
      <c r="L163" s="16"/>
      <c r="M163" s="16"/>
      <c r="N163" s="26"/>
      <c r="O163" s="56"/>
      <c r="P163" s="56"/>
      <c r="Q163" s="56"/>
    </row>
    <row r="164" spans="1:17" ht="20.25" customHeight="1">
      <c r="A164" s="3" t="s">
        <v>85</v>
      </c>
      <c r="B164" s="3" t="s">
        <v>2283</v>
      </c>
      <c r="C164" s="3" t="s">
        <v>2284</v>
      </c>
      <c r="D164" s="13" t="s">
        <v>887</v>
      </c>
      <c r="E164" s="3"/>
      <c r="F164" s="4"/>
      <c r="G164" s="4" t="s">
        <v>205</v>
      </c>
      <c r="H164" s="3"/>
      <c r="I164" s="14" t="s">
        <v>2285</v>
      </c>
      <c r="J164" s="15" t="s">
        <v>2286</v>
      </c>
      <c r="K164" s="16" t="s">
        <v>2287</v>
      </c>
      <c r="L164" s="16" t="s">
        <v>2288</v>
      </c>
      <c r="M164" s="16" t="s">
        <v>2289</v>
      </c>
      <c r="N164" s="6" t="s">
        <v>2290</v>
      </c>
      <c r="O164" s="56" t="s">
        <v>2291</v>
      </c>
      <c r="P164" s="56" t="s">
        <v>2292</v>
      </c>
      <c r="Q164" s="56" t="s">
        <v>895</v>
      </c>
    </row>
    <row r="165" spans="1:17" ht="20.25" customHeight="1">
      <c r="A165" s="3" t="s">
        <v>441</v>
      </c>
      <c r="B165" s="3" t="s">
        <v>2919</v>
      </c>
      <c r="C165" s="3"/>
      <c r="D165" s="13" t="s">
        <v>887</v>
      </c>
      <c r="E165" s="14" t="s">
        <v>273</v>
      </c>
      <c r="F165" s="23"/>
      <c r="G165" s="4" t="s">
        <v>205</v>
      </c>
      <c r="H165" s="3"/>
      <c r="I165" s="14" t="s">
        <v>2920</v>
      </c>
      <c r="J165" s="15" t="s">
        <v>2921</v>
      </c>
      <c r="K165" s="16" t="s">
        <v>2922</v>
      </c>
      <c r="L165" s="16" t="s">
        <v>2923</v>
      </c>
      <c r="M165" s="16" t="s">
        <v>2237</v>
      </c>
      <c r="N165" s="6"/>
      <c r="O165" s="56" t="s">
        <v>2924</v>
      </c>
      <c r="P165" s="56" t="s">
        <v>2925</v>
      </c>
      <c r="Q165" s="56" t="s">
        <v>895</v>
      </c>
    </row>
    <row r="166" spans="1:17" ht="20.25" customHeight="1">
      <c r="A166" s="3" t="s">
        <v>443</v>
      </c>
      <c r="B166" s="3" t="s">
        <v>885</v>
      </c>
      <c r="C166" s="3" t="s">
        <v>886</v>
      </c>
      <c r="D166" s="13" t="s">
        <v>887</v>
      </c>
      <c r="E166" s="3"/>
      <c r="F166" s="4"/>
      <c r="G166" s="4" t="s">
        <v>888</v>
      </c>
      <c r="H166" s="3"/>
      <c r="I166" s="15" t="s">
        <v>889</v>
      </c>
      <c r="J166" s="15" t="s">
        <v>890</v>
      </c>
      <c r="K166" s="16">
        <v>1025000511733</v>
      </c>
      <c r="L166" s="16" t="s">
        <v>891</v>
      </c>
      <c r="M166" s="16" t="s">
        <v>892</v>
      </c>
      <c r="N166" s="6" t="s">
        <v>893</v>
      </c>
      <c r="O166" s="56" t="s">
        <v>893</v>
      </c>
      <c r="P166" s="56" t="s">
        <v>894</v>
      </c>
      <c r="Q166" s="56" t="s">
        <v>895</v>
      </c>
    </row>
    <row r="167" spans="1:17" ht="20.25" customHeight="1">
      <c r="A167" s="3" t="s">
        <v>88</v>
      </c>
      <c r="B167" s="3" t="s">
        <v>2331</v>
      </c>
      <c r="C167" s="3" t="s">
        <v>2332</v>
      </c>
      <c r="D167" s="13" t="s">
        <v>887</v>
      </c>
      <c r="E167" s="3"/>
      <c r="F167" s="4"/>
      <c r="G167" s="4" t="s">
        <v>888</v>
      </c>
      <c r="H167" s="3"/>
      <c r="I167" s="14" t="s">
        <v>2325</v>
      </c>
      <c r="J167" s="15" t="s">
        <v>2326</v>
      </c>
      <c r="K167" s="16" t="s">
        <v>2327</v>
      </c>
      <c r="L167" s="16" t="s">
        <v>2328</v>
      </c>
      <c r="M167" s="16" t="s">
        <v>892</v>
      </c>
      <c r="N167" s="6" t="s">
        <v>2329</v>
      </c>
      <c r="O167" s="56" t="s">
        <v>2329</v>
      </c>
      <c r="P167" s="56" t="s">
        <v>2330</v>
      </c>
      <c r="Q167" s="56" t="s">
        <v>895</v>
      </c>
    </row>
    <row r="168" spans="1:17" ht="20.25" customHeight="1">
      <c r="A168" s="3" t="s">
        <v>89</v>
      </c>
      <c r="B168" s="3" t="s">
        <v>3226</v>
      </c>
      <c r="C168" s="3"/>
      <c r="D168" s="13" t="s">
        <v>887</v>
      </c>
      <c r="E168" s="3"/>
      <c r="F168" s="4"/>
      <c r="G168" s="4" t="s">
        <v>390</v>
      </c>
      <c r="H168" s="20" t="s">
        <v>3227</v>
      </c>
      <c r="I168" s="14" t="s">
        <v>3228</v>
      </c>
      <c r="J168" s="15" t="s">
        <v>3229</v>
      </c>
      <c r="K168" s="16" t="s">
        <v>3230</v>
      </c>
      <c r="L168" s="16" t="s">
        <v>3231</v>
      </c>
      <c r="M168" s="16" t="s">
        <v>973</v>
      </c>
      <c r="N168" s="6" t="s">
        <v>3232</v>
      </c>
      <c r="O168" s="56" t="s">
        <v>3232</v>
      </c>
      <c r="P168" s="56" t="s">
        <v>3233</v>
      </c>
      <c r="Q168" s="56" t="s">
        <v>895</v>
      </c>
    </row>
    <row r="169" spans="1:17" ht="20.25" customHeight="1">
      <c r="A169" s="3" t="s">
        <v>447</v>
      </c>
      <c r="B169" s="3" t="s">
        <v>2529</v>
      </c>
      <c r="C169" s="3"/>
      <c r="D169" s="18" t="s">
        <v>954</v>
      </c>
      <c r="E169" s="14" t="s">
        <v>1121</v>
      </c>
      <c r="F169" s="23" t="s">
        <v>90</v>
      </c>
      <c r="G169" s="4" t="s">
        <v>985</v>
      </c>
      <c r="H169" s="3"/>
      <c r="I169" s="15" t="s">
        <v>2530</v>
      </c>
      <c r="J169" s="15" t="s">
        <v>2531</v>
      </c>
      <c r="K169" s="16" t="s">
        <v>2532</v>
      </c>
      <c r="L169" s="16" t="s">
        <v>2533</v>
      </c>
      <c r="M169" s="16" t="s">
        <v>989</v>
      </c>
      <c r="N169" s="6"/>
      <c r="O169" s="56" t="s">
        <v>2534</v>
      </c>
      <c r="P169" s="56" t="s">
        <v>2535</v>
      </c>
      <c r="Q169" s="56" t="s">
        <v>962</v>
      </c>
    </row>
    <row r="170" spans="1:17" ht="20.25" customHeight="1">
      <c r="A170" s="3" t="s">
        <v>449</v>
      </c>
      <c r="B170" s="3" t="s">
        <v>1726</v>
      </c>
      <c r="C170" s="3"/>
      <c r="D170" s="18" t="s">
        <v>954</v>
      </c>
      <c r="E170" s="14" t="s">
        <v>1121</v>
      </c>
      <c r="F170" s="23" t="s">
        <v>90</v>
      </c>
      <c r="G170" s="4" t="s">
        <v>985</v>
      </c>
      <c r="H170" s="3"/>
      <c r="I170" s="15" t="s">
        <v>1727</v>
      </c>
      <c r="J170" s="15" t="s">
        <v>1728</v>
      </c>
      <c r="K170" s="16" t="s">
        <v>1729</v>
      </c>
      <c r="L170" s="16" t="s">
        <v>1730</v>
      </c>
      <c r="M170" s="16" t="s">
        <v>989</v>
      </c>
      <c r="N170" s="6"/>
      <c r="O170" s="56" t="s">
        <v>1731</v>
      </c>
      <c r="P170" s="56" t="s">
        <v>1732</v>
      </c>
      <c r="Q170" s="56" t="s">
        <v>962</v>
      </c>
    </row>
    <row r="171" spans="1:17" ht="20.25" customHeight="1">
      <c r="A171" s="3" t="s">
        <v>451</v>
      </c>
      <c r="B171" s="3" t="s">
        <v>1712</v>
      </c>
      <c r="C171" s="3"/>
      <c r="D171" s="18" t="s">
        <v>954</v>
      </c>
      <c r="E171" s="14" t="s">
        <v>1121</v>
      </c>
      <c r="F171" s="23" t="s">
        <v>90</v>
      </c>
      <c r="G171" s="4" t="s">
        <v>985</v>
      </c>
      <c r="H171" s="3"/>
      <c r="I171" s="15" t="s">
        <v>1713</v>
      </c>
      <c r="J171" s="15" t="s">
        <v>1714</v>
      </c>
      <c r="K171" s="16" t="s">
        <v>1715</v>
      </c>
      <c r="L171" s="16">
        <v>5029041760</v>
      </c>
      <c r="M171" s="16" t="s">
        <v>989</v>
      </c>
      <c r="N171" s="6"/>
      <c r="O171" s="56" t="s">
        <v>1716</v>
      </c>
      <c r="P171" s="56" t="s">
        <v>1717</v>
      </c>
      <c r="Q171" s="56" t="s">
        <v>962</v>
      </c>
    </row>
    <row r="172" spans="1:17" ht="20.25" customHeight="1">
      <c r="A172" s="3" t="s">
        <v>90</v>
      </c>
      <c r="B172" s="3" t="s">
        <v>1127</v>
      </c>
      <c r="C172" s="3" t="s">
        <v>1128</v>
      </c>
      <c r="D172" s="13" t="s">
        <v>887</v>
      </c>
      <c r="E172" s="3"/>
      <c r="F172" s="4"/>
      <c r="G172" s="4" t="s">
        <v>985</v>
      </c>
      <c r="H172" s="20" t="s">
        <v>1129</v>
      </c>
      <c r="I172" s="14" t="s">
        <v>1130</v>
      </c>
      <c r="J172" s="15" t="s">
        <v>1131</v>
      </c>
      <c r="K172" s="16">
        <v>1035005503356</v>
      </c>
      <c r="L172" s="16" t="s">
        <v>1132</v>
      </c>
      <c r="M172" s="16" t="s">
        <v>989</v>
      </c>
      <c r="N172" s="6" t="s">
        <v>1133</v>
      </c>
      <c r="O172" s="56" t="s">
        <v>1121</v>
      </c>
      <c r="P172" s="56" t="s">
        <v>1134</v>
      </c>
      <c r="Q172" s="56" t="s">
        <v>895</v>
      </c>
    </row>
    <row r="173" spans="1:17" ht="20.25" customHeight="1">
      <c r="A173" s="3" t="s">
        <v>454</v>
      </c>
      <c r="B173" s="3"/>
      <c r="C173" s="3" t="s">
        <v>2536</v>
      </c>
      <c r="D173" s="18" t="s">
        <v>954</v>
      </c>
      <c r="E173" s="14" t="s">
        <v>1121</v>
      </c>
      <c r="F173" s="23" t="s">
        <v>90</v>
      </c>
      <c r="G173" s="4" t="s">
        <v>985</v>
      </c>
      <c r="H173" s="14" t="s">
        <v>2537</v>
      </c>
      <c r="I173" s="14" t="s">
        <v>2538</v>
      </c>
      <c r="J173" s="15" t="s">
        <v>2539</v>
      </c>
      <c r="K173" s="16" t="s">
        <v>2540</v>
      </c>
      <c r="L173" s="16" t="s">
        <v>2541</v>
      </c>
      <c r="M173" s="16" t="s">
        <v>989</v>
      </c>
      <c r="N173" s="6"/>
      <c r="O173" s="56" t="s">
        <v>2542</v>
      </c>
      <c r="P173" s="56" t="s">
        <v>2543</v>
      </c>
      <c r="Q173" s="56" t="s">
        <v>962</v>
      </c>
    </row>
    <row r="174" spans="1:17" ht="20.25" customHeight="1">
      <c r="A174" s="3" t="s">
        <v>455</v>
      </c>
      <c r="B174" s="3" t="s">
        <v>1718</v>
      </c>
      <c r="C174" s="3" t="s">
        <v>1719</v>
      </c>
      <c r="D174" s="18" t="s">
        <v>954</v>
      </c>
      <c r="E174" s="14" t="s">
        <v>1121</v>
      </c>
      <c r="F174" s="23" t="s">
        <v>90</v>
      </c>
      <c r="G174" s="4" t="s">
        <v>985</v>
      </c>
      <c r="H174" s="3"/>
      <c r="I174" s="15" t="s">
        <v>1720</v>
      </c>
      <c r="J174" s="15" t="s">
        <v>1721</v>
      </c>
      <c r="K174" s="16" t="s">
        <v>1722</v>
      </c>
      <c r="L174" s="16" t="s">
        <v>1723</v>
      </c>
      <c r="M174" s="16" t="s">
        <v>989</v>
      </c>
      <c r="N174" s="6"/>
      <c r="O174" s="56" t="s">
        <v>1724</v>
      </c>
      <c r="P174" s="56" t="s">
        <v>1725</v>
      </c>
      <c r="Q174" s="56" t="s">
        <v>962</v>
      </c>
    </row>
    <row r="175" spans="1:17" ht="20.25" customHeight="1">
      <c r="A175" s="3" t="s">
        <v>457</v>
      </c>
      <c r="B175" s="3" t="s">
        <v>1741</v>
      </c>
      <c r="C175" s="3" t="s">
        <v>1742</v>
      </c>
      <c r="D175" s="18" t="s">
        <v>954</v>
      </c>
      <c r="E175" s="14" t="s">
        <v>1121</v>
      </c>
      <c r="F175" s="23" t="s">
        <v>90</v>
      </c>
      <c r="G175" s="4" t="s">
        <v>985</v>
      </c>
      <c r="H175" s="3"/>
      <c r="I175" s="15" t="s">
        <v>1743</v>
      </c>
      <c r="J175" s="15" t="s">
        <v>1744</v>
      </c>
      <c r="K175" s="16" t="s">
        <v>1745</v>
      </c>
      <c r="L175" s="16" t="s">
        <v>1746</v>
      </c>
      <c r="M175" s="16" t="s">
        <v>989</v>
      </c>
      <c r="N175" s="6"/>
      <c r="O175" s="56" t="s">
        <v>1747</v>
      </c>
      <c r="P175" s="56" t="s">
        <v>1748</v>
      </c>
      <c r="Q175" s="56" t="s">
        <v>962</v>
      </c>
    </row>
    <row r="176" spans="1:17" ht="20.25" customHeight="1">
      <c r="A176" s="3" t="s">
        <v>459</v>
      </c>
      <c r="B176" s="3" t="s">
        <v>1696</v>
      </c>
      <c r="C176" s="3" t="s">
        <v>1697</v>
      </c>
      <c r="D176" s="18" t="s">
        <v>954</v>
      </c>
      <c r="E176" s="14" t="s">
        <v>955</v>
      </c>
      <c r="F176" s="23" t="s">
        <v>203</v>
      </c>
      <c r="G176" s="4" t="s">
        <v>985</v>
      </c>
      <c r="H176" s="3"/>
      <c r="I176" s="15" t="s">
        <v>1698</v>
      </c>
      <c r="J176" s="15" t="s">
        <v>1699</v>
      </c>
      <c r="K176" s="16" t="s">
        <v>1700</v>
      </c>
      <c r="L176" s="16" t="s">
        <v>1701</v>
      </c>
      <c r="M176" s="16" t="s">
        <v>989</v>
      </c>
      <c r="N176" s="6"/>
      <c r="O176" s="56" t="s">
        <v>1702</v>
      </c>
      <c r="P176" s="56" t="s">
        <v>1703</v>
      </c>
      <c r="Q176" s="56" t="s">
        <v>962</v>
      </c>
    </row>
    <row r="177" spans="1:17" ht="20.25" customHeight="1">
      <c r="A177" s="3" t="s">
        <v>461</v>
      </c>
      <c r="B177" s="3" t="s">
        <v>1119</v>
      </c>
      <c r="C177" s="3" t="s">
        <v>1120</v>
      </c>
      <c r="D177" s="18" t="s">
        <v>954</v>
      </c>
      <c r="E177" s="14" t="s">
        <v>1121</v>
      </c>
      <c r="F177" s="23" t="s">
        <v>90</v>
      </c>
      <c r="G177" s="4" t="s">
        <v>985</v>
      </c>
      <c r="H177" s="3"/>
      <c r="I177" s="14" t="s">
        <v>1122</v>
      </c>
      <c r="J177" s="15" t="s">
        <v>1123</v>
      </c>
      <c r="K177" s="16">
        <v>1035005501442</v>
      </c>
      <c r="L177" s="16" t="s">
        <v>1124</v>
      </c>
      <c r="M177" s="16" t="s">
        <v>989</v>
      </c>
      <c r="N177" s="6"/>
      <c r="O177" s="56" t="s">
        <v>1125</v>
      </c>
      <c r="P177" s="56" t="s">
        <v>1126</v>
      </c>
      <c r="Q177" s="56" t="s">
        <v>962</v>
      </c>
    </row>
    <row r="178" spans="1:17" ht="20.25" customHeight="1">
      <c r="A178" s="4" t="s">
        <v>463</v>
      </c>
      <c r="B178" s="3"/>
      <c r="C178" s="3" t="s">
        <v>1704</v>
      </c>
      <c r="D178" s="18" t="s">
        <v>954</v>
      </c>
      <c r="E178" s="14" t="s">
        <v>1705</v>
      </c>
      <c r="F178" s="4" t="s">
        <v>968</v>
      </c>
      <c r="G178" s="4" t="s">
        <v>342</v>
      </c>
      <c r="H178" s="3"/>
      <c r="I178" s="15" t="s">
        <v>1706</v>
      </c>
      <c r="J178" s="15" t="s">
        <v>1707</v>
      </c>
      <c r="K178" s="16" t="s">
        <v>1708</v>
      </c>
      <c r="L178" s="16" t="s">
        <v>1709</v>
      </c>
      <c r="M178" s="16" t="s">
        <v>989</v>
      </c>
      <c r="N178" s="6" t="s">
        <v>1710</v>
      </c>
      <c r="O178" s="56" t="s">
        <v>1710</v>
      </c>
      <c r="P178" s="56" t="s">
        <v>1711</v>
      </c>
      <c r="Q178" s="56" t="s">
        <v>962</v>
      </c>
    </row>
    <row r="179" spans="1:17" ht="20.25" customHeight="1">
      <c r="A179" s="3" t="s">
        <v>465</v>
      </c>
      <c r="B179" s="3" t="s">
        <v>2552</v>
      </c>
      <c r="C179" s="3"/>
      <c r="D179" s="18" t="s">
        <v>954</v>
      </c>
      <c r="E179" s="14" t="s">
        <v>955</v>
      </c>
      <c r="F179" s="23" t="s">
        <v>203</v>
      </c>
      <c r="G179" s="4" t="s">
        <v>985</v>
      </c>
      <c r="H179" s="14" t="s">
        <v>2553</v>
      </c>
      <c r="I179" s="14" t="s">
        <v>2554</v>
      </c>
      <c r="J179" s="15" t="s">
        <v>2555</v>
      </c>
      <c r="K179" s="16" t="s">
        <v>2556</v>
      </c>
      <c r="L179" s="16" t="s">
        <v>2557</v>
      </c>
      <c r="M179" s="16" t="s">
        <v>989</v>
      </c>
      <c r="N179" s="6"/>
      <c r="O179" s="56" t="s">
        <v>2558</v>
      </c>
      <c r="P179" s="56" t="s">
        <v>2559</v>
      </c>
      <c r="Q179" s="56" t="s">
        <v>962</v>
      </c>
    </row>
    <row r="180" spans="1:17" ht="20.25" customHeight="1">
      <c r="A180" s="3" t="s">
        <v>92</v>
      </c>
      <c r="B180" s="3" t="s">
        <v>2544</v>
      </c>
      <c r="C180" s="3" t="s">
        <v>2545</v>
      </c>
      <c r="D180" s="13" t="s">
        <v>887</v>
      </c>
      <c r="E180" s="3"/>
      <c r="F180" s="4"/>
      <c r="G180" s="4" t="s">
        <v>985</v>
      </c>
      <c r="H180" s="3"/>
      <c r="I180" s="15" t="s">
        <v>2546</v>
      </c>
      <c r="J180" s="15" t="s">
        <v>2547</v>
      </c>
      <c r="K180" s="16" t="s">
        <v>2548</v>
      </c>
      <c r="L180" s="16" t="s">
        <v>2549</v>
      </c>
      <c r="M180" s="16" t="s">
        <v>989</v>
      </c>
      <c r="N180" s="6" t="s">
        <v>2550</v>
      </c>
      <c r="O180" s="56" t="s">
        <v>2550</v>
      </c>
      <c r="P180" s="56" t="s">
        <v>2551</v>
      </c>
      <c r="Q180" s="56" t="s">
        <v>895</v>
      </c>
    </row>
    <row r="181" spans="1:17" ht="20.25" customHeight="1">
      <c r="A181" s="3" t="s">
        <v>468</v>
      </c>
      <c r="B181" s="3" t="s">
        <v>3409</v>
      </c>
      <c r="C181" s="3"/>
      <c r="D181" s="13" t="s">
        <v>887</v>
      </c>
      <c r="E181" s="3"/>
      <c r="F181" s="4"/>
      <c r="G181" s="4" t="s">
        <v>995</v>
      </c>
      <c r="H181" s="20" t="s">
        <v>3410</v>
      </c>
      <c r="I181" s="14" t="s">
        <v>1769</v>
      </c>
      <c r="J181" s="15" t="s">
        <v>3411</v>
      </c>
      <c r="K181" s="16" t="s">
        <v>3412</v>
      </c>
      <c r="L181" s="16" t="s">
        <v>3413</v>
      </c>
      <c r="M181" s="16" t="s">
        <v>999</v>
      </c>
      <c r="N181" s="6" t="s">
        <v>1137</v>
      </c>
      <c r="O181" s="56" t="s">
        <v>1137</v>
      </c>
      <c r="P181" s="56" t="s">
        <v>1774</v>
      </c>
      <c r="Q181" s="56" t="s">
        <v>895</v>
      </c>
    </row>
    <row r="182" spans="1:17" ht="20.25" customHeight="1">
      <c r="A182" s="3" t="s">
        <v>93</v>
      </c>
      <c r="B182" s="3" t="s">
        <v>1766</v>
      </c>
      <c r="C182" s="3" t="s">
        <v>1767</v>
      </c>
      <c r="D182" s="18" t="s">
        <v>954</v>
      </c>
      <c r="E182" s="14" t="s">
        <v>1137</v>
      </c>
      <c r="F182" s="23" t="s">
        <v>468</v>
      </c>
      <c r="G182" s="4" t="s">
        <v>995</v>
      </c>
      <c r="H182" s="20" t="s">
        <v>1768</v>
      </c>
      <c r="I182" s="14" t="s">
        <v>1769</v>
      </c>
      <c r="J182" s="15" t="s">
        <v>1770</v>
      </c>
      <c r="K182" s="16" t="s">
        <v>1771</v>
      </c>
      <c r="L182" s="16" t="s">
        <v>1772</v>
      </c>
      <c r="M182" s="16" t="s">
        <v>999</v>
      </c>
      <c r="N182" s="6"/>
      <c r="O182" s="56" t="s">
        <v>1773</v>
      </c>
      <c r="P182" s="56" t="s">
        <v>1774</v>
      </c>
      <c r="Q182" s="56" t="s">
        <v>962</v>
      </c>
    </row>
    <row r="183" spans="1:17" ht="20.25" customHeight="1">
      <c r="A183" s="3" t="s">
        <v>94</v>
      </c>
      <c r="B183" s="3" t="s">
        <v>1135</v>
      </c>
      <c r="C183" s="3" t="s">
        <v>1136</v>
      </c>
      <c r="D183" s="18" t="s">
        <v>954</v>
      </c>
      <c r="E183" s="14" t="s">
        <v>1137</v>
      </c>
      <c r="F183" s="23" t="s">
        <v>468</v>
      </c>
      <c r="G183" s="4" t="s">
        <v>995</v>
      </c>
      <c r="H183" s="22" t="s">
        <v>1138</v>
      </c>
      <c r="I183" s="14" t="s">
        <v>1139</v>
      </c>
      <c r="J183" s="15" t="s">
        <v>1140</v>
      </c>
      <c r="K183" s="16">
        <v>1035005907001</v>
      </c>
      <c r="L183" s="16" t="s">
        <v>1141</v>
      </c>
      <c r="M183" s="16" t="s">
        <v>999</v>
      </c>
      <c r="N183" s="6"/>
      <c r="O183" s="56" t="s">
        <v>993</v>
      </c>
      <c r="P183" s="56" t="s">
        <v>1142</v>
      </c>
      <c r="Q183" s="56" t="s">
        <v>962</v>
      </c>
    </row>
    <row r="184" spans="1:17" ht="20.25" customHeight="1">
      <c r="A184" s="4" t="s">
        <v>472</v>
      </c>
      <c r="B184" s="3" t="s">
        <v>1314</v>
      </c>
      <c r="C184" s="3" t="s">
        <v>3308</v>
      </c>
      <c r="D184" s="18" t="s">
        <v>954</v>
      </c>
      <c r="E184" s="4"/>
      <c r="F184" s="4"/>
      <c r="G184" s="4" t="s">
        <v>995</v>
      </c>
      <c r="H184" s="14" t="s">
        <v>1306</v>
      </c>
      <c r="I184" s="14" t="s">
        <v>3309</v>
      </c>
      <c r="J184" s="15" t="s">
        <v>3310</v>
      </c>
      <c r="K184" s="16" t="s">
        <v>3311</v>
      </c>
      <c r="L184" s="16" t="s">
        <v>3312</v>
      </c>
      <c r="M184" s="16" t="s">
        <v>999</v>
      </c>
      <c r="N184" s="6" t="s">
        <v>1306</v>
      </c>
      <c r="O184" s="56" t="s">
        <v>1306</v>
      </c>
      <c r="P184" s="56" t="s">
        <v>3313</v>
      </c>
      <c r="Q184" s="56" t="s">
        <v>962</v>
      </c>
    </row>
    <row r="185" spans="1:17" ht="20.25" customHeight="1">
      <c r="A185" s="3" t="s">
        <v>95</v>
      </c>
      <c r="B185" s="3" t="s">
        <v>1758</v>
      </c>
      <c r="C185" s="3" t="s">
        <v>1759</v>
      </c>
      <c r="D185" s="13" t="s">
        <v>887</v>
      </c>
      <c r="E185" s="3"/>
      <c r="F185" s="4"/>
      <c r="G185" s="4" t="s">
        <v>995</v>
      </c>
      <c r="H185" s="3"/>
      <c r="I185" s="14" t="s">
        <v>1760</v>
      </c>
      <c r="J185" s="15" t="s">
        <v>1761</v>
      </c>
      <c r="K185" s="16" t="s">
        <v>1762</v>
      </c>
      <c r="L185" s="16" t="s">
        <v>1763</v>
      </c>
      <c r="M185" s="16" t="s">
        <v>999</v>
      </c>
      <c r="N185" s="6" t="s">
        <v>1764</v>
      </c>
      <c r="O185" s="56" t="s">
        <v>1764</v>
      </c>
      <c r="P185" s="56" t="s">
        <v>1765</v>
      </c>
      <c r="Q185" s="56" t="s">
        <v>895</v>
      </c>
    </row>
    <row r="186" spans="1:17" ht="20.25" customHeight="1">
      <c r="A186" s="3" t="s">
        <v>96</v>
      </c>
      <c r="B186" s="3" t="s">
        <v>3322</v>
      </c>
      <c r="C186" s="3" t="s">
        <v>3323</v>
      </c>
      <c r="D186" s="13" t="s">
        <v>887</v>
      </c>
      <c r="E186" s="3"/>
      <c r="F186" s="4"/>
      <c r="G186" s="4" t="s">
        <v>995</v>
      </c>
      <c r="H186" s="3"/>
      <c r="I186" s="15" t="s">
        <v>3324</v>
      </c>
      <c r="J186" s="15" t="s">
        <v>3325</v>
      </c>
      <c r="K186" s="16" t="s">
        <v>3326</v>
      </c>
      <c r="L186" s="16" t="s">
        <v>3327</v>
      </c>
      <c r="M186" s="16" t="s">
        <v>999</v>
      </c>
      <c r="N186" s="6" t="s">
        <v>3328</v>
      </c>
      <c r="O186" s="56" t="s">
        <v>3328</v>
      </c>
      <c r="P186" s="56" t="s">
        <v>3329</v>
      </c>
      <c r="Q186" s="56" t="s">
        <v>895</v>
      </c>
    </row>
    <row r="187" spans="1:17" ht="20.25" customHeight="1">
      <c r="A187" s="4" t="s">
        <v>476</v>
      </c>
      <c r="B187" s="3"/>
      <c r="C187" s="3" t="s">
        <v>1775</v>
      </c>
      <c r="D187" s="18" t="s">
        <v>954</v>
      </c>
      <c r="E187" s="14" t="s">
        <v>1776</v>
      </c>
      <c r="F187" s="19" t="s">
        <v>1777</v>
      </c>
      <c r="G187" s="4" t="s">
        <v>995</v>
      </c>
      <c r="H187" s="3"/>
      <c r="I187" s="15" t="s">
        <v>1778</v>
      </c>
      <c r="J187" s="15" t="s">
        <v>1779</v>
      </c>
      <c r="K187" s="16" t="s">
        <v>1780</v>
      </c>
      <c r="L187" s="16" t="s">
        <v>1781</v>
      </c>
      <c r="M187" s="16" t="s">
        <v>999</v>
      </c>
      <c r="N187" s="6" t="s">
        <v>1782</v>
      </c>
      <c r="O187" s="56" t="s">
        <v>1782</v>
      </c>
      <c r="P187" s="56" t="s">
        <v>1783</v>
      </c>
      <c r="Q187" s="56" t="s">
        <v>962</v>
      </c>
    </row>
    <row r="188" spans="1:17" ht="20.25" customHeight="1">
      <c r="A188" s="3" t="s">
        <v>478</v>
      </c>
      <c r="B188" s="3" t="s">
        <v>2481</v>
      </c>
      <c r="C188" s="3"/>
      <c r="D188" s="18" t="s">
        <v>954</v>
      </c>
      <c r="E188" s="14" t="s">
        <v>1626</v>
      </c>
      <c r="F188" s="23" t="s">
        <v>57</v>
      </c>
      <c r="G188" s="4" t="s">
        <v>1329</v>
      </c>
      <c r="H188" s="3"/>
      <c r="I188" s="14" t="s">
        <v>2482</v>
      </c>
      <c r="J188" s="15" t="s">
        <v>2483</v>
      </c>
      <c r="K188" s="16" t="s">
        <v>2484</v>
      </c>
      <c r="L188" s="16" t="s">
        <v>2485</v>
      </c>
      <c r="M188" s="16" t="s">
        <v>1333</v>
      </c>
      <c r="N188" s="6"/>
      <c r="O188" s="56" t="s">
        <v>2486</v>
      </c>
      <c r="P188" s="56" t="s">
        <v>2487</v>
      </c>
      <c r="Q188" s="56" t="s">
        <v>962</v>
      </c>
    </row>
    <row r="189" spans="1:17" ht="20.25" customHeight="1">
      <c r="A189" s="3" t="s">
        <v>480</v>
      </c>
      <c r="B189" s="3"/>
      <c r="C189" s="3"/>
      <c r="D189" s="18" t="s">
        <v>954</v>
      </c>
      <c r="E189" s="14" t="s">
        <v>1091</v>
      </c>
      <c r="F189" s="23" t="s">
        <v>43</v>
      </c>
      <c r="G189" s="4" t="s">
        <v>1085</v>
      </c>
      <c r="H189" s="3"/>
      <c r="I189" s="14" t="s">
        <v>1520</v>
      </c>
      <c r="J189" s="15" t="s">
        <v>1521</v>
      </c>
      <c r="K189" s="16" t="s">
        <v>1522</v>
      </c>
      <c r="L189" s="16" t="s">
        <v>1523</v>
      </c>
      <c r="M189" s="16" t="s">
        <v>1090</v>
      </c>
      <c r="N189" s="6"/>
      <c r="O189" s="56" t="s">
        <v>1524</v>
      </c>
      <c r="P189" s="56" t="s">
        <v>1525</v>
      </c>
      <c r="Q189" s="56" t="s">
        <v>962</v>
      </c>
    </row>
    <row r="190" spans="1:17" ht="20.25" customHeight="1">
      <c r="A190" s="3" t="s">
        <v>97</v>
      </c>
      <c r="B190" s="3" t="s">
        <v>2565</v>
      </c>
      <c r="C190" s="3" t="s">
        <v>2566</v>
      </c>
      <c r="D190" s="13" t="s">
        <v>887</v>
      </c>
      <c r="E190" s="3"/>
      <c r="F190" s="4"/>
      <c r="G190" s="4" t="s">
        <v>1547</v>
      </c>
      <c r="H190" s="3"/>
      <c r="I190" s="14" t="s">
        <v>2567</v>
      </c>
      <c r="J190" s="15" t="s">
        <v>2568</v>
      </c>
      <c r="K190" s="16" t="s">
        <v>2569</v>
      </c>
      <c r="L190" s="16" t="s">
        <v>2570</v>
      </c>
      <c r="M190" s="16" t="s">
        <v>1790</v>
      </c>
      <c r="N190" s="6" t="s">
        <v>2571</v>
      </c>
      <c r="O190" s="56" t="s">
        <v>2571</v>
      </c>
      <c r="P190" s="56" t="s">
        <v>2572</v>
      </c>
      <c r="Q190" s="56" t="s">
        <v>895</v>
      </c>
    </row>
    <row r="191" spans="1:17" ht="20.25" customHeight="1">
      <c r="A191" s="3" t="s">
        <v>98</v>
      </c>
      <c r="B191" s="3" t="s">
        <v>2580</v>
      </c>
      <c r="C191" s="3" t="s">
        <v>2581</v>
      </c>
      <c r="D191" s="13" t="s">
        <v>887</v>
      </c>
      <c r="E191" s="3"/>
      <c r="F191" s="4"/>
      <c r="G191" s="4" t="s">
        <v>1145</v>
      </c>
      <c r="H191" s="3"/>
      <c r="I191" s="14" t="s">
        <v>2582</v>
      </c>
      <c r="J191" s="15" t="s">
        <v>2583</v>
      </c>
      <c r="K191" s="16" t="s">
        <v>2584</v>
      </c>
      <c r="L191" s="16">
        <v>5032041560</v>
      </c>
      <c r="M191" s="16" t="s">
        <v>1150</v>
      </c>
      <c r="N191" s="6" t="s">
        <v>2585</v>
      </c>
      <c r="O191" s="56" t="s">
        <v>2585</v>
      </c>
      <c r="P191" s="56" t="s">
        <v>2586</v>
      </c>
      <c r="Q191" s="56" t="s">
        <v>895</v>
      </c>
    </row>
    <row r="192" spans="1:17" ht="20.25" customHeight="1">
      <c r="A192" s="3" t="s">
        <v>99</v>
      </c>
      <c r="B192" s="3" t="s">
        <v>3394</v>
      </c>
      <c r="C192" s="3" t="s">
        <v>3395</v>
      </c>
      <c r="D192" s="13" t="s">
        <v>887</v>
      </c>
      <c r="E192" s="3"/>
      <c r="F192" s="4"/>
      <c r="G192" s="4" t="s">
        <v>1145</v>
      </c>
      <c r="H192" s="20" t="s">
        <v>3396</v>
      </c>
      <c r="I192" s="14" t="s">
        <v>2935</v>
      </c>
      <c r="J192" s="15" t="s">
        <v>3397</v>
      </c>
      <c r="K192" s="16" t="s">
        <v>3398</v>
      </c>
      <c r="L192" s="16" t="s">
        <v>3399</v>
      </c>
      <c r="M192" s="16" t="s">
        <v>1150</v>
      </c>
      <c r="N192" s="6" t="s">
        <v>1161</v>
      </c>
      <c r="O192" s="56" t="s">
        <v>1161</v>
      </c>
      <c r="P192" s="56" t="s">
        <v>3400</v>
      </c>
      <c r="Q192" s="56" t="s">
        <v>895</v>
      </c>
    </row>
    <row r="193" spans="1:17" ht="20.25" customHeight="1">
      <c r="A193" s="3" t="s">
        <v>485</v>
      </c>
      <c r="B193" s="3" t="s">
        <v>1793</v>
      </c>
      <c r="C193" s="3" t="s">
        <v>1794</v>
      </c>
      <c r="D193" s="18" t="s">
        <v>954</v>
      </c>
      <c r="E193" s="20" t="s">
        <v>1795</v>
      </c>
      <c r="F193" s="23" t="s">
        <v>99</v>
      </c>
      <c r="G193" s="4" t="s">
        <v>1145</v>
      </c>
      <c r="H193" s="20" t="s">
        <v>1796</v>
      </c>
      <c r="I193" s="14" t="s">
        <v>1797</v>
      </c>
      <c r="J193" s="15" t="s">
        <v>1798</v>
      </c>
      <c r="K193" s="16" t="s">
        <v>1799</v>
      </c>
      <c r="L193" s="16" t="s">
        <v>1800</v>
      </c>
      <c r="M193" s="16" t="s">
        <v>1150</v>
      </c>
      <c r="N193" s="6"/>
      <c r="O193" s="56" t="s">
        <v>1801</v>
      </c>
      <c r="P193" s="56" t="s">
        <v>1802</v>
      </c>
      <c r="Q193" s="56" t="s">
        <v>962</v>
      </c>
    </row>
    <row r="194" spans="1:17" ht="20.25" customHeight="1">
      <c r="A194" s="3" t="s">
        <v>487</v>
      </c>
      <c r="B194" s="3" t="s">
        <v>1159</v>
      </c>
      <c r="C194" s="3" t="s">
        <v>1160</v>
      </c>
      <c r="D194" s="18" t="s">
        <v>954</v>
      </c>
      <c r="E194" s="14" t="s">
        <v>1161</v>
      </c>
      <c r="F194" s="23" t="s">
        <v>99</v>
      </c>
      <c r="G194" s="4" t="s">
        <v>1145</v>
      </c>
      <c r="H194" s="20" t="s">
        <v>1162</v>
      </c>
      <c r="I194" s="14" t="s">
        <v>1163</v>
      </c>
      <c r="J194" s="15" t="s">
        <v>1164</v>
      </c>
      <c r="K194" s="16">
        <v>1035006475635</v>
      </c>
      <c r="L194" s="16" t="s">
        <v>1165</v>
      </c>
      <c r="M194" s="16" t="s">
        <v>1150</v>
      </c>
      <c r="N194" s="6"/>
      <c r="O194" s="56" t="s">
        <v>1166</v>
      </c>
      <c r="P194" s="56" t="s">
        <v>1167</v>
      </c>
      <c r="Q194" s="56" t="s">
        <v>962</v>
      </c>
    </row>
    <row r="195" spans="1:17" ht="20.25" customHeight="1">
      <c r="A195" s="4" t="s">
        <v>489</v>
      </c>
      <c r="B195" s="3"/>
      <c r="C195" s="3" t="s">
        <v>1153</v>
      </c>
      <c r="D195" s="18" t="s">
        <v>954</v>
      </c>
      <c r="E195" s="14" t="s">
        <v>967</v>
      </c>
      <c r="F195" s="19" t="s">
        <v>968</v>
      </c>
      <c r="G195" s="4" t="s">
        <v>1145</v>
      </c>
      <c r="H195" s="3"/>
      <c r="I195" s="15" t="s">
        <v>1154</v>
      </c>
      <c r="J195" s="15" t="s">
        <v>1155</v>
      </c>
      <c r="K195" s="16">
        <v>1035006473336</v>
      </c>
      <c r="L195" s="16" t="s">
        <v>1156</v>
      </c>
      <c r="M195" s="16" t="s">
        <v>1150</v>
      </c>
      <c r="N195" s="6" t="s">
        <v>1157</v>
      </c>
      <c r="O195" s="56" t="s">
        <v>1157</v>
      </c>
      <c r="P195" s="56" t="s">
        <v>1158</v>
      </c>
      <c r="Q195" s="56" t="s">
        <v>962</v>
      </c>
    </row>
    <row r="196" spans="1:17" ht="20.25" customHeight="1">
      <c r="A196" s="3" t="s">
        <v>491</v>
      </c>
      <c r="B196" s="3" t="s">
        <v>3295</v>
      </c>
      <c r="C196" s="3"/>
      <c r="D196" s="18" t="s">
        <v>954</v>
      </c>
      <c r="E196" s="14" t="s">
        <v>1161</v>
      </c>
      <c r="F196" s="23" t="s">
        <v>99</v>
      </c>
      <c r="G196" s="4" t="s">
        <v>1145</v>
      </c>
      <c r="H196" s="20" t="s">
        <v>3296</v>
      </c>
      <c r="I196" s="14" t="s">
        <v>1501</v>
      </c>
      <c r="J196" s="15" t="s">
        <v>1155</v>
      </c>
      <c r="K196" s="16" t="s">
        <v>3297</v>
      </c>
      <c r="L196" s="16" t="s">
        <v>3298</v>
      </c>
      <c r="M196" s="16" t="s">
        <v>1150</v>
      </c>
      <c r="N196" s="6"/>
      <c r="O196" s="56" t="s">
        <v>3299</v>
      </c>
      <c r="P196" s="56" t="s">
        <v>3300</v>
      </c>
      <c r="Q196" s="56" t="s">
        <v>962</v>
      </c>
    </row>
    <row r="197" spans="1:17" ht="20.25" customHeight="1">
      <c r="A197" s="3" t="s">
        <v>493</v>
      </c>
      <c r="B197" s="3"/>
      <c r="C197" s="3"/>
      <c r="D197" s="18" t="s">
        <v>954</v>
      </c>
      <c r="E197" s="34" t="s">
        <v>955</v>
      </c>
      <c r="F197" s="23"/>
      <c r="G197" s="4" t="s">
        <v>1145</v>
      </c>
      <c r="H197" s="34" t="s">
        <v>1782</v>
      </c>
      <c r="I197" s="14" t="s">
        <v>3421</v>
      </c>
      <c r="J197" s="15" t="s">
        <v>3420</v>
      </c>
      <c r="K197" s="16">
        <v>1035006474634</v>
      </c>
      <c r="L197" s="50">
        <v>5032045420</v>
      </c>
      <c r="M197" s="38">
        <v>503201001</v>
      </c>
      <c r="N197" s="6"/>
      <c r="O197" s="56" t="s">
        <v>3422</v>
      </c>
      <c r="P197" s="58" t="s">
        <v>3421</v>
      </c>
      <c r="Q197" s="56" t="s">
        <v>962</v>
      </c>
    </row>
    <row r="198" spans="1:17" ht="20.25" customHeight="1">
      <c r="A198" s="3" t="s">
        <v>101</v>
      </c>
      <c r="B198" s="3" t="s">
        <v>1803</v>
      </c>
      <c r="C198" s="3" t="s">
        <v>1804</v>
      </c>
      <c r="D198" s="13" t="s">
        <v>887</v>
      </c>
      <c r="E198" s="3"/>
      <c r="F198" s="4"/>
      <c r="G198" s="4" t="s">
        <v>1805</v>
      </c>
      <c r="H198" s="3"/>
      <c r="I198" s="14" t="s">
        <v>1806</v>
      </c>
      <c r="J198" s="15" t="s">
        <v>1807</v>
      </c>
      <c r="K198" s="16" t="s">
        <v>1808</v>
      </c>
      <c r="L198" s="16" t="s">
        <v>1809</v>
      </c>
      <c r="M198" s="16" t="s">
        <v>1810</v>
      </c>
      <c r="N198" s="6" t="s">
        <v>1811</v>
      </c>
      <c r="O198" s="56" t="s">
        <v>1811</v>
      </c>
      <c r="P198" s="56" t="s">
        <v>1812</v>
      </c>
      <c r="Q198" s="56" t="s">
        <v>895</v>
      </c>
    </row>
    <row r="199" spans="1:17" ht="20.25" customHeight="1">
      <c r="A199" s="3" t="s">
        <v>496</v>
      </c>
      <c r="B199" s="3"/>
      <c r="C199" s="3"/>
      <c r="D199" s="13" t="s">
        <v>887</v>
      </c>
      <c r="E199" s="3"/>
      <c r="F199" s="4"/>
      <c r="G199" s="4" t="s">
        <v>205</v>
      </c>
      <c r="H199" s="3"/>
      <c r="I199" s="14" t="s">
        <v>3053</v>
      </c>
      <c r="J199" s="15" t="s">
        <v>3054</v>
      </c>
      <c r="K199" s="16" t="s">
        <v>3055</v>
      </c>
      <c r="L199" s="16" t="s">
        <v>3056</v>
      </c>
      <c r="M199" s="16" t="s">
        <v>1090</v>
      </c>
      <c r="N199" s="6" t="s">
        <v>3057</v>
      </c>
      <c r="O199" s="56" t="s">
        <v>3057</v>
      </c>
      <c r="P199" s="56" t="s">
        <v>3058</v>
      </c>
      <c r="Q199" s="56" t="s">
        <v>895</v>
      </c>
    </row>
    <row r="200" spans="1:17" ht="20.25" customHeight="1">
      <c r="A200" s="3" t="s">
        <v>498</v>
      </c>
      <c r="B200" s="3"/>
      <c r="C200" s="3"/>
      <c r="D200" s="18" t="s">
        <v>954</v>
      </c>
      <c r="E200" s="14" t="s">
        <v>1626</v>
      </c>
      <c r="F200" s="23" t="s">
        <v>57</v>
      </c>
      <c r="G200" s="4" t="s">
        <v>1329</v>
      </c>
      <c r="H200" s="3"/>
      <c r="I200" s="15" t="s">
        <v>2475</v>
      </c>
      <c r="J200" s="15" t="s">
        <v>2476</v>
      </c>
      <c r="K200" s="16" t="s">
        <v>2477</v>
      </c>
      <c r="L200" s="16" t="s">
        <v>2478</v>
      </c>
      <c r="M200" s="16" t="s">
        <v>1333</v>
      </c>
      <c r="N200" s="6"/>
      <c r="O200" s="56" t="s">
        <v>2479</v>
      </c>
      <c r="P200" s="56" t="s">
        <v>2480</v>
      </c>
      <c r="Q200" s="56" t="s">
        <v>962</v>
      </c>
    </row>
    <row r="201" spans="1:17" ht="20.25" customHeight="1">
      <c r="A201" s="3" t="s">
        <v>500</v>
      </c>
      <c r="B201" s="3" t="s">
        <v>2602</v>
      </c>
      <c r="C201" s="3" t="s">
        <v>2603</v>
      </c>
      <c r="D201" s="13" t="s">
        <v>887</v>
      </c>
      <c r="E201" s="3"/>
      <c r="F201" s="4"/>
      <c r="G201" s="4" t="s">
        <v>783</v>
      </c>
      <c r="H201" s="3"/>
      <c r="I201" s="15" t="s">
        <v>2604</v>
      </c>
      <c r="J201" s="15" t="s">
        <v>2605</v>
      </c>
      <c r="K201" s="16" t="s">
        <v>2606</v>
      </c>
      <c r="L201" s="16" t="s">
        <v>2607</v>
      </c>
      <c r="M201" s="16" t="s">
        <v>787</v>
      </c>
      <c r="N201" s="6" t="s">
        <v>2608</v>
      </c>
      <c r="O201" s="56" t="s">
        <v>2609</v>
      </c>
      <c r="P201" s="56" t="s">
        <v>2610</v>
      </c>
      <c r="Q201" s="56" t="s">
        <v>895</v>
      </c>
    </row>
    <row r="202" spans="1:17" ht="20.25" customHeight="1">
      <c r="A202" s="3" t="s">
        <v>102</v>
      </c>
      <c r="B202" s="3" t="s">
        <v>3241</v>
      </c>
      <c r="C202" s="3" t="s">
        <v>3242</v>
      </c>
      <c r="D202" s="13" t="s">
        <v>887</v>
      </c>
      <c r="E202" s="3"/>
      <c r="F202" s="4"/>
      <c r="G202" s="4" t="s">
        <v>783</v>
      </c>
      <c r="H202" s="20" t="s">
        <v>3243</v>
      </c>
      <c r="I202" s="14" t="s">
        <v>791</v>
      </c>
      <c r="J202" s="15" t="s">
        <v>3244</v>
      </c>
      <c r="K202" s="16" t="s">
        <v>3245</v>
      </c>
      <c r="L202" s="16" t="s">
        <v>3246</v>
      </c>
      <c r="M202" s="16" t="s">
        <v>787</v>
      </c>
      <c r="N202" s="6" t="s">
        <v>3247</v>
      </c>
      <c r="O202" s="56" t="s">
        <v>3247</v>
      </c>
      <c r="P202" s="56" t="s">
        <v>3248</v>
      </c>
      <c r="Q202" s="56" t="s">
        <v>895</v>
      </c>
    </row>
    <row r="203" spans="1:17" ht="20.25" customHeight="1">
      <c r="A203" s="3" t="s">
        <v>103</v>
      </c>
      <c r="B203" s="3" t="s">
        <v>2587</v>
      </c>
      <c r="C203" s="3" t="s">
        <v>2588</v>
      </c>
      <c r="D203" s="13" t="s">
        <v>887</v>
      </c>
      <c r="E203" s="3"/>
      <c r="F203" s="4"/>
      <c r="G203" s="4" t="s">
        <v>783</v>
      </c>
      <c r="H203" s="3"/>
      <c r="I203" s="14" t="s">
        <v>2589</v>
      </c>
      <c r="J203" s="15" t="s">
        <v>2590</v>
      </c>
      <c r="K203" s="16" t="s">
        <v>2591</v>
      </c>
      <c r="L203" s="16" t="s">
        <v>2592</v>
      </c>
      <c r="M203" s="16">
        <v>503401001</v>
      </c>
      <c r="N203" s="6" t="s">
        <v>2593</v>
      </c>
      <c r="O203" s="56" t="s">
        <v>2593</v>
      </c>
      <c r="P203" s="56" t="s">
        <v>2594</v>
      </c>
      <c r="Q203" s="56" t="s">
        <v>895</v>
      </c>
    </row>
    <row r="204" spans="1:17" ht="20.25" customHeight="1">
      <c r="A204" s="3" t="s">
        <v>504</v>
      </c>
      <c r="B204" s="3" t="s">
        <v>2611</v>
      </c>
      <c r="C204" s="3"/>
      <c r="D204" s="18" t="s">
        <v>954</v>
      </c>
      <c r="E204" s="14" t="s">
        <v>955</v>
      </c>
      <c r="F204" s="23" t="s">
        <v>203</v>
      </c>
      <c r="G204" s="4" t="s">
        <v>783</v>
      </c>
      <c r="H204" s="14" t="s">
        <v>2612</v>
      </c>
      <c r="I204" s="14" t="s">
        <v>2613</v>
      </c>
      <c r="J204" s="15" t="s">
        <v>2590</v>
      </c>
      <c r="K204" s="16" t="s">
        <v>2614</v>
      </c>
      <c r="L204" s="16" t="s">
        <v>2615</v>
      </c>
      <c r="M204" s="16" t="s">
        <v>787</v>
      </c>
      <c r="N204" s="6"/>
      <c r="O204" s="56" t="s">
        <v>2616</v>
      </c>
      <c r="P204" s="56" t="s">
        <v>2617</v>
      </c>
      <c r="Q204" s="56" t="s">
        <v>962</v>
      </c>
    </row>
    <row r="205" spans="1:17" ht="20.25" customHeight="1">
      <c r="A205" s="3" t="s">
        <v>104</v>
      </c>
      <c r="B205" s="3" t="s">
        <v>3270</v>
      </c>
      <c r="C205" s="3" t="s">
        <v>3271</v>
      </c>
      <c r="D205" s="13" t="s">
        <v>887</v>
      </c>
      <c r="E205" s="3"/>
      <c r="F205" s="4"/>
      <c r="G205" s="4" t="s">
        <v>783</v>
      </c>
      <c r="H205" s="20" t="s">
        <v>3272</v>
      </c>
      <c r="I205" s="14" t="s">
        <v>3273</v>
      </c>
      <c r="J205" s="15" t="s">
        <v>3274</v>
      </c>
      <c r="K205" s="16" t="s">
        <v>3275</v>
      </c>
      <c r="L205" s="16" t="s">
        <v>3276</v>
      </c>
      <c r="M205" s="16" t="s">
        <v>787</v>
      </c>
      <c r="N205" s="6" t="s">
        <v>3277</v>
      </c>
      <c r="O205" s="56" t="s">
        <v>3277</v>
      </c>
      <c r="P205" s="56" t="s">
        <v>3278</v>
      </c>
      <c r="Q205" s="56" t="s">
        <v>895</v>
      </c>
    </row>
    <row r="206" spans="1:17" ht="20.25" customHeight="1">
      <c r="A206" s="3" t="s">
        <v>105</v>
      </c>
      <c r="B206" s="3" t="s">
        <v>1830</v>
      </c>
      <c r="C206" s="3" t="s">
        <v>1831</v>
      </c>
      <c r="D206" s="13" t="s">
        <v>887</v>
      </c>
      <c r="E206" s="3"/>
      <c r="F206" s="4"/>
      <c r="G206" s="4" t="s">
        <v>1282</v>
      </c>
      <c r="H206" s="3"/>
      <c r="I206" s="15" t="s">
        <v>1832</v>
      </c>
      <c r="J206" s="15" t="s">
        <v>1833</v>
      </c>
      <c r="K206" s="16" t="s">
        <v>1834</v>
      </c>
      <c r="L206" s="16" t="s">
        <v>1835</v>
      </c>
      <c r="M206" s="16" t="s">
        <v>1286</v>
      </c>
      <c r="N206" s="6" t="s">
        <v>1836</v>
      </c>
      <c r="O206" s="56" t="s">
        <v>1836</v>
      </c>
      <c r="P206" s="56" t="s">
        <v>1837</v>
      </c>
      <c r="Q206" s="56" t="s">
        <v>895</v>
      </c>
    </row>
    <row r="207" spans="1:17" ht="20.25" customHeight="1">
      <c r="A207" s="3" t="s">
        <v>507</v>
      </c>
      <c r="B207" s="3"/>
      <c r="C207" s="3"/>
      <c r="D207" s="18" t="s">
        <v>954</v>
      </c>
      <c r="E207" s="14" t="s">
        <v>2392</v>
      </c>
      <c r="F207" s="23" t="s">
        <v>24</v>
      </c>
      <c r="G207" s="4" t="s">
        <v>1085</v>
      </c>
      <c r="H207" s="3"/>
      <c r="I207" s="14" t="s">
        <v>2393</v>
      </c>
      <c r="J207" s="15" t="s">
        <v>2394</v>
      </c>
      <c r="K207" s="16" t="s">
        <v>2395</v>
      </c>
      <c r="L207" s="16" t="s">
        <v>2396</v>
      </c>
      <c r="M207" s="16" t="s">
        <v>1090</v>
      </c>
      <c r="N207" s="6"/>
      <c r="O207" s="56" t="s">
        <v>2397</v>
      </c>
      <c r="P207" s="56" t="s">
        <v>2398</v>
      </c>
      <c r="Q207" s="56" t="s">
        <v>962</v>
      </c>
    </row>
    <row r="208" spans="1:17" ht="20.25" customHeight="1">
      <c r="A208" s="3" t="s">
        <v>509</v>
      </c>
      <c r="B208" s="3"/>
      <c r="C208" s="3"/>
      <c r="D208" s="18" t="s">
        <v>954</v>
      </c>
      <c r="E208" s="14" t="s">
        <v>1606</v>
      </c>
      <c r="F208" s="23" t="s">
        <v>56</v>
      </c>
      <c r="G208" s="4" t="s">
        <v>1329</v>
      </c>
      <c r="H208" s="3"/>
      <c r="I208" s="15" t="s">
        <v>1607</v>
      </c>
      <c r="J208" s="15" t="s">
        <v>1608</v>
      </c>
      <c r="K208" s="16" t="s">
        <v>1609</v>
      </c>
      <c r="L208" s="16" t="s">
        <v>1610</v>
      </c>
      <c r="M208" s="16">
        <v>502401001</v>
      </c>
      <c r="N208" s="6"/>
      <c r="O208" s="56" t="s">
        <v>1611</v>
      </c>
      <c r="P208" s="56" t="s">
        <v>1612</v>
      </c>
      <c r="Q208" s="56" t="s">
        <v>962</v>
      </c>
    </row>
    <row r="209" spans="1:17" ht="20.25" customHeight="1">
      <c r="A209" s="3" t="s">
        <v>511</v>
      </c>
      <c r="B209" s="3"/>
      <c r="C209" s="3"/>
      <c r="D209" s="18" t="s">
        <v>954</v>
      </c>
      <c r="E209" s="14" t="s">
        <v>993</v>
      </c>
      <c r="F209" s="23" t="s">
        <v>468</v>
      </c>
      <c r="G209" s="4" t="s">
        <v>995</v>
      </c>
      <c r="H209" s="3"/>
      <c r="I209" s="15" t="s">
        <v>2560</v>
      </c>
      <c r="J209" s="15" t="s">
        <v>2561</v>
      </c>
      <c r="K209" s="16" t="s">
        <v>2562</v>
      </c>
      <c r="L209" s="16">
        <v>5030020677</v>
      </c>
      <c r="M209" s="16" t="s">
        <v>999</v>
      </c>
      <c r="N209" s="6"/>
      <c r="O209" s="56" t="s">
        <v>2563</v>
      </c>
      <c r="P209" s="56" t="s">
        <v>2564</v>
      </c>
      <c r="Q209" s="56" t="s">
        <v>962</v>
      </c>
    </row>
    <row r="210" spans="1:17" ht="20.25" customHeight="1">
      <c r="A210" s="3" t="s">
        <v>107</v>
      </c>
      <c r="B210" s="3" t="s">
        <v>851</v>
      </c>
      <c r="C210" s="3" t="s">
        <v>852</v>
      </c>
      <c r="D210" s="21" t="s">
        <v>772</v>
      </c>
      <c r="E210" s="3"/>
      <c r="F210" s="4"/>
      <c r="G210" s="4" t="s">
        <v>818</v>
      </c>
      <c r="H210" s="3"/>
      <c r="I210" s="15" t="s">
        <v>853</v>
      </c>
      <c r="J210" s="15" t="s">
        <v>854</v>
      </c>
      <c r="K210" s="16" t="s">
        <v>855</v>
      </c>
      <c r="L210" s="16" t="s">
        <v>856</v>
      </c>
      <c r="M210" s="16" t="s">
        <v>857</v>
      </c>
      <c r="N210" s="6" t="s">
        <v>858</v>
      </c>
      <c r="O210" s="56" t="s">
        <v>858</v>
      </c>
      <c r="P210" s="56" t="s">
        <v>1887</v>
      </c>
      <c r="Q210" s="56" t="s">
        <v>965</v>
      </c>
    </row>
    <row r="211" spans="1:17" ht="20.25" customHeight="1">
      <c r="A211" s="3" t="s">
        <v>108</v>
      </c>
      <c r="B211" s="3" t="s">
        <v>1888</v>
      </c>
      <c r="C211" s="3" t="s">
        <v>1889</v>
      </c>
      <c r="D211" s="13" t="s">
        <v>887</v>
      </c>
      <c r="E211" s="3"/>
      <c r="F211" s="4"/>
      <c r="G211" s="4" t="s">
        <v>818</v>
      </c>
      <c r="H211" s="3"/>
      <c r="I211" s="14" t="s">
        <v>1890</v>
      </c>
      <c r="J211" s="15" t="s">
        <v>1891</v>
      </c>
      <c r="K211" s="16" t="s">
        <v>1892</v>
      </c>
      <c r="L211" s="16" t="s">
        <v>1893</v>
      </c>
      <c r="M211" s="16" t="s">
        <v>857</v>
      </c>
      <c r="N211" s="6" t="s">
        <v>1894</v>
      </c>
      <c r="O211" s="56" t="s">
        <v>1894</v>
      </c>
      <c r="P211" s="56" t="s">
        <v>1895</v>
      </c>
      <c r="Q211" s="56" t="s">
        <v>895</v>
      </c>
    </row>
    <row r="212" spans="1:17" ht="20.25" customHeight="1">
      <c r="A212" s="3" t="s">
        <v>109</v>
      </c>
      <c r="B212" s="3" t="s">
        <v>1176</v>
      </c>
      <c r="C212" s="3" t="s">
        <v>1177</v>
      </c>
      <c r="D212" s="13" t="s">
        <v>887</v>
      </c>
      <c r="E212" s="3"/>
      <c r="F212" s="4"/>
      <c r="G212" s="4" t="s">
        <v>818</v>
      </c>
      <c r="H212" s="14" t="s">
        <v>1178</v>
      </c>
      <c r="I212" s="15" t="s">
        <v>1179</v>
      </c>
      <c r="J212" s="15" t="s">
        <v>1180</v>
      </c>
      <c r="K212" s="16">
        <v>1035007205419</v>
      </c>
      <c r="L212" s="16" t="s">
        <v>1181</v>
      </c>
      <c r="M212" s="16" t="s">
        <v>857</v>
      </c>
      <c r="N212" s="6" t="s">
        <v>1182</v>
      </c>
      <c r="O212" s="56" t="s">
        <v>1183</v>
      </c>
      <c r="P212" s="56" t="s">
        <v>1184</v>
      </c>
      <c r="Q212" s="56" t="s">
        <v>895</v>
      </c>
    </row>
    <row r="213" spans="1:17" ht="20.25" customHeight="1">
      <c r="A213" s="3" t="s">
        <v>110</v>
      </c>
      <c r="B213" s="3" t="s">
        <v>1879</v>
      </c>
      <c r="C213" s="3" t="s">
        <v>1880</v>
      </c>
      <c r="D213" s="13" t="s">
        <v>887</v>
      </c>
      <c r="E213" s="3"/>
      <c r="F213" s="4"/>
      <c r="G213" s="4" t="s">
        <v>818</v>
      </c>
      <c r="H213" s="3"/>
      <c r="I213" s="15" t="s">
        <v>1881</v>
      </c>
      <c r="J213" s="15" t="s">
        <v>1882</v>
      </c>
      <c r="K213" s="16" t="s">
        <v>1883</v>
      </c>
      <c r="L213" s="16" t="s">
        <v>1884</v>
      </c>
      <c r="M213" s="16" t="s">
        <v>857</v>
      </c>
      <c r="N213" s="6" t="s">
        <v>1885</v>
      </c>
      <c r="O213" s="56" t="s">
        <v>1885</v>
      </c>
      <c r="P213" s="56" t="s">
        <v>1886</v>
      </c>
      <c r="Q213" s="56" t="s">
        <v>895</v>
      </c>
    </row>
    <row r="214" spans="1:17" ht="20.25" customHeight="1">
      <c r="A214" s="3" t="s">
        <v>111</v>
      </c>
      <c r="B214" s="3" t="s">
        <v>859</v>
      </c>
      <c r="C214" s="3" t="s">
        <v>860</v>
      </c>
      <c r="D214" s="21" t="s">
        <v>772</v>
      </c>
      <c r="E214" s="14" t="s">
        <v>861</v>
      </c>
      <c r="F214" s="4"/>
      <c r="G214" s="4" t="s">
        <v>818</v>
      </c>
      <c r="H214" s="14"/>
      <c r="I214" s="15" t="s">
        <v>862</v>
      </c>
      <c r="J214" s="15" t="s">
        <v>863</v>
      </c>
      <c r="K214" s="16">
        <v>1035007200733</v>
      </c>
      <c r="L214" s="16" t="s">
        <v>864</v>
      </c>
      <c r="M214" s="16" t="s">
        <v>857</v>
      </c>
      <c r="N214" s="6" t="s">
        <v>865</v>
      </c>
      <c r="O214" s="56" t="s">
        <v>865</v>
      </c>
      <c r="P214" s="56" t="s">
        <v>1175</v>
      </c>
      <c r="Q214" s="56" t="s">
        <v>965</v>
      </c>
    </row>
    <row r="215" spans="1:17" ht="20.25" customHeight="1">
      <c r="A215" s="3" t="s">
        <v>112</v>
      </c>
      <c r="B215" s="3" t="s">
        <v>2641</v>
      </c>
      <c r="C215" s="3" t="s">
        <v>2642</v>
      </c>
      <c r="D215" s="13" t="s">
        <v>887</v>
      </c>
      <c r="E215" s="3"/>
      <c r="F215" s="4"/>
      <c r="G215" s="4" t="s">
        <v>818</v>
      </c>
      <c r="H215" s="14" t="s">
        <v>2643</v>
      </c>
      <c r="I215" s="14" t="s">
        <v>2644</v>
      </c>
      <c r="J215" s="15" t="s">
        <v>2645</v>
      </c>
      <c r="K215" s="16" t="s">
        <v>2646</v>
      </c>
      <c r="L215" s="16" t="s">
        <v>2647</v>
      </c>
      <c r="M215" s="16" t="s">
        <v>857</v>
      </c>
      <c r="N215" s="6" t="s">
        <v>2648</v>
      </c>
      <c r="O215" s="56" t="s">
        <v>2648</v>
      </c>
      <c r="P215" s="56" t="s">
        <v>2649</v>
      </c>
      <c r="Q215" s="56" t="s">
        <v>895</v>
      </c>
    </row>
    <row r="216" spans="1:17" ht="20.25" customHeight="1">
      <c r="A216" s="3" t="s">
        <v>113</v>
      </c>
      <c r="B216" s="3" t="s">
        <v>1185</v>
      </c>
      <c r="C216" s="3" t="s">
        <v>1186</v>
      </c>
      <c r="D216" s="13" t="s">
        <v>887</v>
      </c>
      <c r="E216" s="3"/>
      <c r="F216" s="4"/>
      <c r="G216" s="4" t="s">
        <v>818</v>
      </c>
      <c r="H216" s="14" t="s">
        <v>1187</v>
      </c>
      <c r="I216" s="15" t="s">
        <v>1188</v>
      </c>
      <c r="J216" s="15" t="s">
        <v>1189</v>
      </c>
      <c r="K216" s="16">
        <v>1035007208400</v>
      </c>
      <c r="L216" s="16" t="s">
        <v>1190</v>
      </c>
      <c r="M216" s="16" t="s">
        <v>857</v>
      </c>
      <c r="N216" s="6" t="s">
        <v>1191</v>
      </c>
      <c r="O216" s="56" t="s">
        <v>1191</v>
      </c>
      <c r="P216" s="56" t="s">
        <v>1192</v>
      </c>
      <c r="Q216" s="56" t="s">
        <v>895</v>
      </c>
    </row>
    <row r="217" spans="1:17" ht="20.25" customHeight="1">
      <c r="A217" s="3" t="s">
        <v>114</v>
      </c>
      <c r="B217" s="3" t="s">
        <v>2626</v>
      </c>
      <c r="C217" s="3" t="s">
        <v>2627</v>
      </c>
      <c r="D217" s="13" t="s">
        <v>887</v>
      </c>
      <c r="E217" s="3"/>
      <c r="F217" s="4"/>
      <c r="G217" s="4" t="s">
        <v>818</v>
      </c>
      <c r="H217" s="3"/>
      <c r="I217" s="15" t="s">
        <v>2628</v>
      </c>
      <c r="J217" s="15" t="s">
        <v>863</v>
      </c>
      <c r="K217" s="16" t="s">
        <v>2629</v>
      </c>
      <c r="L217" s="16" t="s">
        <v>2630</v>
      </c>
      <c r="M217" s="16" t="s">
        <v>857</v>
      </c>
      <c r="N217" s="6" t="s">
        <v>2631</v>
      </c>
      <c r="O217" s="56" t="s">
        <v>2631</v>
      </c>
      <c r="P217" s="56" t="s">
        <v>2632</v>
      </c>
      <c r="Q217" s="56" t="s">
        <v>895</v>
      </c>
    </row>
    <row r="218" spans="1:17" ht="20.25" customHeight="1">
      <c r="A218" s="3" t="s">
        <v>115</v>
      </c>
      <c r="B218" s="3" t="s">
        <v>2633</v>
      </c>
      <c r="C218" s="3" t="s">
        <v>2634</v>
      </c>
      <c r="D218" s="13" t="s">
        <v>887</v>
      </c>
      <c r="E218" s="3"/>
      <c r="F218" s="4"/>
      <c r="G218" s="4" t="s">
        <v>818</v>
      </c>
      <c r="H218" s="3"/>
      <c r="I218" s="15" t="s">
        <v>2635</v>
      </c>
      <c r="J218" s="15" t="s">
        <v>2636</v>
      </c>
      <c r="K218" s="16" t="s">
        <v>2637</v>
      </c>
      <c r="L218" s="16" t="s">
        <v>2638</v>
      </c>
      <c r="M218" s="16" t="s">
        <v>857</v>
      </c>
      <c r="N218" s="6" t="s">
        <v>2639</v>
      </c>
      <c r="O218" s="56" t="s">
        <v>2639</v>
      </c>
      <c r="P218" s="56" t="s">
        <v>2640</v>
      </c>
      <c r="Q218" s="56" t="s">
        <v>895</v>
      </c>
    </row>
    <row r="219" spans="1:17" ht="20.25" customHeight="1">
      <c r="A219" s="3" t="s">
        <v>116</v>
      </c>
      <c r="B219" s="3" t="s">
        <v>866</v>
      </c>
      <c r="C219" s="3" t="s">
        <v>867</v>
      </c>
      <c r="D219" s="21" t="s">
        <v>772</v>
      </c>
      <c r="E219" s="3"/>
      <c r="F219" s="4"/>
      <c r="G219" s="4" t="s">
        <v>818</v>
      </c>
      <c r="H219" s="3"/>
      <c r="I219" s="14" t="s">
        <v>868</v>
      </c>
      <c r="J219" s="15" t="s">
        <v>869</v>
      </c>
      <c r="K219" s="16" t="s">
        <v>870</v>
      </c>
      <c r="L219" s="16" t="s">
        <v>871</v>
      </c>
      <c r="M219" s="16" t="s">
        <v>849</v>
      </c>
      <c r="N219" s="6" t="s">
        <v>872</v>
      </c>
      <c r="O219" s="56" t="s">
        <v>872</v>
      </c>
      <c r="P219" s="56" t="s">
        <v>3286</v>
      </c>
      <c r="Q219" s="56" t="s">
        <v>965</v>
      </c>
    </row>
    <row r="220" spans="1:17" ht="20.25" customHeight="1">
      <c r="A220" s="3" t="s">
        <v>522</v>
      </c>
      <c r="B220" s="3" t="s">
        <v>1193</v>
      </c>
      <c r="C220" s="3" t="s">
        <v>1194</v>
      </c>
      <c r="D220" s="13" t="s">
        <v>887</v>
      </c>
      <c r="E220" s="3"/>
      <c r="F220" s="4"/>
      <c r="G220" s="4" t="s">
        <v>818</v>
      </c>
      <c r="H220" s="3"/>
      <c r="I220" s="15" t="s">
        <v>1195</v>
      </c>
      <c r="J220" s="15" t="s">
        <v>1196</v>
      </c>
      <c r="K220" s="16">
        <v>1035007209148</v>
      </c>
      <c r="L220" s="16" t="s">
        <v>1197</v>
      </c>
      <c r="M220" s="16" t="s">
        <v>857</v>
      </c>
      <c r="N220" s="6" t="s">
        <v>1198</v>
      </c>
      <c r="O220" s="56" t="s">
        <v>1198</v>
      </c>
      <c r="P220" s="56" t="s">
        <v>1199</v>
      </c>
      <c r="Q220" s="56" t="s">
        <v>895</v>
      </c>
    </row>
    <row r="221" spans="1:17" ht="20.25" customHeight="1">
      <c r="A221" s="4" t="s">
        <v>524</v>
      </c>
      <c r="B221" s="3"/>
      <c r="C221" s="3" t="s">
        <v>1872</v>
      </c>
      <c r="D221" s="18" t="s">
        <v>954</v>
      </c>
      <c r="E221" s="14" t="s">
        <v>967</v>
      </c>
      <c r="F221" s="19" t="s">
        <v>968</v>
      </c>
      <c r="G221" s="4" t="s">
        <v>818</v>
      </c>
      <c r="H221" s="20" t="s">
        <v>1873</v>
      </c>
      <c r="I221" s="15" t="s">
        <v>1874</v>
      </c>
      <c r="J221" s="15" t="s">
        <v>1875</v>
      </c>
      <c r="K221" s="16" t="s">
        <v>1876</v>
      </c>
      <c r="L221" s="16" t="s">
        <v>1877</v>
      </c>
      <c r="M221" s="16" t="s">
        <v>857</v>
      </c>
      <c r="N221" s="6" t="s">
        <v>1589</v>
      </c>
      <c r="O221" s="56" t="s">
        <v>1589</v>
      </c>
      <c r="P221" s="56" t="s">
        <v>1878</v>
      </c>
      <c r="Q221" s="56" t="s">
        <v>962</v>
      </c>
    </row>
    <row r="222" spans="1:17" ht="20.25" customHeight="1">
      <c r="A222" s="3" t="s">
        <v>526</v>
      </c>
      <c r="B222" s="3" t="s">
        <v>1855</v>
      </c>
      <c r="C222" s="3" t="s">
        <v>1856</v>
      </c>
      <c r="D222" s="18" t="s">
        <v>954</v>
      </c>
      <c r="E222" s="14" t="s">
        <v>955</v>
      </c>
      <c r="F222" s="23" t="s">
        <v>203</v>
      </c>
      <c r="G222" s="4" t="s">
        <v>818</v>
      </c>
      <c r="H222" s="14" t="s">
        <v>1857</v>
      </c>
      <c r="I222" s="14" t="s">
        <v>1858</v>
      </c>
      <c r="J222" s="15" t="s">
        <v>1859</v>
      </c>
      <c r="K222" s="16" t="s">
        <v>1860</v>
      </c>
      <c r="L222" s="16" t="s">
        <v>1861</v>
      </c>
      <c r="M222" s="16" t="s">
        <v>857</v>
      </c>
      <c r="N222" s="6"/>
      <c r="O222" s="56" t="s">
        <v>1862</v>
      </c>
      <c r="P222" s="56" t="s">
        <v>1863</v>
      </c>
      <c r="Q222" s="56" t="s">
        <v>962</v>
      </c>
    </row>
    <row r="223" spans="1:17" ht="20.25" customHeight="1">
      <c r="A223" s="3" t="s">
        <v>528</v>
      </c>
      <c r="B223" s="3" t="s">
        <v>1847</v>
      </c>
      <c r="C223" s="3" t="s">
        <v>1848</v>
      </c>
      <c r="D223" s="13" t="s">
        <v>887</v>
      </c>
      <c r="E223" s="3"/>
      <c r="F223" s="4"/>
      <c r="G223" s="4" t="s">
        <v>818</v>
      </c>
      <c r="H223" s="3"/>
      <c r="I223" s="15" t="s">
        <v>1849</v>
      </c>
      <c r="J223" s="15" t="s">
        <v>1850</v>
      </c>
      <c r="K223" s="16" t="s">
        <v>1851</v>
      </c>
      <c r="L223" s="16" t="s">
        <v>1852</v>
      </c>
      <c r="M223" s="16" t="s">
        <v>857</v>
      </c>
      <c r="N223" s="6" t="s">
        <v>1853</v>
      </c>
      <c r="O223" s="56" t="s">
        <v>1853</v>
      </c>
      <c r="P223" s="56" t="s">
        <v>1854</v>
      </c>
      <c r="Q223" s="56" t="s">
        <v>895</v>
      </c>
    </row>
    <row r="224" spans="1:17" ht="20.25" customHeight="1">
      <c r="A224" s="3" t="s">
        <v>117</v>
      </c>
      <c r="B224" s="3" t="s">
        <v>3175</v>
      </c>
      <c r="C224" s="3" t="s">
        <v>3176</v>
      </c>
      <c r="D224" s="13" t="s">
        <v>887</v>
      </c>
      <c r="E224" s="3"/>
      <c r="F224" s="4"/>
      <c r="G224" s="4" t="s">
        <v>818</v>
      </c>
      <c r="H224" s="14" t="s">
        <v>865</v>
      </c>
      <c r="I224" s="14" t="s">
        <v>3177</v>
      </c>
      <c r="J224" s="15" t="s">
        <v>863</v>
      </c>
      <c r="K224" s="16" t="s">
        <v>3178</v>
      </c>
      <c r="L224" s="16" t="s">
        <v>3179</v>
      </c>
      <c r="M224" s="16" t="s">
        <v>857</v>
      </c>
      <c r="N224" s="6" t="s">
        <v>861</v>
      </c>
      <c r="O224" s="56" t="s">
        <v>861</v>
      </c>
      <c r="P224" s="56" t="s">
        <v>3180</v>
      </c>
      <c r="Q224" s="56" t="s">
        <v>895</v>
      </c>
    </row>
    <row r="225" spans="1:17" ht="20.25" customHeight="1">
      <c r="A225" s="3" t="s">
        <v>118</v>
      </c>
      <c r="B225" s="3" t="s">
        <v>2821</v>
      </c>
      <c r="C225" s="3" t="s">
        <v>2822</v>
      </c>
      <c r="D225" s="18" t="s">
        <v>954</v>
      </c>
      <c r="E225" s="20" t="s">
        <v>1228</v>
      </c>
      <c r="F225" s="23" t="s">
        <v>171</v>
      </c>
      <c r="G225" s="4" t="s">
        <v>2806</v>
      </c>
      <c r="H225" s="3"/>
      <c r="I225" s="15" t="s">
        <v>2823</v>
      </c>
      <c r="J225" s="15" t="s">
        <v>2824</v>
      </c>
      <c r="K225" s="16" t="s">
        <v>2825</v>
      </c>
      <c r="L225" s="16" t="s">
        <v>2826</v>
      </c>
      <c r="M225" s="16" t="s">
        <v>1233</v>
      </c>
      <c r="N225" s="6"/>
      <c r="O225" s="56" t="s">
        <v>2827</v>
      </c>
      <c r="P225" s="56" t="s">
        <v>2828</v>
      </c>
      <c r="Q225" s="56" t="s">
        <v>962</v>
      </c>
    </row>
    <row r="226" spans="1:17" ht="20.25" customHeight="1">
      <c r="A226" s="3" t="s">
        <v>119</v>
      </c>
      <c r="B226" s="3" t="s">
        <v>3196</v>
      </c>
      <c r="C226" s="3" t="s">
        <v>3197</v>
      </c>
      <c r="D226" s="13" t="s">
        <v>887</v>
      </c>
      <c r="E226" s="3"/>
      <c r="F226" s="4"/>
      <c r="G226" s="4" t="s">
        <v>3198</v>
      </c>
      <c r="H226" s="3"/>
      <c r="I226" s="14" t="s">
        <v>3199</v>
      </c>
      <c r="J226" s="15" t="s">
        <v>3200</v>
      </c>
      <c r="K226" s="16" t="s">
        <v>3201</v>
      </c>
      <c r="L226" s="16" t="s">
        <v>3202</v>
      </c>
      <c r="M226" s="16" t="s">
        <v>1150</v>
      </c>
      <c r="N226" s="6" t="s">
        <v>3203</v>
      </c>
      <c r="O226" s="56" t="s">
        <v>3203</v>
      </c>
      <c r="P226" s="56" t="s">
        <v>3204</v>
      </c>
      <c r="Q226" s="56" t="s">
        <v>895</v>
      </c>
    </row>
    <row r="227" spans="1:17" ht="20.25" customHeight="1">
      <c r="A227" s="3" t="s">
        <v>533</v>
      </c>
      <c r="B227" s="3"/>
      <c r="C227" s="3"/>
      <c r="D227" s="18" t="s">
        <v>954</v>
      </c>
      <c r="E227" s="14" t="s">
        <v>1020</v>
      </c>
      <c r="F227" s="23" t="s">
        <v>80</v>
      </c>
      <c r="G227" s="4" t="s">
        <v>1013</v>
      </c>
      <c r="H227" s="14" t="s">
        <v>2650</v>
      </c>
      <c r="I227" s="14" t="s">
        <v>2651</v>
      </c>
      <c r="J227" s="15" t="s">
        <v>2652</v>
      </c>
      <c r="K227" s="16" t="s">
        <v>2653</v>
      </c>
      <c r="L227" s="16" t="s">
        <v>2654</v>
      </c>
      <c r="M227" s="16" t="s">
        <v>1018</v>
      </c>
      <c r="N227" s="6"/>
      <c r="O227" s="56" t="s">
        <v>2655</v>
      </c>
      <c r="P227" s="56" t="s">
        <v>2656</v>
      </c>
      <c r="Q227" s="56" t="s">
        <v>962</v>
      </c>
    </row>
    <row r="228" spans="1:17" ht="20.25" customHeight="1">
      <c r="A228" s="3" t="s">
        <v>535</v>
      </c>
      <c r="B228" s="3"/>
      <c r="C228" s="3"/>
      <c r="D228" s="13" t="s">
        <v>887</v>
      </c>
      <c r="E228" s="3"/>
      <c r="F228" s="4"/>
      <c r="G228" s="4" t="s">
        <v>945</v>
      </c>
      <c r="H228" s="3"/>
      <c r="I228" s="3"/>
      <c r="J228" s="3"/>
      <c r="K228" s="17"/>
      <c r="L228" s="17"/>
      <c r="M228" s="17"/>
      <c r="N228" s="26"/>
      <c r="O228" s="56"/>
      <c r="P228" s="56"/>
      <c r="Q228" s="56"/>
    </row>
    <row r="229" spans="1:17" ht="20.25" customHeight="1">
      <c r="A229" s="3" t="s">
        <v>537</v>
      </c>
      <c r="B229" s="3" t="s">
        <v>1902</v>
      </c>
      <c r="C229" s="3"/>
      <c r="D229" s="18" t="s">
        <v>954</v>
      </c>
      <c r="E229" s="14" t="s">
        <v>1020</v>
      </c>
      <c r="F229" s="23" t="s">
        <v>80</v>
      </c>
      <c r="G229" s="4" t="s">
        <v>1013</v>
      </c>
      <c r="H229" s="14" t="s">
        <v>1903</v>
      </c>
      <c r="I229" s="15" t="s">
        <v>1904</v>
      </c>
      <c r="J229" s="15" t="s">
        <v>1905</v>
      </c>
      <c r="K229" s="16" t="s">
        <v>1906</v>
      </c>
      <c r="L229" s="16" t="s">
        <v>1907</v>
      </c>
      <c r="M229" s="16" t="s">
        <v>1018</v>
      </c>
      <c r="N229" s="6"/>
      <c r="O229" s="56" t="s">
        <v>1908</v>
      </c>
      <c r="P229" s="56" t="s">
        <v>1909</v>
      </c>
      <c r="Q229" s="56" t="s">
        <v>962</v>
      </c>
    </row>
    <row r="230" spans="1:17" ht="20.25" customHeight="1">
      <c r="A230" s="3" t="s">
        <v>120</v>
      </c>
      <c r="B230" s="3" t="s">
        <v>1002</v>
      </c>
      <c r="C230" s="3" t="s">
        <v>1003</v>
      </c>
      <c r="D230" s="13" t="s">
        <v>887</v>
      </c>
      <c r="E230" s="3"/>
      <c r="F230" s="4"/>
      <c r="G230" s="4" t="s">
        <v>1004</v>
      </c>
      <c r="H230" s="3"/>
      <c r="I230" s="15" t="s">
        <v>1005</v>
      </c>
      <c r="J230" s="15" t="s">
        <v>1006</v>
      </c>
      <c r="K230" s="16">
        <v>1025004859010</v>
      </c>
      <c r="L230" s="16" t="s">
        <v>1007</v>
      </c>
      <c r="M230" s="16" t="s">
        <v>1008</v>
      </c>
      <c r="N230" s="6" t="s">
        <v>1009</v>
      </c>
      <c r="O230" s="56" t="s">
        <v>1009</v>
      </c>
      <c r="P230" s="56" t="s">
        <v>1010</v>
      </c>
      <c r="Q230" s="56" t="s">
        <v>895</v>
      </c>
    </row>
    <row r="231" spans="1:17" ht="20.25" customHeight="1">
      <c r="A231" s="3" t="s">
        <v>122</v>
      </c>
      <c r="B231" s="3" t="s">
        <v>2091</v>
      </c>
      <c r="C231" s="3" t="s">
        <v>2092</v>
      </c>
      <c r="D231" s="13" t="s">
        <v>887</v>
      </c>
      <c r="E231" s="3"/>
      <c r="F231" s="4"/>
      <c r="G231" s="4" t="s">
        <v>2082</v>
      </c>
      <c r="H231" s="3"/>
      <c r="I231" s="15" t="s">
        <v>2093</v>
      </c>
      <c r="J231" s="15" t="s">
        <v>2094</v>
      </c>
      <c r="K231" s="16" t="s">
        <v>2095</v>
      </c>
      <c r="L231" s="16" t="s">
        <v>2096</v>
      </c>
      <c r="M231" s="16" t="s">
        <v>2088</v>
      </c>
      <c r="N231" s="6" t="s">
        <v>2097</v>
      </c>
      <c r="O231" s="56" t="s">
        <v>2097</v>
      </c>
      <c r="P231" s="56" t="s">
        <v>2098</v>
      </c>
      <c r="Q231" s="56" t="s">
        <v>895</v>
      </c>
    </row>
    <row r="232" spans="1:17" ht="20.25" customHeight="1">
      <c r="A232" s="3" t="s">
        <v>123</v>
      </c>
      <c r="B232" s="3" t="s">
        <v>2156</v>
      </c>
      <c r="C232" s="3" t="s">
        <v>2157</v>
      </c>
      <c r="D232" s="13" t="s">
        <v>887</v>
      </c>
      <c r="E232" s="3"/>
      <c r="F232" s="4"/>
      <c r="G232" s="4" t="s">
        <v>2158</v>
      </c>
      <c r="H232" s="3"/>
      <c r="I232" s="15" t="s">
        <v>2159</v>
      </c>
      <c r="J232" s="15" t="s">
        <v>2160</v>
      </c>
      <c r="K232" s="16" t="s">
        <v>2161</v>
      </c>
      <c r="L232" s="16" t="s">
        <v>2162</v>
      </c>
      <c r="M232" s="16" t="s">
        <v>2163</v>
      </c>
      <c r="N232" s="6" t="s">
        <v>2164</v>
      </c>
      <c r="O232" s="56" t="s">
        <v>2164</v>
      </c>
      <c r="P232" s="56" t="s">
        <v>2165</v>
      </c>
      <c r="Q232" s="56" t="s">
        <v>895</v>
      </c>
    </row>
    <row r="233" spans="1:17" ht="20.25" customHeight="1">
      <c r="A233" s="3" t="s">
        <v>124</v>
      </c>
      <c r="B233" s="3" t="s">
        <v>1578</v>
      </c>
      <c r="C233" s="3" t="s">
        <v>1579</v>
      </c>
      <c r="D233" s="13" t="s">
        <v>887</v>
      </c>
      <c r="E233" s="3"/>
      <c r="F233" s="4"/>
      <c r="G233" s="4" t="s">
        <v>329</v>
      </c>
      <c r="H233" s="14" t="s">
        <v>1580</v>
      </c>
      <c r="I233" s="15" t="s">
        <v>1581</v>
      </c>
      <c r="J233" s="15" t="s">
        <v>1582</v>
      </c>
      <c r="K233" s="16" t="s">
        <v>1583</v>
      </c>
      <c r="L233" s="16" t="s">
        <v>1584</v>
      </c>
      <c r="M233" s="16" t="s">
        <v>959</v>
      </c>
      <c r="N233" s="6" t="s">
        <v>1585</v>
      </c>
      <c r="O233" s="56" t="s">
        <v>1585</v>
      </c>
      <c r="P233" s="56" t="s">
        <v>1586</v>
      </c>
      <c r="Q233" s="56" t="s">
        <v>895</v>
      </c>
    </row>
    <row r="234" spans="1:17" ht="20.25" customHeight="1">
      <c r="A234" s="3" t="s">
        <v>125</v>
      </c>
      <c r="B234" s="3" t="s">
        <v>913</v>
      </c>
      <c r="C234" s="3" t="s">
        <v>914</v>
      </c>
      <c r="D234" s="13" t="s">
        <v>887</v>
      </c>
      <c r="E234" s="3"/>
      <c r="F234" s="4"/>
      <c r="G234" s="4" t="s">
        <v>915</v>
      </c>
      <c r="H234" s="14" t="s">
        <v>916</v>
      </c>
      <c r="I234" s="15" t="s">
        <v>917</v>
      </c>
      <c r="J234" s="15" t="s">
        <v>918</v>
      </c>
      <c r="K234" s="16">
        <v>1025001096780</v>
      </c>
      <c r="L234" s="16" t="s">
        <v>919</v>
      </c>
      <c r="M234" s="16" t="s">
        <v>920</v>
      </c>
      <c r="N234" s="6" t="s">
        <v>921</v>
      </c>
      <c r="O234" s="56" t="s">
        <v>921</v>
      </c>
      <c r="P234" s="56" t="s">
        <v>922</v>
      </c>
      <c r="Q234" s="56" t="s">
        <v>895</v>
      </c>
    </row>
    <row r="235" spans="1:17" ht="20.25" customHeight="1">
      <c r="A235" s="3" t="s">
        <v>126</v>
      </c>
      <c r="B235" s="3" t="s">
        <v>1280</v>
      </c>
      <c r="C235" s="3" t="s">
        <v>1281</v>
      </c>
      <c r="D235" s="13" t="s">
        <v>887</v>
      </c>
      <c r="E235" s="3"/>
      <c r="F235" s="4"/>
      <c r="G235" s="4" t="s">
        <v>1282</v>
      </c>
      <c r="H235" s="3"/>
      <c r="I235" s="15" t="s">
        <v>1283</v>
      </c>
      <c r="J235" s="15" t="s">
        <v>1284</v>
      </c>
      <c r="K235" s="16">
        <v>1055007303449</v>
      </c>
      <c r="L235" s="16" t="s">
        <v>1285</v>
      </c>
      <c r="M235" s="16" t="s">
        <v>1286</v>
      </c>
      <c r="N235" s="6" t="s">
        <v>1287</v>
      </c>
      <c r="O235" s="56" t="s">
        <v>1287</v>
      </c>
      <c r="P235" s="56" t="s">
        <v>1288</v>
      </c>
      <c r="Q235" s="56" t="s">
        <v>895</v>
      </c>
    </row>
    <row r="236" spans="1:17" ht="20.25" customHeight="1">
      <c r="A236" s="3" t="s">
        <v>121</v>
      </c>
      <c r="B236" s="3" t="s">
        <v>2864</v>
      </c>
      <c r="C236" s="3" t="s">
        <v>2865</v>
      </c>
      <c r="D236" s="13" t="s">
        <v>887</v>
      </c>
      <c r="E236" s="3"/>
      <c r="F236" s="4"/>
      <c r="G236" s="4" t="s">
        <v>205</v>
      </c>
      <c r="H236" s="3"/>
      <c r="I236" s="15" t="s">
        <v>2866</v>
      </c>
      <c r="J236" s="15" t="s">
        <v>2867</v>
      </c>
      <c r="K236" s="16" t="s">
        <v>2868</v>
      </c>
      <c r="L236" s="16" t="s">
        <v>2869</v>
      </c>
      <c r="M236" s="16" t="s">
        <v>2870</v>
      </c>
      <c r="N236" s="6" t="s">
        <v>2871</v>
      </c>
      <c r="O236" s="56" t="s">
        <v>2871</v>
      </c>
      <c r="P236" s="56" t="s">
        <v>2872</v>
      </c>
      <c r="Q236" s="56" t="s">
        <v>895</v>
      </c>
    </row>
    <row r="237" spans="1:17" ht="20.25" customHeight="1">
      <c r="A237" s="3" t="s">
        <v>127</v>
      </c>
      <c r="B237" s="3" t="s">
        <v>1259</v>
      </c>
      <c r="C237" s="3" t="s">
        <v>1260</v>
      </c>
      <c r="D237" s="13" t="s">
        <v>887</v>
      </c>
      <c r="E237" s="3"/>
      <c r="F237" s="4"/>
      <c r="G237" s="4" t="s">
        <v>926</v>
      </c>
      <c r="H237" s="14" t="s">
        <v>1261</v>
      </c>
      <c r="I237" s="15" t="s">
        <v>1262</v>
      </c>
      <c r="J237" s="15" t="s">
        <v>1263</v>
      </c>
      <c r="K237" s="16">
        <v>1055001511762</v>
      </c>
      <c r="L237" s="16" t="s">
        <v>1264</v>
      </c>
      <c r="M237" s="16" t="s">
        <v>930</v>
      </c>
      <c r="N237" s="6" t="s">
        <v>1265</v>
      </c>
      <c r="O237" s="56" t="s">
        <v>1265</v>
      </c>
      <c r="P237" s="56" t="s">
        <v>1266</v>
      </c>
      <c r="Q237" s="56" t="s">
        <v>895</v>
      </c>
    </row>
    <row r="238" spans="1:17" ht="20.25" customHeight="1">
      <c r="A238" s="3" t="s">
        <v>128</v>
      </c>
      <c r="B238" s="3" t="s">
        <v>2747</v>
      </c>
      <c r="C238" s="3" t="s">
        <v>2748</v>
      </c>
      <c r="D238" s="13" t="s">
        <v>887</v>
      </c>
      <c r="E238" s="3"/>
      <c r="F238" s="4"/>
      <c r="G238" s="4" t="s">
        <v>1218</v>
      </c>
      <c r="H238" s="3"/>
      <c r="I238" s="15" t="s">
        <v>2749</v>
      </c>
      <c r="J238" s="15" t="s">
        <v>2750</v>
      </c>
      <c r="K238" s="16" t="s">
        <v>2751</v>
      </c>
      <c r="L238" s="16" t="s">
        <v>2752</v>
      </c>
      <c r="M238" s="16" t="s">
        <v>1223</v>
      </c>
      <c r="N238" s="6" t="s">
        <v>2753</v>
      </c>
      <c r="O238" s="56" t="s">
        <v>2753</v>
      </c>
      <c r="P238" s="56" t="s">
        <v>2754</v>
      </c>
      <c r="Q238" s="56" t="s">
        <v>895</v>
      </c>
    </row>
    <row r="239" spans="1:17" ht="20.25" customHeight="1">
      <c r="A239" s="3" t="s">
        <v>129</v>
      </c>
      <c r="B239" s="3" t="s">
        <v>2054</v>
      </c>
      <c r="C239" s="3" t="s">
        <v>2055</v>
      </c>
      <c r="D239" s="13" t="s">
        <v>887</v>
      </c>
      <c r="E239" s="3"/>
      <c r="F239" s="4"/>
      <c r="G239" s="4" t="s">
        <v>773</v>
      </c>
      <c r="H239" s="14" t="s">
        <v>2056</v>
      </c>
      <c r="I239" s="14" t="s">
        <v>2057</v>
      </c>
      <c r="J239" s="15" t="s">
        <v>2058</v>
      </c>
      <c r="K239" s="16" t="s">
        <v>2059</v>
      </c>
      <c r="L239" s="16" t="s">
        <v>2060</v>
      </c>
      <c r="M239" s="16" t="s">
        <v>779</v>
      </c>
      <c r="N239" s="6" t="s">
        <v>2061</v>
      </c>
      <c r="O239" s="56" t="s">
        <v>2061</v>
      </c>
      <c r="P239" s="56" t="s">
        <v>2062</v>
      </c>
      <c r="Q239" s="56" t="s">
        <v>895</v>
      </c>
    </row>
    <row r="240" spans="1:17" ht="20.25" customHeight="1">
      <c r="A240" s="3" t="s">
        <v>130</v>
      </c>
      <c r="B240" s="3" t="s">
        <v>1749</v>
      </c>
      <c r="C240" s="3" t="s">
        <v>1750</v>
      </c>
      <c r="D240" s="13" t="s">
        <v>887</v>
      </c>
      <c r="E240" s="3"/>
      <c r="F240" s="4"/>
      <c r="G240" s="4" t="s">
        <v>995</v>
      </c>
      <c r="H240" s="3"/>
      <c r="I240" s="15" t="s">
        <v>1751</v>
      </c>
      <c r="J240" s="15" t="s">
        <v>1752</v>
      </c>
      <c r="K240" s="16" t="s">
        <v>1753</v>
      </c>
      <c r="L240" s="16" t="s">
        <v>1754</v>
      </c>
      <c r="M240" s="16" t="s">
        <v>999</v>
      </c>
      <c r="N240" s="6" t="s">
        <v>1755</v>
      </c>
      <c r="O240" s="56" t="s">
        <v>1756</v>
      </c>
      <c r="P240" s="56" t="s">
        <v>1757</v>
      </c>
      <c r="Q240" s="56" t="s">
        <v>895</v>
      </c>
    </row>
    <row r="241" spans="1:17" ht="20.25" customHeight="1">
      <c r="A241" s="3" t="s">
        <v>131</v>
      </c>
      <c r="B241" s="3" t="s">
        <v>1393</v>
      </c>
      <c r="C241" s="3" t="s">
        <v>1394</v>
      </c>
      <c r="D241" s="13" t="s">
        <v>887</v>
      </c>
      <c r="E241" s="3"/>
      <c r="F241" s="4"/>
      <c r="G241" s="4" t="s">
        <v>898</v>
      </c>
      <c r="H241" s="14" t="s">
        <v>899</v>
      </c>
      <c r="I241" s="15" t="s">
        <v>1395</v>
      </c>
      <c r="J241" s="15" t="s">
        <v>1396</v>
      </c>
      <c r="K241" s="16" t="s">
        <v>1397</v>
      </c>
      <c r="L241" s="16" t="s">
        <v>1398</v>
      </c>
      <c r="M241" s="16" t="s">
        <v>903</v>
      </c>
      <c r="N241" s="6" t="s">
        <v>1399</v>
      </c>
      <c r="O241" s="56" t="s">
        <v>1400</v>
      </c>
      <c r="P241" s="56" t="s">
        <v>1401</v>
      </c>
      <c r="Q241" s="56" t="s">
        <v>895</v>
      </c>
    </row>
    <row r="242" spans="1:17" ht="20.25" customHeight="1">
      <c r="A242" s="3" t="s">
        <v>132</v>
      </c>
      <c r="B242" s="3"/>
      <c r="C242" s="3"/>
      <c r="D242" s="3"/>
      <c r="E242" s="3"/>
      <c r="F242" s="4"/>
      <c r="G242" s="4" t="s">
        <v>1547</v>
      </c>
      <c r="H242" s="3"/>
      <c r="I242" s="14"/>
      <c r="J242" s="15"/>
      <c r="K242" s="16"/>
      <c r="L242" s="16"/>
      <c r="M242" s="16"/>
      <c r="N242" s="6"/>
      <c r="O242" s="56"/>
      <c r="P242" s="56"/>
      <c r="Q242" s="56"/>
    </row>
    <row r="243" spans="1:17" ht="20.25" customHeight="1">
      <c r="A243" s="3" t="s">
        <v>551</v>
      </c>
      <c r="B243" s="3" t="s">
        <v>1545</v>
      </c>
      <c r="C243" s="3" t="s">
        <v>1546</v>
      </c>
      <c r="D243" s="13" t="s">
        <v>887</v>
      </c>
      <c r="E243" s="3"/>
      <c r="F243" s="4"/>
      <c r="G243" s="4" t="s">
        <v>1547</v>
      </c>
      <c r="H243" s="3"/>
      <c r="I243" s="14" t="s">
        <v>1548</v>
      </c>
      <c r="J243" s="15" t="s">
        <v>1549</v>
      </c>
      <c r="K243" s="16" t="s">
        <v>1550</v>
      </c>
      <c r="L243" s="16" t="s">
        <v>1551</v>
      </c>
      <c r="M243" s="16" t="s">
        <v>1542</v>
      </c>
      <c r="N243" s="6" t="s">
        <v>1552</v>
      </c>
      <c r="O243" s="56" t="s">
        <v>1552</v>
      </c>
      <c r="P243" s="56" t="s">
        <v>1553</v>
      </c>
      <c r="Q243" s="56" t="s">
        <v>895</v>
      </c>
    </row>
    <row r="244" spans="1:17" ht="20.25" customHeight="1">
      <c r="A244" s="3" t="s">
        <v>133</v>
      </c>
      <c r="B244" s="3" t="s">
        <v>873</v>
      </c>
      <c r="C244" s="3" t="s">
        <v>874</v>
      </c>
      <c r="D244" s="21" t="s">
        <v>772</v>
      </c>
      <c r="E244" s="3"/>
      <c r="F244" s="4"/>
      <c r="G244" s="4" t="s">
        <v>875</v>
      </c>
      <c r="H244" s="3"/>
      <c r="I244" s="15" t="s">
        <v>876</v>
      </c>
      <c r="J244" s="15" t="s">
        <v>877</v>
      </c>
      <c r="K244" s="16" t="s">
        <v>878</v>
      </c>
      <c r="L244" s="16" t="s">
        <v>879</v>
      </c>
      <c r="M244" s="16" t="s">
        <v>880</v>
      </c>
      <c r="N244" s="6" t="s">
        <v>881</v>
      </c>
      <c r="O244" s="56" t="s">
        <v>881</v>
      </c>
      <c r="P244" s="56" t="s">
        <v>2376</v>
      </c>
      <c r="Q244" s="56" t="s">
        <v>965</v>
      </c>
    </row>
    <row r="245" spans="1:17" ht="20.25" customHeight="1">
      <c r="A245" s="3" t="s">
        <v>134</v>
      </c>
      <c r="B245" s="3" t="s">
        <v>2880</v>
      </c>
      <c r="C245" s="3" t="s">
        <v>2881</v>
      </c>
      <c r="D245" s="13" t="s">
        <v>887</v>
      </c>
      <c r="E245" s="3"/>
      <c r="F245" s="4"/>
      <c r="G245" s="4" t="s">
        <v>1307</v>
      </c>
      <c r="H245" s="3"/>
      <c r="I245" s="14" t="s">
        <v>2882</v>
      </c>
      <c r="J245" s="15" t="s">
        <v>2883</v>
      </c>
      <c r="K245" s="16" t="s">
        <v>2884</v>
      </c>
      <c r="L245" s="16" t="s">
        <v>2885</v>
      </c>
      <c r="M245" s="16" t="s">
        <v>1311</v>
      </c>
      <c r="N245" s="6" t="s">
        <v>2886</v>
      </c>
      <c r="O245" s="56" t="s">
        <v>2886</v>
      </c>
      <c r="P245" s="56" t="s">
        <v>2887</v>
      </c>
      <c r="Q245" s="56" t="s">
        <v>895</v>
      </c>
    </row>
    <row r="246" spans="1:17" ht="20.25" customHeight="1">
      <c r="A246" s="3" t="s">
        <v>135</v>
      </c>
      <c r="B246" s="3" t="s">
        <v>1975</v>
      </c>
      <c r="C246" s="3" t="s">
        <v>1976</v>
      </c>
      <c r="D246" s="13" t="s">
        <v>887</v>
      </c>
      <c r="E246" s="3"/>
      <c r="F246" s="4"/>
      <c r="G246" s="4" t="s">
        <v>1209</v>
      </c>
      <c r="H246" s="3"/>
      <c r="I246" s="15" t="s">
        <v>1977</v>
      </c>
      <c r="J246" s="15" t="s">
        <v>1978</v>
      </c>
      <c r="K246" s="16" t="s">
        <v>1979</v>
      </c>
      <c r="L246" s="16" t="s">
        <v>1980</v>
      </c>
      <c r="M246" s="16" t="s">
        <v>1213</v>
      </c>
      <c r="N246" s="6" t="s">
        <v>1981</v>
      </c>
      <c r="O246" s="56" t="s">
        <v>1981</v>
      </c>
      <c r="P246" s="56" t="s">
        <v>1982</v>
      </c>
      <c r="Q246" s="56" t="s">
        <v>895</v>
      </c>
    </row>
    <row r="247" spans="1:17" ht="20.25" customHeight="1">
      <c r="A247" s="3" t="s">
        <v>136</v>
      </c>
      <c r="B247" s="3" t="s">
        <v>2223</v>
      </c>
      <c r="C247" s="3" t="s">
        <v>2224</v>
      </c>
      <c r="D247" s="13" t="s">
        <v>887</v>
      </c>
      <c r="E247" s="3"/>
      <c r="F247" s="4"/>
      <c r="G247" s="4" t="s">
        <v>1095</v>
      </c>
      <c r="H247" s="3"/>
      <c r="I247" s="14" t="s">
        <v>2225</v>
      </c>
      <c r="J247" s="15" t="s">
        <v>2226</v>
      </c>
      <c r="K247" s="16" t="s">
        <v>2227</v>
      </c>
      <c r="L247" s="16" t="s">
        <v>2228</v>
      </c>
      <c r="M247" s="16">
        <v>667901001</v>
      </c>
      <c r="N247" s="6" t="s">
        <v>2229</v>
      </c>
      <c r="O247" s="56" t="s">
        <v>2229</v>
      </c>
      <c r="P247" s="56" t="s">
        <v>2230</v>
      </c>
      <c r="Q247" s="56" t="s">
        <v>895</v>
      </c>
    </row>
    <row r="248" spans="1:17" ht="20.25" customHeight="1">
      <c r="A248" s="3" t="s">
        <v>137</v>
      </c>
      <c r="B248" s="3" t="s">
        <v>3075</v>
      </c>
      <c r="C248" s="3" t="s">
        <v>3076</v>
      </c>
      <c r="D248" s="13" t="s">
        <v>887</v>
      </c>
      <c r="E248" s="3"/>
      <c r="F248" s="4"/>
      <c r="G248" s="4" t="s">
        <v>1985</v>
      </c>
      <c r="H248" s="14" t="s">
        <v>1993</v>
      </c>
      <c r="I248" s="15" t="s">
        <v>3077</v>
      </c>
      <c r="J248" s="15" t="s">
        <v>3078</v>
      </c>
      <c r="K248" s="16" t="s">
        <v>3079</v>
      </c>
      <c r="L248" s="16" t="s">
        <v>3080</v>
      </c>
      <c r="M248" s="16" t="s">
        <v>1991</v>
      </c>
      <c r="N248" s="6" t="s">
        <v>3081</v>
      </c>
      <c r="O248" s="56" t="s">
        <v>3081</v>
      </c>
      <c r="P248" s="56" t="s">
        <v>3082</v>
      </c>
      <c r="Q248" s="56" t="s">
        <v>895</v>
      </c>
    </row>
    <row r="249" spans="1:17" ht="20.25" customHeight="1">
      <c r="A249" s="3" t="s">
        <v>138</v>
      </c>
      <c r="B249" s="3" t="s">
        <v>1822</v>
      </c>
      <c r="C249" s="3" t="s">
        <v>1823</v>
      </c>
      <c r="D249" s="13" t="s">
        <v>887</v>
      </c>
      <c r="E249" s="3"/>
      <c r="F249" s="4"/>
      <c r="G249" s="4" t="s">
        <v>783</v>
      </c>
      <c r="H249" s="3"/>
      <c r="I249" s="15" t="s">
        <v>1824</v>
      </c>
      <c r="J249" s="15" t="s">
        <v>1825</v>
      </c>
      <c r="K249" s="16" t="s">
        <v>1826</v>
      </c>
      <c r="L249" s="16" t="s">
        <v>1827</v>
      </c>
      <c r="M249" s="16" t="s">
        <v>787</v>
      </c>
      <c r="N249" s="6" t="s">
        <v>1828</v>
      </c>
      <c r="O249" s="56" t="s">
        <v>1828</v>
      </c>
      <c r="P249" s="56" t="s">
        <v>1829</v>
      </c>
      <c r="Q249" s="56" t="s">
        <v>895</v>
      </c>
    </row>
    <row r="250" spans="1:17" ht="20.25" customHeight="1">
      <c r="A250" s="3" t="s">
        <v>559</v>
      </c>
      <c r="B250" s="3" t="s">
        <v>2358</v>
      </c>
      <c r="C250" s="3" t="s">
        <v>2359</v>
      </c>
      <c r="D250" s="13" t="s">
        <v>887</v>
      </c>
      <c r="E250" s="3"/>
      <c r="F250" s="4"/>
      <c r="G250" s="4" t="s">
        <v>915</v>
      </c>
      <c r="H250" s="3"/>
      <c r="I250" s="15" t="s">
        <v>2360</v>
      </c>
      <c r="J250" s="15" t="s">
        <v>2361</v>
      </c>
      <c r="K250" s="16" t="s">
        <v>2362</v>
      </c>
      <c r="L250" s="16" t="s">
        <v>2363</v>
      </c>
      <c r="M250" s="16" t="s">
        <v>920</v>
      </c>
      <c r="N250" s="6" t="s">
        <v>2364</v>
      </c>
      <c r="O250" s="56" t="s">
        <v>2364</v>
      </c>
      <c r="P250" s="56" t="s">
        <v>2365</v>
      </c>
      <c r="Q250" s="56" t="s">
        <v>895</v>
      </c>
    </row>
    <row r="251" spans="1:17" ht="20.25" customHeight="1">
      <c r="A251" s="3" t="s">
        <v>561</v>
      </c>
      <c r="B251" s="3"/>
      <c r="C251" s="3"/>
      <c r="D251" s="13" t="s">
        <v>887</v>
      </c>
      <c r="E251" s="3"/>
      <c r="F251" s="4"/>
      <c r="G251" s="4" t="s">
        <v>205</v>
      </c>
      <c r="H251" s="3"/>
      <c r="I251" s="15" t="s">
        <v>1336</v>
      </c>
      <c r="J251" s="15" t="s">
        <v>1337</v>
      </c>
      <c r="K251" s="16">
        <v>1197700000630</v>
      </c>
      <c r="L251" s="16" t="s">
        <v>1338</v>
      </c>
      <c r="M251" s="16" t="s">
        <v>1339</v>
      </c>
      <c r="N251" s="6" t="s">
        <v>1340</v>
      </c>
      <c r="O251" s="56" t="s">
        <v>1340</v>
      </c>
      <c r="P251" s="56" t="s">
        <v>1341</v>
      </c>
      <c r="Q251" s="56" t="s">
        <v>895</v>
      </c>
    </row>
    <row r="252" spans="1:17" ht="20.25" customHeight="1">
      <c r="A252" s="3" t="s">
        <v>139</v>
      </c>
      <c r="B252" s="3" t="s">
        <v>2902</v>
      </c>
      <c r="C252" s="3"/>
      <c r="D252" s="13" t="s">
        <v>887</v>
      </c>
      <c r="E252" s="3"/>
      <c r="F252" s="4"/>
      <c r="G252" s="4" t="s">
        <v>205</v>
      </c>
      <c r="H252" s="3"/>
      <c r="I252" s="14" t="s">
        <v>2903</v>
      </c>
      <c r="J252" s="15" t="s">
        <v>2904</v>
      </c>
      <c r="K252" s="16" t="s">
        <v>2905</v>
      </c>
      <c r="L252" s="16" t="s">
        <v>2906</v>
      </c>
      <c r="M252" s="16" t="s">
        <v>1339</v>
      </c>
      <c r="N252" s="6" t="s">
        <v>2907</v>
      </c>
      <c r="O252" s="56" t="s">
        <v>2907</v>
      </c>
      <c r="P252" s="56" t="s">
        <v>2908</v>
      </c>
      <c r="Q252" s="56" t="s">
        <v>895</v>
      </c>
    </row>
    <row r="253" spans="1:17" ht="20.25" customHeight="1">
      <c r="A253" s="3" t="s">
        <v>564</v>
      </c>
      <c r="B253" s="3"/>
      <c r="C253" s="3"/>
      <c r="D253" s="18" t="s">
        <v>954</v>
      </c>
      <c r="E253" s="14" t="s">
        <v>1020</v>
      </c>
      <c r="F253" s="23" t="s">
        <v>80</v>
      </c>
      <c r="G253" s="4" t="s">
        <v>1013</v>
      </c>
      <c r="H253" s="14" t="s">
        <v>1940</v>
      </c>
      <c r="I253" s="15" t="s">
        <v>1941</v>
      </c>
      <c r="J253" s="15" t="s">
        <v>1942</v>
      </c>
      <c r="K253" s="16" t="s">
        <v>1943</v>
      </c>
      <c r="L253" s="16" t="s">
        <v>1944</v>
      </c>
      <c r="M253" s="16" t="s">
        <v>1018</v>
      </c>
      <c r="N253" s="6"/>
      <c r="O253" s="56" t="s">
        <v>1945</v>
      </c>
      <c r="P253" s="56" t="s">
        <v>1946</v>
      </c>
      <c r="Q253" s="56" t="s">
        <v>962</v>
      </c>
    </row>
    <row r="254" spans="1:17" ht="20.25" customHeight="1">
      <c r="A254" s="4" t="s">
        <v>566</v>
      </c>
      <c r="B254" s="3"/>
      <c r="C254" s="3" t="s">
        <v>1022</v>
      </c>
      <c r="D254" s="18" t="s">
        <v>954</v>
      </c>
      <c r="E254" s="14" t="s">
        <v>1023</v>
      </c>
      <c r="F254" s="4" t="s">
        <v>968</v>
      </c>
      <c r="G254" s="4" t="s">
        <v>1013</v>
      </c>
      <c r="H254" s="3"/>
      <c r="I254" s="14" t="s">
        <v>1024</v>
      </c>
      <c r="J254" s="15" t="s">
        <v>1025</v>
      </c>
      <c r="K254" s="16">
        <v>1025004917134</v>
      </c>
      <c r="L254" s="16" t="s">
        <v>1026</v>
      </c>
      <c r="M254" s="16" t="s">
        <v>1018</v>
      </c>
      <c r="N254" s="6" t="s">
        <v>1027</v>
      </c>
      <c r="O254" s="56" t="s">
        <v>1027</v>
      </c>
      <c r="P254" s="56" t="s">
        <v>1028</v>
      </c>
      <c r="Q254" s="56" t="s">
        <v>962</v>
      </c>
    </row>
    <row r="255" spans="1:17" ht="20.25" customHeight="1">
      <c r="A255" s="3" t="s">
        <v>141</v>
      </c>
      <c r="B255" s="3" t="s">
        <v>2657</v>
      </c>
      <c r="C255" s="3" t="s">
        <v>2658</v>
      </c>
      <c r="D255" s="13" t="s">
        <v>887</v>
      </c>
      <c r="E255" s="3"/>
      <c r="F255" s="4"/>
      <c r="G255" s="4" t="s">
        <v>1958</v>
      </c>
      <c r="H255" s="3"/>
      <c r="I255" s="14" t="s">
        <v>1950</v>
      </c>
      <c r="J255" s="15" t="s">
        <v>2659</v>
      </c>
      <c r="K255" s="16" t="s">
        <v>2660</v>
      </c>
      <c r="L255" s="16" t="s">
        <v>2661</v>
      </c>
      <c r="M255" s="16" t="s">
        <v>949</v>
      </c>
      <c r="N255" s="6" t="s">
        <v>2662</v>
      </c>
      <c r="O255" s="56" t="s">
        <v>2662</v>
      </c>
      <c r="P255" s="56" t="s">
        <v>2663</v>
      </c>
      <c r="Q255" s="56" t="s">
        <v>895</v>
      </c>
    </row>
    <row r="256" spans="1:17" ht="20.25" customHeight="1">
      <c r="A256" s="3" t="s">
        <v>142</v>
      </c>
      <c r="B256" s="3" t="s">
        <v>2070</v>
      </c>
      <c r="C256" s="3" t="s">
        <v>2071</v>
      </c>
      <c r="D256" s="13" t="s">
        <v>887</v>
      </c>
      <c r="E256" s="3"/>
      <c r="F256" s="4"/>
      <c r="G256" s="4" t="s">
        <v>2072</v>
      </c>
      <c r="H256" s="3"/>
      <c r="I256" s="15" t="s">
        <v>2073</v>
      </c>
      <c r="J256" s="15" t="s">
        <v>2074</v>
      </c>
      <c r="K256" s="16" t="s">
        <v>2075</v>
      </c>
      <c r="L256" s="16" t="s">
        <v>2076</v>
      </c>
      <c r="M256" s="16" t="s">
        <v>2077</v>
      </c>
      <c r="N256" s="6" t="s">
        <v>2078</v>
      </c>
      <c r="O256" s="56" t="s">
        <v>2078</v>
      </c>
      <c r="P256" s="56" t="s">
        <v>2079</v>
      </c>
      <c r="Q256" s="56" t="s">
        <v>895</v>
      </c>
    </row>
    <row r="257" spans="1:17" ht="20.25" customHeight="1">
      <c r="A257" s="3" t="s">
        <v>143</v>
      </c>
      <c r="B257" s="3" t="s">
        <v>1342</v>
      </c>
      <c r="C257" s="3"/>
      <c r="D257" s="13" t="s">
        <v>887</v>
      </c>
      <c r="E257" s="3"/>
      <c r="F257" s="4"/>
      <c r="G257" s="4" t="s">
        <v>1307</v>
      </c>
      <c r="H257" s="20" t="s">
        <v>1343</v>
      </c>
      <c r="I257" s="14" t="s">
        <v>1163</v>
      </c>
      <c r="J257" s="15" t="s">
        <v>1344</v>
      </c>
      <c r="K257" s="16">
        <v>1205000012381</v>
      </c>
      <c r="L257" s="16" t="s">
        <v>1345</v>
      </c>
      <c r="M257" s="16" t="s">
        <v>1311</v>
      </c>
      <c r="N257" s="6" t="s">
        <v>1346</v>
      </c>
      <c r="O257" s="56" t="s">
        <v>1346</v>
      </c>
      <c r="P257" s="56" t="s">
        <v>1167</v>
      </c>
      <c r="Q257" s="56" t="s">
        <v>895</v>
      </c>
    </row>
    <row r="258" spans="1:17" ht="20.25" customHeight="1">
      <c r="A258" s="4" t="s">
        <v>571</v>
      </c>
      <c r="B258" s="3"/>
      <c r="C258" s="3" t="s">
        <v>2888</v>
      </c>
      <c r="D258" s="18" t="s">
        <v>954</v>
      </c>
      <c r="E258" s="14" t="s">
        <v>1346</v>
      </c>
      <c r="F258" s="4" t="s">
        <v>2875</v>
      </c>
      <c r="G258" s="4" t="s">
        <v>1307</v>
      </c>
      <c r="H258" s="3"/>
      <c r="I258" s="14" t="s">
        <v>2889</v>
      </c>
      <c r="J258" s="15" t="s">
        <v>2890</v>
      </c>
      <c r="K258" s="16" t="s">
        <v>2891</v>
      </c>
      <c r="L258" s="16" t="s">
        <v>2892</v>
      </c>
      <c r="M258" s="16" t="s">
        <v>1311</v>
      </c>
      <c r="N258" s="6" t="s">
        <v>2893</v>
      </c>
      <c r="O258" s="56" t="s">
        <v>2893</v>
      </c>
      <c r="P258" s="56" t="s">
        <v>2894</v>
      </c>
      <c r="Q258" s="56" t="s">
        <v>962</v>
      </c>
    </row>
    <row r="259" spans="1:17" ht="20.25" customHeight="1">
      <c r="A259" s="4" t="s">
        <v>573</v>
      </c>
      <c r="B259" s="3"/>
      <c r="C259" s="3" t="s">
        <v>1305</v>
      </c>
      <c r="D259" s="18" t="s">
        <v>954</v>
      </c>
      <c r="E259" s="14" t="s">
        <v>1306</v>
      </c>
      <c r="F259" s="4" t="s">
        <v>968</v>
      </c>
      <c r="G259" s="4" t="s">
        <v>1307</v>
      </c>
      <c r="H259" s="3"/>
      <c r="I259" s="15" t="s">
        <v>1308</v>
      </c>
      <c r="J259" s="15" t="s">
        <v>1309</v>
      </c>
      <c r="K259" s="16">
        <v>1105075002427</v>
      </c>
      <c r="L259" s="16" t="s">
        <v>1310</v>
      </c>
      <c r="M259" s="16" t="s">
        <v>1311</v>
      </c>
      <c r="N259" s="6" t="s">
        <v>1312</v>
      </c>
      <c r="O259" s="56" t="s">
        <v>1312</v>
      </c>
      <c r="P259" s="56" t="s">
        <v>1313</v>
      </c>
      <c r="Q259" s="56" t="s">
        <v>962</v>
      </c>
    </row>
    <row r="260" spans="1:17" ht="20.25" customHeight="1">
      <c r="A260" s="3" t="s">
        <v>575</v>
      </c>
      <c r="B260" s="3" t="s">
        <v>1910</v>
      </c>
      <c r="C260" s="3"/>
      <c r="D260" s="13" t="s">
        <v>887</v>
      </c>
      <c r="E260" s="3"/>
      <c r="F260" s="4"/>
      <c r="G260" s="4" t="s">
        <v>1013</v>
      </c>
      <c r="H260" s="3"/>
      <c r="I260" s="15" t="s">
        <v>1911</v>
      </c>
      <c r="J260" s="15" t="s">
        <v>1912</v>
      </c>
      <c r="K260" s="16" t="s">
        <v>1913</v>
      </c>
      <c r="L260" s="16" t="s">
        <v>1914</v>
      </c>
      <c r="M260" s="16" t="s">
        <v>1018</v>
      </c>
      <c r="N260" s="6" t="s">
        <v>1915</v>
      </c>
      <c r="O260" s="56" t="s">
        <v>1915</v>
      </c>
      <c r="P260" s="56" t="s">
        <v>1916</v>
      </c>
      <c r="Q260" s="56" t="s">
        <v>895</v>
      </c>
    </row>
    <row r="261" spans="1:17" ht="20.25" customHeight="1">
      <c r="A261" s="3" t="s">
        <v>576</v>
      </c>
      <c r="B261" s="3"/>
      <c r="C261" s="3"/>
      <c r="D261" s="18" t="s">
        <v>954</v>
      </c>
      <c r="E261" s="14" t="s">
        <v>993</v>
      </c>
      <c r="F261" s="4" t="s">
        <v>994</v>
      </c>
      <c r="G261" s="4" t="s">
        <v>995</v>
      </c>
      <c r="H261" s="3"/>
      <c r="I261" s="15" t="s">
        <v>996</v>
      </c>
      <c r="J261" s="15" t="s">
        <v>997</v>
      </c>
      <c r="K261" s="16">
        <v>1025003753631</v>
      </c>
      <c r="L261" s="16" t="s">
        <v>998</v>
      </c>
      <c r="M261" s="16" t="s">
        <v>999</v>
      </c>
      <c r="N261" s="6" t="s">
        <v>1000</v>
      </c>
      <c r="O261" s="56" t="s">
        <v>1000</v>
      </c>
      <c r="P261" s="56" t="s">
        <v>1001</v>
      </c>
      <c r="Q261" s="56" t="s">
        <v>962</v>
      </c>
    </row>
    <row r="262" spans="1:17" ht="20.25" customHeight="1">
      <c r="A262" s="3" t="s">
        <v>144</v>
      </c>
      <c r="B262" s="3" t="s">
        <v>1966</v>
      </c>
      <c r="C262" s="3" t="s">
        <v>1967</v>
      </c>
      <c r="D262" s="13" t="s">
        <v>887</v>
      </c>
      <c r="E262" s="3"/>
      <c r="F262" s="4"/>
      <c r="G262" s="4" t="s">
        <v>1209</v>
      </c>
      <c r="H262" s="20" t="s">
        <v>1968</v>
      </c>
      <c r="I262" s="14" t="s">
        <v>1969</v>
      </c>
      <c r="J262" s="15" t="s">
        <v>1970</v>
      </c>
      <c r="K262" s="16" t="s">
        <v>1971</v>
      </c>
      <c r="L262" s="16" t="s">
        <v>1972</v>
      </c>
      <c r="M262" s="16" t="s">
        <v>1213</v>
      </c>
      <c r="N262" s="6" t="s">
        <v>1973</v>
      </c>
      <c r="O262" s="56" t="s">
        <v>1973</v>
      </c>
      <c r="P262" s="56" t="s">
        <v>1974</v>
      </c>
      <c r="Q262" s="56" t="s">
        <v>895</v>
      </c>
    </row>
    <row r="263" spans="1:17" ht="20.25" customHeight="1">
      <c r="A263" s="3" t="s">
        <v>579</v>
      </c>
      <c r="B263" s="3" t="s">
        <v>2683</v>
      </c>
      <c r="C263" s="3"/>
      <c r="D263" s="18" t="s">
        <v>954</v>
      </c>
      <c r="E263" s="14" t="s">
        <v>955</v>
      </c>
      <c r="F263" s="23" t="s">
        <v>203</v>
      </c>
      <c r="G263" s="4" t="s">
        <v>1209</v>
      </c>
      <c r="H263" s="14" t="s">
        <v>2347</v>
      </c>
      <c r="I263" s="14" t="s">
        <v>2684</v>
      </c>
      <c r="J263" s="15" t="s">
        <v>2685</v>
      </c>
      <c r="K263" s="16" t="s">
        <v>2686</v>
      </c>
      <c r="L263" s="16" t="s">
        <v>2687</v>
      </c>
      <c r="M263" s="16" t="s">
        <v>1213</v>
      </c>
      <c r="N263" s="6"/>
      <c r="O263" s="56" t="s">
        <v>2342</v>
      </c>
      <c r="P263" s="56" t="s">
        <v>2688</v>
      </c>
      <c r="Q263" s="56" t="s">
        <v>962</v>
      </c>
    </row>
    <row r="264" spans="1:17" ht="20.25" customHeight="1">
      <c r="A264" s="3" t="s">
        <v>146</v>
      </c>
      <c r="B264" s="3" t="s">
        <v>2213</v>
      </c>
      <c r="C264" s="3" t="s">
        <v>2214</v>
      </c>
      <c r="D264" s="13" t="s">
        <v>887</v>
      </c>
      <c r="E264" s="3"/>
      <c r="F264" s="4"/>
      <c r="G264" s="4" t="s">
        <v>2215</v>
      </c>
      <c r="H264" s="3"/>
      <c r="I264" s="14" t="s">
        <v>2216</v>
      </c>
      <c r="J264" s="15" t="s">
        <v>2217</v>
      </c>
      <c r="K264" s="16" t="s">
        <v>2218</v>
      </c>
      <c r="L264" s="16" t="s">
        <v>2219</v>
      </c>
      <c r="M264" s="16" t="s">
        <v>2220</v>
      </c>
      <c r="N264" s="6" t="s">
        <v>2221</v>
      </c>
      <c r="O264" s="56" t="s">
        <v>2221</v>
      </c>
      <c r="P264" s="56" t="s">
        <v>2222</v>
      </c>
      <c r="Q264" s="56" t="s">
        <v>895</v>
      </c>
    </row>
    <row r="265" spans="1:17" ht="20.25" customHeight="1">
      <c r="A265" s="3" t="s">
        <v>147</v>
      </c>
      <c r="B265" s="3" t="s">
        <v>2705</v>
      </c>
      <c r="C265" s="3" t="s">
        <v>2706</v>
      </c>
      <c r="D265" s="13" t="s">
        <v>887</v>
      </c>
      <c r="E265" s="3"/>
      <c r="F265" s="4"/>
      <c r="G265" s="4" t="s">
        <v>1985</v>
      </c>
      <c r="H265" s="3"/>
      <c r="I265" s="15" t="s">
        <v>2707</v>
      </c>
      <c r="J265" s="15" t="s">
        <v>2708</v>
      </c>
      <c r="K265" s="16" t="s">
        <v>2709</v>
      </c>
      <c r="L265" s="16" t="s">
        <v>2710</v>
      </c>
      <c r="M265" s="16" t="s">
        <v>1991</v>
      </c>
      <c r="N265" s="6" t="s">
        <v>2711</v>
      </c>
      <c r="O265" s="56" t="s">
        <v>2711</v>
      </c>
      <c r="P265" s="56" t="s">
        <v>2712</v>
      </c>
      <c r="Q265" s="56" t="s">
        <v>895</v>
      </c>
    </row>
    <row r="266" spans="1:17" ht="20.25" customHeight="1">
      <c r="A266" s="3" t="s">
        <v>148</v>
      </c>
      <c r="B266" s="3" t="s">
        <v>3181</v>
      </c>
      <c r="C266" s="3" t="s">
        <v>3182</v>
      </c>
      <c r="D266" s="13" t="s">
        <v>887</v>
      </c>
      <c r="E266" s="3"/>
      <c r="F266" s="4"/>
      <c r="G266" s="4" t="s">
        <v>1985</v>
      </c>
      <c r="H266" s="3"/>
      <c r="I266" s="14" t="s">
        <v>1987</v>
      </c>
      <c r="J266" s="15" t="s">
        <v>3183</v>
      </c>
      <c r="K266" s="16" t="s">
        <v>3184</v>
      </c>
      <c r="L266" s="16" t="s">
        <v>3185</v>
      </c>
      <c r="M266" s="16" t="s">
        <v>3132</v>
      </c>
      <c r="N266" s="6" t="s">
        <v>3186</v>
      </c>
      <c r="O266" s="56" t="s">
        <v>3186</v>
      </c>
      <c r="P266" s="56" t="s">
        <v>3187</v>
      </c>
      <c r="Q266" s="56" t="s">
        <v>895</v>
      </c>
    </row>
    <row r="267" spans="1:17" ht="20.25" customHeight="1">
      <c r="A267" s="3" t="s">
        <v>584</v>
      </c>
      <c r="B267" s="3" t="s">
        <v>3127</v>
      </c>
      <c r="C267" s="3" t="s">
        <v>3128</v>
      </c>
      <c r="D267" s="13" t="s">
        <v>887</v>
      </c>
      <c r="E267" s="3"/>
      <c r="F267" s="4"/>
      <c r="G267" s="4" t="s">
        <v>1985</v>
      </c>
      <c r="H267" s="3"/>
      <c r="I267" s="14" t="s">
        <v>2699</v>
      </c>
      <c r="J267" s="15" t="s">
        <v>3129</v>
      </c>
      <c r="K267" s="16" t="s">
        <v>3130</v>
      </c>
      <c r="L267" s="16" t="s">
        <v>3131</v>
      </c>
      <c r="M267" s="16" t="s">
        <v>3132</v>
      </c>
      <c r="N267" s="6" t="s">
        <v>3133</v>
      </c>
      <c r="O267" s="56" t="s">
        <v>3133</v>
      </c>
      <c r="P267" s="56" t="s">
        <v>3134</v>
      </c>
      <c r="Q267" s="56" t="s">
        <v>895</v>
      </c>
    </row>
    <row r="268" spans="1:17" ht="20.25" customHeight="1">
      <c r="A268" s="3" t="s">
        <v>586</v>
      </c>
      <c r="B268" s="3" t="s">
        <v>2697</v>
      </c>
      <c r="C268" s="3" t="s">
        <v>2698</v>
      </c>
      <c r="D268" s="13" t="s">
        <v>887</v>
      </c>
      <c r="E268" s="3"/>
      <c r="F268" s="4"/>
      <c r="G268" s="4" t="s">
        <v>1985</v>
      </c>
      <c r="H268" s="3"/>
      <c r="I268" s="14" t="s">
        <v>2699</v>
      </c>
      <c r="J268" s="15" t="s">
        <v>2700</v>
      </c>
      <c r="K268" s="16" t="s">
        <v>2701</v>
      </c>
      <c r="L268" s="16" t="s">
        <v>2702</v>
      </c>
      <c r="M268" s="16" t="s">
        <v>1991</v>
      </c>
      <c r="N268" s="6" t="s">
        <v>2703</v>
      </c>
      <c r="O268" s="56" t="s">
        <v>2703</v>
      </c>
      <c r="P268" s="56" t="s">
        <v>2704</v>
      </c>
      <c r="Q268" s="56" t="s">
        <v>895</v>
      </c>
    </row>
    <row r="269" spans="1:17" ht="20.25" customHeight="1">
      <c r="A269" s="3" t="s">
        <v>149</v>
      </c>
      <c r="B269" s="3" t="s">
        <v>1983</v>
      </c>
      <c r="C269" s="3" t="s">
        <v>1984</v>
      </c>
      <c r="D269" s="13" t="s">
        <v>887</v>
      </c>
      <c r="E269" s="3"/>
      <c r="F269" s="4"/>
      <c r="G269" s="4" t="s">
        <v>1985</v>
      </c>
      <c r="H269" s="20" t="s">
        <v>1986</v>
      </c>
      <c r="I269" s="14" t="s">
        <v>1987</v>
      </c>
      <c r="J269" s="15" t="s">
        <v>1988</v>
      </c>
      <c r="K269" s="16" t="s">
        <v>1989</v>
      </c>
      <c r="L269" s="16" t="s">
        <v>1990</v>
      </c>
      <c r="M269" s="16" t="s">
        <v>1991</v>
      </c>
      <c r="N269" s="6" t="s">
        <v>1992</v>
      </c>
      <c r="O269" s="56" t="s">
        <v>1993</v>
      </c>
      <c r="P269" s="56" t="s">
        <v>1994</v>
      </c>
      <c r="Q269" s="56" t="s">
        <v>895</v>
      </c>
    </row>
    <row r="270" spans="1:17" ht="20.25" customHeight="1">
      <c r="A270" s="3" t="s">
        <v>150</v>
      </c>
      <c r="B270" s="3" t="s">
        <v>3110</v>
      </c>
      <c r="C270" s="3" t="s">
        <v>3111</v>
      </c>
      <c r="D270" s="13" t="s">
        <v>887</v>
      </c>
      <c r="E270" s="3"/>
      <c r="F270" s="4"/>
      <c r="G270" s="4" t="s">
        <v>1985</v>
      </c>
      <c r="H270" s="3"/>
      <c r="I270" s="15" t="s">
        <v>3112</v>
      </c>
      <c r="J270" s="15" t="s">
        <v>3113</v>
      </c>
      <c r="K270" s="16" t="s">
        <v>3114</v>
      </c>
      <c r="L270" s="16" t="s">
        <v>3115</v>
      </c>
      <c r="M270" s="16" t="s">
        <v>1991</v>
      </c>
      <c r="N270" s="6" t="s">
        <v>3116</v>
      </c>
      <c r="O270" s="56" t="s">
        <v>3116</v>
      </c>
      <c r="P270" s="56" t="s">
        <v>3117</v>
      </c>
      <c r="Q270" s="56" t="s">
        <v>895</v>
      </c>
    </row>
    <row r="271" spans="1:17" ht="20.25" customHeight="1">
      <c r="A271" s="3" t="s">
        <v>151</v>
      </c>
      <c r="B271" s="3" t="s">
        <v>3118</v>
      </c>
      <c r="C271" s="3" t="s">
        <v>3119</v>
      </c>
      <c r="D271" s="13" t="s">
        <v>887</v>
      </c>
      <c r="E271" s="3"/>
      <c r="F271" s="4"/>
      <c r="G271" s="4" t="s">
        <v>1985</v>
      </c>
      <c r="H271" s="14" t="s">
        <v>1993</v>
      </c>
      <c r="I271" s="15" t="s">
        <v>3120</v>
      </c>
      <c r="J271" s="15" t="s">
        <v>3121</v>
      </c>
      <c r="K271" s="16" t="s">
        <v>3122</v>
      </c>
      <c r="L271" s="16" t="s">
        <v>3123</v>
      </c>
      <c r="M271" s="16" t="s">
        <v>1991</v>
      </c>
      <c r="N271" s="6" t="s">
        <v>3124</v>
      </c>
      <c r="O271" s="56" t="s">
        <v>3125</v>
      </c>
      <c r="P271" s="56" t="s">
        <v>3126</v>
      </c>
      <c r="Q271" s="56" t="s">
        <v>895</v>
      </c>
    </row>
    <row r="272" spans="1:17" ht="20.25" customHeight="1">
      <c r="A272" s="3" t="s">
        <v>152</v>
      </c>
      <c r="B272" s="3" t="s">
        <v>1464</v>
      </c>
      <c r="C272" s="3" t="s">
        <v>1465</v>
      </c>
      <c r="D272" s="18" t="s">
        <v>954</v>
      </c>
      <c r="E272" s="14" t="s">
        <v>1457</v>
      </c>
      <c r="F272" s="23" t="s">
        <v>326</v>
      </c>
      <c r="G272" s="4" t="s">
        <v>915</v>
      </c>
      <c r="H272" s="14" t="s">
        <v>1466</v>
      </c>
      <c r="I272" s="15" t="s">
        <v>1467</v>
      </c>
      <c r="J272" s="15" t="s">
        <v>1468</v>
      </c>
      <c r="K272" s="16" t="s">
        <v>1469</v>
      </c>
      <c r="L272" s="16" t="s">
        <v>1470</v>
      </c>
      <c r="M272" s="16" t="s">
        <v>920</v>
      </c>
      <c r="N272" s="6"/>
      <c r="O272" s="56" t="s">
        <v>1471</v>
      </c>
      <c r="P272" s="56" t="s">
        <v>1472</v>
      </c>
      <c r="Q272" s="56" t="s">
        <v>962</v>
      </c>
    </row>
    <row r="273" spans="1:17" ht="20.25" customHeight="1">
      <c r="A273" s="4" t="s">
        <v>1031</v>
      </c>
      <c r="B273" s="4"/>
      <c r="C273" s="44"/>
      <c r="D273" s="13" t="s">
        <v>887</v>
      </c>
      <c r="E273" s="4"/>
      <c r="F273" s="4"/>
      <c r="G273" s="4" t="s">
        <v>1032</v>
      </c>
      <c r="H273" s="37" t="s">
        <v>1355</v>
      </c>
      <c r="I273" s="3" t="s">
        <v>1356</v>
      </c>
      <c r="J273" s="39" t="s">
        <v>1357</v>
      </c>
      <c r="K273" s="16">
        <v>1205000065764</v>
      </c>
      <c r="L273" s="3">
        <v>5044119676</v>
      </c>
      <c r="M273" s="3">
        <v>504401001</v>
      </c>
      <c r="N273" s="41"/>
      <c r="O273" s="56" t="s">
        <v>1358</v>
      </c>
      <c r="P273" s="56" t="s">
        <v>1359</v>
      </c>
      <c r="Q273" s="56" t="s">
        <v>965</v>
      </c>
    </row>
    <row r="274" spans="1:17" ht="20.25" customHeight="1">
      <c r="A274" s="3" t="s">
        <v>154</v>
      </c>
      <c r="B274" s="3" t="s">
        <v>2011</v>
      </c>
      <c r="C274" s="3" t="s">
        <v>2012</v>
      </c>
      <c r="D274" s="18" t="s">
        <v>954</v>
      </c>
      <c r="E274" s="14" t="s">
        <v>2013</v>
      </c>
      <c r="F274" s="4" t="s">
        <v>1031</v>
      </c>
      <c r="G274" s="4" t="s">
        <v>1032</v>
      </c>
      <c r="H274" s="3"/>
      <c r="I274" s="15" t="s">
        <v>1356</v>
      </c>
      <c r="J274" s="15" t="s">
        <v>2014</v>
      </c>
      <c r="K274" s="16" t="s">
        <v>2015</v>
      </c>
      <c r="L274" s="16" t="s">
        <v>2016</v>
      </c>
      <c r="M274" s="16" t="s">
        <v>1036</v>
      </c>
      <c r="N274" s="6" t="s">
        <v>2017</v>
      </c>
      <c r="O274" s="56" t="s">
        <v>2017</v>
      </c>
      <c r="P274" s="56" t="s">
        <v>1359</v>
      </c>
      <c r="Q274" s="56" t="s">
        <v>962</v>
      </c>
    </row>
    <row r="275" spans="1:17" ht="20.25" customHeight="1">
      <c r="A275" s="3" t="s">
        <v>593</v>
      </c>
      <c r="B275" s="3" t="s">
        <v>1932</v>
      </c>
      <c r="C275" s="3"/>
      <c r="D275" s="18" t="s">
        <v>954</v>
      </c>
      <c r="E275" s="14" t="s">
        <v>1020</v>
      </c>
      <c r="F275" s="23" t="s">
        <v>80</v>
      </c>
      <c r="G275" s="4" t="s">
        <v>1013</v>
      </c>
      <c r="H275" s="14" t="s">
        <v>1933</v>
      </c>
      <c r="I275" s="14" t="s">
        <v>1934</v>
      </c>
      <c r="J275" s="15" t="s">
        <v>1935</v>
      </c>
      <c r="K275" s="16" t="s">
        <v>1936</v>
      </c>
      <c r="L275" s="16" t="s">
        <v>1937</v>
      </c>
      <c r="M275" s="16" t="s">
        <v>1018</v>
      </c>
      <c r="N275" s="6"/>
      <c r="O275" s="56" t="s">
        <v>1938</v>
      </c>
      <c r="P275" s="56" t="s">
        <v>1939</v>
      </c>
      <c r="Q275" s="56" t="s">
        <v>962</v>
      </c>
    </row>
    <row r="276" spans="1:17" ht="20.25" customHeight="1">
      <c r="A276" s="3" t="s">
        <v>595</v>
      </c>
      <c r="B276" s="3"/>
      <c r="C276" s="3"/>
      <c r="D276" s="13" t="s">
        <v>887</v>
      </c>
      <c r="E276" s="3"/>
      <c r="F276" s="4"/>
      <c r="G276" s="4" t="s">
        <v>945</v>
      </c>
      <c r="H276" s="14" t="s">
        <v>3279</v>
      </c>
      <c r="I276" s="15" t="s">
        <v>3280</v>
      </c>
      <c r="J276" s="15" t="s">
        <v>3281</v>
      </c>
      <c r="K276" s="16" t="s">
        <v>3282</v>
      </c>
      <c r="L276" s="16" t="s">
        <v>3283</v>
      </c>
      <c r="M276" s="16" t="s">
        <v>949</v>
      </c>
      <c r="N276" s="6" t="s">
        <v>3284</v>
      </c>
      <c r="O276" s="56" t="s">
        <v>3284</v>
      </c>
      <c r="P276" s="56" t="s">
        <v>3285</v>
      </c>
      <c r="Q276" s="56" t="s">
        <v>895</v>
      </c>
    </row>
    <row r="277" spans="1:17" ht="20.25" customHeight="1">
      <c r="A277" s="3" t="s">
        <v>417</v>
      </c>
      <c r="B277" s="3"/>
      <c r="C277" s="3"/>
      <c r="D277" s="13" t="s">
        <v>887</v>
      </c>
      <c r="E277" s="3"/>
      <c r="F277" s="4"/>
      <c r="G277" s="4" t="s">
        <v>1347</v>
      </c>
      <c r="H277" s="20" t="s">
        <v>1348</v>
      </c>
      <c r="I277" s="14" t="s">
        <v>1349</v>
      </c>
      <c r="J277" s="15" t="s">
        <v>1350</v>
      </c>
      <c r="K277" s="16">
        <v>1205000034799</v>
      </c>
      <c r="L277" s="16" t="s">
        <v>1351</v>
      </c>
      <c r="M277" s="16" t="s">
        <v>1352</v>
      </c>
      <c r="N277" s="6" t="s">
        <v>1353</v>
      </c>
      <c r="O277" s="56" t="s">
        <v>1353</v>
      </c>
      <c r="P277" s="56" t="s">
        <v>1354</v>
      </c>
      <c r="Q277" s="56" t="s">
        <v>895</v>
      </c>
    </row>
    <row r="278" spans="1:17" ht="20.25" customHeight="1">
      <c r="A278" s="3" t="s">
        <v>155</v>
      </c>
      <c r="B278" s="3" t="s">
        <v>2025</v>
      </c>
      <c r="C278" s="3" t="s">
        <v>2026</v>
      </c>
      <c r="D278" s="18" t="s">
        <v>954</v>
      </c>
      <c r="E278" s="20" t="s">
        <v>2027</v>
      </c>
      <c r="F278" s="23" t="s">
        <v>417</v>
      </c>
      <c r="G278" s="4" t="s">
        <v>1347</v>
      </c>
      <c r="H278" s="20" t="s">
        <v>2028</v>
      </c>
      <c r="I278" s="14" t="s">
        <v>2029</v>
      </c>
      <c r="J278" s="15" t="s">
        <v>2030</v>
      </c>
      <c r="K278" s="16" t="s">
        <v>2031</v>
      </c>
      <c r="L278" s="16" t="s">
        <v>2032</v>
      </c>
      <c r="M278" s="16" t="s">
        <v>1352</v>
      </c>
      <c r="N278" s="6"/>
      <c r="O278" s="56" t="s">
        <v>2033</v>
      </c>
      <c r="P278" s="56" t="s">
        <v>2034</v>
      </c>
      <c r="Q278" s="56" t="s">
        <v>962</v>
      </c>
    </row>
    <row r="279" spans="1:17" ht="20.25" customHeight="1">
      <c r="A279" s="3" t="s">
        <v>156</v>
      </c>
      <c r="B279" s="3" t="s">
        <v>2984</v>
      </c>
      <c r="C279" s="3" t="s">
        <v>2985</v>
      </c>
      <c r="D279" s="13" t="s">
        <v>887</v>
      </c>
      <c r="E279" s="3"/>
      <c r="F279" s="4"/>
      <c r="G279" s="4" t="s">
        <v>1347</v>
      </c>
      <c r="H279" s="14" t="s">
        <v>2033</v>
      </c>
      <c r="I279" s="15" t="s">
        <v>2986</v>
      </c>
      <c r="J279" s="15" t="s">
        <v>2987</v>
      </c>
      <c r="K279" s="16" t="s">
        <v>2988</v>
      </c>
      <c r="L279" s="16" t="s">
        <v>2989</v>
      </c>
      <c r="M279" s="16" t="s">
        <v>1352</v>
      </c>
      <c r="N279" s="6" t="s">
        <v>2990</v>
      </c>
      <c r="O279" s="56" t="s">
        <v>2990</v>
      </c>
      <c r="P279" s="56" t="s">
        <v>2991</v>
      </c>
      <c r="Q279" s="56" t="s">
        <v>895</v>
      </c>
    </row>
    <row r="280" spans="1:17" ht="20.25" customHeight="1">
      <c r="A280" s="3" t="s">
        <v>157</v>
      </c>
      <c r="B280" s="3" t="s">
        <v>2739</v>
      </c>
      <c r="C280" s="3"/>
      <c r="D280" s="18" t="s">
        <v>954</v>
      </c>
      <c r="E280" s="14" t="s">
        <v>780</v>
      </c>
      <c r="F280" s="23" t="s">
        <v>161</v>
      </c>
      <c r="G280" s="4" t="s">
        <v>773</v>
      </c>
      <c r="H280" s="20" t="s">
        <v>2740</v>
      </c>
      <c r="I280" s="15" t="s">
        <v>2741</v>
      </c>
      <c r="J280" s="15" t="s">
        <v>2742</v>
      </c>
      <c r="K280" s="16" t="s">
        <v>2743</v>
      </c>
      <c r="L280" s="16" t="s">
        <v>2744</v>
      </c>
      <c r="M280" s="16" t="s">
        <v>779</v>
      </c>
      <c r="N280" s="6"/>
      <c r="O280" s="56" t="s">
        <v>2745</v>
      </c>
      <c r="P280" s="56" t="s">
        <v>2746</v>
      </c>
      <c r="Q280" s="56" t="s">
        <v>962</v>
      </c>
    </row>
    <row r="281" spans="1:17" ht="20.25" customHeight="1">
      <c r="A281" s="3" t="s">
        <v>158</v>
      </c>
      <c r="B281" s="3" t="s">
        <v>1051</v>
      </c>
      <c r="C281" s="3" t="s">
        <v>1052</v>
      </c>
      <c r="D281" s="13" t="s">
        <v>887</v>
      </c>
      <c r="E281" s="3"/>
      <c r="F281" s="4"/>
      <c r="G281" s="4" t="s">
        <v>1053</v>
      </c>
      <c r="H281" s="20" t="s">
        <v>1054</v>
      </c>
      <c r="I281" s="14" t="s">
        <v>1055</v>
      </c>
      <c r="J281" s="15" t="s">
        <v>1056</v>
      </c>
      <c r="K281" s="16">
        <v>1025007829791</v>
      </c>
      <c r="L281" s="16" t="s">
        <v>1057</v>
      </c>
      <c r="M281" s="16" t="s">
        <v>1058</v>
      </c>
      <c r="N281" s="6" t="s">
        <v>1059</v>
      </c>
      <c r="O281" s="56" t="s">
        <v>1059</v>
      </c>
      <c r="P281" s="56" t="s">
        <v>1060</v>
      </c>
      <c r="Q281" s="56" t="s">
        <v>895</v>
      </c>
    </row>
    <row r="282" spans="1:17" ht="20.25" customHeight="1">
      <c r="A282" s="3" t="s">
        <v>159</v>
      </c>
      <c r="B282" s="3" t="s">
        <v>2873</v>
      </c>
      <c r="C282" s="3" t="s">
        <v>2874</v>
      </c>
      <c r="D282" s="18" t="s">
        <v>954</v>
      </c>
      <c r="E282" s="14" t="s">
        <v>1346</v>
      </c>
      <c r="F282" s="19" t="s">
        <v>2875</v>
      </c>
      <c r="G282" s="4" t="s">
        <v>1307</v>
      </c>
      <c r="H282" s="3"/>
      <c r="I282" s="14" t="s">
        <v>1163</v>
      </c>
      <c r="J282" s="15" t="s">
        <v>2876</v>
      </c>
      <c r="K282" s="16" t="s">
        <v>2877</v>
      </c>
      <c r="L282" s="16" t="s">
        <v>2878</v>
      </c>
      <c r="M282" s="16" t="s">
        <v>1311</v>
      </c>
      <c r="N282" s="6" t="s">
        <v>2879</v>
      </c>
      <c r="O282" s="56" t="s">
        <v>2879</v>
      </c>
      <c r="P282" s="56" t="s">
        <v>1167</v>
      </c>
      <c r="Q282" s="56" t="s">
        <v>962</v>
      </c>
    </row>
    <row r="283" spans="1:17" ht="20.25" customHeight="1">
      <c r="A283" s="3" t="s">
        <v>603</v>
      </c>
      <c r="B283" s="3"/>
      <c r="C283" s="3"/>
      <c r="D283" s="18" t="s">
        <v>954</v>
      </c>
      <c r="E283" s="14" t="s">
        <v>1296</v>
      </c>
      <c r="F283" s="23" t="s">
        <v>76</v>
      </c>
      <c r="G283" s="4" t="s">
        <v>1297</v>
      </c>
      <c r="H283" s="20" t="s">
        <v>1298</v>
      </c>
      <c r="I283" s="14" t="s">
        <v>1299</v>
      </c>
      <c r="J283" s="15" t="s">
        <v>1300</v>
      </c>
      <c r="K283" s="16">
        <v>1065028003589</v>
      </c>
      <c r="L283" s="16" t="s">
        <v>1301</v>
      </c>
      <c r="M283" s="16" t="s">
        <v>1302</v>
      </c>
      <c r="N283" s="6"/>
      <c r="O283" s="56" t="s">
        <v>1303</v>
      </c>
      <c r="P283" s="56" t="s">
        <v>1304</v>
      </c>
      <c r="Q283" s="56" t="s">
        <v>962</v>
      </c>
    </row>
    <row r="284" spans="1:17" ht="20.25" customHeight="1">
      <c r="A284" s="3" t="s">
        <v>160</v>
      </c>
      <c r="B284" s="3" t="s">
        <v>2755</v>
      </c>
      <c r="C284" s="3" t="s">
        <v>2756</v>
      </c>
      <c r="D284" s="18" t="s">
        <v>954</v>
      </c>
      <c r="E284" s="14" t="s">
        <v>1228</v>
      </c>
      <c r="F284" s="23" t="s">
        <v>171</v>
      </c>
      <c r="G284" s="4" t="s">
        <v>1229</v>
      </c>
      <c r="H284" s="3"/>
      <c r="I284" s="14" t="s">
        <v>2757</v>
      </c>
      <c r="J284" s="15" t="s">
        <v>2758</v>
      </c>
      <c r="K284" s="16" t="s">
        <v>2759</v>
      </c>
      <c r="L284" s="16" t="s">
        <v>2760</v>
      </c>
      <c r="M284" s="16" t="s">
        <v>1233</v>
      </c>
      <c r="N284" s="6"/>
      <c r="O284" s="56" t="s">
        <v>2761</v>
      </c>
      <c r="P284" s="56" t="s">
        <v>2762</v>
      </c>
      <c r="Q284" s="56" t="s">
        <v>962</v>
      </c>
    </row>
    <row r="285" spans="1:17" ht="20.25" customHeight="1">
      <c r="A285" s="3" t="s">
        <v>606</v>
      </c>
      <c r="B285" s="3" t="s">
        <v>2845</v>
      </c>
      <c r="C285" s="3"/>
      <c r="D285" s="18" t="s">
        <v>954</v>
      </c>
      <c r="E285" s="14" t="s">
        <v>1228</v>
      </c>
      <c r="F285" s="23" t="s">
        <v>171</v>
      </c>
      <c r="G285" s="4" t="s">
        <v>2806</v>
      </c>
      <c r="H285" s="14"/>
      <c r="I285" s="15" t="s">
        <v>2846</v>
      </c>
      <c r="J285" s="15" t="s">
        <v>2847</v>
      </c>
      <c r="K285" s="16" t="s">
        <v>2848</v>
      </c>
      <c r="L285" s="16" t="s">
        <v>2849</v>
      </c>
      <c r="M285" s="16" t="s">
        <v>1233</v>
      </c>
      <c r="N285" s="6"/>
      <c r="O285" s="56" t="s">
        <v>2850</v>
      </c>
      <c r="P285" s="56" t="s">
        <v>2851</v>
      </c>
      <c r="Q285" s="56" t="s">
        <v>962</v>
      </c>
    </row>
    <row r="286" spans="1:17" ht="20.25" customHeight="1">
      <c r="A286" s="3" t="s">
        <v>608</v>
      </c>
      <c r="B286" s="3"/>
      <c r="C286" s="3"/>
      <c r="D286" s="18" t="s">
        <v>954</v>
      </c>
      <c r="E286" s="14" t="s">
        <v>1228</v>
      </c>
      <c r="F286" s="23" t="s">
        <v>171</v>
      </c>
      <c r="G286" s="4" t="s">
        <v>1229</v>
      </c>
      <c r="H286" s="3"/>
      <c r="I286" s="15" t="s">
        <v>3014</v>
      </c>
      <c r="J286" s="15" t="s">
        <v>3015</v>
      </c>
      <c r="K286" s="16" t="s">
        <v>3016</v>
      </c>
      <c r="L286" s="16" t="s">
        <v>3017</v>
      </c>
      <c r="M286" s="16" t="s">
        <v>1233</v>
      </c>
      <c r="N286" s="6"/>
      <c r="O286" s="56" t="s">
        <v>3018</v>
      </c>
      <c r="P286" s="56" t="s">
        <v>3019</v>
      </c>
      <c r="Q286" s="56" t="s">
        <v>962</v>
      </c>
    </row>
    <row r="287" spans="1:17" ht="20.25" customHeight="1">
      <c r="A287" s="18" t="s">
        <v>610</v>
      </c>
      <c r="B287" s="52"/>
      <c r="C287" s="52"/>
      <c r="D287" s="52"/>
      <c r="E287" s="52"/>
      <c r="F287" s="52"/>
      <c r="G287" s="52"/>
      <c r="H287" s="52"/>
      <c r="I287" s="52"/>
      <c r="J287" s="52"/>
      <c r="K287" s="52"/>
      <c r="L287" s="52"/>
      <c r="M287" s="52"/>
      <c r="N287" s="52"/>
      <c r="O287" s="56" t="s">
        <v>3423</v>
      </c>
      <c r="P287" s="56"/>
      <c r="Q287" s="56"/>
    </row>
    <row r="288" spans="1:17" ht="20.25" customHeight="1">
      <c r="A288" s="3" t="s">
        <v>612</v>
      </c>
      <c r="B288" s="3" t="s">
        <v>2992</v>
      </c>
      <c r="C288" s="3" t="s">
        <v>2993</v>
      </c>
      <c r="D288" s="13" t="s">
        <v>887</v>
      </c>
      <c r="E288" s="3"/>
      <c r="F288" s="4"/>
      <c r="G288" s="4" t="s">
        <v>773</v>
      </c>
      <c r="H288" s="3"/>
      <c r="I288" s="14" t="s">
        <v>2994</v>
      </c>
      <c r="J288" s="15" t="s">
        <v>2995</v>
      </c>
      <c r="K288" s="16" t="s">
        <v>2996</v>
      </c>
      <c r="L288" s="16">
        <v>5047044115</v>
      </c>
      <c r="M288" s="16" t="s">
        <v>779</v>
      </c>
      <c r="N288" s="6" t="s">
        <v>2997</v>
      </c>
      <c r="O288" s="56" t="s">
        <v>2997</v>
      </c>
      <c r="P288" s="56" t="s">
        <v>2998</v>
      </c>
      <c r="Q288" s="56" t="s">
        <v>895</v>
      </c>
    </row>
    <row r="289" spans="1:17" ht="20.25" customHeight="1">
      <c r="A289" s="3" t="s">
        <v>613</v>
      </c>
      <c r="B289" s="3" t="s">
        <v>2999</v>
      </c>
      <c r="C289" s="3" t="s">
        <v>3000</v>
      </c>
      <c r="D289" s="18" t="s">
        <v>954</v>
      </c>
      <c r="E289" s="14" t="s">
        <v>780</v>
      </c>
      <c r="F289" s="23" t="s">
        <v>161</v>
      </c>
      <c r="G289" s="4" t="s">
        <v>773</v>
      </c>
      <c r="H289" s="3"/>
      <c r="I289" s="14" t="s">
        <v>2994</v>
      </c>
      <c r="J289" s="15" t="s">
        <v>3001</v>
      </c>
      <c r="K289" s="16" t="s">
        <v>3002</v>
      </c>
      <c r="L289" s="16" t="s">
        <v>3003</v>
      </c>
      <c r="M289" s="16" t="s">
        <v>779</v>
      </c>
      <c r="N289" s="6"/>
      <c r="O289" s="56" t="s">
        <v>3004</v>
      </c>
      <c r="P289" s="56" t="s">
        <v>3005</v>
      </c>
      <c r="Q289" s="56" t="s">
        <v>962</v>
      </c>
    </row>
    <row r="290" spans="1:17" ht="20.25" customHeight="1">
      <c r="A290" s="3" t="s">
        <v>615</v>
      </c>
      <c r="B290" s="3" t="s">
        <v>2311</v>
      </c>
      <c r="C290" s="3" t="s">
        <v>2312</v>
      </c>
      <c r="D290" s="18" t="s">
        <v>954</v>
      </c>
      <c r="E290" s="14" t="s">
        <v>955</v>
      </c>
      <c r="F290" s="23" t="s">
        <v>203</v>
      </c>
      <c r="G290" s="4" t="s">
        <v>888</v>
      </c>
      <c r="H290" s="3"/>
      <c r="I290" s="14" t="s">
        <v>2313</v>
      </c>
      <c r="J290" s="15" t="s">
        <v>2314</v>
      </c>
      <c r="K290" s="16" t="s">
        <v>2315</v>
      </c>
      <c r="L290" s="16" t="s">
        <v>2316</v>
      </c>
      <c r="M290" s="16" t="s">
        <v>892</v>
      </c>
      <c r="N290" s="6"/>
      <c r="O290" s="56" t="s">
        <v>2317</v>
      </c>
      <c r="P290" s="56" t="s">
        <v>2318</v>
      </c>
      <c r="Q290" s="56" t="s">
        <v>962</v>
      </c>
    </row>
    <row r="291" spans="1:17" ht="20.25" customHeight="1">
      <c r="A291" s="3" t="s">
        <v>165</v>
      </c>
      <c r="B291" s="3" t="s">
        <v>2264</v>
      </c>
      <c r="C291" s="3" t="s">
        <v>2265</v>
      </c>
      <c r="D291" s="13" t="s">
        <v>887</v>
      </c>
      <c r="E291" s="3"/>
      <c r="F291" s="4"/>
      <c r="G291" s="4" t="s">
        <v>205</v>
      </c>
      <c r="H291" s="20" t="s">
        <v>2266</v>
      </c>
      <c r="I291" s="14" t="s">
        <v>2267</v>
      </c>
      <c r="J291" s="15" t="s">
        <v>2268</v>
      </c>
      <c r="K291" s="16" t="s">
        <v>2269</v>
      </c>
      <c r="L291" s="16" t="s">
        <v>2270</v>
      </c>
      <c r="M291" s="16" t="s">
        <v>2271</v>
      </c>
      <c r="N291" s="6" t="s">
        <v>2272</v>
      </c>
      <c r="O291" s="56" t="s">
        <v>2273</v>
      </c>
      <c r="P291" s="56" t="s">
        <v>2274</v>
      </c>
      <c r="Q291" s="56" t="s">
        <v>895</v>
      </c>
    </row>
    <row r="292" spans="1:17" ht="20.25" customHeight="1">
      <c r="A292" s="3" t="s">
        <v>166</v>
      </c>
      <c r="B292" s="3" t="s">
        <v>3380</v>
      </c>
      <c r="C292" s="3" t="s">
        <v>3381</v>
      </c>
      <c r="D292" s="13" t="s">
        <v>887</v>
      </c>
      <c r="E292" s="3"/>
      <c r="F292" s="4"/>
      <c r="G292" s="4" t="s">
        <v>1218</v>
      </c>
      <c r="H292" s="20" t="s">
        <v>3382</v>
      </c>
      <c r="I292" s="14" t="s">
        <v>3383</v>
      </c>
      <c r="J292" s="15" t="s">
        <v>3384</v>
      </c>
      <c r="K292" s="16" t="s">
        <v>3385</v>
      </c>
      <c r="L292" s="16" t="s">
        <v>3386</v>
      </c>
      <c r="M292" s="16" t="s">
        <v>1223</v>
      </c>
      <c r="N292" s="6" t="s">
        <v>1217</v>
      </c>
      <c r="O292" s="56" t="s">
        <v>1217</v>
      </c>
      <c r="P292" s="56" t="s">
        <v>3387</v>
      </c>
      <c r="Q292" s="56" t="s">
        <v>895</v>
      </c>
    </row>
    <row r="293" spans="1:17" ht="20.25" customHeight="1">
      <c r="A293" s="3" t="s">
        <v>619</v>
      </c>
      <c r="B293" s="3" t="s">
        <v>1216</v>
      </c>
      <c r="C293" s="3"/>
      <c r="D293" s="18" t="s">
        <v>954</v>
      </c>
      <c r="E293" s="14" t="s">
        <v>1217</v>
      </c>
      <c r="F293" s="23" t="s">
        <v>166</v>
      </c>
      <c r="G293" s="4" t="s">
        <v>1218</v>
      </c>
      <c r="H293" s="14" t="s">
        <v>1219</v>
      </c>
      <c r="I293" s="15" t="s">
        <v>1220</v>
      </c>
      <c r="J293" s="15" t="s">
        <v>1221</v>
      </c>
      <c r="K293" s="16">
        <v>1035009951514</v>
      </c>
      <c r="L293" s="16" t="s">
        <v>1222</v>
      </c>
      <c r="M293" s="16" t="s">
        <v>1223</v>
      </c>
      <c r="N293" s="6"/>
      <c r="O293" s="56" t="s">
        <v>1224</v>
      </c>
      <c r="P293" s="56" t="s">
        <v>1225</v>
      </c>
      <c r="Q293" s="56" t="s">
        <v>962</v>
      </c>
    </row>
    <row r="294" spans="1:17" ht="20.25" customHeight="1">
      <c r="A294" s="3" t="s">
        <v>621</v>
      </c>
      <c r="B294" s="3" t="s">
        <v>2063</v>
      </c>
      <c r="C294" s="3"/>
      <c r="D294" s="18" t="s">
        <v>954</v>
      </c>
      <c r="E294" s="14" t="s">
        <v>1217</v>
      </c>
      <c r="F294" s="23" t="s">
        <v>166</v>
      </c>
      <c r="G294" s="4" t="s">
        <v>1218</v>
      </c>
      <c r="H294" s="3"/>
      <c r="I294" s="14" t="s">
        <v>2064</v>
      </c>
      <c r="J294" s="15" t="s">
        <v>2065</v>
      </c>
      <c r="K294" s="16" t="s">
        <v>2066</v>
      </c>
      <c r="L294" s="16" t="s">
        <v>2067</v>
      </c>
      <c r="M294" s="16" t="s">
        <v>1223</v>
      </c>
      <c r="N294" s="6"/>
      <c r="O294" s="56" t="s">
        <v>2068</v>
      </c>
      <c r="P294" s="56" t="s">
        <v>2069</v>
      </c>
      <c r="Q294" s="56" t="s">
        <v>962</v>
      </c>
    </row>
    <row r="295" spans="1:17" ht="20.25" customHeight="1">
      <c r="A295" s="3" t="s">
        <v>167</v>
      </c>
      <c r="B295" s="3" t="s">
        <v>2080</v>
      </c>
      <c r="C295" s="3" t="s">
        <v>2081</v>
      </c>
      <c r="D295" s="13" t="s">
        <v>887</v>
      </c>
      <c r="E295" s="3"/>
      <c r="F295" s="4"/>
      <c r="G295" s="4" t="s">
        <v>2082</v>
      </c>
      <c r="H295" s="14" t="s">
        <v>2083</v>
      </c>
      <c r="I295" s="15" t="s">
        <v>2084</v>
      </c>
      <c r="J295" s="15" t="s">
        <v>2085</v>
      </c>
      <c r="K295" s="16" t="s">
        <v>2086</v>
      </c>
      <c r="L295" s="16" t="s">
        <v>2087</v>
      </c>
      <c r="M295" s="16" t="s">
        <v>2088</v>
      </c>
      <c r="N295" s="6" t="s">
        <v>2089</v>
      </c>
      <c r="O295" s="56" t="s">
        <v>2089</v>
      </c>
      <c r="P295" s="56" t="s">
        <v>2090</v>
      </c>
      <c r="Q295" s="56" t="s">
        <v>895</v>
      </c>
    </row>
    <row r="296" spans="1:17" ht="20.25" customHeight="1">
      <c r="A296" s="3" t="s">
        <v>168</v>
      </c>
      <c r="B296" s="3" t="s">
        <v>1061</v>
      </c>
      <c r="C296" s="3" t="s">
        <v>1062</v>
      </c>
      <c r="D296" s="13" t="s">
        <v>887</v>
      </c>
      <c r="E296" s="3"/>
      <c r="F296" s="4"/>
      <c r="G296" s="4" t="s">
        <v>1063</v>
      </c>
      <c r="H296" s="3"/>
      <c r="I296" s="15" t="s">
        <v>1064</v>
      </c>
      <c r="J296" s="15" t="s">
        <v>1065</v>
      </c>
      <c r="K296" s="16">
        <v>1025007864793</v>
      </c>
      <c r="L296" s="16" t="s">
        <v>1066</v>
      </c>
      <c r="M296" s="16" t="s">
        <v>1067</v>
      </c>
      <c r="N296" s="6" t="s">
        <v>1068</v>
      </c>
      <c r="O296" s="56" t="s">
        <v>1068</v>
      </c>
      <c r="P296" s="56" t="s">
        <v>1069</v>
      </c>
      <c r="Q296" s="56" t="s">
        <v>895</v>
      </c>
    </row>
    <row r="297" spans="1:17" ht="20.25" customHeight="1">
      <c r="A297" s="3" t="s">
        <v>169</v>
      </c>
      <c r="B297" s="3" t="s">
        <v>2837</v>
      </c>
      <c r="C297" s="3" t="s">
        <v>2838</v>
      </c>
      <c r="D297" s="18" t="s">
        <v>954</v>
      </c>
      <c r="E297" s="20" t="s">
        <v>1228</v>
      </c>
      <c r="F297" s="23" t="s">
        <v>171</v>
      </c>
      <c r="G297" s="4" t="s">
        <v>1229</v>
      </c>
      <c r="H297" s="3"/>
      <c r="I297" s="14" t="s">
        <v>2839</v>
      </c>
      <c r="J297" s="15" t="s">
        <v>2840</v>
      </c>
      <c r="K297" s="16" t="s">
        <v>2841</v>
      </c>
      <c r="L297" s="16" t="s">
        <v>2842</v>
      </c>
      <c r="M297" s="16" t="s">
        <v>1233</v>
      </c>
      <c r="N297" s="6"/>
      <c r="O297" s="56" t="s">
        <v>2843</v>
      </c>
      <c r="P297" s="56" t="s">
        <v>2844</v>
      </c>
      <c r="Q297" s="56" t="s">
        <v>962</v>
      </c>
    </row>
    <row r="298" spans="1:17" ht="20.25" customHeight="1">
      <c r="A298" s="3" t="s">
        <v>170</v>
      </c>
      <c r="B298" s="3" t="s">
        <v>3006</v>
      </c>
      <c r="C298" s="3" t="s">
        <v>3007</v>
      </c>
      <c r="D298" s="18" t="s">
        <v>954</v>
      </c>
      <c r="E298" s="14" t="s">
        <v>1228</v>
      </c>
      <c r="F298" s="23" t="s">
        <v>171</v>
      </c>
      <c r="G298" s="4" t="s">
        <v>1229</v>
      </c>
      <c r="H298" s="3"/>
      <c r="I298" s="15" t="s">
        <v>3008</v>
      </c>
      <c r="J298" s="15" t="s">
        <v>3009</v>
      </c>
      <c r="K298" s="16" t="s">
        <v>3010</v>
      </c>
      <c r="L298" s="16" t="s">
        <v>3011</v>
      </c>
      <c r="M298" s="16" t="s">
        <v>1233</v>
      </c>
      <c r="N298" s="6"/>
      <c r="O298" s="56" t="s">
        <v>3012</v>
      </c>
      <c r="P298" s="56" t="s">
        <v>3013</v>
      </c>
      <c r="Q298" s="56" t="s">
        <v>962</v>
      </c>
    </row>
    <row r="299" spans="1:17" ht="20.25" customHeight="1">
      <c r="A299" s="3" t="s">
        <v>171</v>
      </c>
      <c r="B299" s="3" t="s">
        <v>3374</v>
      </c>
      <c r="C299" s="3" t="s">
        <v>3375</v>
      </c>
      <c r="D299" s="13" t="s">
        <v>887</v>
      </c>
      <c r="E299" s="3"/>
      <c r="F299" s="4"/>
      <c r="G299" s="4" t="s">
        <v>1229</v>
      </c>
      <c r="H299" s="3"/>
      <c r="I299" s="20" t="s">
        <v>3376</v>
      </c>
      <c r="J299" s="15" t="s">
        <v>3377</v>
      </c>
      <c r="K299" s="16" t="s">
        <v>3378</v>
      </c>
      <c r="L299" s="16" t="s">
        <v>3379</v>
      </c>
      <c r="M299" s="16" t="s">
        <v>1233</v>
      </c>
      <c r="N299" s="6" t="s">
        <v>1228</v>
      </c>
      <c r="O299" s="56" t="s">
        <v>1228</v>
      </c>
      <c r="P299" s="56" t="s">
        <v>2782</v>
      </c>
      <c r="Q299" s="56" t="s">
        <v>895</v>
      </c>
    </row>
    <row r="300" spans="1:17" ht="20.25" customHeight="1">
      <c r="A300" s="3" t="s">
        <v>628</v>
      </c>
      <c r="B300" s="3"/>
      <c r="C300" s="3"/>
      <c r="D300" s="18" t="s">
        <v>954</v>
      </c>
      <c r="E300" s="20" t="s">
        <v>1228</v>
      </c>
      <c r="F300" s="23" t="s">
        <v>171</v>
      </c>
      <c r="G300" s="4" t="s">
        <v>1229</v>
      </c>
      <c r="H300" s="3"/>
      <c r="I300" s="14" t="s">
        <v>2757</v>
      </c>
      <c r="J300" s="15" t="s">
        <v>2783</v>
      </c>
      <c r="K300" s="16" t="s">
        <v>2784</v>
      </c>
      <c r="L300" s="16" t="s">
        <v>2785</v>
      </c>
      <c r="M300" s="16" t="s">
        <v>1233</v>
      </c>
      <c r="N300" s="6"/>
      <c r="O300" s="56" t="s">
        <v>2786</v>
      </c>
      <c r="P300" s="56" t="s">
        <v>2787</v>
      </c>
      <c r="Q300" s="56" t="s">
        <v>962</v>
      </c>
    </row>
    <row r="301" spans="1:17" ht="20.25" customHeight="1">
      <c r="A301" s="3" t="s">
        <v>630</v>
      </c>
      <c r="B301" s="3"/>
      <c r="C301" s="3"/>
      <c r="D301" s="18" t="s">
        <v>954</v>
      </c>
      <c r="E301" s="14" t="s">
        <v>1228</v>
      </c>
      <c r="F301" s="23" t="s">
        <v>171</v>
      </c>
      <c r="G301" s="4" t="s">
        <v>1229</v>
      </c>
      <c r="H301" s="3"/>
      <c r="I301" s="14" t="s">
        <v>2777</v>
      </c>
      <c r="J301" s="15" t="s">
        <v>2778</v>
      </c>
      <c r="K301" s="16" t="s">
        <v>2779</v>
      </c>
      <c r="L301" s="16" t="s">
        <v>2780</v>
      </c>
      <c r="M301" s="16" t="s">
        <v>1233</v>
      </c>
      <c r="N301" s="6"/>
      <c r="O301" s="56" t="s">
        <v>2781</v>
      </c>
      <c r="P301" s="56" t="s">
        <v>2782</v>
      </c>
      <c r="Q301" s="56" t="s">
        <v>962</v>
      </c>
    </row>
    <row r="302" spans="1:17" ht="20.25" customHeight="1">
      <c r="A302" s="3" t="s">
        <v>632</v>
      </c>
      <c r="B302" s="3" t="s">
        <v>2763</v>
      </c>
      <c r="C302" s="3" t="s">
        <v>2764</v>
      </c>
      <c r="D302" s="13" t="s">
        <v>887</v>
      </c>
      <c r="E302" s="3"/>
      <c r="F302" s="4"/>
      <c r="G302" s="4" t="s">
        <v>1229</v>
      </c>
      <c r="H302" s="3"/>
      <c r="I302" s="15" t="s">
        <v>2765</v>
      </c>
      <c r="J302" s="15" t="s">
        <v>2766</v>
      </c>
      <c r="K302" s="16" t="s">
        <v>2767</v>
      </c>
      <c r="L302" s="16" t="s">
        <v>2768</v>
      </c>
      <c r="M302" s="16" t="s">
        <v>1233</v>
      </c>
      <c r="N302" s="6" t="s">
        <v>2769</v>
      </c>
      <c r="O302" s="56" t="s">
        <v>2769</v>
      </c>
      <c r="P302" s="56" t="s">
        <v>2770</v>
      </c>
      <c r="Q302" s="56" t="s">
        <v>895</v>
      </c>
    </row>
    <row r="303" spans="1:17" ht="20.25" customHeight="1">
      <c r="A303" s="3" t="s">
        <v>634</v>
      </c>
      <c r="B303" s="3" t="s">
        <v>2788</v>
      </c>
      <c r="C303" s="3" t="s">
        <v>2789</v>
      </c>
      <c r="D303" s="13" t="s">
        <v>887</v>
      </c>
      <c r="E303" s="3"/>
      <c r="F303" s="4"/>
      <c r="G303" s="4" t="s">
        <v>1229</v>
      </c>
      <c r="H303" s="3"/>
      <c r="I303" s="15" t="s">
        <v>2790</v>
      </c>
      <c r="J303" s="15" t="s">
        <v>2791</v>
      </c>
      <c r="K303" s="16" t="s">
        <v>2792</v>
      </c>
      <c r="L303" s="16" t="s">
        <v>2793</v>
      </c>
      <c r="M303" s="16" t="s">
        <v>1233</v>
      </c>
      <c r="N303" s="6" t="s">
        <v>2794</v>
      </c>
      <c r="O303" s="56" t="s">
        <v>2795</v>
      </c>
      <c r="P303" s="56" t="s">
        <v>2796</v>
      </c>
      <c r="Q303" s="56" t="s">
        <v>895</v>
      </c>
    </row>
    <row r="304" spans="1:17" ht="20.25" customHeight="1">
      <c r="A304" s="3" t="s">
        <v>173</v>
      </c>
      <c r="B304" s="3" t="s">
        <v>3330</v>
      </c>
      <c r="C304" s="3" t="s">
        <v>3331</v>
      </c>
      <c r="D304" s="13" t="s">
        <v>887</v>
      </c>
      <c r="E304" s="3"/>
      <c r="F304" s="4"/>
      <c r="G304" s="4" t="s">
        <v>1229</v>
      </c>
      <c r="H304" s="3"/>
      <c r="I304" s="15" t="s">
        <v>3332</v>
      </c>
      <c r="J304" s="14" t="s">
        <v>3333</v>
      </c>
      <c r="K304" s="16" t="s">
        <v>3334</v>
      </c>
      <c r="L304" s="16" t="s">
        <v>3335</v>
      </c>
      <c r="M304" s="16" t="s">
        <v>1233</v>
      </c>
      <c r="N304" s="6" t="s">
        <v>3336</v>
      </c>
      <c r="O304" s="56" t="s">
        <v>3337</v>
      </c>
      <c r="P304" s="56" t="s">
        <v>3338</v>
      </c>
      <c r="Q304" s="56" t="s">
        <v>895</v>
      </c>
    </row>
    <row r="305" spans="1:17" ht="20.25" customHeight="1">
      <c r="A305" s="3" t="s">
        <v>174</v>
      </c>
      <c r="B305" s="3" t="s">
        <v>2797</v>
      </c>
      <c r="C305" s="3" t="s">
        <v>2798</v>
      </c>
      <c r="D305" s="13" t="s">
        <v>887</v>
      </c>
      <c r="E305" s="3"/>
      <c r="F305" s="4"/>
      <c r="G305" s="4" t="s">
        <v>1229</v>
      </c>
      <c r="H305" s="3"/>
      <c r="I305" s="15" t="s">
        <v>2799</v>
      </c>
      <c r="J305" s="15" t="s">
        <v>2800</v>
      </c>
      <c r="K305" s="16" t="s">
        <v>2801</v>
      </c>
      <c r="L305" s="16" t="s">
        <v>2802</v>
      </c>
      <c r="M305" s="16" t="s">
        <v>1233</v>
      </c>
      <c r="N305" s="6" t="s">
        <v>2803</v>
      </c>
      <c r="O305" s="56" t="s">
        <v>2803</v>
      </c>
      <c r="P305" s="56" t="s">
        <v>2804</v>
      </c>
      <c r="Q305" s="56" t="s">
        <v>895</v>
      </c>
    </row>
    <row r="306" spans="1:17" ht="20.25" customHeight="1">
      <c r="A306" s="3" t="s">
        <v>175</v>
      </c>
      <c r="B306" s="3" t="s">
        <v>1838</v>
      </c>
      <c r="C306" s="3" t="s">
        <v>1839</v>
      </c>
      <c r="D306" s="13" t="s">
        <v>887</v>
      </c>
      <c r="E306" s="3"/>
      <c r="F306" s="4"/>
      <c r="G306" s="4" t="s">
        <v>1840</v>
      </c>
      <c r="H306" s="3"/>
      <c r="I306" s="14" t="s">
        <v>1841</v>
      </c>
      <c r="J306" s="15" t="s">
        <v>1842</v>
      </c>
      <c r="K306" s="16" t="s">
        <v>1843</v>
      </c>
      <c r="L306" s="16" t="s">
        <v>1844</v>
      </c>
      <c r="M306" s="16" t="s">
        <v>1286</v>
      </c>
      <c r="N306" s="6" t="s">
        <v>1845</v>
      </c>
      <c r="O306" s="56" t="s">
        <v>1845</v>
      </c>
      <c r="P306" s="56" t="s">
        <v>1846</v>
      </c>
      <c r="Q306" s="56" t="s">
        <v>895</v>
      </c>
    </row>
    <row r="307" spans="1:17" ht="20.25" customHeight="1">
      <c r="A307" s="3" t="s">
        <v>176</v>
      </c>
      <c r="B307" s="3" t="s">
        <v>2132</v>
      </c>
      <c r="C307" s="3" t="s">
        <v>2133</v>
      </c>
      <c r="D307" s="13" t="s">
        <v>887</v>
      </c>
      <c r="E307" s="3"/>
      <c r="F307" s="4"/>
      <c r="G307" s="4" t="s">
        <v>2134</v>
      </c>
      <c r="H307" s="3"/>
      <c r="I307" s="15" t="s">
        <v>2135</v>
      </c>
      <c r="J307" s="15" t="s">
        <v>2136</v>
      </c>
      <c r="K307" s="16" t="s">
        <v>2137</v>
      </c>
      <c r="L307" s="16" t="s">
        <v>2138</v>
      </c>
      <c r="M307" s="16" t="s">
        <v>2139</v>
      </c>
      <c r="N307" s="6" t="s">
        <v>2140</v>
      </c>
      <c r="O307" s="56" t="s">
        <v>2140</v>
      </c>
      <c r="P307" s="56" t="s">
        <v>2141</v>
      </c>
      <c r="Q307" s="56" t="s">
        <v>895</v>
      </c>
    </row>
    <row r="308" spans="1:17" ht="20.25" customHeight="1">
      <c r="A308" s="3" t="s">
        <v>177</v>
      </c>
      <c r="B308" s="3" t="s">
        <v>2349</v>
      </c>
      <c r="C308" s="3" t="s">
        <v>2350</v>
      </c>
      <c r="D308" s="18" t="s">
        <v>954</v>
      </c>
      <c r="E308" s="14" t="s">
        <v>1457</v>
      </c>
      <c r="F308" s="23" t="s">
        <v>326</v>
      </c>
      <c r="G308" s="4" t="s">
        <v>915</v>
      </c>
      <c r="H308" s="20" t="s">
        <v>2351</v>
      </c>
      <c r="I308" s="14" t="s">
        <v>2352</v>
      </c>
      <c r="J308" s="15" t="s">
        <v>2353</v>
      </c>
      <c r="K308" s="16" t="s">
        <v>2354</v>
      </c>
      <c r="L308" s="16" t="s">
        <v>2355</v>
      </c>
      <c r="M308" s="16" t="s">
        <v>920</v>
      </c>
      <c r="N308" s="6"/>
      <c r="O308" s="56" t="s">
        <v>2356</v>
      </c>
      <c r="P308" s="56" t="s">
        <v>2357</v>
      </c>
      <c r="Q308" s="56" t="s">
        <v>962</v>
      </c>
    </row>
    <row r="309" spans="1:17" ht="20.25" customHeight="1">
      <c r="A309" s="3" t="s">
        <v>641</v>
      </c>
      <c r="B309" s="3" t="s">
        <v>3153</v>
      </c>
      <c r="C309" s="3"/>
      <c r="D309" s="13" t="s">
        <v>887</v>
      </c>
      <c r="E309" s="3"/>
      <c r="F309" s="4"/>
      <c r="G309" s="4" t="s">
        <v>390</v>
      </c>
      <c r="H309" s="3"/>
      <c r="I309" s="14" t="s">
        <v>3154</v>
      </c>
      <c r="J309" s="15" t="s">
        <v>3155</v>
      </c>
      <c r="K309" s="16" t="s">
        <v>3156</v>
      </c>
      <c r="L309" s="16" t="s">
        <v>3157</v>
      </c>
      <c r="M309" s="16" t="s">
        <v>973</v>
      </c>
      <c r="N309" s="6" t="s">
        <v>3158</v>
      </c>
      <c r="O309" s="56" t="s">
        <v>3158</v>
      </c>
      <c r="P309" s="56" t="s">
        <v>3159</v>
      </c>
      <c r="Q309" s="56" t="s">
        <v>895</v>
      </c>
    </row>
    <row r="310" spans="1:17" ht="20.25" customHeight="1">
      <c r="A310" s="3" t="s">
        <v>643</v>
      </c>
      <c r="B310" s="3" t="s">
        <v>2240</v>
      </c>
      <c r="C310" s="3" t="s">
        <v>2241</v>
      </c>
      <c r="D310" s="13" t="s">
        <v>887</v>
      </c>
      <c r="E310" s="3"/>
      <c r="F310" s="23"/>
      <c r="G310" s="4" t="s">
        <v>205</v>
      </c>
      <c r="H310" s="20" t="s">
        <v>2242</v>
      </c>
      <c r="I310" s="14" t="s">
        <v>2243</v>
      </c>
      <c r="J310" s="15" t="s">
        <v>2244</v>
      </c>
      <c r="K310" s="16" t="s">
        <v>2245</v>
      </c>
      <c r="L310" s="16" t="s">
        <v>2246</v>
      </c>
      <c r="M310" s="16" t="s">
        <v>1233</v>
      </c>
      <c r="N310" s="6"/>
      <c r="O310" s="56" t="s">
        <v>955</v>
      </c>
      <c r="P310" s="56" t="s">
        <v>2247</v>
      </c>
      <c r="Q310" s="56" t="s">
        <v>895</v>
      </c>
    </row>
    <row r="311" spans="1:17" ht="20.25" customHeight="1">
      <c r="A311" s="3" t="s">
        <v>645</v>
      </c>
      <c r="B311" s="3"/>
      <c r="C311" s="3"/>
      <c r="D311" s="13" t="s">
        <v>887</v>
      </c>
      <c r="E311" s="3"/>
      <c r="F311" s="4"/>
      <c r="G311" s="4" t="s">
        <v>1329</v>
      </c>
      <c r="H311" s="3"/>
      <c r="I311" s="15" t="s">
        <v>1330</v>
      </c>
      <c r="J311" s="15" t="s">
        <v>1331</v>
      </c>
      <c r="K311" s="16">
        <v>1195081070667</v>
      </c>
      <c r="L311" s="16" t="s">
        <v>1332</v>
      </c>
      <c r="M311" s="16" t="s">
        <v>1333</v>
      </c>
      <c r="N311" s="6" t="s">
        <v>1334</v>
      </c>
      <c r="O311" s="56" t="s">
        <v>1334</v>
      </c>
      <c r="P311" s="56" t="s">
        <v>1335</v>
      </c>
      <c r="Q311" s="56" t="s">
        <v>895</v>
      </c>
    </row>
    <row r="312" spans="1:17" ht="20.25" customHeight="1">
      <c r="A312" s="3" t="s">
        <v>646</v>
      </c>
      <c r="B312" s="3" t="s">
        <v>1368</v>
      </c>
      <c r="C312" s="3" t="s">
        <v>1369</v>
      </c>
      <c r="D312" s="13" t="s">
        <v>887</v>
      </c>
      <c r="E312" s="3"/>
      <c r="F312" s="4"/>
      <c r="G312" s="4" t="s">
        <v>898</v>
      </c>
      <c r="H312" s="14" t="s">
        <v>899</v>
      </c>
      <c r="I312" s="15" t="s">
        <v>1370</v>
      </c>
      <c r="J312" s="15" t="s">
        <v>1371</v>
      </c>
      <c r="K312" s="16" t="s">
        <v>1372</v>
      </c>
      <c r="L312" s="16" t="s">
        <v>1373</v>
      </c>
      <c r="M312" s="16" t="s">
        <v>903</v>
      </c>
      <c r="N312" s="6" t="s">
        <v>1374</v>
      </c>
      <c r="O312" s="56" t="s">
        <v>1374</v>
      </c>
      <c r="P312" s="56" t="s">
        <v>1375</v>
      </c>
      <c r="Q312" s="56" t="s">
        <v>895</v>
      </c>
    </row>
    <row r="313" spans="1:17" ht="20.25" customHeight="1">
      <c r="A313" s="3" t="s">
        <v>648</v>
      </c>
      <c r="B313" s="3"/>
      <c r="C313" s="3"/>
      <c r="D313" s="13" t="s">
        <v>887</v>
      </c>
      <c r="E313" s="3"/>
      <c r="F313" s="4"/>
      <c r="G313" s="4" t="s">
        <v>1329</v>
      </c>
      <c r="H313" s="3"/>
      <c r="I313" s="15" t="s">
        <v>2972</v>
      </c>
      <c r="J313" s="15" t="s">
        <v>2973</v>
      </c>
      <c r="K313" s="16" t="s">
        <v>2974</v>
      </c>
      <c r="L313" s="16" t="s">
        <v>2975</v>
      </c>
      <c r="M313" s="16" t="s">
        <v>1333</v>
      </c>
      <c r="N313" s="6" t="s">
        <v>2976</v>
      </c>
      <c r="O313" s="56" t="s">
        <v>2976</v>
      </c>
      <c r="P313" s="56" t="s">
        <v>2977</v>
      </c>
      <c r="Q313" s="56" t="s">
        <v>895</v>
      </c>
    </row>
    <row r="314" spans="1:17" ht="20.25" customHeight="1">
      <c r="A314" s="3" t="s">
        <v>650</v>
      </c>
      <c r="B314" s="3" t="s">
        <v>1813</v>
      </c>
      <c r="C314" s="3" t="s">
        <v>1814</v>
      </c>
      <c r="D314" s="13" t="s">
        <v>887</v>
      </c>
      <c r="E314" s="3"/>
      <c r="F314" s="4"/>
      <c r="G314" s="4" t="s">
        <v>1805</v>
      </c>
      <c r="H314" s="3"/>
      <c r="I314" s="15" t="s">
        <v>1815</v>
      </c>
      <c r="J314" s="15" t="s">
        <v>1816</v>
      </c>
      <c r="K314" s="16" t="s">
        <v>1817</v>
      </c>
      <c r="L314" s="16" t="s">
        <v>1818</v>
      </c>
      <c r="M314" s="16" t="s">
        <v>1810</v>
      </c>
      <c r="N314" s="6" t="s">
        <v>1819</v>
      </c>
      <c r="O314" s="56" t="s">
        <v>1820</v>
      </c>
      <c r="P314" s="56" t="s">
        <v>1821</v>
      </c>
      <c r="Q314" s="56" t="s">
        <v>895</v>
      </c>
    </row>
    <row r="315" spans="1:17" ht="20.25" customHeight="1">
      <c r="A315" s="3" t="s">
        <v>31</v>
      </c>
      <c r="B315" s="3" t="s">
        <v>1289</v>
      </c>
      <c r="C315" s="3" t="s">
        <v>1290</v>
      </c>
      <c r="D315" s="13" t="s">
        <v>887</v>
      </c>
      <c r="E315" s="3"/>
      <c r="F315" s="4"/>
      <c r="G315" s="4" t="s">
        <v>1282</v>
      </c>
      <c r="H315" s="3"/>
      <c r="I315" s="14" t="s">
        <v>1291</v>
      </c>
      <c r="J315" s="15" t="s">
        <v>1292</v>
      </c>
      <c r="K315" s="16">
        <v>1055007329090</v>
      </c>
      <c r="L315" s="16" t="s">
        <v>1293</v>
      </c>
      <c r="M315" s="16" t="s">
        <v>1286</v>
      </c>
      <c r="N315" s="6" t="s">
        <v>1294</v>
      </c>
      <c r="O315" s="56" t="s">
        <v>1294</v>
      </c>
      <c r="P315" s="56" t="s">
        <v>1295</v>
      </c>
      <c r="Q315" s="56" t="s">
        <v>895</v>
      </c>
    </row>
    <row r="316" spans="1:17" ht="20.25" customHeight="1">
      <c r="A316" s="3" t="s">
        <v>653</v>
      </c>
      <c r="B316" s="3" t="s">
        <v>3083</v>
      </c>
      <c r="C316" s="3"/>
      <c r="D316" s="13" t="s">
        <v>887</v>
      </c>
      <c r="E316" s="3"/>
      <c r="F316" s="4"/>
      <c r="G316" s="4" t="s">
        <v>1511</v>
      </c>
      <c r="H316" s="14" t="s">
        <v>1518</v>
      </c>
      <c r="I316" s="15" t="s">
        <v>3084</v>
      </c>
      <c r="J316" s="15" t="s">
        <v>3085</v>
      </c>
      <c r="K316" s="16" t="s">
        <v>3086</v>
      </c>
      <c r="L316" s="16" t="s">
        <v>3087</v>
      </c>
      <c r="M316" s="16" t="s">
        <v>1018</v>
      </c>
      <c r="N316" s="6" t="s">
        <v>1510</v>
      </c>
      <c r="O316" s="56" t="s">
        <v>1510</v>
      </c>
      <c r="P316" s="56" t="s">
        <v>3088</v>
      </c>
      <c r="Q316" s="56" t="s">
        <v>895</v>
      </c>
    </row>
    <row r="317" spans="1:17" ht="20.25" customHeight="1">
      <c r="A317" s="3" t="s">
        <v>655</v>
      </c>
      <c r="B317" s="3" t="s">
        <v>1597</v>
      </c>
      <c r="C317" s="3" t="s">
        <v>1598</v>
      </c>
      <c r="D317" s="13" t="s">
        <v>887</v>
      </c>
      <c r="E317" s="3"/>
      <c r="F317" s="4"/>
      <c r="G317" s="4" t="s">
        <v>1095</v>
      </c>
      <c r="H317" s="3"/>
      <c r="I317" s="15" t="s">
        <v>1599</v>
      </c>
      <c r="J317" s="15" t="s">
        <v>1600</v>
      </c>
      <c r="K317" s="16" t="s">
        <v>1601</v>
      </c>
      <c r="L317" s="16" t="s">
        <v>1602</v>
      </c>
      <c r="M317" s="16" t="s">
        <v>1603</v>
      </c>
      <c r="N317" s="6" t="s">
        <v>1604</v>
      </c>
      <c r="O317" s="56" t="s">
        <v>1604</v>
      </c>
      <c r="P317" s="56" t="s">
        <v>1605</v>
      </c>
      <c r="Q317" s="56" t="s">
        <v>895</v>
      </c>
    </row>
    <row r="318" spans="1:17" ht="20.25" customHeight="1">
      <c r="A318" s="3" t="s">
        <v>657</v>
      </c>
      <c r="B318" s="3" t="s">
        <v>2443</v>
      </c>
      <c r="C318" s="3"/>
      <c r="D318" s="13" t="s">
        <v>887</v>
      </c>
      <c r="E318" s="3"/>
      <c r="F318" s="4"/>
      <c r="G318" s="4" t="s">
        <v>342</v>
      </c>
      <c r="H318" s="3"/>
      <c r="I318" s="15" t="s">
        <v>2444</v>
      </c>
      <c r="J318" s="15" t="s">
        <v>2445</v>
      </c>
      <c r="K318" s="16" t="s">
        <v>2446</v>
      </c>
      <c r="L318" s="16" t="s">
        <v>2447</v>
      </c>
      <c r="M318" s="16" t="s">
        <v>1532</v>
      </c>
      <c r="N318" s="6" t="s">
        <v>2448</v>
      </c>
      <c r="O318" s="56" t="s">
        <v>2448</v>
      </c>
      <c r="P318" s="56" t="s">
        <v>2449</v>
      </c>
      <c r="Q318" s="56" t="s">
        <v>895</v>
      </c>
    </row>
    <row r="319" spans="1:17" ht="20.25" customHeight="1">
      <c r="A319" s="3" t="s">
        <v>659</v>
      </c>
      <c r="B319" s="3" t="s">
        <v>1102</v>
      </c>
      <c r="C319" s="3" t="s">
        <v>1103</v>
      </c>
      <c r="D319" s="13" t="s">
        <v>887</v>
      </c>
      <c r="E319" s="3"/>
      <c r="F319" s="4"/>
      <c r="G319" s="4" t="s">
        <v>1104</v>
      </c>
      <c r="H319" s="3"/>
      <c r="I319" s="15" t="s">
        <v>1105</v>
      </c>
      <c r="J319" s="15" t="s">
        <v>1106</v>
      </c>
      <c r="K319" s="16">
        <v>1035004804911</v>
      </c>
      <c r="L319" s="16">
        <v>5025003411</v>
      </c>
      <c r="M319" s="16" t="s">
        <v>1107</v>
      </c>
      <c r="N319" s="6" t="s">
        <v>1108</v>
      </c>
      <c r="O319" s="56" t="s">
        <v>1108</v>
      </c>
      <c r="P319" s="56" t="s">
        <v>1109</v>
      </c>
      <c r="Q319" s="56" t="s">
        <v>895</v>
      </c>
    </row>
    <row r="320" spans="1:17" ht="20.25" customHeight="1">
      <c r="A320" s="3" t="s">
        <v>661</v>
      </c>
      <c r="B320" s="3" t="s">
        <v>1647</v>
      </c>
      <c r="C320" s="3"/>
      <c r="D320" s="3"/>
      <c r="E320" s="3"/>
      <c r="F320" s="4"/>
      <c r="G320" s="4" t="s">
        <v>390</v>
      </c>
      <c r="H320" s="3"/>
      <c r="I320" s="15"/>
      <c r="J320" s="15"/>
      <c r="K320" s="16"/>
      <c r="L320" s="16"/>
      <c r="M320" s="16"/>
      <c r="N320" s="6"/>
      <c r="O320" s="56"/>
      <c r="P320" s="56"/>
      <c r="Q320" s="56"/>
    </row>
    <row r="321" spans="1:17" ht="20.25" customHeight="1">
      <c r="A321" s="4" t="s">
        <v>662</v>
      </c>
      <c r="B321" s="3" t="s">
        <v>1647</v>
      </c>
      <c r="C321" s="3" t="s">
        <v>1648</v>
      </c>
      <c r="D321" s="13" t="s">
        <v>887</v>
      </c>
      <c r="E321" s="4"/>
      <c r="F321" s="4"/>
      <c r="G321" s="4" t="s">
        <v>390</v>
      </c>
      <c r="H321" s="3"/>
      <c r="I321" s="15" t="s">
        <v>1649</v>
      </c>
      <c r="J321" s="15" t="s">
        <v>1650</v>
      </c>
      <c r="K321" s="16" t="s">
        <v>1651</v>
      </c>
      <c r="L321" s="16" t="s">
        <v>1652</v>
      </c>
      <c r="M321" s="16" t="s">
        <v>973</v>
      </c>
      <c r="N321" s="6" t="s">
        <v>1653</v>
      </c>
      <c r="O321" s="56" t="s">
        <v>1653</v>
      </c>
      <c r="P321" s="56" t="s">
        <v>1654</v>
      </c>
      <c r="Q321" s="56" t="s">
        <v>895</v>
      </c>
    </row>
    <row r="322" spans="1:17" ht="20.25" customHeight="1">
      <c r="A322" s="3" t="s">
        <v>664</v>
      </c>
      <c r="B322" s="3" t="s">
        <v>1110</v>
      </c>
      <c r="C322" s="3" t="s">
        <v>1111</v>
      </c>
      <c r="D322" s="13" t="s">
        <v>887</v>
      </c>
      <c r="E322" s="3"/>
      <c r="F322" s="4"/>
      <c r="G322" s="4" t="s">
        <v>390</v>
      </c>
      <c r="H322" s="14" t="s">
        <v>1112</v>
      </c>
      <c r="I322" s="15" t="s">
        <v>1113</v>
      </c>
      <c r="J322" s="15" t="s">
        <v>1114</v>
      </c>
      <c r="K322" s="16">
        <v>1035005013944</v>
      </c>
      <c r="L322" s="16" t="s">
        <v>1115</v>
      </c>
      <c r="M322" s="16" t="s">
        <v>973</v>
      </c>
      <c r="N322" s="6" t="s">
        <v>1116</v>
      </c>
      <c r="O322" s="56" t="s">
        <v>1117</v>
      </c>
      <c r="P322" s="56" t="s">
        <v>1118</v>
      </c>
      <c r="Q322" s="56" t="s">
        <v>895</v>
      </c>
    </row>
    <row r="323" spans="1:17" ht="20.25" customHeight="1">
      <c r="A323" s="3" t="s">
        <v>666</v>
      </c>
      <c r="B323" s="3" t="s">
        <v>3160</v>
      </c>
      <c r="C323" s="3" t="s">
        <v>3161</v>
      </c>
      <c r="D323" s="13" t="s">
        <v>887</v>
      </c>
      <c r="E323" s="3"/>
      <c r="F323" s="4"/>
      <c r="G323" s="4" t="s">
        <v>985</v>
      </c>
      <c r="H323" s="3"/>
      <c r="I323" s="14" t="s">
        <v>3162</v>
      </c>
      <c r="J323" s="15" t="s">
        <v>3163</v>
      </c>
      <c r="K323" s="16" t="s">
        <v>3164</v>
      </c>
      <c r="L323" s="16" t="s">
        <v>3165</v>
      </c>
      <c r="M323" s="16" t="s">
        <v>989</v>
      </c>
      <c r="N323" s="6" t="s">
        <v>3166</v>
      </c>
      <c r="O323" s="56" t="s">
        <v>3166</v>
      </c>
      <c r="P323" s="56" t="s">
        <v>3167</v>
      </c>
      <c r="Q323" s="56" t="s">
        <v>895</v>
      </c>
    </row>
    <row r="324" spans="1:17" ht="20.25" customHeight="1">
      <c r="A324" s="3" t="s">
        <v>668</v>
      </c>
      <c r="B324" s="3" t="s">
        <v>1168</v>
      </c>
      <c r="C324" s="3" t="s">
        <v>1169</v>
      </c>
      <c r="D324" s="13" t="s">
        <v>887</v>
      </c>
      <c r="E324" s="3"/>
      <c r="F324" s="4"/>
      <c r="G324" s="4" t="s">
        <v>783</v>
      </c>
      <c r="H324" s="3"/>
      <c r="I324" s="15" t="s">
        <v>1170</v>
      </c>
      <c r="J324" s="15" t="s">
        <v>1171</v>
      </c>
      <c r="K324" s="16">
        <v>1035007002425</v>
      </c>
      <c r="L324" s="16" t="s">
        <v>1172</v>
      </c>
      <c r="M324" s="16" t="s">
        <v>787</v>
      </c>
      <c r="N324" s="6" t="s">
        <v>1173</v>
      </c>
      <c r="O324" s="56" t="s">
        <v>1173</v>
      </c>
      <c r="P324" s="56" t="s">
        <v>1174</v>
      </c>
      <c r="Q324" s="56" t="s">
        <v>895</v>
      </c>
    </row>
    <row r="325" spans="1:17" ht="20.25" customHeight="1">
      <c r="A325" s="3" t="s">
        <v>670</v>
      </c>
      <c r="B325" s="3" t="s">
        <v>1864</v>
      </c>
      <c r="C325" s="3" t="s">
        <v>1865</v>
      </c>
      <c r="D325" s="13" t="s">
        <v>887</v>
      </c>
      <c r="E325" s="3"/>
      <c r="F325" s="4"/>
      <c r="G325" s="4" t="s">
        <v>818</v>
      </c>
      <c r="H325" s="3"/>
      <c r="I325" s="15" t="s">
        <v>1866</v>
      </c>
      <c r="J325" s="15" t="s">
        <v>1867</v>
      </c>
      <c r="K325" s="16" t="s">
        <v>1868</v>
      </c>
      <c r="L325" s="16" t="s">
        <v>1869</v>
      </c>
      <c r="M325" s="16" t="s">
        <v>857</v>
      </c>
      <c r="N325" s="6" t="s">
        <v>1870</v>
      </c>
      <c r="O325" s="56" t="s">
        <v>1870</v>
      </c>
      <c r="P325" s="56" t="s">
        <v>1871</v>
      </c>
      <c r="Q325" s="56" t="s">
        <v>895</v>
      </c>
    </row>
    <row r="326" spans="1:17" ht="20.25" customHeight="1">
      <c r="A326" s="3" t="s">
        <v>672</v>
      </c>
      <c r="B326" s="3"/>
      <c r="C326" s="3"/>
      <c r="D326" s="18" t="s">
        <v>954</v>
      </c>
      <c r="E326" s="34" t="s">
        <v>1020</v>
      </c>
      <c r="F326" s="36" t="s">
        <v>3104</v>
      </c>
      <c r="G326" s="4" t="s">
        <v>1013</v>
      </c>
      <c r="H326" s="14"/>
      <c r="I326" s="15" t="s">
        <v>3105</v>
      </c>
      <c r="J326" s="15" t="s">
        <v>1905</v>
      </c>
      <c r="K326" s="16" t="s">
        <v>3106</v>
      </c>
      <c r="L326" s="16" t="s">
        <v>3107</v>
      </c>
      <c r="M326" s="16" t="s">
        <v>1018</v>
      </c>
      <c r="N326" s="6" t="s">
        <v>3108</v>
      </c>
      <c r="O326" s="56" t="s">
        <v>3108</v>
      </c>
      <c r="P326" s="56" t="s">
        <v>3109</v>
      </c>
      <c r="Q326" s="56" t="s">
        <v>962</v>
      </c>
    </row>
    <row r="327" spans="1:17" ht="20.25" customHeight="1">
      <c r="A327" s="3" t="s">
        <v>674</v>
      </c>
      <c r="B327" s="3"/>
      <c r="C327" s="3"/>
      <c r="D327" s="18" t="s">
        <v>954</v>
      </c>
      <c r="E327" s="14" t="s">
        <v>1973</v>
      </c>
      <c r="F327" s="23" t="s">
        <v>144</v>
      </c>
      <c r="G327" s="4" t="s">
        <v>1209</v>
      </c>
      <c r="H327" s="3"/>
      <c r="I327" s="14" t="s">
        <v>1969</v>
      </c>
      <c r="J327" s="15" t="s">
        <v>3249</v>
      </c>
      <c r="K327" s="16" t="s">
        <v>3250</v>
      </c>
      <c r="L327" s="16" t="s">
        <v>3251</v>
      </c>
      <c r="M327" s="16" t="s">
        <v>1213</v>
      </c>
      <c r="N327" s="6"/>
      <c r="O327" s="56" t="s">
        <v>3252</v>
      </c>
      <c r="P327" s="56" t="s">
        <v>3253</v>
      </c>
      <c r="Q327" s="56" t="s">
        <v>962</v>
      </c>
    </row>
    <row r="328" spans="1:17" ht="20.25" customHeight="1">
      <c r="A328" s="3" t="s">
        <v>676</v>
      </c>
      <c r="B328" s="3" t="s">
        <v>2664</v>
      </c>
      <c r="C328" s="3"/>
      <c r="D328" s="13" t="s">
        <v>887</v>
      </c>
      <c r="E328" s="3"/>
      <c r="F328" s="4"/>
      <c r="G328" s="4" t="s">
        <v>205</v>
      </c>
      <c r="H328" s="3"/>
      <c r="I328" s="15" t="s">
        <v>2665</v>
      </c>
      <c r="J328" s="15" t="s">
        <v>2666</v>
      </c>
      <c r="K328" s="16" t="s">
        <v>2667</v>
      </c>
      <c r="L328" s="16" t="s">
        <v>2668</v>
      </c>
      <c r="M328" s="16" t="s">
        <v>2237</v>
      </c>
      <c r="N328" s="6" t="s">
        <v>2669</v>
      </c>
      <c r="O328" s="56" t="s">
        <v>2669</v>
      </c>
      <c r="P328" s="56" t="s">
        <v>2670</v>
      </c>
      <c r="Q328" s="56" t="s">
        <v>895</v>
      </c>
    </row>
    <row r="329" spans="1:17" ht="20.25" customHeight="1">
      <c r="A329" s="3" t="s">
        <v>678</v>
      </c>
      <c r="B329" s="3" t="s">
        <v>2123</v>
      </c>
      <c r="C329" s="3" t="s">
        <v>2124</v>
      </c>
      <c r="D329" s="13" t="s">
        <v>887</v>
      </c>
      <c r="E329" s="3"/>
      <c r="F329" s="4"/>
      <c r="G329" s="4" t="s">
        <v>2116</v>
      </c>
      <c r="H329" s="3"/>
      <c r="I329" s="15" t="s">
        <v>2125</v>
      </c>
      <c r="J329" s="15" t="s">
        <v>2126</v>
      </c>
      <c r="K329" s="16" t="s">
        <v>2127</v>
      </c>
      <c r="L329" s="16" t="s">
        <v>2128</v>
      </c>
      <c r="M329" s="16" t="s">
        <v>1233</v>
      </c>
      <c r="N329" s="6" t="s">
        <v>2129</v>
      </c>
      <c r="O329" s="56" t="s">
        <v>2130</v>
      </c>
      <c r="P329" s="56" t="s">
        <v>2131</v>
      </c>
      <c r="Q329" s="56" t="s">
        <v>895</v>
      </c>
    </row>
    <row r="330" spans="1:17" ht="20.25" customHeight="1">
      <c r="A330" s="3" t="s">
        <v>680</v>
      </c>
      <c r="B330" s="3"/>
      <c r="C330" s="3"/>
      <c r="D330" s="13" t="s">
        <v>887</v>
      </c>
      <c r="E330" s="3"/>
      <c r="F330" s="4"/>
      <c r="G330" s="4" t="s">
        <v>205</v>
      </c>
      <c r="H330" s="3"/>
      <c r="I330" s="14" t="s">
        <v>1245</v>
      </c>
      <c r="J330" s="15" t="s">
        <v>1246</v>
      </c>
      <c r="K330" s="16">
        <v>1037739692198</v>
      </c>
      <c r="L330" s="16" t="s">
        <v>1247</v>
      </c>
      <c r="M330" s="16" t="s">
        <v>1248</v>
      </c>
      <c r="N330" s="6" t="s">
        <v>1249</v>
      </c>
      <c r="O330" s="56" t="s">
        <v>1249</v>
      </c>
      <c r="P330" s="56" t="s">
        <v>1250</v>
      </c>
      <c r="Q330" s="56" t="s">
        <v>895</v>
      </c>
    </row>
    <row r="331" spans="1:17" ht="20.25" customHeight="1">
      <c r="A331" s="3" t="s">
        <v>682</v>
      </c>
      <c r="B331" s="3" t="s">
        <v>2248</v>
      </c>
      <c r="C331" s="3" t="s">
        <v>2249</v>
      </c>
      <c r="D331" s="13" t="s">
        <v>887</v>
      </c>
      <c r="E331" s="14"/>
      <c r="F331" s="4"/>
      <c r="G331" s="4" t="s">
        <v>205</v>
      </c>
      <c r="H331" s="34" t="s">
        <v>2250</v>
      </c>
      <c r="I331" s="38" t="s">
        <v>2251</v>
      </c>
      <c r="J331" s="38" t="s">
        <v>2252</v>
      </c>
      <c r="K331" s="38" t="s">
        <v>2253</v>
      </c>
      <c r="L331" s="38" t="s">
        <v>2254</v>
      </c>
      <c r="M331" s="38" t="s">
        <v>2237</v>
      </c>
      <c r="N331" s="6"/>
      <c r="O331" s="56" t="s">
        <v>2255</v>
      </c>
      <c r="P331" s="56" t="s">
        <v>2256</v>
      </c>
      <c r="Q331" s="56" t="s">
        <v>895</v>
      </c>
    </row>
    <row r="332" spans="1:17" ht="20.25" customHeight="1">
      <c r="A332" s="4" t="s">
        <v>684</v>
      </c>
      <c r="B332" s="3"/>
      <c r="C332" s="3" t="s">
        <v>1376</v>
      </c>
      <c r="D332" s="18" t="s">
        <v>954</v>
      </c>
      <c r="E332" s="14" t="s">
        <v>899</v>
      </c>
      <c r="F332" s="19" t="s">
        <v>1377</v>
      </c>
      <c r="G332" s="4" t="s">
        <v>898</v>
      </c>
      <c r="H332" s="14" t="s">
        <v>899</v>
      </c>
      <c r="I332" s="15" t="s">
        <v>1378</v>
      </c>
      <c r="J332" s="15" t="s">
        <v>1379</v>
      </c>
      <c r="K332" s="16" t="s">
        <v>1380</v>
      </c>
      <c r="L332" s="16" t="s">
        <v>1381</v>
      </c>
      <c r="M332" s="16" t="s">
        <v>903</v>
      </c>
      <c r="N332" s="6" t="s">
        <v>1382</v>
      </c>
      <c r="O332" s="56" t="s">
        <v>1382</v>
      </c>
      <c r="P332" s="56" t="s">
        <v>1383</v>
      </c>
      <c r="Q332" s="56" t="s">
        <v>962</v>
      </c>
    </row>
    <row r="333" spans="1:17" ht="20.25" customHeight="1">
      <c r="A333" s="3" t="s">
        <v>686</v>
      </c>
      <c r="B333" s="3"/>
      <c r="C333" s="3"/>
      <c r="D333" s="3"/>
      <c r="E333" s="3"/>
      <c r="F333" s="4"/>
      <c r="G333" s="4" t="s">
        <v>205</v>
      </c>
      <c r="H333" s="3"/>
      <c r="I333" s="3"/>
      <c r="J333" s="3"/>
      <c r="K333" s="17"/>
      <c r="L333" s="17"/>
      <c r="M333" s="17"/>
      <c r="N333" s="26"/>
      <c r="O333" s="56"/>
      <c r="P333" s="56"/>
      <c r="Q333" s="56"/>
    </row>
    <row r="334" spans="1:17" ht="20.25" customHeight="1">
      <c r="A334" s="3" t="s">
        <v>688</v>
      </c>
      <c r="B334" s="3"/>
      <c r="C334" s="3"/>
      <c r="D334" s="13" t="s">
        <v>887</v>
      </c>
      <c r="E334" s="3"/>
      <c r="F334" s="4"/>
      <c r="G334" s="4" t="s">
        <v>205</v>
      </c>
      <c r="H334" s="3"/>
      <c r="I334" s="15" t="s">
        <v>2895</v>
      </c>
      <c r="J334" s="15" t="s">
        <v>2896</v>
      </c>
      <c r="K334" s="16" t="s">
        <v>2897</v>
      </c>
      <c r="L334" s="16" t="s">
        <v>2898</v>
      </c>
      <c r="M334" s="16" t="s">
        <v>2899</v>
      </c>
      <c r="N334" s="6" t="s">
        <v>2900</v>
      </c>
      <c r="O334" s="56" t="s">
        <v>2900</v>
      </c>
      <c r="P334" s="56" t="s">
        <v>2901</v>
      </c>
      <c r="Q334" s="56" t="s">
        <v>895</v>
      </c>
    </row>
    <row r="335" spans="1:17" ht="20.25" customHeight="1">
      <c r="A335" s="3" t="s">
        <v>690</v>
      </c>
      <c r="B335" s="3"/>
      <c r="C335" s="3" t="s">
        <v>2293</v>
      </c>
      <c r="D335" s="13" t="s">
        <v>887</v>
      </c>
      <c r="E335" s="3"/>
      <c r="F335" s="4"/>
      <c r="G335" s="4" t="s">
        <v>205</v>
      </c>
      <c r="H335" s="14" t="s">
        <v>2294</v>
      </c>
      <c r="I335" s="14" t="s">
        <v>2295</v>
      </c>
      <c r="J335" s="15" t="s">
        <v>2296</v>
      </c>
      <c r="K335" s="16" t="s">
        <v>2297</v>
      </c>
      <c r="L335" s="16" t="s">
        <v>2298</v>
      </c>
      <c r="M335" s="16" t="s">
        <v>2299</v>
      </c>
      <c r="N335" s="6" t="s">
        <v>2300</v>
      </c>
      <c r="O335" s="56" t="s">
        <v>2300</v>
      </c>
      <c r="P335" s="56" t="s">
        <v>2301</v>
      </c>
      <c r="Q335" s="56" t="s">
        <v>895</v>
      </c>
    </row>
    <row r="336" spans="1:17" ht="20.25" customHeight="1">
      <c r="A336" s="4" t="s">
        <v>692</v>
      </c>
      <c r="B336" s="3"/>
      <c r="C336" s="3" t="s">
        <v>1784</v>
      </c>
      <c r="D336" s="13" t="s">
        <v>887</v>
      </c>
      <c r="E336" s="4"/>
      <c r="F336" s="4"/>
      <c r="G336" s="4" t="s">
        <v>1785</v>
      </c>
      <c r="H336" s="3"/>
      <c r="I336" s="15" t="s">
        <v>1786</v>
      </c>
      <c r="J336" s="15" t="s">
        <v>1787</v>
      </c>
      <c r="K336" s="16" t="s">
        <v>1788</v>
      </c>
      <c r="L336" s="16" t="s">
        <v>1789</v>
      </c>
      <c r="M336" s="16" t="s">
        <v>1790</v>
      </c>
      <c r="N336" s="6" t="s">
        <v>1791</v>
      </c>
      <c r="O336" s="56" t="s">
        <v>1791</v>
      </c>
      <c r="P336" s="56" t="s">
        <v>1792</v>
      </c>
      <c r="Q336" s="56" t="s">
        <v>895</v>
      </c>
    </row>
    <row r="337" spans="1:17" ht="20.25" customHeight="1">
      <c r="A337" s="4" t="s">
        <v>694</v>
      </c>
      <c r="B337" s="3"/>
      <c r="C337" s="3" t="s">
        <v>2149</v>
      </c>
      <c r="D337" s="13" t="s">
        <v>887</v>
      </c>
      <c r="E337" s="4"/>
      <c r="F337" s="4"/>
      <c r="G337" s="4" t="s">
        <v>1042</v>
      </c>
      <c r="H337" s="3"/>
      <c r="I337" s="15" t="s">
        <v>2150</v>
      </c>
      <c r="J337" s="15" t="s">
        <v>2151</v>
      </c>
      <c r="K337" s="16" t="s">
        <v>2152</v>
      </c>
      <c r="L337" s="16" t="s">
        <v>2153</v>
      </c>
      <c r="M337" s="16" t="s">
        <v>973</v>
      </c>
      <c r="N337" s="6" t="s">
        <v>2154</v>
      </c>
      <c r="O337" s="56" t="s">
        <v>2154</v>
      </c>
      <c r="P337" s="56" t="s">
        <v>2155</v>
      </c>
      <c r="Q337" s="56" t="s">
        <v>895</v>
      </c>
    </row>
    <row r="338" spans="1:17" ht="20.25" customHeight="1">
      <c r="A338" s="4" t="s">
        <v>696</v>
      </c>
      <c r="B338" s="3"/>
      <c r="C338" s="3" t="s">
        <v>2427</v>
      </c>
      <c r="D338" s="13" t="s">
        <v>887</v>
      </c>
      <c r="E338" s="4"/>
      <c r="F338" s="4"/>
      <c r="G338" s="4" t="s">
        <v>342</v>
      </c>
      <c r="H338" s="3"/>
      <c r="I338" s="14" t="s">
        <v>2428</v>
      </c>
      <c r="J338" s="15" t="s">
        <v>2429</v>
      </c>
      <c r="K338" s="16" t="s">
        <v>2430</v>
      </c>
      <c r="L338" s="16" t="s">
        <v>2431</v>
      </c>
      <c r="M338" s="16" t="s">
        <v>1532</v>
      </c>
      <c r="N338" s="6" t="s">
        <v>2432</v>
      </c>
      <c r="O338" s="56" t="s">
        <v>2433</v>
      </c>
      <c r="P338" s="56" t="s">
        <v>2434</v>
      </c>
      <c r="Q338" s="56" t="s">
        <v>895</v>
      </c>
    </row>
    <row r="339" spans="1:17" ht="20.25" customHeight="1">
      <c r="A339" s="3" t="s">
        <v>698</v>
      </c>
      <c r="B339" s="3"/>
      <c r="C339" s="3" t="s">
        <v>2142</v>
      </c>
      <c r="D339" s="13" t="s">
        <v>887</v>
      </c>
      <c r="E339" s="3"/>
      <c r="F339" s="4"/>
      <c r="G339" s="4" t="s">
        <v>2134</v>
      </c>
      <c r="H339" s="3"/>
      <c r="I339" s="14" t="s">
        <v>2143</v>
      </c>
      <c r="J339" s="15" t="s">
        <v>2144</v>
      </c>
      <c r="K339" s="16" t="s">
        <v>2145</v>
      </c>
      <c r="L339" s="16" t="s">
        <v>2146</v>
      </c>
      <c r="M339" s="16">
        <v>505301001</v>
      </c>
      <c r="N339" s="6" t="s">
        <v>2147</v>
      </c>
      <c r="O339" s="56" t="s">
        <v>2147</v>
      </c>
      <c r="P339" s="56" t="s">
        <v>2148</v>
      </c>
      <c r="Q339" s="56" t="s">
        <v>895</v>
      </c>
    </row>
  </sheetData>
  <autoFilter ref="A1:Q339" xr:uid="{00E61EBE-72D9-4A52-8646-70B54B76A022}">
    <sortState xmlns:xlrd2="http://schemas.microsoft.com/office/spreadsheetml/2017/richdata2" ref="A2:Q339">
      <sortCondition ref="A1:A339"/>
    </sortState>
  </autoFilter>
  <conditionalFormatting sqref="A337">
    <cfRule type="duplicateValues" dxfId="8" priority="6"/>
  </conditionalFormatting>
  <conditionalFormatting sqref="A338 A333:A336 E333:E338">
    <cfRule type="duplicateValues" dxfId="7" priority="5"/>
  </conditionalFormatting>
  <conditionalFormatting sqref="A339:B339 A1:A338">
    <cfRule type="duplicateValues" dxfId="6" priority="4"/>
  </conditionalFormatting>
  <conditionalFormatting sqref="P15:P55 P2:P9 P11:P13">
    <cfRule type="duplicateValues" dxfId="5" priority="3"/>
  </conditionalFormatting>
  <conditionalFormatting sqref="P15:P332 P2:P9 P11:P13">
    <cfRule type="duplicateValues" dxfId="4" priority="2"/>
  </conditionalFormatting>
  <conditionalFormatting sqref="O1:O9 O11:O1048576">
    <cfRule type="duplicateValues" dxfId="3" priority="1"/>
  </conditionalFormatting>
  <hyperlinks>
    <hyperlink ref="H71" r:id="rId1" display="https://www.rusprofile.ru/id/87666" xr:uid="{00000000-0004-0000-0300-000000000000}"/>
    <hyperlink ref="H70" r:id="rId2" display="https://www.rusprofile.ru/id/87666" xr:uid="{00000000-0004-0000-0300-000001000000}"/>
    <hyperlink ref="I70" r:id="rId3" display="https://www.rusprofile.ru/person/kuryatnikov-gs-505000130179" xr:uid="{00000000-0004-0000-0300-000002000000}"/>
    <hyperlink ref="H234" r:id="rId4" display="https://www.rusprofile.ru/id/1893899" xr:uid="{00000000-0004-0000-0300-000003000000}"/>
    <hyperlink ref="E91" r:id="rId5" display="https://www.rusprofile.ru/id/5810736" xr:uid="{00000000-0004-0000-0300-000004000000}"/>
    <hyperlink ref="I91" r:id="rId6" display="https://www.rusprofile.ru/person/osipov-aa-344805943337" xr:uid="{00000000-0004-0000-0300-000005000000}"/>
    <hyperlink ref="H94" r:id="rId7" display="https://www.rusprofile.ru/id/8656943" xr:uid="{00000000-0004-0000-0300-000006000000}"/>
    <hyperlink ref="E114" r:id="rId8" display="https://www.rusprofile.ru/id/3324287" xr:uid="{00000000-0004-0000-0300-000007000000}"/>
    <hyperlink ref="H114" r:id="rId9" display="https://www.rusprofile.ru/id/116965" xr:uid="{00000000-0004-0000-0300-000008000000}"/>
    <hyperlink ref="E143" r:id="rId10" display="https://www.rusprofile.ru/id/11290533" xr:uid="{00000000-0004-0000-0300-000009000000}"/>
    <hyperlink ref="H143" r:id="rId11" display="https://www.rusprofile.ru/id/200675" xr:uid="{00000000-0004-0000-0300-00000A000000}"/>
    <hyperlink ref="I143" r:id="rId12" display="https://www.rusprofile.ru/person/milcyn-aa-645002245198" xr:uid="{00000000-0004-0000-0300-00000B000000}"/>
    <hyperlink ref="I147" r:id="rId13" display="https://www.rusprofile.ru/person/trufanov-in-772133770165" xr:uid="{00000000-0004-0000-0300-00000C000000}"/>
    <hyperlink ref="E261" r:id="rId14" display="https://www.rusprofile.ru/id/77598" xr:uid="{00000000-0004-0000-0300-00000D000000}"/>
    <hyperlink ref="I155" r:id="rId15" display="https://www.rusprofile.ru/person/manuylov-vm-290216443657" xr:uid="{00000000-0004-0000-0300-00000E000000}"/>
    <hyperlink ref="E254" r:id="rId16" display="https://www.rusprofile.ru/id/2782801" xr:uid="{00000000-0004-0000-0300-00000F000000}"/>
    <hyperlink ref="I254" r:id="rId17" display="https://www.rusprofile.ru/person/kosykh-sa-701721378382" xr:uid="{00000000-0004-0000-0300-000010000000}"/>
    <hyperlink ref="I85" r:id="rId18" display="https://www.rusprofile.ru/person/ovezova-ln-502771760843" xr:uid="{00000000-0004-0000-0300-000011000000}"/>
    <hyperlink ref="E132" r:id="rId19" display="https://www.rusprofile.ru/id/3854263" xr:uid="{00000000-0004-0000-0300-000012000000}"/>
    <hyperlink ref="H132" r:id="rId20" display="https://www.rusprofile.ru/id/9839832" xr:uid="{00000000-0004-0000-0300-000013000000}"/>
    <hyperlink ref="I132" r:id="rId21" display="https://www.rusprofile.ru/person/glazko-tp-503400762242" xr:uid="{00000000-0004-0000-0300-000014000000}"/>
    <hyperlink ref="I128" r:id="rId22" display="https://www.rusprofile.ru/person/lunegova-td-507304411055" xr:uid="{00000000-0004-0000-0300-000015000000}"/>
    <hyperlink ref="I281" r:id="rId23" display="https://www.rusprofile.ru/person/davronov-iv-501005606400" xr:uid="{00000000-0004-0000-0300-000016000000}"/>
    <hyperlink ref="I66" r:id="rId24" display="https://www.rusprofile.ru/person/prikhodko-an-100111750481" xr:uid="{00000000-0004-0000-0300-000017000000}"/>
    <hyperlink ref="I104" r:id="rId25" display="https://www.rusprofile.ru/person/krasnov-vm-212900515456" xr:uid="{00000000-0004-0000-0300-000018000000}"/>
    <hyperlink ref="H322" r:id="rId26" display="https://www.rusprofile.ru/id/1773123" xr:uid="{00000000-0004-0000-0300-000019000000}"/>
    <hyperlink ref="E177" r:id="rId27" display="https://www.rusprofile.ru/id/4141064" xr:uid="{00000000-0004-0000-0300-00001A000000}"/>
    <hyperlink ref="I177" r:id="rId28" display="https://www.rusprofile.ru/person/sirotinina-la-502905752004" xr:uid="{00000000-0004-0000-0300-00001B000000}"/>
    <hyperlink ref="I172" r:id="rId29" display="https://www.rusprofile.ru/person/tretyakov-aa-262702693667" xr:uid="{00000000-0004-0000-0300-00001C000000}"/>
    <hyperlink ref="E183" r:id="rId30" display="https://www.rusprofile.ru/id/1205000017375" xr:uid="{00000000-0004-0000-0300-00001D000000}"/>
    <hyperlink ref="I183" r:id="rId31" display="https://www.rusprofile.ru/person/kovaleva-ie-503006028192" xr:uid="{00000000-0004-0000-0300-00001E000000}"/>
    <hyperlink ref="H78" r:id="rId32" display="https://www.rusprofile.ru/id/725255" xr:uid="{00000000-0004-0000-0300-00001F000000}"/>
    <hyperlink ref="I78" r:id="rId33" display="https://www.rusprofile.ru/person/pankratov-iv-773105454353" xr:uid="{00000000-0004-0000-0300-000020000000}"/>
    <hyperlink ref="E195" r:id="rId34" display="https://www.rusprofile.ru/id/11290533" xr:uid="{00000000-0004-0000-0300-000021000000}"/>
    <hyperlink ref="E194" r:id="rId35" display="https://www.rusprofile.ru/id/11948667" xr:uid="{00000000-0004-0000-0300-000022000000}"/>
    <hyperlink ref="I194" r:id="rId36" display="https://www.rusprofile.ru/person/kreyk-ov-560201822884" xr:uid="{00000000-0004-0000-0300-000023000000}"/>
    <hyperlink ref="E214" r:id="rId37" display="https://www.rusprofile.ru/id/1463555" xr:uid="{00000000-0004-0000-0300-000024000000}"/>
    <hyperlink ref="H212" r:id="rId38" display="https://www.rusprofile.ru/id/2923515" xr:uid="{00000000-0004-0000-0300-000025000000}"/>
    <hyperlink ref="H216" r:id="rId39" display="https://www.rusprofile.ru/id/4304155" xr:uid="{00000000-0004-0000-0300-000026000000}"/>
    <hyperlink ref="I34" r:id="rId40" display="https://www.rusprofile.ru/person/koval-nv-504213565408" xr:uid="{00000000-0004-0000-0300-000027000000}"/>
    <hyperlink ref="E293" r:id="rId41" display="https://www.rusprofile.ru/id/11747742" xr:uid="{00000000-0004-0000-0300-000028000000}"/>
    <hyperlink ref="H293" r:id="rId42" display="https://www.rusprofile.ru/id/9849097" xr:uid="{00000000-0004-0000-0300-000029000000}"/>
    <hyperlink ref="E100" r:id="rId43" display="https://www.rusprofile.ru/id/11915230" xr:uid="{00000000-0004-0000-0300-00002A000000}"/>
    <hyperlink ref="I81" r:id="rId44" display="https://www.rusprofile.ru/person/glazko-tp-503400762242" xr:uid="{00000000-0004-0000-0300-00002B000000}"/>
    <hyperlink ref="I83" r:id="rId45" display="https://www.rusprofile.ru/person/odinaeva-nd-771705537470" xr:uid="{00000000-0004-0000-0300-00002C000000}"/>
    <hyperlink ref="I330" r:id="rId46" display="https://www.rusprofile.ru/person/utemova-ed-434524356717" xr:uid="{00000000-0004-0000-0300-00002D000000}"/>
    <hyperlink ref="H237" r:id="rId47" display="https://www.rusprofile.ru/id/3054894" xr:uid="{00000000-0004-0000-0300-00002E000000}"/>
    <hyperlink ref="H98" r:id="rId48" display="https://www.rusprofile.ru/id/150287" xr:uid="{00000000-0004-0000-0300-00002F000000}"/>
    <hyperlink ref="H28" r:id="rId49" display="https://www.rusprofile.ru/id/1496727" xr:uid="{00000000-0004-0000-0300-000030000000}"/>
    <hyperlink ref="I315" r:id="rId50" display="https://www.rusprofile.ru/person/brunchikova-mp-503509559471" xr:uid="{00000000-0004-0000-0300-000031000000}"/>
    <hyperlink ref="E283" r:id="rId51" display="https://www.rusprofile.ru/id/4101054" xr:uid="{00000000-0004-0000-0300-000032000000}"/>
    <hyperlink ref="I283" r:id="rId52" display="https://www.rusprofile.ru/person/bognat-ap-672901340110" xr:uid="{00000000-0004-0000-0300-000033000000}"/>
    <hyperlink ref="E259" r:id="rId53" display="https://www.rusprofile.ru/id/1304538" xr:uid="{00000000-0004-0000-0300-000034000000}"/>
    <hyperlink ref="E90" r:id="rId54" display="https://www.rusprofile.ru/id/2503143" xr:uid="{00000000-0004-0000-0300-000035000000}"/>
    <hyperlink ref="H90" r:id="rId55" display="https://www.rusprofile.ru/id/555640" xr:uid="{00000000-0004-0000-0300-000036000000}"/>
    <hyperlink ref="I257" r:id="rId56" display="https://www.rusprofile.ru/person/kreyk-ov-560201822884" xr:uid="{00000000-0004-0000-0300-000037000000}"/>
    <hyperlink ref="I277" r:id="rId57" display="https://www.rusprofile.ru/person/chudakova-syu-504501504708" xr:uid="{00000000-0004-0000-0300-000038000000}"/>
    <hyperlink ref="E69" r:id="rId58" display="https://www.rusprofile.ru/id/87666" xr:uid="{00000000-0004-0000-0300-000039000000}"/>
    <hyperlink ref="I69" r:id="rId59" display="https://www.rusprofile.ru/person/butaev-bg-501400604355" xr:uid="{00000000-0004-0000-0300-00003A000000}"/>
    <hyperlink ref="H312" r:id="rId60" display="https://www.rusprofile.ru/id/87666" xr:uid="{00000000-0004-0000-0300-00003B000000}"/>
    <hyperlink ref="E332" r:id="rId61" display="https://www.rusprofile.ru/id/87666" xr:uid="{00000000-0004-0000-0300-00003C000000}"/>
    <hyperlink ref="H332" r:id="rId62" display="https://www.rusprofile.ru/id/87666" xr:uid="{00000000-0004-0000-0300-00003D000000}"/>
    <hyperlink ref="H3" r:id="rId63" display="https://www.rusprofile.ru/id/87666" xr:uid="{00000000-0004-0000-0300-00003E000000}"/>
    <hyperlink ref="I3" r:id="rId64" display="https://www.rusprofile.ru/person/turaeva-ia-132802344594" xr:uid="{00000000-0004-0000-0300-00003F000000}"/>
    <hyperlink ref="H241" r:id="rId65" display="https://www.rusprofile.ru/id/87666" xr:uid="{00000000-0004-0000-0300-000040000000}"/>
    <hyperlink ref="E72" r:id="rId66" display="https://www.rusprofile.ru/id/2923186" xr:uid="{00000000-0004-0000-0300-000041000000}"/>
    <hyperlink ref="I6" r:id="rId67" display="https://www.rusprofile.ru/person/kudryashov-pg-500506015206" xr:uid="{00000000-0004-0000-0300-000042000000}"/>
    <hyperlink ref="E77" r:id="rId68" display="https://www.rusprofile.ru/id/11290533" xr:uid="{00000000-0004-0000-0300-000043000000}"/>
    <hyperlink ref="H77" r:id="rId69" display="https://www.rusprofile.ru/id/19012" xr:uid="{00000000-0004-0000-0300-000044000000}"/>
    <hyperlink ref="E86" r:id="rId70" display="https://www.rusprofile.ru/id/1205000033358" xr:uid="{00000000-0004-0000-0300-000045000000}"/>
    <hyperlink ref="I86" r:id="rId71" display="https://www.rusprofile.ru/person/avakyan-aa-150202443539" xr:uid="{00000000-0004-0000-0300-000046000000}"/>
    <hyperlink ref="E272" r:id="rId72" display="https://www.rusprofile.ru/id/1205000033358" xr:uid="{00000000-0004-0000-0300-000047000000}"/>
    <hyperlink ref="H272" r:id="rId73" display="https://www.rusprofile.ru/id/2825860" xr:uid="{00000000-0004-0000-0300-000048000000}"/>
    <hyperlink ref="I89" r:id="rId74" display="https://www.rusprofile.ru/person/torubarov-sf-773409101310" xr:uid="{00000000-0004-0000-0300-000049000000}"/>
    <hyperlink ref="H13" r:id="rId75" display="https://www.rusprofile.ru/id/2411972" xr:uid="{00000000-0004-0000-0300-00004A000000}"/>
    <hyperlink ref="E102" r:id="rId76" display="https://www.rusprofile.ru/id/11948667" xr:uid="{00000000-0004-0000-0300-00004B000000}"/>
    <hyperlink ref="I102" r:id="rId77" display="https://www.rusprofile.ru/person/koltunov-ie-774305895220" xr:uid="{00000000-0004-0000-0300-00004C000000}"/>
    <hyperlink ref="E103" r:id="rId78" display="https://www.rusprofile.ru/id/2785084" xr:uid="{00000000-0004-0000-0300-00004D000000}"/>
    <hyperlink ref="E189" r:id="rId79" display="https://www.rusprofile.ru/id/2831525" xr:uid="{00000000-0004-0000-0300-00004E000000}"/>
    <hyperlink ref="I189" r:id="rId80" display="https://www.rusprofile.ru/person/puzikov-an-645409103609" xr:uid="{00000000-0004-0000-0300-00004F000000}"/>
    <hyperlink ref="I243" r:id="rId81" display="https://www.rusprofile.ru/person/oleynikov-an-503609397295" xr:uid="{00000000-0004-0000-0300-000050000000}"/>
    <hyperlink ref="I15" r:id="rId82" display="https://www.rusprofile.ru/person/steblovskaya-op-502004591217" xr:uid="{00000000-0004-0000-0300-000051000000}"/>
    <hyperlink ref="E113" r:id="rId83" display="https://www.rusprofile.ru/id/11290533" xr:uid="{00000000-0004-0000-0300-000052000000}"/>
    <hyperlink ref="H113" r:id="rId84" display="https://www.rusprofile.ru/id/4380693" xr:uid="{00000000-0004-0000-0300-000053000000}"/>
    <hyperlink ref="I112" r:id="rId85" display="https://www.rusprofile.ru/person/steblovskaya-op-502004591217" xr:uid="{00000000-0004-0000-0300-000054000000}"/>
    <hyperlink ref="H233" r:id="rId86" display="https://www.rusprofile.ru/id/2809525" xr:uid="{00000000-0004-0000-0300-000055000000}"/>
    <hyperlink ref="E110" r:id="rId87" display="https://www.rusprofile.ru/id/4348574" xr:uid="{00000000-0004-0000-0300-000056000000}"/>
    <hyperlink ref="E208" r:id="rId88" display="https://www.rusprofile.ru/id/263733" xr:uid="{00000000-0004-0000-0300-000057000000}"/>
    <hyperlink ref="E124" r:id="rId89" display="https://www.rusprofile.ru/id/263733" xr:uid="{00000000-0004-0000-0300-000058000000}"/>
    <hyperlink ref="I124" r:id="rId90" display="https://www.rusprofile.ru/person/sobolev-ke-770101762016" xr:uid="{00000000-0004-0000-0300-000059000000}"/>
    <hyperlink ref="I138" r:id="rId91" display="https://www.rusprofile.ru/person/antonov-an-502602102590" xr:uid="{00000000-0004-0000-0300-00005A000000}"/>
    <hyperlink ref="I120" r:id="rId92" display="https://www.rusprofile.ru/person/anisimov-mv-770100337259" xr:uid="{00000000-0004-0000-0300-00005B000000}"/>
    <hyperlink ref="I21" r:id="rId93" display="https://www.rusprofile.ru/person/antonenkov-rv-504011485502" xr:uid="{00000000-0004-0000-0300-00005C000000}"/>
    <hyperlink ref="E176" r:id="rId94" display="https://www.rusprofile.ru/id/3324287" xr:uid="{00000000-0004-0000-0300-00005D000000}"/>
    <hyperlink ref="E178" r:id="rId95" display="https://www.rusprofile.ru/id/1215826" xr:uid="{00000000-0004-0000-0300-00005E000000}"/>
    <hyperlink ref="E171" r:id="rId96" display="https://www.rusprofile.ru/id/4141064" xr:uid="{00000000-0004-0000-0300-00005F000000}"/>
    <hyperlink ref="E174" r:id="rId97" display="https://www.rusprofile.ru/id/4141064" xr:uid="{00000000-0004-0000-0300-000060000000}"/>
    <hyperlink ref="E170" r:id="rId98" display="https://www.rusprofile.ru/id/4141064" xr:uid="{00000000-0004-0000-0300-000061000000}"/>
    <hyperlink ref="E175" r:id="rId99" display="https://www.rusprofile.ru/id/4141064" xr:uid="{00000000-0004-0000-0300-000062000000}"/>
    <hyperlink ref="I185" r:id="rId100" display="https://www.rusprofile.ru/person/kamalova-aa-772776778266" xr:uid="{00000000-0004-0000-0300-000063000000}"/>
    <hyperlink ref="E182" r:id="rId101" display="https://www.rusprofile.ru/id/1205000017375" xr:uid="{00000000-0004-0000-0300-000064000000}"/>
    <hyperlink ref="I182" r:id="rId102" display="https://www.rusprofile.ru/person/fedotkin-es-503007013449" xr:uid="{00000000-0004-0000-0300-000065000000}"/>
    <hyperlink ref="E187" r:id="rId103" display="https://www.rusprofile.ru/id/3030547" xr:uid="{00000000-0004-0000-0300-000066000000}"/>
    <hyperlink ref="I193" r:id="rId104" display="https://www.rusprofile.ru/person/gevorkyan-aa-772453101734" xr:uid="{00000000-0004-0000-0300-000067000000}"/>
    <hyperlink ref="I198" r:id="rId105" display="https://www.rusprofile.ru/person/volodin-yui-507202745820" xr:uid="{00000000-0004-0000-0300-000068000000}"/>
    <hyperlink ref="I306" r:id="rId106" display="https://www.rusprofile.ru/id/8345079" xr:uid="{00000000-0004-0000-0300-000069000000}"/>
    <hyperlink ref="E222" r:id="rId107" display="https://www.rusprofile.ru/id/3324287" xr:uid="{00000000-0004-0000-0300-00006A000000}"/>
    <hyperlink ref="H222" r:id="rId108" display="https://www.rusprofile.ru/id/9853949" xr:uid="{00000000-0004-0000-0300-00006B000000}"/>
    <hyperlink ref="I222" r:id="rId109" display="https://www.rusprofile.ru/person/samsonov-an-503607870967" xr:uid="{00000000-0004-0000-0300-00006C000000}"/>
    <hyperlink ref="E221" r:id="rId110" display="https://www.rusprofile.ru/id/11290533" xr:uid="{00000000-0004-0000-0300-00006D000000}"/>
    <hyperlink ref="I211" r:id="rId111" display="https://www.rusprofile.ru/person/motyleva-nv-503608618400" xr:uid="{00000000-0004-0000-0300-00006E000000}"/>
    <hyperlink ref="E59" r:id="rId112" display="https://www.rusprofile.ru/id/2268211" xr:uid="{00000000-0004-0000-0300-00006F000000}"/>
    <hyperlink ref="E229" r:id="rId113" display="https://www.rusprofile.ru/id/2268211" xr:uid="{00000000-0004-0000-0300-000070000000}"/>
    <hyperlink ref="H229" r:id="rId114" display="https://www.rusprofile.ru/id/2893201" xr:uid="{00000000-0004-0000-0300-000071000000}"/>
    <hyperlink ref="E275" r:id="rId115" display="https://www.rusprofile.ru/id/2268211" xr:uid="{00000000-0004-0000-0300-000072000000}"/>
    <hyperlink ref="H275" r:id="rId116" display="https://www.rusprofile.ru/id/3515946" xr:uid="{00000000-0004-0000-0300-000073000000}"/>
    <hyperlink ref="I275" r:id="rId117" display="https://www.rusprofile.ru/person/sveshnikova-ta-772322405785" xr:uid="{00000000-0004-0000-0300-000074000000}"/>
    <hyperlink ref="E253" r:id="rId118" display="https://www.rusprofile.ru/id/2268211" xr:uid="{00000000-0004-0000-0300-000075000000}"/>
    <hyperlink ref="H253" r:id="rId119" display="https://www.rusprofile.ru/id/983059" xr:uid="{00000000-0004-0000-0300-000076000000}"/>
    <hyperlink ref="I65" r:id="rId120" display="https://www.rusprofile.ru/person/khalyastov-in-632300669948" xr:uid="{00000000-0004-0000-0300-000077000000}"/>
    <hyperlink ref="I262" r:id="rId121" display="https://www.rusprofile.ru/person/sumin-aa-504212936829" xr:uid="{00000000-0004-0000-0300-000078000000}"/>
    <hyperlink ref="I269" r:id="rId122" display="https://www.rusprofile.ru/person/zvenigorodskiy-pv-332708414578" xr:uid="{00000000-0004-0000-0300-000079000000}"/>
    <hyperlink ref="I160" r:id="rId123" display="https://www.rusprofile.ru/person/yarockiy-syu-774395567220" xr:uid="{00000000-0004-0000-0300-00007A000000}"/>
    <hyperlink ref="E274" r:id="rId124" display="https://www.rusprofile.ru/id/2399650" xr:uid="{00000000-0004-0000-0300-00007B000000}"/>
    <hyperlink ref="E152" r:id="rId125" display="https://www.rusprofile.ru/id/1205000034799" xr:uid="{00000000-0004-0000-0300-00007C000000}"/>
    <hyperlink ref="I152" r:id="rId126" display="https://www.rusprofile.ru/person/chudakova-syu-504501504708" xr:uid="{00000000-0004-0000-0300-00007D000000}"/>
    <hyperlink ref="I278" r:id="rId127" display="https://www.rusprofile.ru/person/druzhinin-ae-773405161679" xr:uid="{00000000-0004-0000-0300-00007E000000}"/>
    <hyperlink ref="E148" r:id="rId128" display="https://www.rusprofile.ru/id/4015290" xr:uid="{00000000-0004-0000-0300-00007F000000}"/>
    <hyperlink ref="H148" r:id="rId129" display="https://www.rusprofile.ru/id/1671549" xr:uid="{00000000-0004-0000-0300-000080000000}"/>
    <hyperlink ref="I148" r:id="rId130" display="https://www.rusprofile.ru/person/finogenova-ns-501902872943" xr:uid="{00000000-0004-0000-0300-000081000000}"/>
    <hyperlink ref="H239" r:id="rId131" display="https://www.rusprofile.ru/id/4044706" xr:uid="{00000000-0004-0000-0300-000082000000}"/>
    <hyperlink ref="I239" r:id="rId132" display="https://www.rusprofile.ru/person/makaev-rs-771580766183" xr:uid="{00000000-0004-0000-0300-000083000000}"/>
    <hyperlink ref="E294" r:id="rId133" display="https://www.rusprofile.ru/id/11747742" xr:uid="{00000000-0004-0000-0300-000084000000}"/>
    <hyperlink ref="I294" r:id="rId134" display="https://www.rusprofile.ru/person/kizilov-av-212710260464" xr:uid="{00000000-0004-0000-0300-000085000000}"/>
    <hyperlink ref="H295" r:id="rId135" display="https://www.rusprofile.ru/id/9867147" xr:uid="{00000000-0004-0000-0300-000086000000}"/>
    <hyperlink ref="I44" r:id="rId136" display="https://www.rusprofile.ru/person/sviridova-gi-505007337609" xr:uid="{00000000-0004-0000-0300-000087000000}"/>
    <hyperlink ref="E154" r:id="rId137" display="https://www.rusprofile.ru/id/11915230" xr:uid="{00000000-0004-0000-0300-000088000000}"/>
    <hyperlink ref="I42" r:id="rId138" display="https://www.rusprofile.ru/person/kolesnikov-av-771823667349" xr:uid="{00000000-0004-0000-0300-000089000000}"/>
    <hyperlink ref="I339" r:id="rId139" display="https://www.rusprofile.ru/person/arapkhanova-mya-060302845690" xr:uid="{00000000-0004-0000-0300-00008A000000}"/>
    <hyperlink ref="E129" r:id="rId140" display="https://www.rusprofile.ru/id/1916716" xr:uid="{00000000-0004-0000-0300-00008B000000}"/>
    <hyperlink ref="I68" r:id="rId141" display="https://www.rusprofile.ru/person/bunak-sa-507300306596" xr:uid="{00000000-0004-0000-0300-00008C000000}"/>
    <hyperlink ref="I93" r:id="rId142" display="https://www.rusprofile.ru/person/terekhin-vi-503405752946" xr:uid="{00000000-0004-0000-0300-00008D000000}"/>
    <hyperlink ref="E131" r:id="rId143" display="https://www.rusprofile.ru/id/11290533" xr:uid="{00000000-0004-0000-0300-00008E000000}"/>
    <hyperlink ref="H131" r:id="rId144" display="https://www.rusprofile.ru/id/3892017" xr:uid="{00000000-0004-0000-0300-00008F000000}"/>
    <hyperlink ref="I131" r:id="rId145" display="https://www.rusprofile.ru/person/panin-av-503402174119" xr:uid="{00000000-0004-0000-0300-000090000000}"/>
    <hyperlink ref="I264" r:id="rId146" display="https://www.rusprofile.ru/person/rastegaev-vv-507600459667" xr:uid="{00000000-0004-0000-0300-000091000000}"/>
    <hyperlink ref="I247" r:id="rId147" display="https://www.rusprofile.ru/person/plakhockiy-vi-666203152325" xr:uid="{00000000-0004-0000-0300-000092000000}"/>
    <hyperlink ref="I23" r:id="rId148" display="https://www.rusprofile.ru/person/soykher-mi-263503025480" xr:uid="{00000000-0004-0000-0300-000093000000}"/>
    <hyperlink ref="I310" r:id="rId149" display="https://www.rusprofile.ru/person/smerdin-sv-420101320699" xr:uid="{00000000-0004-0000-0300-000094000000}"/>
    <hyperlink ref="H331" r:id="rId150" display="https://www.rusprofile.ru/id/653982" xr:uid="{00000000-0004-0000-0300-000095000000}"/>
    <hyperlink ref="I291" r:id="rId151" display="https://www.rusprofile.ru/person/belov-av-771607895502" xr:uid="{00000000-0004-0000-0300-000096000000}"/>
    <hyperlink ref="I158" r:id="rId152" display="https://www.rusprofile.ru/person/appalup-mv-774391201578" xr:uid="{00000000-0004-0000-0300-000097000000}"/>
    <hyperlink ref="I164" r:id="rId153" display="https://www.rusprofile.ru/person/petrukhin-va-771904816422" xr:uid="{00000000-0004-0000-0300-000098000000}"/>
    <hyperlink ref="H335" r:id="rId154" display="https://www.rusprofile.ru/id/2231678" xr:uid="{00000000-0004-0000-0300-000099000000}"/>
    <hyperlink ref="I335" r:id="rId155" display="https://www.rusprofile.ru/person/govorun-vm-771903072749" xr:uid="{00000000-0004-0000-0300-00009A000000}"/>
    <hyperlink ref="E290" r:id="rId156" display="https://www.rusprofile.ru/id/3324287" xr:uid="{00000000-0004-0000-0300-00009B000000}"/>
    <hyperlink ref="I290" r:id="rId157" display="https://www.rusprofile.ru/person/slavinskiy-aa-773720730916" xr:uid="{00000000-0004-0000-0300-00009C000000}"/>
    <hyperlink ref="I54" r:id="rId158" display="https://www.rusprofile.ru/person/guban-vi-500105382093" xr:uid="{00000000-0004-0000-0300-00009D000000}"/>
    <hyperlink ref="I167" r:id="rId159" display="https://www.rusprofile.ru/person/serova-of-502770917080" xr:uid="{00000000-0004-0000-0300-00009F000000}"/>
    <hyperlink ref="E8" r:id="rId160" display="https://www.rusprofile.ru/id/1089750" xr:uid="{00000000-0004-0000-0300-0000A0000000}"/>
    <hyperlink ref="E308" r:id="rId161" display="https://www.rusprofile.ru/id/1205000033358" xr:uid="{00000000-0004-0000-0300-0000A1000000}"/>
    <hyperlink ref="I308" r:id="rId162" display="https://www.rusprofile.ru/person/labutin-av-502005035325" xr:uid="{00000000-0004-0000-0300-0000A2000000}"/>
    <hyperlink ref="E95" r:id="rId163" display="https://www.rusprofile.ru/id/2411972" xr:uid="{00000000-0004-0000-0300-0000A3000000}"/>
    <hyperlink ref="I84" r:id="rId164" display="https://www.rusprofile.ru/person/megeryan-mm-232011551223" xr:uid="{00000000-0004-0000-0300-0000A4000000}"/>
    <hyperlink ref="E207" r:id="rId165" display="https://www.rusprofile.ru/id/2372945" xr:uid="{00000000-0004-0000-0300-0000A5000000}"/>
    <hyperlink ref="I207" r:id="rId166" display="https://www.rusprofile.ru/person/limondzhyan-ekh-773002678200" xr:uid="{00000000-0004-0000-0300-0000A6000000}"/>
    <hyperlink ref="E105" r:id="rId167" display="https://www.rusprofile.ru/id/2452018" xr:uid="{00000000-0004-0000-0300-0000A7000000}"/>
    <hyperlink ref="H105" r:id="rId168" display="https://www.rusprofile.ru/id/2145252" xr:uid="{00000000-0004-0000-0300-0000A8000000}"/>
    <hyperlink ref="E106" r:id="rId169" display="https://www.rusprofile.ru/id/3324287" xr:uid="{00000000-0004-0000-0300-0000A9000000}"/>
    <hyperlink ref="H106" r:id="rId170" display="https://www.rusprofile.ru/id/4314105" xr:uid="{00000000-0004-0000-0300-0000AA000000}"/>
    <hyperlink ref="I106" r:id="rId171" display="https://www.rusprofile.ru/person/obrazcova-ia-501708944523" xr:uid="{00000000-0004-0000-0300-0000AB000000}"/>
    <hyperlink ref="H80" r:id="rId172" display="https://www.rusprofile.ru/id/2392976" xr:uid="{00000000-0004-0000-0300-0000AC000000}"/>
    <hyperlink ref="I80" r:id="rId173" display="https://www.rusprofile.ru/person/limondzhyan-ekh-773002678200" xr:uid="{00000000-0004-0000-0300-0000AD000000}"/>
    <hyperlink ref="E56" r:id="rId174" display="https://www.rusprofile.ru/id/2831525" xr:uid="{00000000-0004-0000-0300-0000AE000000}"/>
    <hyperlink ref="I338" r:id="rId175" display="https://www.rusprofile.ru/person/shapovalova-vp-501800547983" xr:uid="{00000000-0004-0000-0300-0000AF000000}"/>
    <hyperlink ref="I119" r:id="rId176" display="https://www.rusprofile.ru/person/shpilyanskiy-em-420519543718" xr:uid="{00000000-0004-0000-0300-0000B0000000}"/>
    <hyperlink ref="I17" r:id="rId177" display="https://www.rusprofile.ru/person/krylenkina-yun-502005157468" xr:uid="{00000000-0004-0000-0300-0000B1000000}"/>
    <hyperlink ref="H16" r:id="rId178" display="https://www.rusprofile.ru/id/8656960" xr:uid="{00000000-0004-0000-0300-0000B2000000}"/>
    <hyperlink ref="E200" r:id="rId179" display="https://www.rusprofile.ru/id/3619686" xr:uid="{00000000-0004-0000-0300-0000B3000000}"/>
    <hyperlink ref="E188" r:id="rId180" display="https://www.rusprofile.ru/id/3619686" xr:uid="{00000000-0004-0000-0300-0000B4000000}"/>
    <hyperlink ref="I188" r:id="rId181" display="https://www.rusprofile.ru/person/pliev-vn-502406125840" xr:uid="{00000000-0004-0000-0300-0000B5000000}"/>
    <hyperlink ref="H20" r:id="rId182" display="https://www.rusprofile.ru/id/9867217" xr:uid="{00000000-0004-0000-0300-0000B6000000}"/>
    <hyperlink ref="I20" r:id="rId183" display="https://www.rusprofile.ru/person/bulannikov-as-502403241133" xr:uid="{00000000-0004-0000-0300-0000B7000000}"/>
    <hyperlink ref="H125" r:id="rId184" display="https://www.rusprofile.ru/id/9841753" xr:uid="{00000000-0004-0000-0300-0000B8000000}"/>
    <hyperlink ref="I122" r:id="rId185" display="https://www.rusprofile.ru/person/sobolev-ke-770101762016" xr:uid="{00000000-0004-0000-0300-0000B9000000}"/>
    <hyperlink ref="H133" r:id="rId186" display="https://www.rusprofile.ru/id/570342" xr:uid="{00000000-0004-0000-0300-0000BA000000}"/>
    <hyperlink ref="E146" r:id="rId187" display="https://www.rusprofile.ru/id/3324287" xr:uid="{00000000-0004-0000-0300-0000BB000000}"/>
    <hyperlink ref="H146" r:id="rId188" display="https://www.rusprofile.ru/id/929886" xr:uid="{00000000-0004-0000-0300-0000BC000000}"/>
    <hyperlink ref="I146" r:id="rId189" display="https://www.rusprofile.ru/person/ilyushhenko-to-262403784700" xr:uid="{00000000-0004-0000-0300-0000BD000000}"/>
    <hyperlink ref="E169" r:id="rId190" display="https://www.rusprofile.ru/id/4141064" xr:uid="{00000000-0004-0000-0300-0000BE000000}"/>
    <hyperlink ref="E173" r:id="rId191" display="https://www.rusprofile.ru/id/4141064" xr:uid="{00000000-0004-0000-0300-0000BF000000}"/>
    <hyperlink ref="H173" r:id="rId192" display="https://www.rusprofile.ru/id/3228137" xr:uid="{00000000-0004-0000-0300-0000C0000000}"/>
    <hyperlink ref="I173" r:id="rId193" display="https://www.rusprofile.ru/person/kikot-lv-502905644954" xr:uid="{00000000-0004-0000-0300-0000C1000000}"/>
    <hyperlink ref="E179" r:id="rId194" display="https://www.rusprofile.ru/id/3324287" xr:uid="{00000000-0004-0000-0300-0000C2000000}"/>
    <hyperlink ref="H179" r:id="rId195" display="https://www.rusprofile.ru/id/1159224" xr:uid="{00000000-0004-0000-0300-0000C3000000}"/>
    <hyperlink ref="I179" r:id="rId196" display="https://www.rusprofile.ru/person/blazhko-vd-503800669456" xr:uid="{00000000-0004-0000-0300-0000C4000000}"/>
    <hyperlink ref="E209" r:id="rId197" display="https://www.rusprofile.ru/id/77598" xr:uid="{00000000-0004-0000-0300-0000C5000000}"/>
    <hyperlink ref="I190" r:id="rId198" display="https://www.rusprofile.ru/person/livshic-sa-503101540594" xr:uid="{00000000-0004-0000-0300-0000C6000000}"/>
    <hyperlink ref="I191" r:id="rId199" display="https://www.rusprofile.ru/person/sheveleva-in-503204799704" xr:uid="{00000000-0004-0000-0300-0000C7000000}"/>
    <hyperlink ref="I203" r:id="rId200" display="https://www.rusprofile.ru/person/bodrova-ti-503403089650" xr:uid="{00000000-0004-0000-0300-0000C8000000}"/>
    <hyperlink ref="E204" r:id="rId201" display="https://www.rusprofile.ru/id/3324287" xr:uid="{00000000-0004-0000-0300-0000C9000000}"/>
    <hyperlink ref="H204" r:id="rId202" display="https://www.rusprofile.ru/id/2812554" xr:uid="{00000000-0004-0000-0300-0000CA000000}"/>
    <hyperlink ref="I204" r:id="rId203" display="https://www.rusprofile.ru/person/khlebnikova-kp-503401900086" xr:uid="{00000000-0004-0000-0300-0000CB000000}"/>
    <hyperlink ref="H215" r:id="rId204" display="https://www.rusprofile.ru/id/2807279" xr:uid="{00000000-0004-0000-0300-0000CC000000}"/>
    <hyperlink ref="I215" r:id="rId205" display="https://www.rusprofile.ru/person/chernogorova-mv-503605989597" xr:uid="{00000000-0004-0000-0300-0000CD000000}"/>
    <hyperlink ref="E227" r:id="rId206" display="https://www.rusprofile.ru/id/2268211" xr:uid="{00000000-0004-0000-0300-0000CE000000}"/>
    <hyperlink ref="H227" r:id="rId207" display="https://www.rusprofile.ru/id/3038213" xr:uid="{00000000-0004-0000-0300-0000CF000000}"/>
    <hyperlink ref="I227" r:id="rId208" display="https://www.rusprofile.ru/person/sarukhanova-am-231805603992" xr:uid="{00000000-0004-0000-0300-0000D0000000}"/>
    <hyperlink ref="I255" r:id="rId209" display="https://www.rusprofile.ru/person/khalyastov-in-632300669948" xr:uid="{00000000-0004-0000-0300-0000D1000000}"/>
    <hyperlink ref="I43" r:id="rId210" display="https://www.rusprofile.ru/person/khachatryan-gi-520833045411" xr:uid="{00000000-0004-0000-0300-0000D2000000}"/>
    <hyperlink ref="E263" r:id="rId211" display="https://www.rusprofile.ru/id/3324287" xr:uid="{00000000-0004-0000-0300-0000D3000000}"/>
    <hyperlink ref="H263" r:id="rId212" display="https://www.rusprofile.ru/id/2370088" xr:uid="{00000000-0004-0000-0300-0000D4000000}"/>
    <hyperlink ref="I263" r:id="rId213" display="https://www.rusprofile.ru/person/agaev-dz-504203733815" xr:uid="{00000000-0004-0000-0300-0000D5000000}"/>
    <hyperlink ref="I268" r:id="rId214" display="https://www.rusprofile.ru/person/churakova-ev-681001465030" xr:uid="{00000000-0004-0000-0300-0000D6000000}"/>
    <hyperlink ref="E130" r:id="rId215" display="https://www.rusprofile.ru/id/4347221" xr:uid="{00000000-0004-0000-0300-0000D7000000}"/>
    <hyperlink ref="I41" r:id="rId216" display="https://www.rusprofile.ru/person/belyavceva-ni-504707322839" xr:uid="{00000000-0004-0000-0300-0000D8000000}"/>
    <hyperlink ref="E280" r:id="rId217" display="https://www.rusprofile.ru/id/4347221" xr:uid="{00000000-0004-0000-0300-0000D9000000}"/>
    <hyperlink ref="E284" r:id="rId218" display="https://www.rusprofile.ru/id/11915230" xr:uid="{00000000-0004-0000-0300-0000DA000000}"/>
    <hyperlink ref="I284" r:id="rId219" display="https://www.rusprofile.ru/person/kandabarova-ea-505202814559" xr:uid="{00000000-0004-0000-0300-0000DB000000}"/>
    <hyperlink ref="E82" r:id="rId220" display="https://www.rusprofile.ru/id/2186730" xr:uid="{00000000-0004-0000-0300-0000DC000000}"/>
    <hyperlink ref="E301" r:id="rId221" display="https://www.rusprofile.ru/id/11915230" xr:uid="{00000000-0004-0000-0300-0000DD000000}"/>
    <hyperlink ref="I301" r:id="rId222" display="https://www.rusprofile.ru/person/loginov-dyu-772730060095" xr:uid="{00000000-0004-0000-0300-0000DE000000}"/>
    <hyperlink ref="I300" r:id="rId223" display="https://www.rusprofile.ru/person/kandabarova-ea-505202814559" xr:uid="{00000000-0004-0000-0300-0000DF000000}"/>
    <hyperlink ref="E134" r:id="rId224" display="https://www.rusprofile.ru/id/11915230" xr:uid="{00000000-0004-0000-0300-0000E0000000}"/>
    <hyperlink ref="E149" r:id="rId225" display="https://www.rusprofile.ru/id/11915230" xr:uid="{00000000-0004-0000-0300-0000E1000000}"/>
    <hyperlink ref="I297" r:id="rId226" display="https://www.rusprofile.ru/person/kulakova-ip-505003236906" xr:uid="{00000000-0004-0000-0300-0000E2000000}"/>
    <hyperlink ref="E285" r:id="rId227" display="https://www.rusprofile.ru/id/11915230" xr:uid="{00000000-0004-0000-0300-0000E3000000}"/>
    <hyperlink ref="I38" r:id="rId228" display="https://www.rusprofile.ru/person/dobychin-vs-505200017325" xr:uid="{00000000-0004-0000-0300-0000E4000000}"/>
    <hyperlink ref="I55" r:id="rId229" display="https://www.rusprofile.ru/person/lunegova-td-507304411055" xr:uid="{00000000-0004-0000-0300-0000E5000000}"/>
    <hyperlink ref="E282" r:id="rId230" display="https://www.rusprofile.ru/id/1205000012381" xr:uid="{00000000-0004-0000-0300-0000E6000000}"/>
    <hyperlink ref="I282" r:id="rId231" display="https://www.rusprofile.ru/person/kreyk-ov-560201822884" xr:uid="{00000000-0004-0000-0300-0000E7000000}"/>
    <hyperlink ref="I245" r:id="rId232" display="https://www.rusprofile.ru/person/sukhoteplaya-nv-690801638060" xr:uid="{00000000-0004-0000-0300-0000E8000000}"/>
    <hyperlink ref="E258" r:id="rId233" display="https://www.rusprofile.ru/id/1205000012381" xr:uid="{00000000-0004-0000-0300-0000E9000000}"/>
    <hyperlink ref="I258" r:id="rId234" display="https://www.rusprofile.ru/person/bagin-vn-507501064724" xr:uid="{00000000-0004-0000-0300-0000EA000000}"/>
    <hyperlink ref="I252" r:id="rId235" display="https://www.rusprofile.ru/person/lapochkin-ol-771910677304" xr:uid="{00000000-0004-0000-0300-0000EB000000}"/>
    <hyperlink ref="H157" r:id="rId236" display="https://www.rusprofile.ru/id/1547777" xr:uid="{00000000-0004-0000-0300-0000EC000000}"/>
    <hyperlink ref="E165" r:id="rId237" display="https://www.rusprofile.ru/id/10569442" xr:uid="{00000000-0004-0000-0300-0000ED000000}"/>
    <hyperlink ref="I165" r:id="rId238" display="https://www.rusprofile.ru/person/semenov-dyu-782573597609" xr:uid="{00000000-0004-0000-0300-0000EE000000}"/>
    <hyperlink ref="I46" r:id="rId239" display="https://www.rusprofile.ru/person/babayan-sr-504215280454" xr:uid="{00000000-0004-0000-0300-0000EF000000}"/>
    <hyperlink ref="H14" r:id="rId240" display="https://www.rusprofile.ru/id/10462126" xr:uid="{00000000-0004-0000-0300-0000F0000000}"/>
    <hyperlink ref="I14" r:id="rId241" display="https://www.rusprofile.ru/person/fadeev-av-771471195885" xr:uid="{00000000-0004-0000-0300-0000F1000000}"/>
    <hyperlink ref="E88" r:id="rId242" display="https://www.rusprofile.ru/id/3254396" xr:uid="{00000000-0004-0000-0300-0000F2000000}"/>
    <hyperlink ref="I88" r:id="rId243" display="https://www.rusprofile.ru/person/kocheshkova-ta-500705972873" xr:uid="{00000000-0004-0000-0300-0000F3000000}"/>
    <hyperlink ref="E117" r:id="rId244" display="https://www.rusprofile.ru/id/3324287" xr:uid="{00000000-0004-0000-0300-0000F4000000}"/>
    <hyperlink ref="E57" r:id="rId245" display="https://www.rusprofile.ru/id/2268211" xr:uid="{00000000-0004-0000-0300-0000F5000000}"/>
    <hyperlink ref="I57" r:id="rId246" display="https://www.rusprofile.ru/person/manuylov-vm-290216443657" xr:uid="{00000000-0004-0000-0300-0000F6000000}"/>
    <hyperlink ref="H279" r:id="rId247" display="https://www.rusprofile.ru/id/758738" xr:uid="{00000000-0004-0000-0300-0000F7000000}"/>
    <hyperlink ref="I288" r:id="rId248" display="https://www.rusprofile.ru/person/rudak-sk-770500563598" xr:uid="{00000000-0004-0000-0300-0000F8000000}"/>
    <hyperlink ref="E289" r:id="rId249" display="https://www.rusprofile.ru/id/4347221" xr:uid="{00000000-0004-0000-0300-0000FA000000}"/>
    <hyperlink ref="I289" r:id="rId250" display="https://www.rusprofile.ru/person/rudak-sk-770500563598" xr:uid="{00000000-0004-0000-0300-0000FB000000}"/>
    <hyperlink ref="E298" r:id="rId251" display="https://www.rusprofile.ru/id/11915230" xr:uid="{00000000-0004-0000-0300-0000FC000000}"/>
    <hyperlink ref="E286" r:id="rId252" display="https://www.rusprofile.ru/id/11915230" xr:uid="{00000000-0004-0000-0300-0000FD000000}"/>
    <hyperlink ref="E63" r:id="rId253" display="https://www.rusprofile.ru/id/1762079" xr:uid="{00000000-0004-0000-0300-0000FE000000}"/>
    <hyperlink ref="H63" r:id="rId254" display="https://www.rusprofile.ru/id/1762079" xr:uid="{00000000-0004-0000-0300-0000FF000000}"/>
    <hyperlink ref="E62" r:id="rId255" display="https://www.rusprofile.ru/id/3324287" xr:uid="{00000000-0004-0000-0300-000000010000}"/>
    <hyperlink ref="I62" r:id="rId256" display="https://www.rusprofile.ru/person/vasina-on-500101990735" xr:uid="{00000000-0004-0000-0300-000001010000}"/>
    <hyperlink ref="I92" r:id="rId257" display="https://www.rusprofile.ru/person/shestakova-ma-343600293615" xr:uid="{00000000-0004-0000-0300-000002010000}"/>
    <hyperlink ref="E99" r:id="rId258" display="https://www.rusprofile.ru/id/2998732" xr:uid="{00000000-0004-0000-0300-000003010000}"/>
    <hyperlink ref="H99" r:id="rId259" display="https://www.rusprofile.ru/id/150287" xr:uid="{00000000-0004-0000-0300-000004010000}"/>
    <hyperlink ref="I199" r:id="rId260" display="https://www.rusprofile.ru/person/naumidis-vg-501705997608" xr:uid="{00000000-0004-0000-0300-000005010000}"/>
    <hyperlink ref="H35" r:id="rId261" display="https://www.rusprofile.ru/id/274780" xr:uid="{00000000-0004-0000-0300-000006010000}"/>
    <hyperlink ref="H248" r:id="rId262" display="https://www.rusprofile.ru/id/274780" xr:uid="{00000000-0004-0000-0300-000007010000}"/>
    <hyperlink ref="H316" r:id="rId263" display="https://www.rusprofile.ru/id/847015" xr:uid="{00000000-0004-0000-0300-000008010000}"/>
    <hyperlink ref="E121" r:id="rId264" display="https://www.rusprofile.ru/id/3639021" xr:uid="{00000000-0004-0000-0300-000009010000}"/>
    <hyperlink ref="E326" r:id="rId265" display="https://www.rusprofile.ru/id/2268211" xr:uid="{00000000-0004-0000-0300-00000A010000}"/>
    <hyperlink ref="H271" r:id="rId266" display="https://www.rusprofile.ru/id/274780" xr:uid="{00000000-0004-0000-0300-00000B010000}"/>
    <hyperlink ref="I267" r:id="rId267" display="https://www.rusprofile.ru/person/churakova-ev-681001465030" xr:uid="{00000000-0004-0000-0300-00000C010000}"/>
    <hyperlink ref="I75" r:id="rId268" display="https://www.rusprofile.ru/person/raykhman-yun-500506043919" xr:uid="{00000000-0004-0000-0300-00000D010000}"/>
    <hyperlink ref="I11" r:id="rId269" display="https://www.rusprofile.ru/person/osipov-av-501000408733" xr:uid="{00000000-0004-0000-0300-00000E010000}"/>
    <hyperlink ref="I309" r:id="rId270" display="https://www.rusprofile.ru/person/eliseeva-ev-402803525377" xr:uid="{00000000-0004-0000-0300-00000F010000}"/>
    <hyperlink ref="I323" r:id="rId271" display="https://www.rusprofile.ru/person/peregudova-oi-362400262353" xr:uid="{00000000-0004-0000-0300-000010010000}"/>
    <hyperlink ref="H58" r:id="rId272" display="https://www.rusprofile.ru/id/876339" xr:uid="{00000000-0004-0000-0300-000011010000}"/>
    <hyperlink ref="H224" r:id="rId273" display="https://www.rusprofile.ru/id/3082364" xr:uid="{00000000-0004-0000-0300-000012010000}"/>
    <hyperlink ref="I224" r:id="rId274" display="https://www.rusprofile.ru/person/skobennikov-ayu-503608677211" xr:uid="{00000000-0004-0000-0300-000013010000}"/>
    <hyperlink ref="I266" r:id="rId275" display="https://www.rusprofile.ru/person/zvenigorodskiy-pv-332708414578" xr:uid="{00000000-0004-0000-0300-000014010000}"/>
    <hyperlink ref="I118" r:id="rId276" display="https://www.rusprofile.ru/person/zhernov-da-770702851246" xr:uid="{00000000-0004-0000-0300-000015010000}"/>
    <hyperlink ref="I226" r:id="rId277" display="https://www.rusprofile.ru/person/tulchinskaya-ov-503212372680" xr:uid="{00000000-0004-0000-0300-000016010000}"/>
    <hyperlink ref="H36" r:id="rId278" display="https://www.rusprofile.ru/id/876339" xr:uid="{00000000-0004-0000-0300-000017010000}"/>
    <hyperlink ref="E141" r:id="rId279" display="https://www.rusprofile.ru/id/11850854" xr:uid="{00000000-0004-0000-0300-000018010000}"/>
    <hyperlink ref="I141" r:id="rId280" display="https://www.rusprofile.ru/person/starcev-da-290106778026" xr:uid="{00000000-0004-0000-0300-000019010000}"/>
    <hyperlink ref="E142" r:id="rId281" display="https://www.rusprofile.ru/id/11850854" xr:uid="{00000000-0004-0000-0300-00001A010000}"/>
    <hyperlink ref="I142" r:id="rId282" display="https://www.rusprofile.ru/person/starcev-da-290106778026" xr:uid="{00000000-0004-0000-0300-00001B010000}"/>
    <hyperlink ref="I168" r:id="rId283" display="https://www.rusprofile.ru/person/melnik-tn-502703168710" xr:uid="{00000000-0004-0000-0300-00001C010000}"/>
    <hyperlink ref="H9" r:id="rId284" display="https://www.rusprofile.ru/id/555640" xr:uid="{00000000-0004-0000-0300-00001D010000}"/>
    <hyperlink ref="I202" r:id="rId285" display="https://www.rusprofile.ru/person/bunak-sa-507300306596" xr:uid="{00000000-0004-0000-0300-00001E010000}"/>
    <hyperlink ref="E327" r:id="rId286" display="https://www.rusprofile.ru/id/1885857" xr:uid="{00000000-0004-0000-0300-00001F010000}"/>
    <hyperlink ref="I327" r:id="rId287" display="https://www.rusprofile.ru/person/sumin-aa-504212936829" xr:uid="{00000000-0004-0000-0300-000020010000}"/>
    <hyperlink ref="H5" r:id="rId288" display="https://www.rusprofile.ru/id/8663983" xr:uid="{00000000-0004-0000-0300-000021010000}"/>
    <hyperlink ref="H2" r:id="rId289" display="https://www.rusprofile.ru/id/825971" xr:uid="{00000000-0004-0000-0300-000022010000}"/>
    <hyperlink ref="I2" r:id="rId290" display="https://www.rusprofile.ru/id/1557453" xr:uid="{00000000-0004-0000-0300-000023010000}"/>
    <hyperlink ref="I205" r:id="rId291" display="https://www.rusprofile.ru/person/khrapunova-sa-507303071173" xr:uid="{00000000-0004-0000-0300-000024010000}"/>
    <hyperlink ref="H276" r:id="rId292" display="https://www.rusprofile.ru/id/2512610" xr:uid="{00000000-0004-0000-0300-000025010000}"/>
    <hyperlink ref="I219" r:id="rId293" display="https://www.rusprofile.ru/person/alekseev-ag-504300171819" xr:uid="{00000000-0004-0000-0300-000026010000}"/>
    <hyperlink ref="H96" r:id="rId294" display="https://www.rusprofile.ru/id/2983066" xr:uid="{00000000-0004-0000-0300-000027010000}"/>
    <hyperlink ref="E196" r:id="rId295" display="https://www.rusprofile.ru/id/11948667" xr:uid="{00000000-0004-0000-0300-000028010000}"/>
    <hyperlink ref="I196" r:id="rId296" display="https://www.rusprofile.ru/person/koltunov-ie-774305895220" xr:uid="{00000000-0004-0000-0300-000029010000}"/>
    <hyperlink ref="H52" r:id="rId297" display="https://www.rusprofile.ru/id/4273323" xr:uid="{00000000-0004-0000-0300-00002C010000}"/>
    <hyperlink ref="I52" r:id="rId298" display="https://www.rusprofile.ru/person/poletykina-in-710601487137" xr:uid="{00000000-0004-0000-0300-00002D010000}"/>
    <hyperlink ref="H184" r:id="rId299" display="https://www.rusprofile.ru/id/1304538" xr:uid="{00000000-0004-0000-0300-00002E010000}"/>
    <hyperlink ref="I184" r:id="rId300" display="https://www.rusprofile.ru/person/ryazancev-an-503003247527" xr:uid="{00000000-0004-0000-0300-00002F010000}"/>
    <hyperlink ref="J304" r:id="rId301" display="https://www.rusprofile.ru/person/pastarnak-ayu-553700789977" xr:uid="{00000000-0004-0000-0300-000030010000}"/>
    <hyperlink ref="H51" r:id="rId302" display="https://www.rusprofile.ru/id/1285927" xr:uid="{00000000-0004-0000-0300-000031010000}"/>
    <hyperlink ref="I74" r:id="rId303" display="https://www.rusprofile.ru/person/raykhman-yun-500506043919" xr:uid="{00000000-0004-0000-0300-000032010000}"/>
    <hyperlink ref="I159" r:id="rId304" display="https://www.rusprofile.ru/person/shichanin-vv-502407208472" xr:uid="{00000000-0004-0000-0300-000033010000}"/>
    <hyperlink ref="I140" r:id="rId305" display="https://www.rusprofile.ru/person/semencov-dp-772012530627" xr:uid="{00000000-0004-0000-0300-000034010000}"/>
    <hyperlink ref="I292" r:id="rId306" display="https://www.rusprofile.ru/person/krupoderov-da-503505156256" xr:uid="{00000000-0004-0000-0300-000035010000}"/>
    <hyperlink ref="I53" r:id="rId307" display="https://www.rusprofile.ru/person/kokushkin-ka-645000335463" xr:uid="{00000000-0004-0000-0300-000036010000}"/>
    <hyperlink ref="I192" r:id="rId308" display="https://www.rusprofile.ru/person/fadeev-av-771471195885" xr:uid="{00000000-0004-0000-0300-000037010000}"/>
    <hyperlink ref="I162" r:id="rId309" display="https://www.rusprofile.ru/person/kholdin-vn-502005479497" xr:uid="{00000000-0004-0000-0300-000038010000}"/>
    <hyperlink ref="I181" r:id="rId310" display="https://www.rusprofile.ru/person/fedotkin-es-503007013449" xr:uid="{00000000-0004-0000-0300-000039010000}"/>
    <hyperlink ref="I87" r:id="rId311" display="https://www.rusprofile.ru/person/avakyan-aa-150202443539" xr:uid="{00000000-0004-0000-0300-00003A010000}"/>
    <hyperlink ref="E197" r:id="rId312" display="https://www.rusprofile.ru/id/3324287" xr:uid="{3FF57760-D965-40C8-8CE9-F86E934C15E4}"/>
  </hyperlinks>
  <pageMargins left="0.7" right="0.7" top="0.75" bottom="0.75" header="0.3" footer="0.3"/>
  <pageSetup paperSize="0" orientation="portrait" r:id="rId3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FuzzyLookup_AddIn_Undo_Sheet</vt:lpstr>
      <vt:lpstr>СРАВНЕНИЕ</vt:lpstr>
      <vt:lpstr>Лист1</vt:lpstr>
      <vt:lpstr>Лист2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dc:creator>
  <cp:lastModifiedBy>User</cp:lastModifiedBy>
  <cp:revision>5</cp:revision>
  <dcterms:created xsi:type="dcterms:W3CDTF">2015-06-05T18:19:34Z</dcterms:created>
  <dcterms:modified xsi:type="dcterms:W3CDTF">2020-11-16T14:07:22Z</dcterms:modified>
  <dc:language>ru-RU</dc:language>
</cp:coreProperties>
</file>