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UECSS\9.1.Test_Plan\UECSS\"/>
    </mc:Choice>
  </mc:AlternateContent>
  <bookViews>
    <workbookView xWindow="600" yWindow="90" windowWidth="11430" windowHeight="5355" tabRatio="700"/>
  </bookViews>
  <sheets>
    <sheet name="系统_进度管理表" sheetId="1" r:id="rId1"/>
    <sheet name="采集融合_进度管理表" sheetId="4" r:id="rId2"/>
    <sheet name="专家诊断_进度管理表" sheetId="3" r:id="rId3"/>
    <sheet name="进度相关问题表" sheetId="2" r:id="rId4"/>
  </sheets>
  <calcPr calcId="152511"/>
</workbook>
</file>

<file path=xl/calcChain.xml><?xml version="1.0" encoding="utf-8"?>
<calcChain xmlns="http://schemas.openxmlformats.org/spreadsheetml/2006/main">
  <c r="E40" i="1" l="1"/>
  <c r="E39" i="1"/>
  <c r="O37" i="1"/>
  <c r="L37" i="1" l="1"/>
  <c r="K37" i="1"/>
  <c r="J37" i="1"/>
  <c r="I37" i="1"/>
  <c r="H37" i="1"/>
  <c r="G37" i="1"/>
  <c r="F37" i="1"/>
  <c r="E37" i="1"/>
  <c r="M37" i="1"/>
  <c r="N37" i="1"/>
  <c r="M2" i="2" l="1"/>
  <c r="M1" i="2"/>
  <c r="M3" i="2" l="1"/>
  <c r="H5" i="3" l="1"/>
  <c r="G5" i="3"/>
  <c r="F5" i="3"/>
  <c r="E5" i="3"/>
  <c r="I7" i="4"/>
  <c r="H7" i="4"/>
  <c r="G7" i="4"/>
  <c r="F7" i="4"/>
  <c r="E7" i="4"/>
</calcChain>
</file>

<file path=xl/sharedStrings.xml><?xml version="1.0" encoding="utf-8"?>
<sst xmlns="http://schemas.openxmlformats.org/spreadsheetml/2006/main" count="683" uniqueCount="213">
  <si>
    <t>No</t>
    <phoneticPr fontId="1" type="noConversion"/>
  </si>
  <si>
    <t>页面设计</t>
    <phoneticPr fontId="1" type="noConversion"/>
  </si>
  <si>
    <t>对应模块</t>
    <phoneticPr fontId="1" type="noConversion"/>
  </si>
  <si>
    <t>首页</t>
  </si>
  <si>
    <t>项目概览</t>
  </si>
  <si>
    <t>后台接口</t>
    <phoneticPr fontId="1" type="noConversion"/>
  </si>
  <si>
    <t>详细文档</t>
    <phoneticPr fontId="1" type="noConversion"/>
  </si>
  <si>
    <t>系统测试</t>
    <phoneticPr fontId="1" type="noConversion"/>
  </si>
  <si>
    <t>运行监测</t>
    <phoneticPr fontId="1" type="noConversion"/>
  </si>
  <si>
    <t>能效监测</t>
    <phoneticPr fontId="1" type="noConversion"/>
  </si>
  <si>
    <t>已完成</t>
  </si>
  <si>
    <t>对应中</t>
  </si>
  <si>
    <t>登录页面</t>
    <phoneticPr fontId="1" type="noConversion"/>
  </si>
  <si>
    <t>未着手</t>
  </si>
  <si>
    <t>数据监测</t>
    <phoneticPr fontId="1" type="noConversion"/>
  </si>
  <si>
    <t>具体需求</t>
    <phoneticPr fontId="1" type="noConversion"/>
  </si>
  <si>
    <t>数据库开发</t>
    <phoneticPr fontId="1" type="noConversion"/>
  </si>
  <si>
    <t>运行报表</t>
    <phoneticPr fontId="1" type="noConversion"/>
  </si>
  <si>
    <t>传输</t>
    <phoneticPr fontId="1" type="noConversion"/>
  </si>
  <si>
    <t>采集</t>
    <phoneticPr fontId="1" type="noConversion"/>
  </si>
  <si>
    <t>系统平台</t>
    <phoneticPr fontId="1" type="noConversion"/>
  </si>
  <si>
    <t>专家算法</t>
    <phoneticPr fontId="1" type="noConversion"/>
  </si>
  <si>
    <t>-</t>
  </si>
  <si>
    <t>商文龙</t>
    <phoneticPr fontId="1" type="noConversion"/>
  </si>
  <si>
    <t>蒋静华</t>
    <phoneticPr fontId="1" type="noConversion"/>
  </si>
  <si>
    <t>张博</t>
    <phoneticPr fontId="1" type="noConversion"/>
  </si>
  <si>
    <t>负责人</t>
    <phoneticPr fontId="1" type="noConversion"/>
  </si>
  <si>
    <t>纪朝阳</t>
    <phoneticPr fontId="1" type="noConversion"/>
  </si>
  <si>
    <t>整体进度</t>
    <phoneticPr fontId="1" type="noConversion"/>
  </si>
  <si>
    <t>备注</t>
    <phoneticPr fontId="1" type="noConversion"/>
  </si>
  <si>
    <t>侯鸣</t>
    <phoneticPr fontId="1" type="noConversion"/>
  </si>
  <si>
    <t>分类</t>
    <phoneticPr fontId="1" type="noConversion"/>
  </si>
  <si>
    <t>融合</t>
    <phoneticPr fontId="1" type="noConversion"/>
  </si>
  <si>
    <t>报表配置</t>
    <phoneticPr fontId="1" type="noConversion"/>
  </si>
  <si>
    <t>远程云服务平台进度管理</t>
    <phoneticPr fontId="1" type="noConversion"/>
  </si>
  <si>
    <t>本月目标</t>
    <phoneticPr fontId="1" type="noConversion"/>
  </si>
  <si>
    <t>本周目标</t>
    <phoneticPr fontId="1" type="noConversion"/>
  </si>
  <si>
    <t>项目信息管理</t>
    <phoneticPr fontId="1" type="noConversion"/>
  </si>
  <si>
    <t>设备设施管理</t>
    <phoneticPr fontId="1" type="noConversion"/>
  </si>
  <si>
    <t>工艺属性配置</t>
    <phoneticPr fontId="1" type="noConversion"/>
  </si>
  <si>
    <t>标准类管理</t>
    <phoneticPr fontId="1" type="noConversion"/>
  </si>
  <si>
    <t>类属性管理</t>
    <phoneticPr fontId="1" type="noConversion"/>
  </si>
  <si>
    <t>身份管理</t>
    <phoneticPr fontId="1" type="noConversion"/>
  </si>
  <si>
    <t>权限管理</t>
    <phoneticPr fontId="1" type="noConversion"/>
  </si>
  <si>
    <t>日志管理</t>
    <phoneticPr fontId="1" type="noConversion"/>
  </si>
  <si>
    <t>采集融合</t>
    <phoneticPr fontId="1" type="noConversion"/>
  </si>
  <si>
    <t>上周目标</t>
    <phoneticPr fontId="1" type="noConversion"/>
  </si>
  <si>
    <t>-</t>
    <phoneticPr fontId="1" type="noConversion"/>
  </si>
  <si>
    <t>李云涛
刘永红</t>
    <phoneticPr fontId="1" type="noConversion"/>
  </si>
  <si>
    <t>测试用例</t>
    <phoneticPr fontId="1" type="noConversion"/>
  </si>
  <si>
    <t>未着手</t>
    <phoneticPr fontId="1" type="noConversion"/>
  </si>
  <si>
    <t>模块数据配置</t>
    <phoneticPr fontId="1" type="noConversion"/>
  </si>
  <si>
    <t>专家诊断</t>
    <phoneticPr fontId="1" type="noConversion"/>
  </si>
  <si>
    <t>表结构</t>
  </si>
  <si>
    <t>纪朝阳</t>
  </si>
  <si>
    <t>郑俊峰
(侯鸣)</t>
    <phoneticPr fontId="1" type="noConversion"/>
  </si>
  <si>
    <t>指标分析</t>
    <phoneticPr fontId="1" type="noConversion"/>
  </si>
  <si>
    <t>机组分析</t>
    <phoneticPr fontId="1" type="noConversion"/>
  </si>
  <si>
    <t>成本分析</t>
    <phoneticPr fontId="1" type="noConversion"/>
  </si>
  <si>
    <t>同比环比</t>
    <phoneticPr fontId="1" type="noConversion"/>
  </si>
  <si>
    <t>结构分析</t>
    <phoneticPr fontId="1" type="noConversion"/>
  </si>
  <si>
    <t>耗能分析</t>
    <phoneticPr fontId="1" type="noConversion"/>
  </si>
  <si>
    <t>供能分析</t>
    <phoneticPr fontId="1" type="noConversion"/>
  </si>
  <si>
    <t>接口联调</t>
    <phoneticPr fontId="1" type="noConversion"/>
  </si>
  <si>
    <t>郑俊峰</t>
    <phoneticPr fontId="1" type="noConversion"/>
  </si>
  <si>
    <t>纪朝阳
（吴齐）</t>
    <phoneticPr fontId="1" type="noConversion"/>
  </si>
  <si>
    <t>前端样式</t>
    <phoneticPr fontId="1" type="noConversion"/>
  </si>
  <si>
    <t>前端功能</t>
    <phoneticPr fontId="1" type="noConversion"/>
  </si>
  <si>
    <t>上周进度</t>
    <phoneticPr fontId="1" type="noConversion"/>
  </si>
  <si>
    <t>纪朝阳</t>
    <phoneticPr fontId="1" type="noConversion"/>
  </si>
  <si>
    <t>详细开发文档已完成；
本周开发文档的修订。</t>
    <phoneticPr fontId="1" type="noConversion"/>
  </si>
  <si>
    <t>宋志春
徐培幡</t>
    <phoneticPr fontId="1" type="noConversion"/>
  </si>
  <si>
    <t>陈云
(商文龙)</t>
    <phoneticPr fontId="1" type="noConversion"/>
  </si>
  <si>
    <t>模块分析</t>
    <phoneticPr fontId="1" type="noConversion"/>
  </si>
  <si>
    <t>已完成</t>
    <phoneticPr fontId="1" type="noConversion"/>
  </si>
  <si>
    <t>王刚毅
（徐培幡）</t>
    <phoneticPr fontId="1" type="noConversion"/>
  </si>
  <si>
    <t>测试</t>
    <phoneticPr fontId="1" type="noConversion"/>
  </si>
  <si>
    <t>延迟</t>
  </si>
  <si>
    <t>开发进度</t>
    <phoneticPr fontId="1" type="noConversion"/>
  </si>
  <si>
    <t>总体进度</t>
    <phoneticPr fontId="1" type="noConversion"/>
  </si>
  <si>
    <t>验证中</t>
  </si>
  <si>
    <t>粒度数据生成</t>
    <phoneticPr fontId="1" type="noConversion"/>
  </si>
  <si>
    <t>使用手册编写中</t>
    <phoneticPr fontId="1" type="noConversion"/>
  </si>
  <si>
    <t>进度相关问题表</t>
    <phoneticPr fontId="1" type="noConversion"/>
  </si>
  <si>
    <t>问题总数</t>
    <phoneticPr fontId="1" type="noConversion"/>
  </si>
  <si>
    <t>已解决数</t>
    <phoneticPr fontId="1" type="noConversion"/>
  </si>
  <si>
    <t>No</t>
    <phoneticPr fontId="1" type="noConversion"/>
  </si>
  <si>
    <t>问题对象</t>
    <phoneticPr fontId="1" type="noConversion"/>
  </si>
  <si>
    <t>指出内容</t>
    <phoneticPr fontId="1" type="noConversion"/>
  </si>
  <si>
    <t>提出者</t>
    <phoneticPr fontId="1" type="noConversion"/>
  </si>
  <si>
    <t>提出日期</t>
    <phoneticPr fontId="1" type="noConversion"/>
  </si>
  <si>
    <t>解决人</t>
    <phoneticPr fontId="1" type="noConversion"/>
  </si>
  <si>
    <t>解决日</t>
    <phoneticPr fontId="1" type="noConversion"/>
  </si>
  <si>
    <t>解决情况</t>
    <phoneticPr fontId="1" type="noConversion"/>
  </si>
  <si>
    <t>备注</t>
    <phoneticPr fontId="1" type="noConversion"/>
  </si>
  <si>
    <t>解决率</t>
    <phoneticPr fontId="1" type="noConversion"/>
  </si>
  <si>
    <t>算法程序</t>
    <phoneticPr fontId="1" type="noConversion"/>
  </si>
  <si>
    <t>算法程序开发责任方确定</t>
    <phoneticPr fontId="1" type="noConversion"/>
  </si>
  <si>
    <t>张博</t>
    <phoneticPr fontId="1" type="noConversion"/>
  </si>
  <si>
    <t>纪朝阳</t>
    <phoneticPr fontId="1" type="noConversion"/>
  </si>
  <si>
    <t>第三方开发</t>
    <phoneticPr fontId="1" type="noConversion"/>
  </si>
  <si>
    <t>对标排名</t>
    <phoneticPr fontId="1" type="noConversion"/>
  </si>
  <si>
    <t>项目对标建议需要</t>
    <phoneticPr fontId="1" type="noConversion"/>
  </si>
  <si>
    <t>张博</t>
    <phoneticPr fontId="1" type="noConversion"/>
  </si>
  <si>
    <t>徐培幡</t>
    <phoneticPr fontId="1" type="noConversion"/>
  </si>
  <si>
    <t>删除模块</t>
    <phoneticPr fontId="1" type="noConversion"/>
  </si>
  <si>
    <t>采集融合</t>
    <phoneticPr fontId="1" type="noConversion"/>
  </si>
  <si>
    <t>测试结束时间
测试环境
融合相关内容提供</t>
    <phoneticPr fontId="1" type="noConversion"/>
  </si>
  <si>
    <t>张博
侯鸣</t>
    <phoneticPr fontId="1" type="noConversion"/>
  </si>
  <si>
    <t>李云涛</t>
    <phoneticPr fontId="1" type="noConversion"/>
  </si>
  <si>
    <t>测试人员</t>
    <phoneticPr fontId="1" type="noConversion"/>
  </si>
  <si>
    <t>何时到岗？
施斌
周少卿</t>
    <phoneticPr fontId="1" type="noConversion"/>
  </si>
  <si>
    <t>侯鸣</t>
    <phoneticPr fontId="1" type="noConversion"/>
  </si>
  <si>
    <t>施斌 OK
周少卿 OK</t>
    <phoneticPr fontId="1" type="noConversion"/>
  </si>
  <si>
    <t>新增优化算法相关表结构（待确定）</t>
    <phoneticPr fontId="1" type="noConversion"/>
  </si>
  <si>
    <t>前台所需程序开发</t>
    <phoneticPr fontId="1" type="noConversion"/>
  </si>
  <si>
    <t>需要前台开发人员提交开发需求
（待确定）</t>
    <phoneticPr fontId="1" type="noConversion"/>
  </si>
  <si>
    <t>吴齐
郑俊峰</t>
    <phoneticPr fontId="1" type="noConversion"/>
  </si>
  <si>
    <t>DB的数据获取方式和配置单</t>
    <phoneticPr fontId="1" type="noConversion"/>
  </si>
  <si>
    <t>DB的数据获取方式和配置单
能效监测
结构分析
耗能分析
供能分析
能效分析
指标分析
机组分析</t>
    <phoneticPr fontId="1" type="noConversion"/>
  </si>
  <si>
    <t>吴齐</t>
    <phoneticPr fontId="1" type="noConversion"/>
  </si>
  <si>
    <t>张博
纪朝阳
满克</t>
    <phoneticPr fontId="1" type="noConversion"/>
  </si>
  <si>
    <t>已有解决方案，开发过程中再处理。（吴齐）</t>
    <phoneticPr fontId="1" type="noConversion"/>
  </si>
  <si>
    <t>2.0移植程序变更确认</t>
    <phoneticPr fontId="1" type="noConversion"/>
  </si>
  <si>
    <t>项目信息管理
设备设施管理
工艺属性配置
模块数据配置</t>
    <phoneticPr fontId="1" type="noConversion"/>
  </si>
  <si>
    <t>郑俊峰
吴齐</t>
    <phoneticPr fontId="1" type="noConversion"/>
  </si>
  <si>
    <t>项目信息管理 OK
设备设施管理 OK
工艺属性配置 OK
模块数据配置 OK</t>
    <phoneticPr fontId="1" type="noConversion"/>
  </si>
  <si>
    <t>数据</t>
    <phoneticPr fontId="1" type="noConversion"/>
  </si>
  <si>
    <t>真实数据模拟转换</t>
    <phoneticPr fontId="1" type="noConversion"/>
  </si>
  <si>
    <t>郑俊峰</t>
    <phoneticPr fontId="1" type="noConversion"/>
  </si>
  <si>
    <t>小时级别数据 10/30
分钟 天 月 年 数据 11/2,11/3</t>
    <phoneticPr fontId="1" type="noConversion"/>
  </si>
  <si>
    <t>数据库前台逻辑</t>
    <phoneticPr fontId="1" type="noConversion"/>
  </si>
  <si>
    <t>数据库前台相关逻辑表沟通</t>
    <phoneticPr fontId="1" type="noConversion"/>
  </si>
  <si>
    <t>满克</t>
    <phoneticPr fontId="1" type="noConversion"/>
  </si>
  <si>
    <t>配置单相关数据</t>
    <phoneticPr fontId="1" type="noConversion"/>
  </si>
  <si>
    <t>由Java端自插数据</t>
    <phoneticPr fontId="1" type="noConversion"/>
  </si>
  <si>
    <t>1.留下文档。
2.开发库和测试库同时变更。</t>
    <phoneticPr fontId="1" type="noConversion"/>
  </si>
  <si>
    <t>1.数据融合相关表结构已定；OK
2.本周建表。OK
3.天，月，年粒度数据融合</t>
    <phoneticPr fontId="1" type="noConversion"/>
  </si>
  <si>
    <t>前端细节</t>
    <phoneticPr fontId="1" type="noConversion"/>
  </si>
  <si>
    <t>商文龙
(蒋静华)</t>
    <phoneticPr fontId="1" type="noConversion"/>
  </si>
  <si>
    <t>OPC环境问题</t>
    <phoneticPr fontId="1" type="noConversion"/>
  </si>
  <si>
    <t>由于11/1 中午12:00断电，导致两个问题：
1.测试环境SSDB中收不到数据。
2.一个月压力被迫中断。</t>
    <phoneticPr fontId="1" type="noConversion"/>
  </si>
  <si>
    <t>侯鸣</t>
    <phoneticPr fontId="1" type="noConversion"/>
  </si>
  <si>
    <t>刘永红
李云涛</t>
    <phoneticPr fontId="1" type="noConversion"/>
  </si>
  <si>
    <t>吴齐对应；
Java计划调整</t>
    <phoneticPr fontId="1" type="noConversion"/>
  </si>
  <si>
    <t>吴齐</t>
    <phoneticPr fontId="1" type="noConversion"/>
  </si>
  <si>
    <t>吴齐</t>
    <phoneticPr fontId="1" type="noConversion"/>
  </si>
  <si>
    <t>诊断算法模块</t>
    <phoneticPr fontId="1" type="noConversion"/>
  </si>
  <si>
    <t>专家诊断报告</t>
    <phoneticPr fontId="1" type="noConversion"/>
  </si>
  <si>
    <t>数据生成程序</t>
    <phoneticPr fontId="1" type="noConversion"/>
  </si>
  <si>
    <t>用户管理</t>
    <phoneticPr fontId="1" type="noConversion"/>
  </si>
  <si>
    <t>接口联调</t>
    <phoneticPr fontId="1" type="noConversion"/>
  </si>
  <si>
    <t>数据缺少问题</t>
    <phoneticPr fontId="1" type="noConversion"/>
  </si>
  <si>
    <t>吕伟
商文龙</t>
    <phoneticPr fontId="1" type="noConversion"/>
  </si>
  <si>
    <t>会议讨论</t>
    <phoneticPr fontId="1" type="noConversion"/>
  </si>
  <si>
    <t>整理文档给张博,纪朝阳</t>
    <phoneticPr fontId="1" type="noConversion"/>
  </si>
  <si>
    <t>Java开发对应文档更新</t>
    <phoneticPr fontId="1" type="noConversion"/>
  </si>
  <si>
    <t>接口文档对应</t>
    <phoneticPr fontId="1" type="noConversion"/>
  </si>
  <si>
    <t>小图标缺失</t>
    <phoneticPr fontId="1" type="noConversion"/>
  </si>
  <si>
    <t>1.日志管理
2.配置页面左侧栏图标</t>
    <phoneticPr fontId="1" type="noConversion"/>
  </si>
  <si>
    <t>商文龙
戴敏</t>
    <phoneticPr fontId="1" type="noConversion"/>
  </si>
  <si>
    <t>细节问题留档</t>
    <phoneticPr fontId="1" type="noConversion"/>
  </si>
  <si>
    <t>建议使用禅道</t>
    <phoneticPr fontId="1" type="noConversion"/>
  </si>
  <si>
    <t>运行监测</t>
    <phoneticPr fontId="1" type="noConversion"/>
  </si>
  <si>
    <t>需要数据同步</t>
    <phoneticPr fontId="1" type="noConversion"/>
  </si>
  <si>
    <t>吴齐</t>
    <phoneticPr fontId="1" type="noConversion"/>
  </si>
  <si>
    <t>纪朝阳</t>
    <phoneticPr fontId="1" type="noConversion"/>
  </si>
  <si>
    <t>陈云做成页面问题反馈文档</t>
    <phoneticPr fontId="1" type="noConversion"/>
  </si>
  <si>
    <t>随时沟通</t>
    <phoneticPr fontId="1" type="noConversion"/>
  </si>
  <si>
    <t>1.详细设计
2.接口文档
3.记录前端修改内容</t>
    <phoneticPr fontId="1" type="noConversion"/>
  </si>
  <si>
    <t>马龙奎</t>
    <phoneticPr fontId="1" type="noConversion"/>
  </si>
  <si>
    <t>数据确认</t>
    <phoneticPr fontId="1" type="noConversion"/>
  </si>
  <si>
    <t>郑俊峰</t>
    <phoneticPr fontId="1" type="noConversion"/>
  </si>
  <si>
    <t>纪朝阳</t>
    <phoneticPr fontId="1" type="noConversion"/>
  </si>
  <si>
    <t>运行监测</t>
    <phoneticPr fontId="1" type="noConversion"/>
  </si>
  <si>
    <t>吴齐</t>
    <phoneticPr fontId="1" type="noConversion"/>
  </si>
  <si>
    <t>数据表数据及运行监测配置对应</t>
    <phoneticPr fontId="1" type="noConversion"/>
  </si>
  <si>
    <t>供能分析
耗能分析</t>
    <phoneticPr fontId="1" type="noConversion"/>
  </si>
  <si>
    <t>耗能功能：2个基线需要确认</t>
    <phoneticPr fontId="1" type="noConversion"/>
  </si>
  <si>
    <t>结构分析
模块分析
机组分析
成本分析</t>
    <phoneticPr fontId="1" type="noConversion"/>
  </si>
  <si>
    <t>成本分析</t>
    <phoneticPr fontId="1" type="noConversion"/>
  </si>
  <si>
    <t>郑俊峰</t>
    <phoneticPr fontId="1" type="noConversion"/>
  </si>
  <si>
    <t>纪朝阳</t>
    <phoneticPr fontId="1" type="noConversion"/>
  </si>
  <si>
    <t>各种资源单价开始结束时间相关问题（表结构）</t>
    <phoneticPr fontId="1" type="noConversion"/>
  </si>
  <si>
    <t>融合配置</t>
    <phoneticPr fontId="1" type="noConversion"/>
  </si>
  <si>
    <t>未着手</t>
    <phoneticPr fontId="1" type="noConversion"/>
  </si>
  <si>
    <t>配置页面本周完成</t>
    <phoneticPr fontId="1" type="noConversion"/>
  </si>
  <si>
    <t>1.分钟表需由融合写入数据库
2.等待老刘回应安排会议。
Opcclient.ini
Calculate.ini
OK</t>
    <phoneticPr fontId="1" type="noConversion"/>
  </si>
  <si>
    <t>根据需求，提供视图</t>
    <phoneticPr fontId="1" type="noConversion"/>
  </si>
  <si>
    <t>梁唯伟</t>
    <phoneticPr fontId="1" type="noConversion"/>
  </si>
  <si>
    <t>冯剑
梁唯伟
商文龙</t>
    <phoneticPr fontId="1" type="noConversion"/>
  </si>
  <si>
    <t>郑俊峰
商文龙</t>
    <phoneticPr fontId="1" type="noConversion"/>
  </si>
  <si>
    <t>商文龙</t>
    <phoneticPr fontId="1" type="noConversion"/>
  </si>
  <si>
    <t>报表功能下周一</t>
    <phoneticPr fontId="1" type="noConversion"/>
  </si>
  <si>
    <t>冯剑
梁唯伟
徐培幡</t>
    <phoneticPr fontId="1" type="noConversion"/>
  </si>
  <si>
    <t>1.开发结束时间为本月末。OK
2.测试环境由李云涛和刘永红负责。OK
3.融合相关资料由李云涛和刘永红负责。OK
4.部署文档，PUB_CONFIG_FUNCTION字段解释</t>
    <phoneticPr fontId="1" type="noConversion"/>
  </si>
  <si>
    <t>成本分析 OK
结构分析 OK
模块分析 冯剑→配置工具(吴齐) CCHP OK
机组分析 冯剑→配置工具（吴齐） 泵组 OK</t>
    <phoneticPr fontId="1" type="noConversion"/>
  </si>
  <si>
    <t>融合环境配置</t>
    <phoneticPr fontId="1" type="noConversion"/>
  </si>
  <si>
    <t>calculate.ini文件配置为本地测试环境后，启动calculate.exe会自动退出</t>
    <phoneticPr fontId="1" type="noConversion"/>
  </si>
  <si>
    <t>侯鸣</t>
    <phoneticPr fontId="1" type="noConversion"/>
  </si>
  <si>
    <t>刘永红</t>
    <phoneticPr fontId="1" type="noConversion"/>
  </si>
  <si>
    <t>设置为测试DB后，修改测点数据未写入测试DB相应的分钟表中</t>
    <phoneticPr fontId="1" type="noConversion"/>
  </si>
  <si>
    <t>刘永红</t>
    <phoneticPr fontId="1" type="noConversion"/>
  </si>
  <si>
    <t>xyntserver.exe文件正在问殷俊辉要</t>
    <phoneticPr fontId="1" type="noConversion"/>
  </si>
  <si>
    <t>前端缺人</t>
    <phoneticPr fontId="1" type="noConversion"/>
  </si>
  <si>
    <t>缺少2个JS开发者</t>
    <phoneticPr fontId="1" type="noConversion"/>
  </si>
  <si>
    <t>商文龙</t>
    <phoneticPr fontId="1" type="noConversion"/>
  </si>
  <si>
    <t>张博</t>
    <phoneticPr fontId="1" type="noConversion"/>
  </si>
  <si>
    <t>专家本周完成70%</t>
    <phoneticPr fontId="1" type="noConversion"/>
  </si>
  <si>
    <t>缺少数据</t>
    <phoneticPr fontId="1" type="noConversion"/>
  </si>
  <si>
    <t>王刚毅
徐培幡</t>
    <phoneticPr fontId="1" type="noConversion"/>
  </si>
  <si>
    <t xml:space="preserve">单机10天 OK
单机一个月运行中 OK；
双机10天 OK
融合环境未调通
</t>
    <phoneticPr fontId="1" type="noConversion"/>
  </si>
  <si>
    <t>目前还缺一个人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</si>
</sst>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0" fontId="3" fillId="0" borderId="1" xfId="0" applyNumberFormat="1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3" fillId="0" borderId="0" xfId="0" applyFont="1" applyAlignment="1">
      <alignment vertical="center" wrapText="1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10" fontId="7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4" fillId="0" borderId="1" xfId="0" applyFont="1" applyFill="1" applyBorder="1">
      <alignment vertical="center"/>
    </xf>
    <xf numFmtId="10" fontId="0" fillId="0" borderId="1" xfId="0" applyNumberForma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58" fontId="0" fillId="0" borderId="1" xfId="0" applyNumberFormat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0" fontId="0" fillId="0" borderId="8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0" fontId="3" fillId="0" borderId="8" xfId="0" applyNumberFormat="1" applyFont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10" fontId="10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3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showGridLines="0" tabSelected="1" zoomScale="85" zoomScaleNormal="85" workbookViewId="0">
      <selection activeCell="B1" sqref="B1:O1"/>
    </sheetView>
  </sheetViews>
  <sheetFormatPr defaultRowHeight="13.5" x14ac:dyDescent="0.15"/>
  <cols>
    <col min="1" max="1" width="1.75" customWidth="1"/>
    <col min="2" max="2" width="3.5" bestFit="1" customWidth="1"/>
    <col min="3" max="3" width="15.375" customWidth="1"/>
    <col min="4" max="4" width="13" bestFit="1" customWidth="1"/>
    <col min="5" max="5" width="9" bestFit="1" customWidth="1"/>
    <col min="6" max="7" width="9" customWidth="1"/>
    <col min="8" max="8" width="11" bestFit="1" customWidth="1"/>
    <col min="9" max="10" width="9" bestFit="1" customWidth="1"/>
    <col min="11" max="11" width="11" bestFit="1" customWidth="1"/>
    <col min="12" max="12" width="9.125" bestFit="1" customWidth="1"/>
    <col min="13" max="14" width="9" bestFit="1" customWidth="1"/>
    <col min="15" max="15" width="9" customWidth="1"/>
  </cols>
  <sheetData>
    <row r="1" spans="1:15" ht="20.25" x14ac:dyDescent="0.15">
      <c r="B1" s="43" t="s">
        <v>34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27" customHeight="1" x14ac:dyDescent="0.15">
      <c r="D2" s="32" t="s">
        <v>26</v>
      </c>
      <c r="E2" s="32" t="s">
        <v>25</v>
      </c>
      <c r="F2" s="32" t="s">
        <v>24</v>
      </c>
      <c r="G2" s="32" t="s">
        <v>23</v>
      </c>
      <c r="H2" s="39" t="s">
        <v>192</v>
      </c>
      <c r="I2" s="32" t="s">
        <v>64</v>
      </c>
      <c r="J2" s="34" t="s">
        <v>191</v>
      </c>
      <c r="K2" s="33" t="s">
        <v>65</v>
      </c>
      <c r="L2" s="34" t="s">
        <v>72</v>
      </c>
      <c r="M2" s="44" t="s">
        <v>55</v>
      </c>
      <c r="N2" s="45"/>
      <c r="O2" s="36" t="s">
        <v>139</v>
      </c>
    </row>
    <row r="3" spans="1:15" x14ac:dyDescent="0.15">
      <c r="B3" s="1" t="s">
        <v>0</v>
      </c>
      <c r="C3" s="32" t="s">
        <v>31</v>
      </c>
      <c r="D3" s="1" t="s">
        <v>2</v>
      </c>
      <c r="E3" s="32" t="s">
        <v>15</v>
      </c>
      <c r="F3" s="32" t="s">
        <v>1</v>
      </c>
      <c r="G3" s="32" t="s">
        <v>66</v>
      </c>
      <c r="H3" s="37" t="s">
        <v>67</v>
      </c>
      <c r="I3" s="32" t="s">
        <v>5</v>
      </c>
      <c r="J3" s="37" t="s">
        <v>63</v>
      </c>
      <c r="K3" s="32" t="s">
        <v>16</v>
      </c>
      <c r="L3" s="35" t="s">
        <v>6</v>
      </c>
      <c r="M3" s="35" t="s">
        <v>49</v>
      </c>
      <c r="N3" s="35" t="s">
        <v>7</v>
      </c>
      <c r="O3" s="32" t="s">
        <v>138</v>
      </c>
    </row>
    <row r="4" spans="1:15" x14ac:dyDescent="0.15">
      <c r="A4" s="7"/>
      <c r="B4" s="1">
        <v>1</v>
      </c>
      <c r="C4" s="49" t="s">
        <v>20</v>
      </c>
      <c r="D4" s="2" t="s">
        <v>12</v>
      </c>
      <c r="E4" s="32" t="s">
        <v>10</v>
      </c>
      <c r="F4" s="32" t="s">
        <v>10</v>
      </c>
      <c r="G4" s="32" t="s">
        <v>10</v>
      </c>
      <c r="H4" s="32" t="s">
        <v>10</v>
      </c>
      <c r="I4" s="32" t="s">
        <v>10</v>
      </c>
      <c r="J4" s="32" t="s">
        <v>11</v>
      </c>
      <c r="K4" s="32" t="s">
        <v>10</v>
      </c>
      <c r="L4" s="32" t="s">
        <v>10</v>
      </c>
      <c r="M4" s="32" t="s">
        <v>10</v>
      </c>
      <c r="N4" s="32" t="s">
        <v>13</v>
      </c>
      <c r="O4" s="32" t="s">
        <v>11</v>
      </c>
    </row>
    <row r="5" spans="1:15" x14ac:dyDescent="0.15">
      <c r="A5" s="7"/>
      <c r="B5" s="1">
        <v>2</v>
      </c>
      <c r="C5" s="50"/>
      <c r="D5" s="2" t="s">
        <v>3</v>
      </c>
      <c r="E5" s="32" t="s">
        <v>10</v>
      </c>
      <c r="F5" s="32" t="s">
        <v>10</v>
      </c>
      <c r="G5" s="32" t="s">
        <v>10</v>
      </c>
      <c r="H5" s="32" t="s">
        <v>10</v>
      </c>
      <c r="I5" s="32" t="s">
        <v>10</v>
      </c>
      <c r="J5" s="32" t="s">
        <v>10</v>
      </c>
      <c r="K5" s="32" t="s">
        <v>10</v>
      </c>
      <c r="L5" s="32" t="s">
        <v>10</v>
      </c>
      <c r="M5" s="32" t="s">
        <v>10</v>
      </c>
      <c r="N5" s="32" t="s">
        <v>13</v>
      </c>
      <c r="O5" s="32" t="s">
        <v>11</v>
      </c>
    </row>
    <row r="6" spans="1:15" x14ac:dyDescent="0.15">
      <c r="A6" s="7"/>
      <c r="B6" s="1">
        <v>3</v>
      </c>
      <c r="C6" s="50"/>
      <c r="D6" s="2" t="s">
        <v>4</v>
      </c>
      <c r="E6" s="32" t="s">
        <v>10</v>
      </c>
      <c r="F6" s="32" t="s">
        <v>10</v>
      </c>
      <c r="G6" s="32" t="s">
        <v>10</v>
      </c>
      <c r="H6" s="32" t="s">
        <v>10</v>
      </c>
      <c r="I6" s="32" t="s">
        <v>10</v>
      </c>
      <c r="J6" s="32" t="s">
        <v>11</v>
      </c>
      <c r="K6" s="32" t="s">
        <v>10</v>
      </c>
      <c r="L6" s="32" t="s">
        <v>10</v>
      </c>
      <c r="M6" s="32" t="s">
        <v>10</v>
      </c>
      <c r="N6" s="32" t="s">
        <v>13</v>
      </c>
      <c r="O6" s="32" t="s">
        <v>10</v>
      </c>
    </row>
    <row r="7" spans="1:15" x14ac:dyDescent="0.15">
      <c r="A7" s="7"/>
      <c r="B7" s="1">
        <v>4</v>
      </c>
      <c r="C7" s="50"/>
      <c r="D7" s="2" t="s">
        <v>8</v>
      </c>
      <c r="E7" s="32" t="s">
        <v>10</v>
      </c>
      <c r="F7" s="32" t="s">
        <v>10</v>
      </c>
      <c r="G7" s="32" t="s">
        <v>10</v>
      </c>
      <c r="H7" s="32" t="s">
        <v>10</v>
      </c>
      <c r="I7" s="32" t="s">
        <v>10</v>
      </c>
      <c r="J7" s="32" t="s">
        <v>10</v>
      </c>
      <c r="K7" s="32" t="s">
        <v>10</v>
      </c>
      <c r="L7" s="32" t="s">
        <v>10</v>
      </c>
      <c r="M7" s="32" t="s">
        <v>10</v>
      </c>
      <c r="N7" s="32" t="s">
        <v>13</v>
      </c>
      <c r="O7" s="32" t="s">
        <v>11</v>
      </c>
    </row>
    <row r="8" spans="1:15" x14ac:dyDescent="0.15">
      <c r="A8" s="7"/>
      <c r="B8" s="1">
        <v>5</v>
      </c>
      <c r="C8" s="50"/>
      <c r="D8" s="13" t="s">
        <v>9</v>
      </c>
      <c r="E8" s="32" t="s">
        <v>10</v>
      </c>
      <c r="F8" s="32" t="s">
        <v>10</v>
      </c>
      <c r="G8" s="32" t="s">
        <v>10</v>
      </c>
      <c r="H8" s="32" t="s">
        <v>10</v>
      </c>
      <c r="I8" s="32" t="s">
        <v>10</v>
      </c>
      <c r="J8" s="32" t="s">
        <v>11</v>
      </c>
      <c r="K8" s="32" t="s">
        <v>10</v>
      </c>
      <c r="L8" s="32" t="s">
        <v>10</v>
      </c>
      <c r="M8" s="32" t="s">
        <v>10</v>
      </c>
      <c r="N8" s="32" t="s">
        <v>13</v>
      </c>
      <c r="O8" s="32" t="s">
        <v>11</v>
      </c>
    </row>
    <row r="9" spans="1:15" x14ac:dyDescent="0.15">
      <c r="A9" s="7"/>
      <c r="B9" s="1">
        <v>6</v>
      </c>
      <c r="C9" s="50"/>
      <c r="D9" s="2" t="s">
        <v>14</v>
      </c>
      <c r="E9" s="32" t="s">
        <v>10</v>
      </c>
      <c r="F9" s="32" t="s">
        <v>10</v>
      </c>
      <c r="G9" s="32" t="s">
        <v>10</v>
      </c>
      <c r="H9" s="32" t="s">
        <v>10</v>
      </c>
      <c r="I9" s="32" t="s">
        <v>10</v>
      </c>
      <c r="J9" s="32" t="s">
        <v>11</v>
      </c>
      <c r="K9" s="32" t="s">
        <v>10</v>
      </c>
      <c r="L9" s="32" t="s">
        <v>10</v>
      </c>
      <c r="M9" s="32" t="s">
        <v>10</v>
      </c>
      <c r="N9" s="32" t="s">
        <v>13</v>
      </c>
      <c r="O9" s="32" t="s">
        <v>11</v>
      </c>
    </row>
    <row r="10" spans="1:15" x14ac:dyDescent="0.15">
      <c r="A10" s="7"/>
      <c r="B10" s="1">
        <v>7</v>
      </c>
      <c r="C10" s="50"/>
      <c r="D10" s="13" t="s">
        <v>60</v>
      </c>
      <c r="E10" s="32" t="s">
        <v>10</v>
      </c>
      <c r="F10" s="32" t="s">
        <v>10</v>
      </c>
      <c r="G10" s="32" t="s">
        <v>10</v>
      </c>
      <c r="H10" s="32" t="s">
        <v>10</v>
      </c>
      <c r="I10" s="32" t="s">
        <v>10</v>
      </c>
      <c r="J10" s="32" t="s">
        <v>11</v>
      </c>
      <c r="K10" s="32" t="s">
        <v>10</v>
      </c>
      <c r="L10" s="32" t="s">
        <v>10</v>
      </c>
      <c r="M10" s="32" t="s">
        <v>10</v>
      </c>
      <c r="N10" s="32" t="s">
        <v>50</v>
      </c>
      <c r="O10" s="32" t="s">
        <v>11</v>
      </c>
    </row>
    <row r="11" spans="1:15" x14ac:dyDescent="0.15">
      <c r="A11" s="7"/>
      <c r="B11" s="1">
        <v>8</v>
      </c>
      <c r="C11" s="50"/>
      <c r="D11" s="40" t="s">
        <v>61</v>
      </c>
      <c r="E11" s="32" t="s">
        <v>10</v>
      </c>
      <c r="F11" s="32" t="s">
        <v>10</v>
      </c>
      <c r="G11" s="32" t="s">
        <v>10</v>
      </c>
      <c r="H11" s="32" t="s">
        <v>10</v>
      </c>
      <c r="I11" s="32" t="s">
        <v>10</v>
      </c>
      <c r="J11" s="32" t="s">
        <v>10</v>
      </c>
      <c r="K11" s="32" t="s">
        <v>10</v>
      </c>
      <c r="L11" s="32" t="s">
        <v>10</v>
      </c>
      <c r="M11" s="32" t="s">
        <v>10</v>
      </c>
      <c r="N11" s="32" t="s">
        <v>50</v>
      </c>
      <c r="O11" s="32" t="s">
        <v>11</v>
      </c>
    </row>
    <row r="12" spans="1:15" x14ac:dyDescent="0.15">
      <c r="A12" s="7"/>
      <c r="B12" s="1">
        <v>9</v>
      </c>
      <c r="C12" s="50"/>
      <c r="D12" s="40" t="s">
        <v>62</v>
      </c>
      <c r="E12" s="32" t="s">
        <v>10</v>
      </c>
      <c r="F12" s="32" t="s">
        <v>10</v>
      </c>
      <c r="G12" s="32" t="s">
        <v>10</v>
      </c>
      <c r="H12" s="32" t="s">
        <v>10</v>
      </c>
      <c r="I12" s="32" t="s">
        <v>10</v>
      </c>
      <c r="J12" s="32" t="s">
        <v>10</v>
      </c>
      <c r="K12" s="32" t="s">
        <v>10</v>
      </c>
      <c r="L12" s="32" t="s">
        <v>10</v>
      </c>
      <c r="M12" s="32" t="s">
        <v>10</v>
      </c>
      <c r="N12" s="32" t="s">
        <v>50</v>
      </c>
      <c r="O12" s="32" t="s">
        <v>11</v>
      </c>
    </row>
    <row r="13" spans="1:15" x14ac:dyDescent="0.15">
      <c r="A13" s="7"/>
      <c r="B13" s="1">
        <v>10</v>
      </c>
      <c r="C13" s="50"/>
      <c r="D13" s="13" t="s">
        <v>73</v>
      </c>
      <c r="E13" s="32" t="s">
        <v>10</v>
      </c>
      <c r="F13" s="32" t="s">
        <v>10</v>
      </c>
      <c r="G13" s="32" t="s">
        <v>10</v>
      </c>
      <c r="H13" s="32" t="s">
        <v>10</v>
      </c>
      <c r="I13" s="32" t="s">
        <v>10</v>
      </c>
      <c r="J13" s="32" t="s">
        <v>11</v>
      </c>
      <c r="K13" s="32" t="s">
        <v>10</v>
      </c>
      <c r="L13" s="32" t="s">
        <v>10</v>
      </c>
      <c r="M13" s="32" t="s">
        <v>10</v>
      </c>
      <c r="N13" s="32" t="s">
        <v>13</v>
      </c>
      <c r="O13" s="32" t="s">
        <v>11</v>
      </c>
    </row>
    <row r="14" spans="1:15" x14ac:dyDescent="0.15">
      <c r="A14" s="7"/>
      <c r="B14" s="1">
        <v>11</v>
      </c>
      <c r="C14" s="50"/>
      <c r="D14" s="2" t="s">
        <v>56</v>
      </c>
      <c r="E14" s="32" t="s">
        <v>10</v>
      </c>
      <c r="F14" s="32" t="s">
        <v>10</v>
      </c>
      <c r="G14" s="32" t="s">
        <v>10</v>
      </c>
      <c r="H14" s="32" t="s">
        <v>10</v>
      </c>
      <c r="I14" s="32" t="s">
        <v>10</v>
      </c>
      <c r="J14" s="32" t="s">
        <v>10</v>
      </c>
      <c r="K14" s="32" t="s">
        <v>10</v>
      </c>
      <c r="L14" s="32" t="s">
        <v>10</v>
      </c>
      <c r="M14" s="32" t="s">
        <v>10</v>
      </c>
      <c r="N14" s="32" t="s">
        <v>50</v>
      </c>
      <c r="O14" s="32" t="s">
        <v>11</v>
      </c>
    </row>
    <row r="15" spans="1:15" x14ac:dyDescent="0.15">
      <c r="A15" s="7"/>
      <c r="B15" s="1">
        <v>12</v>
      </c>
      <c r="C15" s="50"/>
      <c r="D15" s="2" t="s">
        <v>57</v>
      </c>
      <c r="E15" s="32" t="s">
        <v>10</v>
      </c>
      <c r="F15" s="32" t="s">
        <v>10</v>
      </c>
      <c r="G15" s="32" t="s">
        <v>10</v>
      </c>
      <c r="H15" s="32" t="s">
        <v>10</v>
      </c>
      <c r="I15" s="32" t="s">
        <v>10</v>
      </c>
      <c r="J15" s="32" t="s">
        <v>11</v>
      </c>
      <c r="K15" s="32" t="s">
        <v>10</v>
      </c>
      <c r="L15" s="32" t="s">
        <v>10</v>
      </c>
      <c r="M15" s="32" t="s">
        <v>10</v>
      </c>
      <c r="N15" s="32" t="s">
        <v>185</v>
      </c>
      <c r="O15" s="32" t="s">
        <v>13</v>
      </c>
    </row>
    <row r="16" spans="1:15" x14ac:dyDescent="0.15">
      <c r="A16" s="7"/>
      <c r="B16" s="1">
        <v>13</v>
      </c>
      <c r="C16" s="50"/>
      <c r="D16" s="2" t="s">
        <v>59</v>
      </c>
      <c r="E16" s="32" t="s">
        <v>10</v>
      </c>
      <c r="F16" s="32" t="s">
        <v>10</v>
      </c>
      <c r="G16" s="32" t="s">
        <v>10</v>
      </c>
      <c r="H16" s="32" t="s">
        <v>10</v>
      </c>
      <c r="I16" s="32" t="s">
        <v>10</v>
      </c>
      <c r="J16" s="32" t="s">
        <v>10</v>
      </c>
      <c r="K16" s="32" t="s">
        <v>10</v>
      </c>
      <c r="L16" s="32" t="s">
        <v>10</v>
      </c>
      <c r="M16" s="32" t="s">
        <v>10</v>
      </c>
      <c r="N16" s="32" t="s">
        <v>13</v>
      </c>
      <c r="O16" s="32" t="s">
        <v>11</v>
      </c>
    </row>
    <row r="17" spans="1:15" x14ac:dyDescent="0.15">
      <c r="A17" s="7"/>
      <c r="B17" s="1">
        <v>14</v>
      </c>
      <c r="C17" s="50"/>
      <c r="D17" s="2" t="s">
        <v>58</v>
      </c>
      <c r="E17" s="32" t="s">
        <v>10</v>
      </c>
      <c r="F17" s="32" t="s">
        <v>10</v>
      </c>
      <c r="G17" s="32" t="s">
        <v>10</v>
      </c>
      <c r="H17" s="32" t="s">
        <v>10</v>
      </c>
      <c r="I17" s="32" t="s">
        <v>10</v>
      </c>
      <c r="J17" s="32" t="s">
        <v>11</v>
      </c>
      <c r="K17" s="32" t="s">
        <v>10</v>
      </c>
      <c r="L17" s="32" t="s">
        <v>10</v>
      </c>
      <c r="M17" s="32" t="s">
        <v>10</v>
      </c>
      <c r="N17" s="32" t="s">
        <v>13</v>
      </c>
      <c r="O17" s="32" t="s">
        <v>11</v>
      </c>
    </row>
    <row r="18" spans="1:15" x14ac:dyDescent="0.15">
      <c r="A18" s="7"/>
      <c r="B18" s="1">
        <v>15</v>
      </c>
      <c r="C18" s="50"/>
      <c r="D18" s="1" t="s">
        <v>17</v>
      </c>
      <c r="E18" s="32" t="s">
        <v>10</v>
      </c>
      <c r="F18" s="32" t="s">
        <v>10</v>
      </c>
      <c r="G18" s="32" t="s">
        <v>10</v>
      </c>
      <c r="H18" s="32" t="s">
        <v>77</v>
      </c>
      <c r="I18" s="32" t="s">
        <v>10</v>
      </c>
      <c r="J18" s="32" t="s">
        <v>11</v>
      </c>
      <c r="K18" s="32" t="s">
        <v>10</v>
      </c>
      <c r="L18" s="32" t="s">
        <v>10</v>
      </c>
      <c r="M18" s="32" t="s">
        <v>10</v>
      </c>
      <c r="N18" s="32" t="s">
        <v>13</v>
      </c>
      <c r="O18" s="32" t="s">
        <v>13</v>
      </c>
    </row>
    <row r="19" spans="1:15" x14ac:dyDescent="0.15">
      <c r="A19" s="7"/>
      <c r="B19" s="1">
        <v>16</v>
      </c>
      <c r="C19" s="50"/>
      <c r="D19" s="2" t="s">
        <v>33</v>
      </c>
      <c r="E19" s="32" t="s">
        <v>10</v>
      </c>
      <c r="F19" s="32" t="s">
        <v>10</v>
      </c>
      <c r="G19" s="32" t="s">
        <v>10</v>
      </c>
      <c r="H19" s="32" t="s">
        <v>77</v>
      </c>
      <c r="I19" s="32" t="s">
        <v>10</v>
      </c>
      <c r="J19" s="32" t="s">
        <v>11</v>
      </c>
      <c r="K19" s="32" t="s">
        <v>10</v>
      </c>
      <c r="L19" s="32" t="s">
        <v>10</v>
      </c>
      <c r="M19" s="32" t="s">
        <v>10</v>
      </c>
      <c r="N19" s="32" t="s">
        <v>13</v>
      </c>
      <c r="O19" s="32" t="s">
        <v>13</v>
      </c>
    </row>
    <row r="20" spans="1:15" x14ac:dyDescent="0.15">
      <c r="A20" s="7"/>
      <c r="B20" s="1">
        <v>17</v>
      </c>
      <c r="C20" s="50"/>
      <c r="D20" s="9" t="s">
        <v>148</v>
      </c>
      <c r="E20" s="32" t="s">
        <v>10</v>
      </c>
      <c r="F20" s="32" t="s">
        <v>22</v>
      </c>
      <c r="G20" s="32" t="s">
        <v>10</v>
      </c>
      <c r="H20" s="32" t="s">
        <v>13</v>
      </c>
      <c r="I20" s="32" t="s">
        <v>77</v>
      </c>
      <c r="J20" s="32" t="s">
        <v>13</v>
      </c>
      <c r="K20" s="32" t="s">
        <v>10</v>
      </c>
      <c r="L20" s="32" t="s">
        <v>10</v>
      </c>
      <c r="M20" s="32" t="s">
        <v>10</v>
      </c>
      <c r="N20" s="32" t="s">
        <v>13</v>
      </c>
      <c r="O20" s="32" t="s">
        <v>13</v>
      </c>
    </row>
    <row r="21" spans="1:15" x14ac:dyDescent="0.15">
      <c r="A21" s="7"/>
      <c r="B21" s="1">
        <v>18</v>
      </c>
      <c r="C21" s="50"/>
      <c r="D21" s="9" t="s">
        <v>147</v>
      </c>
      <c r="E21" s="32" t="s">
        <v>22</v>
      </c>
      <c r="F21" s="32" t="s">
        <v>22</v>
      </c>
      <c r="G21" s="32" t="s">
        <v>22</v>
      </c>
      <c r="H21" s="32" t="s">
        <v>22</v>
      </c>
      <c r="I21" s="32" t="s">
        <v>77</v>
      </c>
      <c r="J21" s="32" t="s">
        <v>22</v>
      </c>
      <c r="K21" s="32" t="s">
        <v>22</v>
      </c>
      <c r="L21" s="32" t="s">
        <v>22</v>
      </c>
      <c r="M21" s="32" t="s">
        <v>22</v>
      </c>
      <c r="N21" s="32" t="s">
        <v>22</v>
      </c>
      <c r="O21" s="32" t="s">
        <v>22</v>
      </c>
    </row>
    <row r="22" spans="1:15" x14ac:dyDescent="0.15">
      <c r="A22" s="7"/>
      <c r="B22" s="1">
        <v>19</v>
      </c>
      <c r="C22" s="50"/>
      <c r="D22" s="2" t="s">
        <v>37</v>
      </c>
      <c r="E22" s="32" t="s">
        <v>10</v>
      </c>
      <c r="F22" s="32" t="s">
        <v>22</v>
      </c>
      <c r="G22" s="32" t="s">
        <v>10</v>
      </c>
      <c r="H22" s="32" t="s">
        <v>77</v>
      </c>
      <c r="I22" s="32" t="s">
        <v>10</v>
      </c>
      <c r="J22" s="32" t="s">
        <v>11</v>
      </c>
      <c r="K22" s="32" t="s">
        <v>10</v>
      </c>
      <c r="L22" s="32" t="s">
        <v>10</v>
      </c>
      <c r="M22" s="32" t="s">
        <v>10</v>
      </c>
      <c r="N22" s="32" t="s">
        <v>13</v>
      </c>
      <c r="O22" s="32" t="s">
        <v>80</v>
      </c>
    </row>
    <row r="23" spans="1:15" x14ac:dyDescent="0.15">
      <c r="A23" s="7"/>
      <c r="B23" s="1">
        <v>20</v>
      </c>
      <c r="C23" s="50"/>
      <c r="D23" s="2" t="s">
        <v>38</v>
      </c>
      <c r="E23" s="32" t="s">
        <v>10</v>
      </c>
      <c r="F23" s="32" t="s">
        <v>22</v>
      </c>
      <c r="G23" s="32" t="s">
        <v>10</v>
      </c>
      <c r="H23" s="32" t="s">
        <v>77</v>
      </c>
      <c r="I23" s="32" t="s">
        <v>10</v>
      </c>
      <c r="J23" s="32" t="s">
        <v>11</v>
      </c>
      <c r="K23" s="32" t="s">
        <v>10</v>
      </c>
      <c r="L23" s="32" t="s">
        <v>10</v>
      </c>
      <c r="M23" s="32" t="s">
        <v>10</v>
      </c>
      <c r="N23" s="32" t="s">
        <v>13</v>
      </c>
      <c r="O23" s="32" t="s">
        <v>80</v>
      </c>
    </row>
    <row r="24" spans="1:15" x14ac:dyDescent="0.15">
      <c r="A24" s="7"/>
      <c r="B24" s="1">
        <v>21</v>
      </c>
      <c r="C24" s="50"/>
      <c r="D24" s="2" t="s">
        <v>39</v>
      </c>
      <c r="E24" s="32" t="s">
        <v>10</v>
      </c>
      <c r="F24" s="32" t="s">
        <v>22</v>
      </c>
      <c r="G24" s="32" t="s">
        <v>10</v>
      </c>
      <c r="H24" s="32" t="s">
        <v>77</v>
      </c>
      <c r="I24" s="32" t="s">
        <v>10</v>
      </c>
      <c r="J24" s="32" t="s">
        <v>11</v>
      </c>
      <c r="K24" s="32" t="s">
        <v>10</v>
      </c>
      <c r="L24" s="32" t="s">
        <v>10</v>
      </c>
      <c r="M24" s="32" t="s">
        <v>10</v>
      </c>
      <c r="N24" s="32" t="s">
        <v>13</v>
      </c>
      <c r="O24" s="32" t="s">
        <v>80</v>
      </c>
    </row>
    <row r="25" spans="1:15" x14ac:dyDescent="0.15">
      <c r="A25" s="7"/>
      <c r="B25" s="1">
        <v>22</v>
      </c>
      <c r="C25" s="50"/>
      <c r="D25" s="2" t="s">
        <v>40</v>
      </c>
      <c r="E25" s="32" t="s">
        <v>22</v>
      </c>
      <c r="F25" s="32" t="s">
        <v>22</v>
      </c>
      <c r="G25" s="32" t="s">
        <v>10</v>
      </c>
      <c r="H25" s="32" t="s">
        <v>77</v>
      </c>
      <c r="I25" s="32" t="s">
        <v>10</v>
      </c>
      <c r="J25" s="32" t="s">
        <v>11</v>
      </c>
      <c r="K25" s="32" t="s">
        <v>10</v>
      </c>
      <c r="L25" s="32" t="s">
        <v>74</v>
      </c>
      <c r="M25" s="32" t="s">
        <v>10</v>
      </c>
      <c r="N25" s="32" t="s">
        <v>13</v>
      </c>
      <c r="O25" s="32" t="s">
        <v>13</v>
      </c>
    </row>
    <row r="26" spans="1:15" x14ac:dyDescent="0.15">
      <c r="A26" s="7"/>
      <c r="B26" s="1">
        <v>23</v>
      </c>
      <c r="C26" s="50"/>
      <c r="D26" s="2" t="s">
        <v>41</v>
      </c>
      <c r="E26" s="32" t="s">
        <v>22</v>
      </c>
      <c r="F26" s="32" t="s">
        <v>22</v>
      </c>
      <c r="G26" s="32" t="s">
        <v>10</v>
      </c>
      <c r="H26" s="32" t="s">
        <v>77</v>
      </c>
      <c r="I26" s="32" t="s">
        <v>10</v>
      </c>
      <c r="J26" s="32" t="s">
        <v>11</v>
      </c>
      <c r="K26" s="32" t="s">
        <v>10</v>
      </c>
      <c r="L26" s="32" t="s">
        <v>10</v>
      </c>
      <c r="M26" s="32" t="s">
        <v>10</v>
      </c>
      <c r="N26" s="32" t="s">
        <v>13</v>
      </c>
      <c r="O26" s="32" t="s">
        <v>13</v>
      </c>
    </row>
    <row r="27" spans="1:15" x14ac:dyDescent="0.15">
      <c r="A27" s="7"/>
      <c r="B27" s="1">
        <v>24</v>
      </c>
      <c r="C27" s="50"/>
      <c r="D27" s="2" t="s">
        <v>51</v>
      </c>
      <c r="E27" s="32" t="s">
        <v>10</v>
      </c>
      <c r="F27" s="32" t="s">
        <v>10</v>
      </c>
      <c r="G27" s="32" t="s">
        <v>80</v>
      </c>
      <c r="H27" s="32" t="s">
        <v>13</v>
      </c>
      <c r="I27" s="32" t="s">
        <v>10</v>
      </c>
      <c r="J27" s="32" t="s">
        <v>13</v>
      </c>
      <c r="K27" s="32" t="s">
        <v>10</v>
      </c>
      <c r="L27" s="32" t="s">
        <v>10</v>
      </c>
      <c r="M27" s="32" t="s">
        <v>10</v>
      </c>
      <c r="N27" s="32" t="s">
        <v>13</v>
      </c>
      <c r="O27" s="32" t="s">
        <v>13</v>
      </c>
    </row>
    <row r="28" spans="1:15" x14ac:dyDescent="0.15">
      <c r="A28" s="7"/>
      <c r="B28" s="1">
        <v>25</v>
      </c>
      <c r="C28" s="50"/>
      <c r="D28" s="9" t="s">
        <v>184</v>
      </c>
      <c r="E28" s="32" t="s">
        <v>10</v>
      </c>
      <c r="F28" s="32" t="s">
        <v>10</v>
      </c>
      <c r="G28" s="32" t="s">
        <v>80</v>
      </c>
      <c r="H28" s="32" t="s">
        <v>13</v>
      </c>
      <c r="I28" s="32" t="s">
        <v>11</v>
      </c>
      <c r="J28" s="32" t="s">
        <v>13</v>
      </c>
      <c r="K28" s="32" t="s">
        <v>10</v>
      </c>
      <c r="L28" s="32" t="s">
        <v>10</v>
      </c>
      <c r="M28" s="32" t="s">
        <v>10</v>
      </c>
      <c r="N28" s="32" t="s">
        <v>13</v>
      </c>
      <c r="O28" s="32" t="s">
        <v>13</v>
      </c>
    </row>
    <row r="29" spans="1:15" x14ac:dyDescent="0.15">
      <c r="A29" s="7"/>
      <c r="B29" s="1">
        <v>26</v>
      </c>
      <c r="C29" s="50"/>
      <c r="D29" s="2" t="s">
        <v>150</v>
      </c>
      <c r="E29" s="32" t="s">
        <v>22</v>
      </c>
      <c r="F29" s="32" t="s">
        <v>22</v>
      </c>
      <c r="G29" s="32" t="s">
        <v>10</v>
      </c>
      <c r="H29" s="32" t="s">
        <v>77</v>
      </c>
      <c r="I29" s="32" t="s">
        <v>10</v>
      </c>
      <c r="J29" s="32" t="s">
        <v>11</v>
      </c>
      <c r="K29" s="32" t="s">
        <v>10</v>
      </c>
      <c r="L29" s="32" t="s">
        <v>10</v>
      </c>
      <c r="M29" s="32" t="s">
        <v>10</v>
      </c>
      <c r="N29" s="32" t="s">
        <v>13</v>
      </c>
      <c r="O29" s="32" t="s">
        <v>13</v>
      </c>
    </row>
    <row r="30" spans="1:15" x14ac:dyDescent="0.15">
      <c r="A30" s="7"/>
      <c r="B30" s="1">
        <v>27</v>
      </c>
      <c r="C30" s="50"/>
      <c r="D30" s="2" t="s">
        <v>42</v>
      </c>
      <c r="E30" s="32" t="s">
        <v>22</v>
      </c>
      <c r="F30" s="32" t="s">
        <v>22</v>
      </c>
      <c r="G30" s="32" t="s">
        <v>10</v>
      </c>
      <c r="H30" s="32" t="s">
        <v>77</v>
      </c>
      <c r="I30" s="32" t="s">
        <v>10</v>
      </c>
      <c r="J30" s="32" t="s">
        <v>11</v>
      </c>
      <c r="K30" s="32" t="s">
        <v>10</v>
      </c>
      <c r="L30" s="32" t="s">
        <v>10</v>
      </c>
      <c r="M30" s="32" t="s">
        <v>10</v>
      </c>
      <c r="N30" s="32" t="s">
        <v>13</v>
      </c>
      <c r="O30" s="32" t="s">
        <v>13</v>
      </c>
    </row>
    <row r="31" spans="1:15" x14ac:dyDescent="0.15">
      <c r="A31" s="7"/>
      <c r="B31" s="1">
        <v>28</v>
      </c>
      <c r="C31" s="50"/>
      <c r="D31" s="2" t="s">
        <v>43</v>
      </c>
      <c r="E31" s="32" t="s">
        <v>22</v>
      </c>
      <c r="F31" s="32" t="s">
        <v>22</v>
      </c>
      <c r="G31" s="32" t="s">
        <v>10</v>
      </c>
      <c r="H31" s="32" t="s">
        <v>77</v>
      </c>
      <c r="I31" s="32" t="s">
        <v>10</v>
      </c>
      <c r="J31" s="32" t="s">
        <v>11</v>
      </c>
      <c r="K31" s="32" t="s">
        <v>10</v>
      </c>
      <c r="L31" s="32" t="s">
        <v>10</v>
      </c>
      <c r="M31" s="32" t="s">
        <v>10</v>
      </c>
      <c r="N31" s="32" t="s">
        <v>13</v>
      </c>
      <c r="O31" s="32" t="s">
        <v>13</v>
      </c>
    </row>
    <row r="32" spans="1:15" x14ac:dyDescent="0.15">
      <c r="A32" s="7"/>
      <c r="B32" s="1">
        <v>29</v>
      </c>
      <c r="C32" s="50"/>
      <c r="D32" s="2" t="s">
        <v>44</v>
      </c>
      <c r="E32" s="32" t="s">
        <v>22</v>
      </c>
      <c r="F32" s="32" t="s">
        <v>22</v>
      </c>
      <c r="G32" s="32" t="s">
        <v>10</v>
      </c>
      <c r="H32" s="32" t="s">
        <v>77</v>
      </c>
      <c r="I32" s="32" t="s">
        <v>10</v>
      </c>
      <c r="J32" s="32" t="s">
        <v>11</v>
      </c>
      <c r="K32" s="32" t="s">
        <v>10</v>
      </c>
      <c r="L32" s="32" t="s">
        <v>10</v>
      </c>
      <c r="M32" s="32" t="s">
        <v>10</v>
      </c>
      <c r="N32" s="32" t="s">
        <v>13</v>
      </c>
      <c r="O32" s="32" t="s">
        <v>13</v>
      </c>
    </row>
    <row r="33" spans="1:15" x14ac:dyDescent="0.15">
      <c r="A33" s="7"/>
      <c r="B33" s="1">
        <v>30</v>
      </c>
      <c r="C33" s="50"/>
      <c r="D33" s="13" t="s">
        <v>81</v>
      </c>
      <c r="E33" s="32" t="s">
        <v>22</v>
      </c>
      <c r="F33" s="32" t="s">
        <v>22</v>
      </c>
      <c r="G33" s="32" t="s">
        <v>22</v>
      </c>
      <c r="H33" s="32" t="s">
        <v>22</v>
      </c>
      <c r="I33" s="32" t="s">
        <v>22</v>
      </c>
      <c r="J33" s="32" t="s">
        <v>22</v>
      </c>
      <c r="K33" s="32" t="s">
        <v>10</v>
      </c>
      <c r="L33" s="32" t="s">
        <v>22</v>
      </c>
      <c r="M33" s="32" t="s">
        <v>22</v>
      </c>
      <c r="N33" s="32" t="s">
        <v>22</v>
      </c>
      <c r="O33" s="32" t="s">
        <v>22</v>
      </c>
    </row>
    <row r="34" spans="1:15" x14ac:dyDescent="0.15">
      <c r="A34" s="7"/>
      <c r="B34" s="1">
        <v>31</v>
      </c>
      <c r="C34" s="50"/>
      <c r="D34" s="13" t="s">
        <v>149</v>
      </c>
      <c r="E34" s="32" t="s">
        <v>22</v>
      </c>
      <c r="F34" s="32" t="s">
        <v>22</v>
      </c>
      <c r="G34" s="32" t="s">
        <v>22</v>
      </c>
      <c r="H34" s="32" t="s">
        <v>22</v>
      </c>
      <c r="I34" s="32" t="s">
        <v>22</v>
      </c>
      <c r="J34" s="32" t="s">
        <v>22</v>
      </c>
      <c r="K34" s="32" t="s">
        <v>10</v>
      </c>
      <c r="L34" s="32" t="s">
        <v>22</v>
      </c>
      <c r="M34" s="32" t="s">
        <v>22</v>
      </c>
      <c r="N34" s="32" t="s">
        <v>22</v>
      </c>
      <c r="O34" s="32" t="s">
        <v>22</v>
      </c>
    </row>
    <row r="35" spans="1:15" x14ac:dyDescent="0.15">
      <c r="A35" s="7"/>
      <c r="B35" s="1">
        <v>32</v>
      </c>
      <c r="C35" s="51"/>
      <c r="D35" s="13" t="s">
        <v>157</v>
      </c>
      <c r="E35" s="32" t="s">
        <v>22</v>
      </c>
      <c r="F35" s="32" t="s">
        <v>22</v>
      </c>
      <c r="G35" s="32" t="s">
        <v>22</v>
      </c>
      <c r="H35" s="32" t="s">
        <v>22</v>
      </c>
      <c r="I35" s="32" t="s">
        <v>80</v>
      </c>
      <c r="J35" s="32" t="s">
        <v>22</v>
      </c>
      <c r="K35" s="32" t="s">
        <v>22</v>
      </c>
      <c r="L35" s="32" t="s">
        <v>22</v>
      </c>
      <c r="M35" s="32" t="s">
        <v>22</v>
      </c>
      <c r="N35" s="32" t="s">
        <v>22</v>
      </c>
      <c r="O35" s="32" t="s">
        <v>22</v>
      </c>
    </row>
    <row r="36" spans="1:15" x14ac:dyDescent="0.15">
      <c r="B36" s="1"/>
      <c r="C36" s="1"/>
      <c r="D36" s="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1:15" x14ac:dyDescent="0.15">
      <c r="B37" s="46" t="s">
        <v>28</v>
      </c>
      <c r="C37" s="47"/>
      <c r="D37" s="48"/>
      <c r="E37" s="30">
        <f>COUNTIF(E4:E36,"已完成")/(COUNT(B:B)-COUNTIF(E4:E36,"-"))</f>
        <v>1</v>
      </c>
      <c r="F37" s="30">
        <f>COUNTIF(F4:F36,"已完成")/(COUNT(B:B)-COUNTIF(F4:F36,"-"))</f>
        <v>1</v>
      </c>
      <c r="G37" s="30">
        <f>COUNTIF(G4:G36,"已完成")/(COUNT(B:B)-COUNTIF(G4:G36,"-"))</f>
        <v>0.9285714285714286</v>
      </c>
      <c r="H37" s="30">
        <f>COUNTIF(H4:H36,"已完成")/(COUNT(B:B)-COUNTIF(H4:H36,"-"))</f>
        <v>0.5</v>
      </c>
      <c r="I37" s="30">
        <f>COUNTIF(I4:I36,"已完成")/(COUNT(B:B)-COUNTIF(I4:I36,"-"))</f>
        <v>0.8666666666666667</v>
      </c>
      <c r="J37" s="30">
        <f>COUNTIF(J4:J36,"已完成")/(COUNT(B:B)-COUNTIF(J4:J36,"-"))</f>
        <v>0.21428571428571427</v>
      </c>
      <c r="K37" s="30">
        <f>COUNTIF(K4:K36,"已完成")/(COUNT(B:B)-COUNTIF(K4:K36,"-"))</f>
        <v>1</v>
      </c>
      <c r="L37" s="30">
        <f>COUNTIF(L4:L36,"已完成")/(COUNT(B:B)-COUNTIF(L4:L36,"-"))</f>
        <v>1</v>
      </c>
      <c r="M37" s="30">
        <f>COUNTIF(M4:M36,"已完成")/(COUNT(B:B)-COUNTIF(M4:M36,"-"))</f>
        <v>1</v>
      </c>
      <c r="N37" s="30">
        <f>COUNTIF(N4:N36,"已完成")/(COUNT(B:B)-COUNTIF(N4:N36,"-"))</f>
        <v>0</v>
      </c>
      <c r="O37" s="30">
        <f>COUNTIF(O4:O36,"已完成")/(COUNT(B:B)-COUNTIF(O4:O36,"-"))</f>
        <v>3.5714285714285712E-2</v>
      </c>
    </row>
    <row r="38" spans="1:15" x14ac:dyDescent="0.15">
      <c r="B38" s="46" t="s">
        <v>68</v>
      </c>
      <c r="C38" s="47"/>
      <c r="D38" s="48"/>
      <c r="E38" s="30">
        <v>1</v>
      </c>
      <c r="F38" s="30">
        <v>1</v>
      </c>
      <c r="G38" s="30">
        <v>0.9285714285714286</v>
      </c>
      <c r="H38" s="30">
        <v>0.5</v>
      </c>
      <c r="I38" s="30">
        <v>0.76666666666666672</v>
      </c>
      <c r="J38" s="30">
        <v>7.1428571428571425E-2</v>
      </c>
      <c r="K38" s="30">
        <v>0.96666666666666667</v>
      </c>
      <c r="L38" s="30">
        <v>0.9285714285714286</v>
      </c>
      <c r="M38" s="30">
        <v>0.9285714285714286</v>
      </c>
      <c r="N38" s="30">
        <v>0</v>
      </c>
      <c r="O38" s="30">
        <v>3.5714285714285712E-2</v>
      </c>
    </row>
    <row r="39" spans="1:15" x14ac:dyDescent="0.15">
      <c r="B39" s="46" t="s">
        <v>78</v>
      </c>
      <c r="C39" s="47"/>
      <c r="D39" s="48"/>
      <c r="E39" s="38">
        <f>COUNTIF(E4:K35,"已完成")/(COUNTA(E4:K35)-COUNTIF(E4:K35,"-"))</f>
        <v>0.77173913043478259</v>
      </c>
      <c r="F39" s="30" t="s">
        <v>47</v>
      </c>
      <c r="G39" s="30" t="s">
        <v>47</v>
      </c>
      <c r="H39" s="30" t="s">
        <v>47</v>
      </c>
      <c r="I39" s="30" t="s">
        <v>47</v>
      </c>
      <c r="J39" s="30" t="s">
        <v>47</v>
      </c>
      <c r="K39" s="30" t="s">
        <v>47</v>
      </c>
      <c r="L39" s="30" t="s">
        <v>47</v>
      </c>
      <c r="M39" s="30" t="s">
        <v>47</v>
      </c>
      <c r="N39" s="30" t="s">
        <v>47</v>
      </c>
      <c r="O39" s="30" t="s">
        <v>47</v>
      </c>
    </row>
    <row r="40" spans="1:15" x14ac:dyDescent="0.15">
      <c r="B40" s="46" t="s">
        <v>79</v>
      </c>
      <c r="C40" s="47"/>
      <c r="D40" s="48"/>
      <c r="E40" s="38">
        <f>COUNTIF(E4:O35,"已完成")/(COUNTA(E4:O35)-COUNTIF(E4:O35,"-"))</f>
        <v>0.67229729729729726</v>
      </c>
      <c r="F40" s="30" t="s">
        <v>47</v>
      </c>
      <c r="G40" s="30" t="s">
        <v>47</v>
      </c>
      <c r="H40" s="30" t="s">
        <v>47</v>
      </c>
      <c r="I40" s="30" t="s">
        <v>47</v>
      </c>
      <c r="J40" s="30" t="s">
        <v>47</v>
      </c>
      <c r="K40" s="30" t="s">
        <v>47</v>
      </c>
      <c r="L40" s="30" t="s">
        <v>47</v>
      </c>
      <c r="M40" s="30" t="s">
        <v>47</v>
      </c>
      <c r="N40" s="30" t="s">
        <v>47</v>
      </c>
      <c r="O40" s="30" t="s">
        <v>47</v>
      </c>
    </row>
    <row r="41" spans="1:15" ht="94.5" x14ac:dyDescent="0.15">
      <c r="B41" s="46" t="s">
        <v>29</v>
      </c>
      <c r="C41" s="47"/>
      <c r="D41" s="48"/>
      <c r="E41" s="6"/>
      <c r="F41" s="6" t="s">
        <v>186</v>
      </c>
      <c r="G41" s="6"/>
      <c r="H41" s="14" t="s">
        <v>193</v>
      </c>
      <c r="I41" s="14" t="s">
        <v>208</v>
      </c>
      <c r="J41" s="41"/>
      <c r="K41" s="42"/>
      <c r="L41" s="14" t="s">
        <v>169</v>
      </c>
      <c r="M41" s="14"/>
      <c r="N41" s="14"/>
      <c r="O41" s="6"/>
    </row>
  </sheetData>
  <mergeCells count="8">
    <mergeCell ref="B1:O1"/>
    <mergeCell ref="M2:N2"/>
    <mergeCell ref="B37:D37"/>
    <mergeCell ref="B41:D41"/>
    <mergeCell ref="B38:D38"/>
    <mergeCell ref="B40:D40"/>
    <mergeCell ref="B39:D39"/>
    <mergeCell ref="C4:C35"/>
  </mergeCells>
  <phoneticPr fontId="1" type="noConversion"/>
  <conditionalFormatting sqref="E32 F9 E4:E13 F13 L13:N13 L14:L15 K4:N4 K36:N36 K5:L5 L5:N9 F4:G8 E16:F17 K18:K21 L16:N21 A4:A32 H18:H20 E20:G20 G13:G19 E21 K21:N21 A35 E35:G36 H35 H22:H27 H29:H32">
    <cfRule type="cellIs" dxfId="311" priority="665" operator="equal">
      <formula>"对应中"</formula>
    </cfRule>
    <cfRule type="cellIs" dxfId="310" priority="666" operator="equal">
      <formula>"已完成"</formula>
    </cfRule>
  </conditionalFormatting>
  <conditionalFormatting sqref="E18:E19">
    <cfRule type="cellIs" dxfId="309" priority="650" operator="equal">
      <formula>"对应中"</formula>
    </cfRule>
    <cfRule type="cellIs" dxfId="308" priority="651" operator="equal">
      <formula>"已完成"</formula>
    </cfRule>
  </conditionalFormatting>
  <conditionalFormatting sqref="F22:F23 F32 F35">
    <cfRule type="cellIs" dxfId="307" priority="569" operator="equal">
      <formula>"对应中"</formula>
    </cfRule>
    <cfRule type="cellIs" dxfId="306" priority="570" operator="equal">
      <formula>"已完成"</formula>
    </cfRule>
  </conditionalFormatting>
  <conditionalFormatting sqref="M22:M23">
    <cfRule type="cellIs" dxfId="305" priority="566" operator="equal">
      <formula>"对应中"</formula>
    </cfRule>
    <cfRule type="cellIs" dxfId="304" priority="567" operator="equal">
      <formula>"已完成"</formula>
    </cfRule>
  </conditionalFormatting>
  <conditionalFormatting sqref="L32 L35">
    <cfRule type="cellIs" dxfId="303" priority="563" operator="equal">
      <formula>"对应中"</formula>
    </cfRule>
    <cfRule type="cellIs" dxfId="302" priority="564" operator="equal">
      <formula>"已完成"</formula>
    </cfRule>
  </conditionalFormatting>
  <conditionalFormatting sqref="K22">
    <cfRule type="cellIs" dxfId="301" priority="560" operator="equal">
      <formula>"对应中"</formula>
    </cfRule>
    <cfRule type="cellIs" dxfId="300" priority="561" operator="equal">
      <formula>"已完成"</formula>
    </cfRule>
  </conditionalFormatting>
  <conditionalFormatting sqref="G22:G23 G30:G32 G35">
    <cfRule type="cellIs" dxfId="299" priority="554" operator="equal">
      <formula>"对应中"</formula>
    </cfRule>
    <cfRule type="cellIs" dxfId="298" priority="555" operator="equal">
      <formula>"已完成"</formula>
    </cfRule>
  </conditionalFormatting>
  <conditionalFormatting sqref="G24">
    <cfRule type="cellIs" dxfId="297" priority="533" operator="equal">
      <formula>"对应中"</formula>
    </cfRule>
    <cfRule type="cellIs" dxfId="296" priority="534" operator="equal">
      <formula>"已完成"</formula>
    </cfRule>
  </conditionalFormatting>
  <conditionalFormatting sqref="F24">
    <cfRule type="cellIs" dxfId="295" priority="548" operator="equal">
      <formula>"对应中"</formula>
    </cfRule>
    <cfRule type="cellIs" dxfId="294" priority="549" operator="equal">
      <formula>"已完成"</formula>
    </cfRule>
  </conditionalFormatting>
  <conditionalFormatting sqref="M24">
    <cfRule type="cellIs" dxfId="293" priority="545" operator="equal">
      <formula>"对应中"</formula>
    </cfRule>
    <cfRule type="cellIs" dxfId="292" priority="546" operator="equal">
      <formula>"已完成"</formula>
    </cfRule>
  </conditionalFormatting>
  <conditionalFormatting sqref="E25:E27 E29:E31">
    <cfRule type="cellIs" dxfId="291" priority="530" operator="equal">
      <formula>"对应中"</formula>
    </cfRule>
    <cfRule type="cellIs" dxfId="290" priority="531" operator="equal">
      <formula>"已完成"</formula>
    </cfRule>
  </conditionalFormatting>
  <conditionalFormatting sqref="F25:F27 F29:F31">
    <cfRule type="cellIs" dxfId="289" priority="527" operator="equal">
      <formula>"对应中"</formula>
    </cfRule>
    <cfRule type="cellIs" dxfId="288" priority="528" operator="equal">
      <formula>"已完成"</formula>
    </cfRule>
  </conditionalFormatting>
  <conditionalFormatting sqref="M25:M27">
    <cfRule type="cellIs" dxfId="287" priority="524" operator="equal">
      <formula>"对应中"</formula>
    </cfRule>
    <cfRule type="cellIs" dxfId="286" priority="525" operator="equal">
      <formula>"已完成"</formula>
    </cfRule>
  </conditionalFormatting>
  <conditionalFormatting sqref="L27 L29:L31">
    <cfRule type="cellIs" dxfId="285" priority="521" operator="equal">
      <formula>"对应中"</formula>
    </cfRule>
    <cfRule type="cellIs" dxfId="284" priority="522" operator="equal">
      <formula>"已完成"</formula>
    </cfRule>
  </conditionalFormatting>
  <conditionalFormatting sqref="G25:G27 G29:G31">
    <cfRule type="cellIs" dxfId="283" priority="512" operator="equal">
      <formula>"对应中"</formula>
    </cfRule>
    <cfRule type="cellIs" dxfId="282" priority="513" operator="equal">
      <formula>"已完成"</formula>
    </cfRule>
  </conditionalFormatting>
  <conditionalFormatting sqref="N22:N23 N32 N35">
    <cfRule type="cellIs" dxfId="281" priority="392" operator="equal">
      <formula>"对应中"</formula>
    </cfRule>
    <cfRule type="cellIs" dxfId="280" priority="393" operator="equal">
      <formula>"已完成"</formula>
    </cfRule>
  </conditionalFormatting>
  <conditionalFormatting sqref="N24">
    <cfRule type="cellIs" dxfId="279" priority="389" operator="equal">
      <formula>"对应中"</formula>
    </cfRule>
    <cfRule type="cellIs" dxfId="278" priority="390" operator="equal">
      <formula>"已完成"</formula>
    </cfRule>
  </conditionalFormatting>
  <conditionalFormatting sqref="N25:N27 N29:N31">
    <cfRule type="cellIs" dxfId="277" priority="386" operator="equal">
      <formula>"对应中"</formula>
    </cfRule>
    <cfRule type="cellIs" dxfId="276" priority="387" operator="equal">
      <formula>"已完成"</formula>
    </cfRule>
  </conditionalFormatting>
  <conditionalFormatting sqref="K23:K32 K35">
    <cfRule type="cellIs" dxfId="275" priority="383" operator="equal">
      <formula>"对应中"</formula>
    </cfRule>
    <cfRule type="cellIs" dxfId="274" priority="384" operator="equal">
      <formula>"已完成"</formula>
    </cfRule>
  </conditionalFormatting>
  <conditionalFormatting sqref="G9">
    <cfRule type="cellIs" dxfId="273" priority="356" operator="equal">
      <formula>"对应中"</formula>
    </cfRule>
    <cfRule type="cellIs" dxfId="272" priority="357" operator="equal">
      <formula>"已完成"</formula>
    </cfRule>
  </conditionalFormatting>
  <conditionalFormatting sqref="E14:F15">
    <cfRule type="cellIs" dxfId="271" priority="353" operator="equal">
      <formula>"对应中"</formula>
    </cfRule>
    <cfRule type="cellIs" dxfId="270" priority="354" operator="equal">
      <formula>"已完成"</formula>
    </cfRule>
  </conditionalFormatting>
  <conditionalFormatting sqref="M29:M32 M35">
    <cfRule type="cellIs" dxfId="269" priority="350" operator="equal">
      <formula>"对应中"</formula>
    </cfRule>
    <cfRule type="cellIs" dxfId="268" priority="351" operator="equal">
      <formula>"已完成"</formula>
    </cfRule>
  </conditionalFormatting>
  <conditionalFormatting sqref="F10:F12">
    <cfRule type="cellIs" dxfId="267" priority="347" operator="equal">
      <formula>"对应中"</formula>
    </cfRule>
    <cfRule type="cellIs" dxfId="266" priority="348" operator="equal">
      <formula>"已完成"</formula>
    </cfRule>
  </conditionalFormatting>
  <conditionalFormatting sqref="G10:G12">
    <cfRule type="cellIs" dxfId="265" priority="344" operator="equal">
      <formula>"对应中"</formula>
    </cfRule>
    <cfRule type="cellIs" dxfId="264" priority="345" operator="equal">
      <formula>"已完成"</formula>
    </cfRule>
  </conditionalFormatting>
  <conditionalFormatting sqref="N10:N12">
    <cfRule type="cellIs" dxfId="263" priority="329" operator="equal">
      <formula>"对应中"</formula>
    </cfRule>
    <cfRule type="cellIs" dxfId="262" priority="330" operator="equal">
      <formula>"已完成"</formula>
    </cfRule>
  </conditionalFormatting>
  <conditionalFormatting sqref="L10:L12">
    <cfRule type="cellIs" dxfId="261" priority="335" operator="equal">
      <formula>"对应中"</formula>
    </cfRule>
    <cfRule type="cellIs" dxfId="260" priority="336" operator="equal">
      <formula>"已完成"</formula>
    </cfRule>
  </conditionalFormatting>
  <conditionalFormatting sqref="M10:M12">
    <cfRule type="cellIs" dxfId="259" priority="332" operator="equal">
      <formula>"对应中"</formula>
    </cfRule>
    <cfRule type="cellIs" dxfId="258" priority="333" operator="equal">
      <formula>"已完成"</formula>
    </cfRule>
  </conditionalFormatting>
  <conditionalFormatting sqref="M14">
    <cfRule type="cellIs" dxfId="257" priority="326" operator="equal">
      <formula>"对应中"</formula>
    </cfRule>
    <cfRule type="cellIs" dxfId="256" priority="327" operator="equal">
      <formula>"已完成"</formula>
    </cfRule>
  </conditionalFormatting>
  <conditionalFormatting sqref="M15">
    <cfRule type="cellIs" dxfId="255" priority="323" operator="equal">
      <formula>"对应中"</formula>
    </cfRule>
    <cfRule type="cellIs" dxfId="254" priority="324" operator="equal">
      <formula>"已完成"</formula>
    </cfRule>
  </conditionalFormatting>
  <conditionalFormatting sqref="N14">
    <cfRule type="cellIs" dxfId="253" priority="320" operator="equal">
      <formula>"对应中"</formula>
    </cfRule>
    <cfRule type="cellIs" dxfId="252" priority="321" operator="equal">
      <formula>"已完成"</formula>
    </cfRule>
  </conditionalFormatting>
  <conditionalFormatting sqref="N15">
    <cfRule type="cellIs" dxfId="251" priority="317" operator="equal">
      <formula>"对应中"</formula>
    </cfRule>
    <cfRule type="cellIs" dxfId="250" priority="318" operator="equal">
      <formula>"已完成"</formula>
    </cfRule>
  </conditionalFormatting>
  <conditionalFormatting sqref="E22:E24">
    <cfRule type="cellIs" dxfId="249" priority="311" operator="equal">
      <formula>"对应中"</formula>
    </cfRule>
    <cfRule type="cellIs" dxfId="248" priority="312" operator="equal">
      <formula>"已完成"</formula>
    </cfRule>
  </conditionalFormatting>
  <conditionalFormatting sqref="K6:K17">
    <cfRule type="cellIs" dxfId="247" priority="302" operator="equal">
      <formula>"对应中"</formula>
    </cfRule>
    <cfRule type="cellIs" dxfId="246" priority="303" operator="equal">
      <formula>"已完成"</formula>
    </cfRule>
  </conditionalFormatting>
  <conditionalFormatting sqref="F18">
    <cfRule type="cellIs" dxfId="245" priority="299" operator="equal">
      <formula>"对应中"</formula>
    </cfRule>
    <cfRule type="cellIs" dxfId="244" priority="300" operator="equal">
      <formula>"已完成"</formula>
    </cfRule>
  </conditionalFormatting>
  <conditionalFormatting sqref="F19">
    <cfRule type="cellIs" dxfId="243" priority="296" operator="equal">
      <formula>"对应中"</formula>
    </cfRule>
    <cfRule type="cellIs" dxfId="242" priority="297" operator="equal">
      <formula>"已完成"</formula>
    </cfRule>
  </conditionalFormatting>
  <conditionalFormatting sqref="J36">
    <cfRule type="cellIs" dxfId="241" priority="272" operator="equal">
      <formula>"对应中"</formula>
    </cfRule>
    <cfRule type="cellIs" dxfId="240" priority="273" operator="equal">
      <formula>"已完成"</formula>
    </cfRule>
  </conditionalFormatting>
  <conditionalFormatting sqref="I36">
    <cfRule type="cellIs" dxfId="239" priority="266" operator="equal">
      <formula>"对应中"</formula>
    </cfRule>
    <cfRule type="cellIs" dxfId="238" priority="267" operator="equal">
      <formula>"已完成"</formula>
    </cfRule>
  </conditionalFormatting>
  <conditionalFormatting sqref="L25">
    <cfRule type="cellIs" dxfId="237" priority="242" operator="equal">
      <formula>"对应中"</formula>
    </cfRule>
    <cfRule type="cellIs" dxfId="236" priority="243" operator="equal">
      <formula>"已完成"</formula>
    </cfRule>
  </conditionalFormatting>
  <conditionalFormatting sqref="L26">
    <cfRule type="cellIs" dxfId="235" priority="239" operator="equal">
      <formula>"对应中"</formula>
    </cfRule>
    <cfRule type="cellIs" dxfId="234" priority="240" operator="equal">
      <formula>"已完成"</formula>
    </cfRule>
  </conditionalFormatting>
  <conditionalFormatting sqref="L23">
    <cfRule type="cellIs" dxfId="233" priority="236" operator="equal">
      <formula>"对应中"</formula>
    </cfRule>
    <cfRule type="cellIs" dxfId="232" priority="237" operator="equal">
      <formula>"已完成"</formula>
    </cfRule>
  </conditionalFormatting>
  <conditionalFormatting sqref="L22">
    <cfRule type="cellIs" dxfId="231" priority="233" operator="equal">
      <formula>"对应中"</formula>
    </cfRule>
    <cfRule type="cellIs" dxfId="230" priority="234" operator="equal">
      <formula>"已完成"</formula>
    </cfRule>
  </conditionalFormatting>
  <conditionalFormatting sqref="L24">
    <cfRule type="cellIs" dxfId="229" priority="230" operator="equal">
      <formula>"对应中"</formula>
    </cfRule>
    <cfRule type="cellIs" dxfId="228" priority="231" operator="equal">
      <formula>"已完成"</formula>
    </cfRule>
  </conditionalFormatting>
  <conditionalFormatting sqref="H18:H20 E4:G20 E21 E35:H35 K4:N27 K35:N35 K29:N32 K28 E22:H27 E29:H32">
    <cfRule type="cellIs" dxfId="227" priority="229" operator="equal">
      <formula>"未着手"</formula>
    </cfRule>
  </conditionalFormatting>
  <conditionalFormatting sqref="G2 A5:B5 H18:H20 D5:G20 D21:E21 D35:H35 P35:XFD35 P4:XFD32 K4:N27 K35:N35 D28 K29:N32 K28 A6:A32 B7 B9 B11 B13 B15 B17 B19 B21 B23 B25 B27 B29 B31 B33 A35:B35 D22:H27 D29:H32">
    <cfRule type="cellIs" dxfId="226" priority="227" operator="equal">
      <formula>"验证中"</formula>
    </cfRule>
  </conditionalFormatting>
  <conditionalFormatting sqref="A4:G4 B6 B8 B10 B12 B14 B16 B18 B20 B22 B24 B26 B28 B30 B32 B34">
    <cfRule type="cellIs" dxfId="225" priority="226" operator="equal">
      <formula>"验证中"</formula>
    </cfRule>
  </conditionalFormatting>
  <conditionalFormatting sqref="G10:G12">
    <cfRule type="cellIs" dxfId="224" priority="224" operator="equal">
      <formula>"对应中"</formula>
    </cfRule>
    <cfRule type="cellIs" dxfId="223" priority="225" operator="equal">
      <formula>"已完成"</formula>
    </cfRule>
  </conditionalFormatting>
  <conditionalFormatting sqref="L35:N35">
    <cfRule type="cellIs" dxfId="222" priority="221" operator="equal">
      <formula>"对应中"</formula>
    </cfRule>
    <cfRule type="cellIs" dxfId="221" priority="222" operator="equal">
      <formula>"已完成"</formula>
    </cfRule>
  </conditionalFormatting>
  <conditionalFormatting sqref="G10">
    <cfRule type="cellIs" dxfId="220" priority="218" operator="equal">
      <formula>"对应中"</formula>
    </cfRule>
    <cfRule type="cellIs" dxfId="219" priority="219" operator="equal">
      <formula>"已完成"</formula>
    </cfRule>
  </conditionalFormatting>
  <conditionalFormatting sqref="F10">
    <cfRule type="cellIs" dxfId="218" priority="215" operator="equal">
      <formula>"对应中"</formula>
    </cfRule>
    <cfRule type="cellIs" dxfId="217" priority="216" operator="equal">
      <formula>"已完成"</formula>
    </cfRule>
  </conditionalFormatting>
  <conditionalFormatting sqref="G13:G14">
    <cfRule type="cellIs" dxfId="216" priority="209" operator="equal">
      <formula>"对应中"</formula>
    </cfRule>
    <cfRule type="cellIs" dxfId="215" priority="210" operator="equal">
      <formula>"已完成"</formula>
    </cfRule>
  </conditionalFormatting>
  <conditionalFormatting sqref="G13:G14">
    <cfRule type="cellIs" dxfId="214" priority="206" operator="equal">
      <formula>"对应中"</formula>
    </cfRule>
    <cfRule type="cellIs" dxfId="213" priority="207" operator="equal">
      <formula>"已完成"</formula>
    </cfRule>
  </conditionalFormatting>
  <conditionalFormatting sqref="H18:H20 E4:G20 E21 K4:N27 K29:N32 K28 E22:H27 E29:H32">
    <cfRule type="cellIs" dxfId="212" priority="204" operator="equal">
      <formula>"延迟"</formula>
    </cfRule>
  </conditionalFormatting>
  <conditionalFormatting sqref="H4 H35:H36">
    <cfRule type="cellIs" dxfId="211" priority="202" operator="equal">
      <formula>"对应中"</formula>
    </cfRule>
    <cfRule type="cellIs" dxfId="210" priority="203" operator="equal">
      <formula>"已完成"</formula>
    </cfRule>
  </conditionalFormatting>
  <conditionalFormatting sqref="H5:H16">
    <cfRule type="cellIs" dxfId="209" priority="200" operator="equal">
      <formula>"对应中"</formula>
    </cfRule>
    <cfRule type="cellIs" dxfId="208" priority="201" operator="equal">
      <formula>"已完成"</formula>
    </cfRule>
  </conditionalFormatting>
  <conditionalFormatting sqref="H4:H16">
    <cfRule type="cellIs" dxfId="207" priority="199" operator="equal">
      <formula>"未着手"</formula>
    </cfRule>
  </conditionalFormatting>
  <conditionalFormatting sqref="H4:H16">
    <cfRule type="cellIs" dxfId="206" priority="198" operator="equal">
      <formula>"验证中"</formula>
    </cfRule>
  </conditionalFormatting>
  <conditionalFormatting sqref="H10">
    <cfRule type="cellIs" dxfId="205" priority="196" operator="equal">
      <formula>"对应中"</formula>
    </cfRule>
    <cfRule type="cellIs" dxfId="204" priority="197" operator="equal">
      <formula>"已完成"</formula>
    </cfRule>
  </conditionalFormatting>
  <conditionalFormatting sqref="H4:H16">
    <cfRule type="cellIs" dxfId="203" priority="195" operator="equal">
      <formula>"延迟"</formula>
    </cfRule>
  </conditionalFormatting>
  <conditionalFormatting sqref="H17">
    <cfRule type="cellIs" dxfId="202" priority="193" operator="equal">
      <formula>"对应中"</formula>
    </cfRule>
    <cfRule type="cellIs" dxfId="201" priority="194" operator="equal">
      <formula>"已完成"</formula>
    </cfRule>
  </conditionalFormatting>
  <conditionalFormatting sqref="H17">
    <cfRule type="cellIs" dxfId="200" priority="192" operator="equal">
      <formula>"未着手"</formula>
    </cfRule>
  </conditionalFormatting>
  <conditionalFormatting sqref="H17">
    <cfRule type="cellIs" dxfId="199" priority="191" operator="equal">
      <formula>"验证中"</formula>
    </cfRule>
  </conditionalFormatting>
  <conditionalFormatting sqref="H17">
    <cfRule type="cellIs" dxfId="198" priority="190" operator="equal">
      <formula>"延迟"</formula>
    </cfRule>
  </conditionalFormatting>
  <conditionalFormatting sqref="H11:H12">
    <cfRule type="cellIs" dxfId="197" priority="188" operator="equal">
      <formula>"对应中"</formula>
    </cfRule>
    <cfRule type="cellIs" dxfId="196" priority="189" operator="equal">
      <formula>"已完成"</formula>
    </cfRule>
  </conditionalFormatting>
  <conditionalFormatting sqref="G13">
    <cfRule type="cellIs" dxfId="195" priority="186" operator="equal">
      <formula>"对应中"</formula>
    </cfRule>
    <cfRule type="cellIs" dxfId="194" priority="187" operator="equal">
      <formula>"已完成"</formula>
    </cfRule>
  </conditionalFormatting>
  <conditionalFormatting sqref="G13">
    <cfRule type="cellIs" dxfId="193" priority="184" operator="equal">
      <formula>"对应中"</formula>
    </cfRule>
    <cfRule type="cellIs" dxfId="192" priority="185" operator="equal">
      <formula>"已完成"</formula>
    </cfRule>
  </conditionalFormatting>
  <conditionalFormatting sqref="G14">
    <cfRule type="cellIs" dxfId="191" priority="180" operator="equal">
      <formula>"对应中"</formula>
    </cfRule>
    <cfRule type="cellIs" dxfId="190" priority="181" operator="equal">
      <formula>"已完成"</formula>
    </cfRule>
  </conditionalFormatting>
  <conditionalFormatting sqref="G14">
    <cfRule type="cellIs" dxfId="189" priority="178" operator="equal">
      <formula>"对应中"</formula>
    </cfRule>
    <cfRule type="cellIs" dxfId="188" priority="179" operator="equal">
      <formula>"已完成"</formula>
    </cfRule>
  </conditionalFormatting>
  <conditionalFormatting sqref="F21:H21">
    <cfRule type="cellIs" dxfId="187" priority="174" operator="equal">
      <formula>"对应中"</formula>
    </cfRule>
    <cfRule type="cellIs" dxfId="186" priority="175" operator="equal">
      <formula>"已完成"</formula>
    </cfRule>
  </conditionalFormatting>
  <conditionalFormatting sqref="F21:H21">
    <cfRule type="cellIs" dxfId="185" priority="173" operator="equal">
      <formula>"未着手"</formula>
    </cfRule>
  </conditionalFormatting>
  <conditionalFormatting sqref="F21:H21">
    <cfRule type="cellIs" dxfId="184" priority="172" operator="equal">
      <formula>"验证中"</formula>
    </cfRule>
  </conditionalFormatting>
  <conditionalFormatting sqref="F21:H21">
    <cfRule type="cellIs" dxfId="183" priority="171" operator="equal">
      <formula>"延迟"</formula>
    </cfRule>
  </conditionalFormatting>
  <conditionalFormatting sqref="A33:A34 E33:H33">
    <cfRule type="cellIs" dxfId="182" priority="169" operator="equal">
      <formula>"对应中"</formula>
    </cfRule>
    <cfRule type="cellIs" dxfId="181" priority="170" operator="equal">
      <formula>"已完成"</formula>
    </cfRule>
  </conditionalFormatting>
  <conditionalFormatting sqref="F33">
    <cfRule type="cellIs" dxfId="180" priority="167" operator="equal">
      <formula>"对应中"</formula>
    </cfRule>
    <cfRule type="cellIs" dxfId="179" priority="168" operator="equal">
      <formula>"已完成"</formula>
    </cfRule>
  </conditionalFormatting>
  <conditionalFormatting sqref="L33">
    <cfRule type="cellIs" dxfId="178" priority="165" operator="equal">
      <formula>"对应中"</formula>
    </cfRule>
    <cfRule type="cellIs" dxfId="177" priority="166" operator="equal">
      <formula>"已完成"</formula>
    </cfRule>
  </conditionalFormatting>
  <conditionalFormatting sqref="G33">
    <cfRule type="cellIs" dxfId="176" priority="163" operator="equal">
      <formula>"对应中"</formula>
    </cfRule>
    <cfRule type="cellIs" dxfId="175" priority="164" operator="equal">
      <formula>"已完成"</formula>
    </cfRule>
  </conditionalFormatting>
  <conditionalFormatting sqref="N33">
    <cfRule type="cellIs" dxfId="174" priority="161" operator="equal">
      <formula>"对应中"</formula>
    </cfRule>
    <cfRule type="cellIs" dxfId="173" priority="162" operator="equal">
      <formula>"已完成"</formula>
    </cfRule>
  </conditionalFormatting>
  <conditionalFormatting sqref="K33">
    <cfRule type="cellIs" dxfId="172" priority="159" operator="equal">
      <formula>"对应中"</formula>
    </cfRule>
    <cfRule type="cellIs" dxfId="171" priority="160" operator="equal">
      <formula>"已完成"</formula>
    </cfRule>
  </conditionalFormatting>
  <conditionalFormatting sqref="M33">
    <cfRule type="cellIs" dxfId="170" priority="157" operator="equal">
      <formula>"对应中"</formula>
    </cfRule>
    <cfRule type="cellIs" dxfId="169" priority="158" operator="equal">
      <formula>"已完成"</formula>
    </cfRule>
  </conditionalFormatting>
  <conditionalFormatting sqref="E33:H33 K33:N33">
    <cfRule type="cellIs" dxfId="168" priority="154" operator="equal">
      <formula>"未着手"</formula>
    </cfRule>
  </conditionalFormatting>
  <conditionalFormatting sqref="A33:A34 D33:H33 P33:XFD34 K33:N33">
    <cfRule type="cellIs" dxfId="167" priority="153" operator="equal">
      <formula>"验证中"</formula>
    </cfRule>
  </conditionalFormatting>
  <conditionalFormatting sqref="L33:N33">
    <cfRule type="cellIs" dxfId="166" priority="150" operator="equal">
      <formula>"对应中"</formula>
    </cfRule>
    <cfRule type="cellIs" dxfId="165" priority="151" operator="equal">
      <formula>"已完成"</formula>
    </cfRule>
  </conditionalFormatting>
  <conditionalFormatting sqref="H33">
    <cfRule type="cellIs" dxfId="164" priority="148" operator="equal">
      <formula>"对应中"</formula>
    </cfRule>
    <cfRule type="cellIs" dxfId="163" priority="149" operator="equal">
      <formula>"已完成"</formula>
    </cfRule>
  </conditionalFormatting>
  <conditionalFormatting sqref="M14">
    <cfRule type="cellIs" dxfId="162" priority="140" operator="equal">
      <formula>"对应中"</formula>
    </cfRule>
    <cfRule type="cellIs" dxfId="161" priority="141" operator="equal">
      <formula>"已完成"</formula>
    </cfRule>
  </conditionalFormatting>
  <conditionalFormatting sqref="M15">
    <cfRule type="cellIs" dxfId="160" priority="138" operator="equal">
      <formula>"对应中"</formula>
    </cfRule>
    <cfRule type="cellIs" dxfId="159" priority="139" operator="equal">
      <formula>"已完成"</formula>
    </cfRule>
  </conditionalFormatting>
  <conditionalFormatting sqref="E34:H34">
    <cfRule type="cellIs" dxfId="158" priority="136" operator="equal">
      <formula>"对应中"</formula>
    </cfRule>
    <cfRule type="cellIs" dxfId="157" priority="137" operator="equal">
      <formula>"已完成"</formula>
    </cfRule>
  </conditionalFormatting>
  <conditionalFormatting sqref="F34">
    <cfRule type="cellIs" dxfId="156" priority="134" operator="equal">
      <formula>"对应中"</formula>
    </cfRule>
    <cfRule type="cellIs" dxfId="155" priority="135" operator="equal">
      <formula>"已完成"</formula>
    </cfRule>
  </conditionalFormatting>
  <conditionalFormatting sqref="L34">
    <cfRule type="cellIs" dxfId="154" priority="132" operator="equal">
      <formula>"对应中"</formula>
    </cfRule>
    <cfRule type="cellIs" dxfId="153" priority="133" operator="equal">
      <formula>"已完成"</formula>
    </cfRule>
  </conditionalFormatting>
  <conditionalFormatting sqref="G34">
    <cfRule type="cellIs" dxfId="152" priority="130" operator="equal">
      <formula>"对应中"</formula>
    </cfRule>
    <cfRule type="cellIs" dxfId="151" priority="131" operator="equal">
      <formula>"已完成"</formula>
    </cfRule>
  </conditionalFormatting>
  <conditionalFormatting sqref="N34">
    <cfRule type="cellIs" dxfId="150" priority="128" operator="equal">
      <formula>"对应中"</formula>
    </cfRule>
    <cfRule type="cellIs" dxfId="149" priority="129" operator="equal">
      <formula>"已完成"</formula>
    </cfRule>
  </conditionalFormatting>
  <conditionalFormatting sqref="K34">
    <cfRule type="cellIs" dxfId="148" priority="126" operator="equal">
      <formula>"对应中"</formula>
    </cfRule>
    <cfRule type="cellIs" dxfId="147" priority="127" operator="equal">
      <formula>"已完成"</formula>
    </cfRule>
  </conditionalFormatting>
  <conditionalFormatting sqref="M34">
    <cfRule type="cellIs" dxfId="146" priority="124" operator="equal">
      <formula>"对应中"</formula>
    </cfRule>
    <cfRule type="cellIs" dxfId="145" priority="125" operator="equal">
      <formula>"已完成"</formula>
    </cfRule>
  </conditionalFormatting>
  <conditionalFormatting sqref="E34:H34 K34:N34">
    <cfRule type="cellIs" dxfId="144" priority="121" operator="equal">
      <formula>"未着手"</formula>
    </cfRule>
  </conditionalFormatting>
  <conditionalFormatting sqref="D34:H34 K34:N34">
    <cfRule type="cellIs" dxfId="143" priority="120" operator="equal">
      <formula>"验证中"</formula>
    </cfRule>
  </conditionalFormatting>
  <conditionalFormatting sqref="L34:N34">
    <cfRule type="cellIs" dxfId="142" priority="118" operator="equal">
      <formula>"对应中"</formula>
    </cfRule>
    <cfRule type="cellIs" dxfId="141" priority="119" operator="equal">
      <formula>"已完成"</formula>
    </cfRule>
  </conditionalFormatting>
  <conditionalFormatting sqref="H34">
    <cfRule type="cellIs" dxfId="140" priority="116" operator="equal">
      <formula>"对应中"</formula>
    </cfRule>
    <cfRule type="cellIs" dxfId="139" priority="117" operator="equal">
      <formula>"已完成"</formula>
    </cfRule>
  </conditionalFormatting>
  <conditionalFormatting sqref="O36 O22:O27 O29:O32 O4:O20">
    <cfRule type="cellIs" dxfId="138" priority="108" operator="equal">
      <formula>"对应中"</formula>
    </cfRule>
    <cfRule type="cellIs" dxfId="137" priority="109" operator="equal">
      <formula>"已完成"</formula>
    </cfRule>
  </conditionalFormatting>
  <conditionalFormatting sqref="O30:O32 O22:O24">
    <cfRule type="cellIs" dxfId="136" priority="106" operator="equal">
      <formula>"对应中"</formula>
    </cfRule>
    <cfRule type="cellIs" dxfId="135" priority="107" operator="equal">
      <formula>"已完成"</formula>
    </cfRule>
  </conditionalFormatting>
  <conditionalFormatting sqref="O24">
    <cfRule type="cellIs" dxfId="134" priority="104" operator="equal">
      <formula>"对应中"</formula>
    </cfRule>
    <cfRule type="cellIs" dxfId="133" priority="105" operator="equal">
      <formula>"已完成"</formula>
    </cfRule>
  </conditionalFormatting>
  <conditionalFormatting sqref="O25:O27 O29:O31">
    <cfRule type="cellIs" dxfId="132" priority="102" operator="equal">
      <formula>"对应中"</formula>
    </cfRule>
    <cfRule type="cellIs" dxfId="131" priority="103" operator="equal">
      <formula>"已完成"</formula>
    </cfRule>
  </conditionalFormatting>
  <conditionalFormatting sqref="O9">
    <cfRule type="cellIs" dxfId="130" priority="100" operator="equal">
      <formula>"对应中"</formula>
    </cfRule>
    <cfRule type="cellIs" dxfId="129" priority="101" operator="equal">
      <formula>"已完成"</formula>
    </cfRule>
  </conditionalFormatting>
  <conditionalFormatting sqref="O10:O12">
    <cfRule type="cellIs" dxfId="128" priority="98" operator="equal">
      <formula>"对应中"</formula>
    </cfRule>
    <cfRule type="cellIs" dxfId="127" priority="99" operator="equal">
      <formula>"已完成"</formula>
    </cfRule>
  </conditionalFormatting>
  <conditionalFormatting sqref="O22:O27 O29:O32 O4:O20">
    <cfRule type="cellIs" dxfId="126" priority="97" operator="equal">
      <formula>"未着手"</formula>
    </cfRule>
  </conditionalFormatting>
  <conditionalFormatting sqref="O2 O22:O27 O29:O32 O4:O20">
    <cfRule type="cellIs" dxfId="125" priority="96" operator="equal">
      <formula>"验证中"</formula>
    </cfRule>
  </conditionalFormatting>
  <conditionalFormatting sqref="O10:O12">
    <cfRule type="cellIs" dxfId="124" priority="94" operator="equal">
      <formula>"对应中"</formula>
    </cfRule>
    <cfRule type="cellIs" dxfId="123" priority="95" operator="equal">
      <formula>"已完成"</formula>
    </cfRule>
  </conditionalFormatting>
  <conditionalFormatting sqref="O10">
    <cfRule type="cellIs" dxfId="122" priority="92" operator="equal">
      <formula>"对应中"</formula>
    </cfRule>
    <cfRule type="cellIs" dxfId="121" priority="93" operator="equal">
      <formula>"已完成"</formula>
    </cfRule>
  </conditionalFormatting>
  <conditionalFormatting sqref="O13:O14">
    <cfRule type="cellIs" dxfId="120" priority="90" operator="equal">
      <formula>"对应中"</formula>
    </cfRule>
    <cfRule type="cellIs" dxfId="119" priority="91" operator="equal">
      <formula>"已完成"</formula>
    </cfRule>
  </conditionalFormatting>
  <conditionalFormatting sqref="O13:O14">
    <cfRule type="cellIs" dxfId="118" priority="88" operator="equal">
      <formula>"对应中"</formula>
    </cfRule>
    <cfRule type="cellIs" dxfId="117" priority="89" operator="equal">
      <formula>"已完成"</formula>
    </cfRule>
  </conditionalFormatting>
  <conditionalFormatting sqref="O22:O27 O29:O32 O4:O20">
    <cfRule type="cellIs" dxfId="116" priority="87" operator="equal">
      <formula>"延迟"</formula>
    </cfRule>
  </conditionalFormatting>
  <conditionalFormatting sqref="O11:O13">
    <cfRule type="cellIs" dxfId="115" priority="85" operator="equal">
      <formula>"对应中"</formula>
    </cfRule>
    <cfRule type="cellIs" dxfId="114" priority="86" operator="equal">
      <formula>"已完成"</formula>
    </cfRule>
  </conditionalFormatting>
  <conditionalFormatting sqref="O14">
    <cfRule type="cellIs" dxfId="113" priority="83" operator="equal">
      <formula>"对应中"</formula>
    </cfRule>
    <cfRule type="cellIs" dxfId="112" priority="84" operator="equal">
      <formula>"已完成"</formula>
    </cfRule>
  </conditionalFormatting>
  <conditionalFormatting sqref="O21">
    <cfRule type="cellIs" dxfId="111" priority="81" operator="equal">
      <formula>"对应中"</formula>
    </cfRule>
    <cfRule type="cellIs" dxfId="110" priority="82" operator="equal">
      <formula>"已完成"</formula>
    </cfRule>
  </conditionalFormatting>
  <conditionalFormatting sqref="O21">
    <cfRule type="cellIs" dxfId="109" priority="80" operator="equal">
      <formula>"未着手"</formula>
    </cfRule>
  </conditionalFormatting>
  <conditionalFormatting sqref="O21">
    <cfRule type="cellIs" dxfId="108" priority="79" operator="equal">
      <formula>"验证中"</formula>
    </cfRule>
  </conditionalFormatting>
  <conditionalFormatting sqref="O21">
    <cfRule type="cellIs" dxfId="107" priority="78" operator="equal">
      <formula>"延迟"</formula>
    </cfRule>
  </conditionalFormatting>
  <conditionalFormatting sqref="O33 O35">
    <cfRule type="cellIs" dxfId="106" priority="76" operator="equal">
      <formula>"对应中"</formula>
    </cfRule>
    <cfRule type="cellIs" dxfId="105" priority="77" operator="equal">
      <formula>"已完成"</formula>
    </cfRule>
  </conditionalFormatting>
  <conditionalFormatting sqref="O33 O35">
    <cfRule type="cellIs" dxfId="104" priority="75" operator="equal">
      <formula>"未着手"</formula>
    </cfRule>
  </conditionalFormatting>
  <conditionalFormatting sqref="O33 O35">
    <cfRule type="cellIs" dxfId="103" priority="74" operator="equal">
      <formula>"验证中"</formula>
    </cfRule>
  </conditionalFormatting>
  <conditionalFormatting sqref="O33 O35">
    <cfRule type="cellIs" dxfId="102" priority="72" operator="equal">
      <formula>"对应中"</formula>
    </cfRule>
    <cfRule type="cellIs" dxfId="101" priority="73" operator="equal">
      <formula>"已完成"</formula>
    </cfRule>
  </conditionalFormatting>
  <conditionalFormatting sqref="O34">
    <cfRule type="cellIs" dxfId="100" priority="70" operator="equal">
      <formula>"对应中"</formula>
    </cfRule>
    <cfRule type="cellIs" dxfId="99" priority="71" operator="equal">
      <formula>"已完成"</formula>
    </cfRule>
  </conditionalFormatting>
  <conditionalFormatting sqref="O34">
    <cfRule type="cellIs" dxfId="98" priority="69" operator="equal">
      <formula>"未着手"</formula>
    </cfRule>
  </conditionalFormatting>
  <conditionalFormatting sqref="O34">
    <cfRule type="cellIs" dxfId="97" priority="68" operator="equal">
      <formula>"验证中"</formula>
    </cfRule>
  </conditionalFormatting>
  <conditionalFormatting sqref="O34">
    <cfRule type="cellIs" dxfId="96" priority="66" operator="equal">
      <formula>"对应中"</formula>
    </cfRule>
    <cfRule type="cellIs" dxfId="95" priority="67" operator="equal">
      <formula>"已完成"</formula>
    </cfRule>
  </conditionalFormatting>
  <conditionalFormatting sqref="G22:G24">
    <cfRule type="cellIs" dxfId="94" priority="64" operator="equal">
      <formula>"对应中"</formula>
    </cfRule>
    <cfRule type="cellIs" dxfId="93" priority="65" operator="equal">
      <formula>"已完成"</formula>
    </cfRule>
  </conditionalFormatting>
  <conditionalFormatting sqref="G32">
    <cfRule type="cellIs" dxfId="92" priority="62" operator="equal">
      <formula>"对应中"</formula>
    </cfRule>
    <cfRule type="cellIs" dxfId="91" priority="63" operator="equal">
      <formula>"已完成"</formula>
    </cfRule>
  </conditionalFormatting>
  <conditionalFormatting sqref="I13:I21 I35">
    <cfRule type="cellIs" dxfId="90" priority="60" operator="equal">
      <formula>"对应中"</formula>
    </cfRule>
    <cfRule type="cellIs" dxfId="89" priority="61" operator="equal">
      <formula>"已完成"</formula>
    </cfRule>
  </conditionalFormatting>
  <conditionalFormatting sqref="I4:I9">
    <cfRule type="cellIs" dxfId="88" priority="58" operator="equal">
      <formula>"对应中"</formula>
    </cfRule>
    <cfRule type="cellIs" dxfId="87" priority="59" operator="equal">
      <formula>"已完成"</formula>
    </cfRule>
  </conditionalFormatting>
  <conditionalFormatting sqref="I22:I23">
    <cfRule type="cellIs" dxfId="86" priority="56" operator="equal">
      <formula>"对应中"</formula>
    </cfRule>
    <cfRule type="cellIs" dxfId="85" priority="57" operator="equal">
      <formula>"已完成"</formula>
    </cfRule>
  </conditionalFormatting>
  <conditionalFormatting sqref="I24">
    <cfRule type="cellIs" dxfId="84" priority="54" operator="equal">
      <formula>"对应中"</formula>
    </cfRule>
    <cfRule type="cellIs" dxfId="83" priority="55" operator="equal">
      <formula>"已完成"</formula>
    </cfRule>
  </conditionalFormatting>
  <conditionalFormatting sqref="I25:I27 I29:I31">
    <cfRule type="cellIs" dxfId="82" priority="52" operator="equal">
      <formula>"对应中"</formula>
    </cfRule>
    <cfRule type="cellIs" dxfId="81" priority="53" operator="equal">
      <formula>"已完成"</formula>
    </cfRule>
  </conditionalFormatting>
  <conditionalFormatting sqref="I10:I12">
    <cfRule type="cellIs" dxfId="80" priority="50" operator="equal">
      <formula>"对应中"</formula>
    </cfRule>
    <cfRule type="cellIs" dxfId="79" priority="51" operator="equal">
      <formula>"已完成"</formula>
    </cfRule>
  </conditionalFormatting>
  <conditionalFormatting sqref="I32 I35">
    <cfRule type="cellIs" dxfId="78" priority="48" operator="equal">
      <formula>"对应中"</formula>
    </cfRule>
    <cfRule type="cellIs" dxfId="77" priority="49" operator="equal">
      <formula>"已完成"</formula>
    </cfRule>
  </conditionalFormatting>
  <conditionalFormatting sqref="I35 I4:I27 I29:I32">
    <cfRule type="cellIs" dxfId="76" priority="47" operator="equal">
      <formula>"未着手"</formula>
    </cfRule>
  </conditionalFormatting>
  <conditionalFormatting sqref="I35 I4:I27 I29:I32">
    <cfRule type="cellIs" dxfId="75" priority="46" operator="equal">
      <formula>"验证中"</formula>
    </cfRule>
  </conditionalFormatting>
  <conditionalFormatting sqref="I4:I27 I29:I32">
    <cfRule type="cellIs" dxfId="74" priority="45" operator="equal">
      <formula>"延迟"</formula>
    </cfRule>
  </conditionalFormatting>
  <conditionalFormatting sqref="I33">
    <cfRule type="cellIs" dxfId="73" priority="43" operator="equal">
      <formula>"对应中"</formula>
    </cfRule>
    <cfRule type="cellIs" dxfId="72" priority="44" operator="equal">
      <formula>"已完成"</formula>
    </cfRule>
  </conditionalFormatting>
  <conditionalFormatting sqref="I33">
    <cfRule type="cellIs" dxfId="71" priority="41" operator="equal">
      <formula>"对应中"</formula>
    </cfRule>
    <cfRule type="cellIs" dxfId="70" priority="42" operator="equal">
      <formula>"已完成"</formula>
    </cfRule>
  </conditionalFormatting>
  <conditionalFormatting sqref="I33">
    <cfRule type="cellIs" dxfId="69" priority="40" operator="equal">
      <formula>"未着手"</formula>
    </cfRule>
  </conditionalFormatting>
  <conditionalFormatting sqref="I33">
    <cfRule type="cellIs" dxfId="68" priority="39" operator="equal">
      <formula>"验证中"</formula>
    </cfRule>
  </conditionalFormatting>
  <conditionalFormatting sqref="I34">
    <cfRule type="cellIs" dxfId="67" priority="37" operator="equal">
      <formula>"对应中"</formula>
    </cfRule>
    <cfRule type="cellIs" dxfId="66" priority="38" operator="equal">
      <formula>"已完成"</formula>
    </cfRule>
  </conditionalFormatting>
  <conditionalFormatting sqref="I34">
    <cfRule type="cellIs" dxfId="65" priority="35" operator="equal">
      <formula>"对应中"</formula>
    </cfRule>
    <cfRule type="cellIs" dxfId="64" priority="36" operator="equal">
      <formula>"已完成"</formula>
    </cfRule>
  </conditionalFormatting>
  <conditionalFormatting sqref="I34">
    <cfRule type="cellIs" dxfId="63" priority="34" operator="equal">
      <formula>"未着手"</formula>
    </cfRule>
  </conditionalFormatting>
  <conditionalFormatting sqref="I34">
    <cfRule type="cellIs" dxfId="62" priority="33" operator="equal">
      <formula>"验证中"</formula>
    </cfRule>
  </conditionalFormatting>
  <conditionalFormatting sqref="J35 J5:J27 J29:J32">
    <cfRule type="cellIs" dxfId="61" priority="31" operator="equal">
      <formula>"对应中"</formula>
    </cfRule>
    <cfRule type="cellIs" dxfId="60" priority="32" operator="equal">
      <formula>"已完成"</formula>
    </cfRule>
  </conditionalFormatting>
  <conditionalFormatting sqref="J4">
    <cfRule type="cellIs" dxfId="59" priority="29" operator="equal">
      <formula>"对应中"</formula>
    </cfRule>
    <cfRule type="cellIs" dxfId="58" priority="30" operator="equal">
      <formula>"已完成"</formula>
    </cfRule>
  </conditionalFormatting>
  <conditionalFormatting sqref="J35 J4:J27 J29:J32">
    <cfRule type="cellIs" dxfId="57" priority="28" operator="equal">
      <formula>"未着手"</formula>
    </cfRule>
  </conditionalFormatting>
  <conditionalFormatting sqref="J35 J4:J27 J29:J32">
    <cfRule type="cellIs" dxfId="56" priority="27" operator="equal">
      <formula>"验证中"</formula>
    </cfRule>
  </conditionalFormatting>
  <conditionalFormatting sqref="J4:J27 J29:J32">
    <cfRule type="cellIs" dxfId="55" priority="26" operator="equal">
      <formula>"延迟"</formula>
    </cfRule>
  </conditionalFormatting>
  <conditionalFormatting sqref="J33">
    <cfRule type="cellIs" dxfId="54" priority="24" operator="equal">
      <formula>"对应中"</formula>
    </cfRule>
    <cfRule type="cellIs" dxfId="53" priority="25" operator="equal">
      <formula>"已完成"</formula>
    </cfRule>
  </conditionalFormatting>
  <conditionalFormatting sqref="J33">
    <cfRule type="cellIs" dxfId="52" priority="23" operator="equal">
      <formula>"未着手"</formula>
    </cfRule>
  </conditionalFormatting>
  <conditionalFormatting sqref="J33">
    <cfRule type="cellIs" dxfId="51" priority="22" operator="equal">
      <formula>"验证中"</formula>
    </cfRule>
  </conditionalFormatting>
  <conditionalFormatting sqref="J34">
    <cfRule type="cellIs" dxfId="50" priority="20" operator="equal">
      <formula>"对应中"</formula>
    </cfRule>
    <cfRule type="cellIs" dxfId="49" priority="21" operator="equal">
      <formula>"已完成"</formula>
    </cfRule>
  </conditionalFormatting>
  <conditionalFormatting sqref="J34">
    <cfRule type="cellIs" dxfId="48" priority="19" operator="equal">
      <formula>"未着手"</formula>
    </cfRule>
  </conditionalFormatting>
  <conditionalFormatting sqref="J34">
    <cfRule type="cellIs" dxfId="47" priority="18" operator="equal">
      <formula>"验证中"</formula>
    </cfRule>
  </conditionalFormatting>
  <conditionalFormatting sqref="E28:F28 H28:J28">
    <cfRule type="cellIs" dxfId="46" priority="16" operator="equal">
      <formula>"对应中"</formula>
    </cfRule>
    <cfRule type="cellIs" dxfId="45" priority="17" operator="equal">
      <formula>"已完成"</formula>
    </cfRule>
  </conditionalFormatting>
  <conditionalFormatting sqref="E28:F28 H28:J28">
    <cfRule type="cellIs" dxfId="44" priority="15" operator="equal">
      <formula>"未着手"</formula>
    </cfRule>
  </conditionalFormatting>
  <conditionalFormatting sqref="E28:F28 H28:J28">
    <cfRule type="cellIs" dxfId="43" priority="14" operator="equal">
      <formula>"验证中"</formula>
    </cfRule>
  </conditionalFormatting>
  <conditionalFormatting sqref="E28:F28 H28:J28">
    <cfRule type="cellIs" dxfId="42" priority="13" operator="equal">
      <formula>"延迟"</formula>
    </cfRule>
  </conditionalFormatting>
  <conditionalFormatting sqref="L28:O28">
    <cfRule type="cellIs" dxfId="41" priority="11" operator="equal">
      <formula>"对应中"</formula>
    </cfRule>
    <cfRule type="cellIs" dxfId="40" priority="12" operator="equal">
      <formula>"已完成"</formula>
    </cfRule>
  </conditionalFormatting>
  <conditionalFormatting sqref="L28:O28">
    <cfRule type="cellIs" dxfId="39" priority="10" operator="equal">
      <formula>"未着手"</formula>
    </cfRule>
  </conditionalFormatting>
  <conditionalFormatting sqref="L28:O28">
    <cfRule type="cellIs" dxfId="38" priority="9" operator="equal">
      <formula>"验证中"</formula>
    </cfRule>
  </conditionalFormatting>
  <conditionalFormatting sqref="L28:O28">
    <cfRule type="cellIs" dxfId="37" priority="8" operator="equal">
      <formula>"延迟"</formula>
    </cfRule>
  </conditionalFormatting>
  <conditionalFormatting sqref="O16:O17">
    <cfRule type="cellIs" dxfId="36" priority="6" operator="equal">
      <formula>"对应中"</formula>
    </cfRule>
    <cfRule type="cellIs" dxfId="35" priority="7" operator="equal">
      <formula>"已完成"</formula>
    </cfRule>
  </conditionalFormatting>
  <conditionalFormatting sqref="G28">
    <cfRule type="cellIs" dxfId="34" priority="4" operator="equal">
      <formula>"对应中"</formula>
    </cfRule>
    <cfRule type="cellIs" dxfId="33" priority="5" operator="equal">
      <formula>"已完成"</formula>
    </cfRule>
  </conditionalFormatting>
  <conditionalFormatting sqref="G28">
    <cfRule type="cellIs" dxfId="32" priority="3" operator="equal">
      <formula>"未着手"</formula>
    </cfRule>
  </conditionalFormatting>
  <conditionalFormatting sqref="G28">
    <cfRule type="cellIs" dxfId="31" priority="2" operator="equal">
      <formula>"验证中"</formula>
    </cfRule>
  </conditionalFormatting>
  <conditionalFormatting sqref="G28">
    <cfRule type="cellIs" dxfId="30" priority="1" operator="equal">
      <formula>"延迟"</formula>
    </cfRule>
  </conditionalFormatting>
  <dataValidations count="2">
    <dataValidation type="list" allowBlank="1" showInputMessage="1" showErrorMessage="1" sqref="L36:O36 E36:I36">
      <formula1>"-,未着手,对应中,已完成"</formula1>
    </dataValidation>
    <dataValidation type="list" allowBlank="1" showInputMessage="1" showErrorMessage="1" sqref="E4:O35">
      <formula1>"未着手,对应中,验证中,已完成,延迟,-"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showGridLines="0" workbookViewId="0">
      <selection activeCell="B1" sqref="B1:I1"/>
    </sheetView>
  </sheetViews>
  <sheetFormatPr defaultRowHeight="13.5" x14ac:dyDescent="0.15"/>
  <cols>
    <col min="1" max="1" width="1.75" customWidth="1"/>
    <col min="2" max="2" width="3.5" bestFit="1" customWidth="1"/>
    <col min="3" max="3" width="9.75" bestFit="1" customWidth="1"/>
    <col min="4" max="6" width="9" bestFit="1" customWidth="1"/>
    <col min="7" max="7" width="13" bestFit="1" customWidth="1"/>
    <col min="8" max="8" width="9" bestFit="1" customWidth="1"/>
    <col min="9" max="9" width="13.5" customWidth="1"/>
    <col min="11" max="11" width="14.375" customWidth="1"/>
    <col min="12" max="12" width="9" bestFit="1" customWidth="1"/>
  </cols>
  <sheetData>
    <row r="1" spans="2:13" ht="20.25" x14ac:dyDescent="0.15">
      <c r="B1" s="43" t="s">
        <v>34</v>
      </c>
      <c r="C1" s="43"/>
      <c r="D1" s="43"/>
      <c r="E1" s="43"/>
      <c r="F1" s="43"/>
      <c r="G1" s="43"/>
      <c r="H1" s="43"/>
      <c r="I1" s="43"/>
      <c r="J1" s="31"/>
      <c r="K1" s="31"/>
      <c r="L1" s="31"/>
      <c r="M1" s="3"/>
    </row>
    <row r="2" spans="2:13" ht="27" x14ac:dyDescent="0.15">
      <c r="D2" s="32" t="s">
        <v>26</v>
      </c>
      <c r="E2" s="32" t="s">
        <v>25</v>
      </c>
      <c r="F2" s="36" t="s">
        <v>48</v>
      </c>
      <c r="G2" s="33" t="s">
        <v>27</v>
      </c>
      <c r="H2" s="36" t="s">
        <v>48</v>
      </c>
      <c r="I2" s="36" t="s">
        <v>30</v>
      </c>
      <c r="J2" s="20"/>
      <c r="K2" s="21"/>
    </row>
    <row r="3" spans="2:13" x14ac:dyDescent="0.15">
      <c r="B3" s="1" t="s">
        <v>0</v>
      </c>
      <c r="C3" s="1" t="s">
        <v>31</v>
      </c>
      <c r="D3" s="1" t="s">
        <v>2</v>
      </c>
      <c r="E3" s="32" t="s">
        <v>15</v>
      </c>
      <c r="F3" s="32" t="s">
        <v>5</v>
      </c>
      <c r="G3" s="32" t="s">
        <v>16</v>
      </c>
      <c r="H3" s="35" t="s">
        <v>6</v>
      </c>
      <c r="I3" s="35" t="s">
        <v>76</v>
      </c>
      <c r="J3" s="22"/>
      <c r="K3" s="7"/>
    </row>
    <row r="4" spans="2:13" x14ac:dyDescent="0.15">
      <c r="B4" s="1">
        <v>1</v>
      </c>
      <c r="C4" s="52" t="s">
        <v>45</v>
      </c>
      <c r="D4" s="1" t="s">
        <v>19</v>
      </c>
      <c r="E4" s="32" t="s">
        <v>10</v>
      </c>
      <c r="F4" s="32" t="s">
        <v>10</v>
      </c>
      <c r="G4" s="32" t="s">
        <v>10</v>
      </c>
      <c r="H4" s="32" t="s">
        <v>22</v>
      </c>
      <c r="I4" s="32" t="s">
        <v>10</v>
      </c>
      <c r="J4" s="23"/>
      <c r="K4" s="24"/>
    </row>
    <row r="5" spans="2:13" x14ac:dyDescent="0.15">
      <c r="B5" s="1">
        <v>2</v>
      </c>
      <c r="C5" s="53"/>
      <c r="D5" s="1" t="s">
        <v>18</v>
      </c>
      <c r="E5" s="32" t="s">
        <v>10</v>
      </c>
      <c r="F5" s="32" t="s">
        <v>10</v>
      </c>
      <c r="G5" s="32" t="s">
        <v>10</v>
      </c>
      <c r="H5" s="32" t="s">
        <v>22</v>
      </c>
      <c r="I5" s="32" t="s">
        <v>10</v>
      </c>
      <c r="J5" s="23"/>
      <c r="K5" s="24"/>
    </row>
    <row r="6" spans="2:13" x14ac:dyDescent="0.15">
      <c r="B6" s="1">
        <v>3</v>
      </c>
      <c r="C6" s="54"/>
      <c r="D6" s="2" t="s">
        <v>32</v>
      </c>
      <c r="E6" s="32" t="s">
        <v>10</v>
      </c>
      <c r="F6" s="32" t="s">
        <v>10</v>
      </c>
      <c r="G6" s="32" t="s">
        <v>10</v>
      </c>
      <c r="H6" s="32" t="s">
        <v>11</v>
      </c>
      <c r="I6" s="32" t="s">
        <v>11</v>
      </c>
      <c r="J6" s="23"/>
      <c r="K6" s="24"/>
    </row>
    <row r="7" spans="2:13" x14ac:dyDescent="0.15">
      <c r="B7" s="46" t="s">
        <v>28</v>
      </c>
      <c r="C7" s="47"/>
      <c r="D7" s="48"/>
      <c r="E7" s="30">
        <f>COUNTIF(E4:E6,"已完成")/(COUNT(B4:B6)-COUNTIF(E4:E6,"-"))</f>
        <v>1</v>
      </c>
      <c r="F7" s="30">
        <f>COUNTIF(F4:F6,"已完成")/(COUNT(B4:B6)-COUNTIF(F4:F6,"-"))</f>
        <v>1</v>
      </c>
      <c r="G7" s="30">
        <f>COUNTIF(G4:G6,"已完成")/(COUNT(B4:B6)-COUNTIF(G4:G6,"-"))</f>
        <v>1</v>
      </c>
      <c r="H7" s="30">
        <f>COUNTIF(H4:H6,"已完成")/(COUNT(B4:B6)-COUNTIF(H4:H6,"-"))</f>
        <v>0</v>
      </c>
      <c r="I7" s="30">
        <f>COUNTIF(I4:I6,"已完成")/(COUNT(B4:B6)-COUNTIF(I4:I6,"-"))</f>
        <v>0.66666666666666663</v>
      </c>
      <c r="J7" s="25"/>
      <c r="K7" s="26"/>
    </row>
    <row r="8" spans="2:13" x14ac:dyDescent="0.15">
      <c r="B8" s="46" t="s">
        <v>46</v>
      </c>
      <c r="C8" s="47"/>
      <c r="D8" s="48"/>
      <c r="E8" s="30" t="s">
        <v>47</v>
      </c>
      <c r="F8" s="30" t="s">
        <v>47</v>
      </c>
      <c r="G8" s="30" t="s">
        <v>47</v>
      </c>
      <c r="H8" s="30" t="s">
        <v>47</v>
      </c>
      <c r="I8" s="30" t="s">
        <v>47</v>
      </c>
      <c r="J8" s="25"/>
      <c r="K8" s="26"/>
    </row>
    <row r="9" spans="2:13" x14ac:dyDescent="0.15">
      <c r="B9" s="46" t="s">
        <v>36</v>
      </c>
      <c r="C9" s="47"/>
      <c r="D9" s="48"/>
      <c r="E9" s="30" t="s">
        <v>47</v>
      </c>
      <c r="F9" s="30" t="s">
        <v>47</v>
      </c>
      <c r="G9" s="30" t="s">
        <v>47</v>
      </c>
      <c r="H9" s="30" t="s">
        <v>47</v>
      </c>
      <c r="I9" s="30" t="s">
        <v>47</v>
      </c>
      <c r="J9" s="25"/>
      <c r="K9" s="26"/>
    </row>
    <row r="10" spans="2:13" x14ac:dyDescent="0.15">
      <c r="B10" s="46" t="s">
        <v>35</v>
      </c>
      <c r="C10" s="47"/>
      <c r="D10" s="48"/>
      <c r="E10" s="30" t="s">
        <v>47</v>
      </c>
      <c r="F10" s="30">
        <v>1</v>
      </c>
      <c r="G10" s="30" t="s">
        <v>47</v>
      </c>
      <c r="H10" s="30" t="s">
        <v>47</v>
      </c>
      <c r="I10" s="30" t="s">
        <v>47</v>
      </c>
      <c r="J10" s="25"/>
      <c r="K10" s="26"/>
    </row>
    <row r="11" spans="2:13" ht="162" x14ac:dyDescent="0.15">
      <c r="B11" s="46" t="s">
        <v>29</v>
      </c>
      <c r="C11" s="47"/>
      <c r="D11" s="48"/>
      <c r="E11" s="14"/>
      <c r="F11" s="16" t="s">
        <v>187</v>
      </c>
      <c r="G11" s="16" t="s">
        <v>137</v>
      </c>
      <c r="H11" s="16" t="s">
        <v>82</v>
      </c>
      <c r="I11" s="16" t="s">
        <v>211</v>
      </c>
      <c r="J11" s="25"/>
      <c r="K11" s="27"/>
    </row>
  </sheetData>
  <mergeCells count="7">
    <mergeCell ref="B1:I1"/>
    <mergeCell ref="B10:D10"/>
    <mergeCell ref="B11:D11"/>
    <mergeCell ref="C4:C6"/>
    <mergeCell ref="B7:D7"/>
    <mergeCell ref="B8:D8"/>
    <mergeCell ref="B9:D9"/>
  </mergeCells>
  <phoneticPr fontId="1" type="noConversion"/>
  <conditionalFormatting sqref="J4:K6 F4:G6">
    <cfRule type="cellIs" dxfId="29" priority="103" operator="equal">
      <formula>"未着手"</formula>
    </cfRule>
    <cfRule type="cellIs" dxfId="28" priority="104" operator="equal">
      <formula>"对应中"</formula>
    </cfRule>
    <cfRule type="cellIs" dxfId="27" priority="105" operator="equal">
      <formula>"已完成"</formula>
    </cfRule>
  </conditionalFormatting>
  <conditionalFormatting sqref="E4:E6">
    <cfRule type="cellIs" dxfId="26" priority="100" operator="equal">
      <formula>"未着手"</formula>
    </cfRule>
    <cfRule type="cellIs" dxfId="25" priority="101" operator="equal">
      <formula>"对应中"</formula>
    </cfRule>
    <cfRule type="cellIs" dxfId="24" priority="102" operator="equal">
      <formula>"已完成"</formula>
    </cfRule>
  </conditionalFormatting>
  <conditionalFormatting sqref="E4:E6">
    <cfRule type="cellIs" dxfId="23" priority="97" operator="equal">
      <formula>"未着手"</formula>
    </cfRule>
    <cfRule type="cellIs" dxfId="22" priority="98" operator="equal">
      <formula>"对应中"</formula>
    </cfRule>
    <cfRule type="cellIs" dxfId="21" priority="99" operator="equal">
      <formula>"已完成"</formula>
    </cfRule>
  </conditionalFormatting>
  <conditionalFormatting sqref="H4:I6">
    <cfRule type="cellIs" dxfId="20" priority="7" operator="equal">
      <formula>"未着手"</formula>
    </cfRule>
    <cfRule type="cellIs" dxfId="19" priority="8" operator="equal">
      <formula>"对应中"</formula>
    </cfRule>
    <cfRule type="cellIs" dxfId="18" priority="9" operator="equal">
      <formula>"已完成"</formula>
    </cfRule>
  </conditionalFormatting>
  <dataValidations count="1">
    <dataValidation type="list" allowBlank="1" showInputMessage="1" showErrorMessage="1" sqref="E4:K6">
      <formula1>"-,未着手,对应中,已完成"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showGridLines="0" workbookViewId="0">
      <selection activeCell="B1" sqref="B1:H1"/>
    </sheetView>
  </sheetViews>
  <sheetFormatPr defaultRowHeight="13.5" x14ac:dyDescent="0.15"/>
  <cols>
    <col min="1" max="1" width="1.75" customWidth="1"/>
    <col min="2" max="2" width="3.5" bestFit="1" customWidth="1"/>
    <col min="3" max="3" width="9.75" bestFit="1" customWidth="1"/>
    <col min="4" max="5" width="9" bestFit="1" customWidth="1"/>
    <col min="6" max="6" width="11" bestFit="1" customWidth="1"/>
    <col min="7" max="7" width="13" bestFit="1" customWidth="1"/>
    <col min="8" max="8" width="11" bestFit="1" customWidth="1"/>
    <col min="9" max="9" width="11" customWidth="1"/>
    <col min="11" max="11" width="14.375" customWidth="1"/>
    <col min="12" max="12" width="9" bestFit="1" customWidth="1"/>
  </cols>
  <sheetData>
    <row r="1" spans="1:13" ht="20.25" x14ac:dyDescent="0.15">
      <c r="B1" s="43" t="s">
        <v>34</v>
      </c>
      <c r="C1" s="43"/>
      <c r="D1" s="43"/>
      <c r="E1" s="43"/>
      <c r="F1" s="43"/>
      <c r="G1" s="43"/>
      <c r="H1" s="43"/>
      <c r="I1" s="31"/>
      <c r="J1" s="31"/>
      <c r="K1" s="31"/>
      <c r="L1" s="31"/>
      <c r="M1" s="3"/>
    </row>
    <row r="2" spans="1:13" ht="27" x14ac:dyDescent="0.15">
      <c r="D2" s="32" t="s">
        <v>26</v>
      </c>
      <c r="E2" s="36" t="s">
        <v>71</v>
      </c>
      <c r="F2" s="36" t="s">
        <v>145</v>
      </c>
      <c r="G2" s="33" t="s">
        <v>69</v>
      </c>
      <c r="H2" s="36" t="s">
        <v>75</v>
      </c>
      <c r="I2" s="28"/>
      <c r="J2" s="21"/>
    </row>
    <row r="3" spans="1:13" x14ac:dyDescent="0.15">
      <c r="B3" s="1" t="s">
        <v>0</v>
      </c>
      <c r="C3" s="1" t="s">
        <v>31</v>
      </c>
      <c r="D3" s="1" t="s">
        <v>2</v>
      </c>
      <c r="E3" s="32" t="s">
        <v>15</v>
      </c>
      <c r="F3" s="32" t="s">
        <v>5</v>
      </c>
      <c r="G3" s="32" t="s">
        <v>16</v>
      </c>
      <c r="H3" s="35" t="s">
        <v>6</v>
      </c>
      <c r="I3" s="23"/>
      <c r="J3" s="7"/>
    </row>
    <row r="4" spans="1:13" x14ac:dyDescent="0.15">
      <c r="A4" s="8"/>
      <c r="B4" s="1">
        <v>1</v>
      </c>
      <c r="C4" s="19" t="s">
        <v>52</v>
      </c>
      <c r="D4" s="1" t="s">
        <v>21</v>
      </c>
      <c r="E4" s="32" t="s">
        <v>10</v>
      </c>
      <c r="F4" s="32" t="s">
        <v>11</v>
      </c>
      <c r="G4" s="32" t="s">
        <v>10</v>
      </c>
      <c r="H4" s="32" t="s">
        <v>10</v>
      </c>
      <c r="I4" s="23"/>
      <c r="J4" s="24"/>
    </row>
    <row r="5" spans="1:13" x14ac:dyDescent="0.15">
      <c r="B5" s="46" t="s">
        <v>28</v>
      </c>
      <c r="C5" s="47"/>
      <c r="D5" s="48"/>
      <c r="E5" s="30">
        <f>COUNTIF(E4:E4,"已完成")/(COUNT(B4:B4)-COUNTIF(E4:E4,"-"))</f>
        <v>1</v>
      </c>
      <c r="F5" s="30">
        <f>COUNTIF(F4:F4,"已完成")/(COUNT(B4:B4)-COUNTIF(F4:F4,"-"))</f>
        <v>0</v>
      </c>
      <c r="G5" s="30">
        <f>COUNTIF(G4:G4,"已完成")/(COUNT(B4:B4)-COUNTIF(G4:G4,"-"))</f>
        <v>1</v>
      </c>
      <c r="H5" s="30">
        <f>COUNTIF(H4:H4,"已完成")/(COUNT(B4:B4)-COUNTIF(H4:H4,"-"))</f>
        <v>1</v>
      </c>
      <c r="I5" s="25"/>
      <c r="J5" s="26"/>
    </row>
    <row r="6" spans="1:13" x14ac:dyDescent="0.15">
      <c r="B6" s="46" t="s">
        <v>46</v>
      </c>
      <c r="C6" s="47"/>
      <c r="D6" s="48"/>
      <c r="E6" s="30" t="s">
        <v>47</v>
      </c>
      <c r="F6" s="30" t="s">
        <v>47</v>
      </c>
      <c r="G6" s="30" t="s">
        <v>47</v>
      </c>
      <c r="H6" s="30" t="s">
        <v>47</v>
      </c>
      <c r="I6" s="25"/>
      <c r="J6" s="26"/>
    </row>
    <row r="7" spans="1:13" x14ac:dyDescent="0.15">
      <c r="B7" s="46" t="s">
        <v>36</v>
      </c>
      <c r="C7" s="47"/>
      <c r="D7" s="48"/>
      <c r="E7" s="30" t="s">
        <v>47</v>
      </c>
      <c r="F7" s="30" t="s">
        <v>47</v>
      </c>
      <c r="G7" s="30" t="s">
        <v>47</v>
      </c>
      <c r="H7" s="30" t="s">
        <v>47</v>
      </c>
      <c r="I7" s="25"/>
      <c r="J7" s="26"/>
    </row>
    <row r="8" spans="1:13" x14ac:dyDescent="0.15">
      <c r="B8" s="46" t="s">
        <v>35</v>
      </c>
      <c r="C8" s="47"/>
      <c r="D8" s="48"/>
      <c r="E8" s="30" t="s">
        <v>47</v>
      </c>
      <c r="F8" s="30">
        <v>1</v>
      </c>
      <c r="G8" s="30" t="s">
        <v>47</v>
      </c>
      <c r="H8" s="30" t="s">
        <v>47</v>
      </c>
      <c r="I8" s="25"/>
      <c r="J8" s="26"/>
    </row>
    <row r="9" spans="1:13" ht="54" x14ac:dyDescent="0.15">
      <c r="B9" s="46" t="s">
        <v>29</v>
      </c>
      <c r="C9" s="47"/>
      <c r="D9" s="48"/>
      <c r="E9" s="4"/>
      <c r="F9" s="14" t="s">
        <v>144</v>
      </c>
      <c r="G9" s="6"/>
      <c r="H9" s="15" t="s">
        <v>70</v>
      </c>
      <c r="I9" s="29"/>
      <c r="J9" s="27"/>
    </row>
  </sheetData>
  <mergeCells count="6">
    <mergeCell ref="B9:D9"/>
    <mergeCell ref="B1:H1"/>
    <mergeCell ref="B5:D5"/>
    <mergeCell ref="B6:D6"/>
    <mergeCell ref="B7:D7"/>
    <mergeCell ref="B8:D8"/>
  </mergeCells>
  <phoneticPr fontId="1" type="noConversion"/>
  <conditionalFormatting sqref="I4:J4 E4:G4">
    <cfRule type="cellIs" dxfId="17" priority="19" operator="equal">
      <formula>"未着手"</formula>
    </cfRule>
    <cfRule type="cellIs" dxfId="16" priority="20" operator="equal">
      <formula>"对应中"</formula>
    </cfRule>
    <cfRule type="cellIs" dxfId="15" priority="21" operator="equal">
      <formula>"已完成"</formula>
    </cfRule>
  </conditionalFormatting>
  <conditionalFormatting sqref="I4">
    <cfRule type="cellIs" dxfId="14" priority="16" operator="equal">
      <formula>"未着手"</formula>
    </cfRule>
    <cfRule type="cellIs" dxfId="13" priority="17" operator="equal">
      <formula>"对应中"</formula>
    </cfRule>
    <cfRule type="cellIs" dxfId="12" priority="18" operator="equal">
      <formula>"已完成"</formula>
    </cfRule>
  </conditionalFormatting>
  <conditionalFormatting sqref="G4">
    <cfRule type="cellIs" dxfId="11" priority="4" operator="equal">
      <formula>"未着手"</formula>
    </cfRule>
    <cfRule type="cellIs" dxfId="10" priority="5" operator="equal">
      <formula>"对应中"</formula>
    </cfRule>
    <cfRule type="cellIs" dxfId="9" priority="6" operator="equal">
      <formula>"已完成"</formula>
    </cfRule>
  </conditionalFormatting>
  <conditionalFormatting sqref="H4">
    <cfRule type="cellIs" dxfId="8" priority="1" operator="equal">
      <formula>"未着手"</formula>
    </cfRule>
    <cfRule type="cellIs" dxfId="7" priority="2" operator="equal">
      <formula>"对应中"</formula>
    </cfRule>
    <cfRule type="cellIs" dxfId="6" priority="3" operator="equal">
      <formula>"已完成"</formula>
    </cfRule>
  </conditionalFormatting>
  <dataValidations count="1">
    <dataValidation type="list" allowBlank="1" showInputMessage="1" showErrorMessage="1" sqref="E4:J4">
      <formula1>"-,未着手,对应中,已完成"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zoomScaleNormal="100" workbookViewId="0">
      <selection activeCell="B1" sqref="B1:J1"/>
    </sheetView>
  </sheetViews>
  <sheetFormatPr defaultRowHeight="13.5" x14ac:dyDescent="0.15"/>
  <cols>
    <col min="1" max="1" width="3.125" customWidth="1"/>
    <col min="2" max="2" width="3.5" bestFit="1" customWidth="1"/>
    <col min="3" max="3" width="16.125" customWidth="1"/>
    <col min="4" max="4" width="27.375" customWidth="1"/>
    <col min="6" max="6" width="9.25" bestFit="1" customWidth="1"/>
    <col min="8" max="8" width="9.25" bestFit="1" customWidth="1"/>
    <col min="10" max="10" width="41.125" customWidth="1"/>
    <col min="11" max="11" width="4.125" customWidth="1"/>
    <col min="13" max="13" width="8.5" bestFit="1" customWidth="1"/>
  </cols>
  <sheetData>
    <row r="1" spans="2:13" ht="18.75" x14ac:dyDescent="0.15">
      <c r="B1" s="55" t="s">
        <v>83</v>
      </c>
      <c r="C1" s="55"/>
      <c r="D1" s="55"/>
      <c r="E1" s="55"/>
      <c r="F1" s="55"/>
      <c r="G1" s="55"/>
      <c r="H1" s="55"/>
      <c r="I1" s="55"/>
      <c r="J1" s="55"/>
      <c r="L1" s="10" t="s">
        <v>84</v>
      </c>
      <c r="M1" s="10">
        <f>COUNTA(B:B)-2</f>
        <v>24</v>
      </c>
    </row>
    <row r="2" spans="2:13" x14ac:dyDescent="0.15">
      <c r="L2" s="10" t="s">
        <v>85</v>
      </c>
      <c r="M2" s="10">
        <f>COUNTIF(I:I,"已完成")</f>
        <v>20</v>
      </c>
    </row>
    <row r="3" spans="2:13" x14ac:dyDescent="0.15">
      <c r="B3" s="1" t="s">
        <v>86</v>
      </c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92</v>
      </c>
      <c r="I3" s="2" t="s">
        <v>93</v>
      </c>
      <c r="J3" s="1" t="s">
        <v>94</v>
      </c>
      <c r="L3" s="10" t="s">
        <v>95</v>
      </c>
      <c r="M3" s="11">
        <f>M2/M1</f>
        <v>0.83333333333333337</v>
      </c>
    </row>
    <row r="4" spans="2:13" x14ac:dyDescent="0.15">
      <c r="B4" s="5">
        <v>1</v>
      </c>
      <c r="C4" s="17" t="s">
        <v>96</v>
      </c>
      <c r="D4" s="12" t="s">
        <v>97</v>
      </c>
      <c r="E4" s="5" t="s">
        <v>98</v>
      </c>
      <c r="F4" s="18">
        <v>42289</v>
      </c>
      <c r="G4" s="5" t="s">
        <v>99</v>
      </c>
      <c r="H4" s="18">
        <v>42293</v>
      </c>
      <c r="I4" s="5" t="s">
        <v>10</v>
      </c>
      <c r="J4" s="5" t="s">
        <v>100</v>
      </c>
    </row>
    <row r="5" spans="2:13" x14ac:dyDescent="0.15">
      <c r="B5" s="5">
        <v>2</v>
      </c>
      <c r="C5" s="17" t="s">
        <v>101</v>
      </c>
      <c r="D5" s="12" t="s">
        <v>102</v>
      </c>
      <c r="E5" s="5" t="s">
        <v>103</v>
      </c>
      <c r="F5" s="18">
        <v>42289</v>
      </c>
      <c r="G5" s="5" t="s">
        <v>104</v>
      </c>
      <c r="H5" s="18">
        <v>42290</v>
      </c>
      <c r="I5" s="5" t="s">
        <v>10</v>
      </c>
      <c r="J5" s="5" t="s">
        <v>105</v>
      </c>
    </row>
    <row r="6" spans="2:13" ht="54" x14ac:dyDescent="0.15">
      <c r="B6" s="5">
        <v>3</v>
      </c>
      <c r="C6" s="17" t="s">
        <v>106</v>
      </c>
      <c r="D6" s="12" t="s">
        <v>107</v>
      </c>
      <c r="E6" s="5" t="s">
        <v>108</v>
      </c>
      <c r="F6" s="18">
        <v>42289</v>
      </c>
      <c r="G6" s="5" t="s">
        <v>109</v>
      </c>
      <c r="H6" s="18"/>
      <c r="I6" s="5" t="s">
        <v>11</v>
      </c>
      <c r="J6" s="5" t="s">
        <v>195</v>
      </c>
    </row>
    <row r="7" spans="2:13" ht="40.5" x14ac:dyDescent="0.15">
      <c r="B7" s="5">
        <v>4</v>
      </c>
      <c r="C7" s="17" t="s">
        <v>110</v>
      </c>
      <c r="D7" s="12" t="s">
        <v>111</v>
      </c>
      <c r="E7" s="5" t="s">
        <v>112</v>
      </c>
      <c r="F7" s="18">
        <v>42289</v>
      </c>
      <c r="G7" s="5" t="s">
        <v>103</v>
      </c>
      <c r="H7" s="18">
        <v>42300</v>
      </c>
      <c r="I7" s="5" t="s">
        <v>10</v>
      </c>
      <c r="J7" s="5" t="s">
        <v>113</v>
      </c>
    </row>
    <row r="8" spans="2:13" ht="27" x14ac:dyDescent="0.15">
      <c r="B8" s="5">
        <v>5</v>
      </c>
      <c r="C8" s="17" t="s">
        <v>53</v>
      </c>
      <c r="D8" s="12" t="s">
        <v>114</v>
      </c>
      <c r="E8" s="5" t="s">
        <v>54</v>
      </c>
      <c r="F8" s="18">
        <v>42290</v>
      </c>
      <c r="G8" s="5" t="s">
        <v>146</v>
      </c>
      <c r="H8" s="18">
        <v>42338</v>
      </c>
      <c r="I8" s="5" t="s">
        <v>10</v>
      </c>
      <c r="J8" s="5" t="s">
        <v>188</v>
      </c>
    </row>
    <row r="9" spans="2:13" ht="27" x14ac:dyDescent="0.15">
      <c r="B9" s="5">
        <v>6</v>
      </c>
      <c r="C9" s="17" t="s">
        <v>115</v>
      </c>
      <c r="D9" s="12" t="s">
        <v>116</v>
      </c>
      <c r="E9" s="5" t="s">
        <v>54</v>
      </c>
      <c r="F9" s="18">
        <v>42290</v>
      </c>
      <c r="G9" s="5" t="s">
        <v>117</v>
      </c>
      <c r="H9" s="18">
        <v>42317</v>
      </c>
      <c r="I9" s="5" t="s">
        <v>10</v>
      </c>
      <c r="J9" s="5" t="s">
        <v>168</v>
      </c>
    </row>
    <row r="10" spans="2:13" ht="108" x14ac:dyDescent="0.15">
      <c r="B10" s="5">
        <v>7</v>
      </c>
      <c r="C10" s="17" t="s">
        <v>118</v>
      </c>
      <c r="D10" s="17" t="s">
        <v>119</v>
      </c>
      <c r="E10" s="5" t="s">
        <v>120</v>
      </c>
      <c r="F10" s="18">
        <v>42291</v>
      </c>
      <c r="G10" s="5" t="s">
        <v>121</v>
      </c>
      <c r="H10" s="18">
        <v>42296</v>
      </c>
      <c r="I10" s="5" t="s">
        <v>10</v>
      </c>
      <c r="J10" s="5" t="s">
        <v>122</v>
      </c>
    </row>
    <row r="11" spans="2:13" ht="54" x14ac:dyDescent="0.15">
      <c r="B11" s="5">
        <v>8</v>
      </c>
      <c r="C11" s="17" t="s">
        <v>123</v>
      </c>
      <c r="D11" s="12" t="s">
        <v>124</v>
      </c>
      <c r="E11" s="5" t="s">
        <v>125</v>
      </c>
      <c r="F11" s="18">
        <v>42293</v>
      </c>
      <c r="G11" s="5" t="s">
        <v>103</v>
      </c>
      <c r="H11" s="18">
        <v>42303</v>
      </c>
      <c r="I11" s="5" t="s">
        <v>10</v>
      </c>
      <c r="J11" s="5" t="s">
        <v>126</v>
      </c>
    </row>
    <row r="12" spans="2:13" ht="27" x14ac:dyDescent="0.15">
      <c r="B12" s="5">
        <v>9</v>
      </c>
      <c r="C12" s="17" t="s">
        <v>127</v>
      </c>
      <c r="D12" s="12" t="s">
        <v>128</v>
      </c>
      <c r="E12" s="5" t="s">
        <v>129</v>
      </c>
      <c r="F12" s="18">
        <v>42305</v>
      </c>
      <c r="G12" s="5" t="s">
        <v>99</v>
      </c>
      <c r="H12" s="18">
        <v>42307</v>
      </c>
      <c r="I12" s="5" t="s">
        <v>10</v>
      </c>
      <c r="J12" s="5" t="s">
        <v>130</v>
      </c>
    </row>
    <row r="13" spans="2:13" x14ac:dyDescent="0.15">
      <c r="B13" s="5">
        <v>10</v>
      </c>
      <c r="C13" s="17" t="s">
        <v>131</v>
      </c>
      <c r="D13" s="12" t="s">
        <v>132</v>
      </c>
      <c r="E13" s="5" t="s">
        <v>120</v>
      </c>
      <c r="F13" s="18">
        <v>42306</v>
      </c>
      <c r="G13" s="5" t="s">
        <v>133</v>
      </c>
      <c r="H13" s="18">
        <v>42312</v>
      </c>
      <c r="I13" s="5" t="s">
        <v>10</v>
      </c>
      <c r="J13" s="5" t="s">
        <v>155</v>
      </c>
    </row>
    <row r="14" spans="2:13" ht="27" x14ac:dyDescent="0.15">
      <c r="B14" s="5">
        <v>11</v>
      </c>
      <c r="C14" s="17" t="s">
        <v>134</v>
      </c>
      <c r="D14" s="12" t="s">
        <v>135</v>
      </c>
      <c r="E14" s="5" t="s">
        <v>117</v>
      </c>
      <c r="F14" s="18">
        <v>42306</v>
      </c>
      <c r="G14" s="5" t="s">
        <v>189</v>
      </c>
      <c r="H14" s="18">
        <v>42338</v>
      </c>
      <c r="I14" s="5" t="s">
        <v>10</v>
      </c>
      <c r="J14" s="5" t="s">
        <v>136</v>
      </c>
    </row>
    <row r="15" spans="2:13" ht="54" x14ac:dyDescent="0.15">
      <c r="B15" s="5">
        <v>12</v>
      </c>
      <c r="C15" s="17" t="s">
        <v>140</v>
      </c>
      <c r="D15" s="12" t="s">
        <v>141</v>
      </c>
      <c r="E15" s="5" t="s">
        <v>142</v>
      </c>
      <c r="F15" s="18">
        <v>42310</v>
      </c>
      <c r="G15" s="5" t="s">
        <v>143</v>
      </c>
      <c r="H15" s="18">
        <v>42311</v>
      </c>
      <c r="I15" s="5" t="s">
        <v>10</v>
      </c>
      <c r="J15" s="5"/>
    </row>
    <row r="16" spans="2:13" ht="27" x14ac:dyDescent="0.15">
      <c r="B16" s="5">
        <v>13</v>
      </c>
      <c r="C16" s="17" t="s">
        <v>151</v>
      </c>
      <c r="D16" s="12" t="s">
        <v>152</v>
      </c>
      <c r="E16" s="5" t="s">
        <v>153</v>
      </c>
      <c r="F16" s="18">
        <v>42312</v>
      </c>
      <c r="G16" s="5" t="s">
        <v>154</v>
      </c>
      <c r="H16" s="18">
        <v>42331</v>
      </c>
      <c r="I16" s="5" t="s">
        <v>10</v>
      </c>
      <c r="J16" s="5" t="s">
        <v>156</v>
      </c>
    </row>
    <row r="17" spans="2:10" ht="27" x14ac:dyDescent="0.15">
      <c r="B17" s="5">
        <v>14</v>
      </c>
      <c r="C17" s="17" t="s">
        <v>158</v>
      </c>
      <c r="D17" s="12" t="s">
        <v>159</v>
      </c>
      <c r="E17" s="5" t="s">
        <v>160</v>
      </c>
      <c r="F17" s="18">
        <v>42314</v>
      </c>
      <c r="G17" s="5" t="s">
        <v>24</v>
      </c>
      <c r="H17" s="18">
        <v>42317</v>
      </c>
      <c r="I17" s="5" t="s">
        <v>10</v>
      </c>
      <c r="J17" s="5"/>
    </row>
    <row r="18" spans="2:10" x14ac:dyDescent="0.15">
      <c r="B18" s="5">
        <v>15</v>
      </c>
      <c r="C18" s="17" t="s">
        <v>161</v>
      </c>
      <c r="D18" s="12" t="s">
        <v>162</v>
      </c>
      <c r="E18" s="5" t="s">
        <v>23</v>
      </c>
      <c r="F18" s="18">
        <v>42314</v>
      </c>
      <c r="G18" s="5" t="s">
        <v>24</v>
      </c>
      <c r="H18" s="18">
        <v>42317</v>
      </c>
      <c r="I18" s="5" t="s">
        <v>10</v>
      </c>
      <c r="J18" s="5" t="s">
        <v>167</v>
      </c>
    </row>
    <row r="19" spans="2:10" x14ac:dyDescent="0.15">
      <c r="B19" s="5">
        <v>16</v>
      </c>
      <c r="C19" s="17" t="s">
        <v>163</v>
      </c>
      <c r="D19" s="12" t="s">
        <v>164</v>
      </c>
      <c r="E19" s="5" t="s">
        <v>165</v>
      </c>
      <c r="F19" s="18">
        <v>42314</v>
      </c>
      <c r="G19" s="5" t="s">
        <v>166</v>
      </c>
      <c r="H19" s="18">
        <v>42317</v>
      </c>
      <c r="I19" s="5" t="s">
        <v>10</v>
      </c>
      <c r="J19" s="5"/>
    </row>
    <row r="20" spans="2:10" ht="27" x14ac:dyDescent="0.15">
      <c r="B20" s="5">
        <v>17</v>
      </c>
      <c r="C20" s="17" t="s">
        <v>177</v>
      </c>
      <c r="D20" s="12" t="s">
        <v>178</v>
      </c>
      <c r="E20" s="5" t="s">
        <v>170</v>
      </c>
      <c r="F20" s="18">
        <v>42314</v>
      </c>
      <c r="G20" s="5" t="s">
        <v>173</v>
      </c>
      <c r="H20" s="18">
        <v>42320</v>
      </c>
      <c r="I20" s="5" t="s">
        <v>10</v>
      </c>
      <c r="J20" s="5"/>
    </row>
    <row r="21" spans="2:10" ht="54" x14ac:dyDescent="0.15">
      <c r="B21" s="5">
        <v>18</v>
      </c>
      <c r="C21" s="17" t="s">
        <v>179</v>
      </c>
      <c r="D21" s="12" t="s">
        <v>171</v>
      </c>
      <c r="E21" s="5" t="s">
        <v>172</v>
      </c>
      <c r="F21" s="18">
        <v>42319</v>
      </c>
      <c r="G21" s="5" t="s">
        <v>194</v>
      </c>
      <c r="H21" s="18">
        <v>42338</v>
      </c>
      <c r="I21" s="5" t="s">
        <v>10</v>
      </c>
      <c r="J21" s="5" t="s">
        <v>196</v>
      </c>
    </row>
    <row r="22" spans="2:10" ht="40.5" x14ac:dyDescent="0.15">
      <c r="B22" s="5">
        <v>19</v>
      </c>
      <c r="C22" s="17" t="s">
        <v>174</v>
      </c>
      <c r="D22" s="12" t="s">
        <v>176</v>
      </c>
      <c r="E22" s="5" t="s">
        <v>175</v>
      </c>
      <c r="F22" s="18">
        <v>42319</v>
      </c>
      <c r="G22" s="5" t="s">
        <v>190</v>
      </c>
      <c r="H22" s="18">
        <v>42331</v>
      </c>
      <c r="I22" s="5" t="s">
        <v>10</v>
      </c>
      <c r="J22" s="5"/>
    </row>
    <row r="23" spans="2:10" ht="27" x14ac:dyDescent="0.15">
      <c r="B23" s="5">
        <v>20</v>
      </c>
      <c r="C23" s="17" t="s">
        <v>180</v>
      </c>
      <c r="D23" s="12" t="s">
        <v>183</v>
      </c>
      <c r="E23" s="5" t="s">
        <v>181</v>
      </c>
      <c r="F23" s="18">
        <v>42321</v>
      </c>
      <c r="G23" s="5" t="s">
        <v>182</v>
      </c>
      <c r="H23" s="18">
        <v>42328</v>
      </c>
      <c r="I23" s="5" t="s">
        <v>10</v>
      </c>
      <c r="J23" s="5"/>
    </row>
    <row r="24" spans="2:10" ht="40.5" x14ac:dyDescent="0.15">
      <c r="B24" s="5">
        <v>21</v>
      </c>
      <c r="C24" s="17" t="s">
        <v>197</v>
      </c>
      <c r="D24" s="12" t="s">
        <v>198</v>
      </c>
      <c r="E24" s="5" t="s">
        <v>199</v>
      </c>
      <c r="F24" s="18">
        <v>42338</v>
      </c>
      <c r="G24" s="5" t="s">
        <v>200</v>
      </c>
      <c r="H24" s="18">
        <v>42339</v>
      </c>
      <c r="I24" s="5" t="s">
        <v>10</v>
      </c>
      <c r="J24" s="5"/>
    </row>
    <row r="25" spans="2:10" ht="27" x14ac:dyDescent="0.15">
      <c r="B25" s="5">
        <v>22</v>
      </c>
      <c r="C25" s="17" t="s">
        <v>197</v>
      </c>
      <c r="D25" s="12" t="s">
        <v>201</v>
      </c>
      <c r="E25" s="5" t="s">
        <v>199</v>
      </c>
      <c r="F25" s="18">
        <v>42340</v>
      </c>
      <c r="G25" s="5" t="s">
        <v>202</v>
      </c>
      <c r="H25" s="18"/>
      <c r="I25" s="5" t="s">
        <v>11</v>
      </c>
      <c r="J25" s="5" t="s">
        <v>203</v>
      </c>
    </row>
    <row r="26" spans="2:10" x14ac:dyDescent="0.15">
      <c r="B26" s="5">
        <v>23</v>
      </c>
      <c r="C26" s="17" t="s">
        <v>204</v>
      </c>
      <c r="D26" s="12" t="s">
        <v>205</v>
      </c>
      <c r="E26" s="5" t="s">
        <v>206</v>
      </c>
      <c r="F26" s="18">
        <v>42340</v>
      </c>
      <c r="G26" s="5" t="s">
        <v>207</v>
      </c>
      <c r="H26" s="18"/>
      <c r="I26" s="5" t="s">
        <v>11</v>
      </c>
      <c r="J26" s="5" t="s">
        <v>212</v>
      </c>
    </row>
    <row r="27" spans="2:10" ht="27" x14ac:dyDescent="0.15">
      <c r="B27" s="5">
        <v>24</v>
      </c>
      <c r="C27" s="17" t="s">
        <v>52</v>
      </c>
      <c r="D27" s="12" t="s">
        <v>209</v>
      </c>
      <c r="E27" s="5" t="s">
        <v>120</v>
      </c>
      <c r="F27" s="18">
        <v>42342</v>
      </c>
      <c r="G27" s="5" t="s">
        <v>210</v>
      </c>
      <c r="H27" s="18"/>
      <c r="I27" s="5" t="s">
        <v>11</v>
      </c>
      <c r="J27" s="5"/>
    </row>
    <row r="28" spans="2:10" x14ac:dyDescent="0.15">
      <c r="B28" s="1"/>
      <c r="C28" s="1"/>
      <c r="D28" s="5"/>
      <c r="E28" s="1"/>
      <c r="F28" s="1"/>
      <c r="G28" s="1"/>
      <c r="H28" s="1"/>
      <c r="I28" s="1"/>
      <c r="J28" s="1"/>
    </row>
  </sheetData>
  <mergeCells count="1">
    <mergeCell ref="B1:J1"/>
  </mergeCells>
  <phoneticPr fontId="1" type="noConversion"/>
  <conditionalFormatting sqref="I4:I27">
    <cfRule type="cellIs" dxfId="5" priority="1" operator="equal">
      <formula>"已完成"</formula>
    </cfRule>
    <cfRule type="cellIs" dxfId="4" priority="2" operator="equal">
      <formula>"对应中"</formula>
    </cfRule>
    <cfRule type="cellIs" dxfId="3" priority="3" operator="equal">
      <formula>"未对应"</formula>
    </cfRule>
  </conditionalFormatting>
  <dataValidations count="1">
    <dataValidation type="list" allowBlank="1" showInputMessage="1" showErrorMessage="1" sqref="I4:I27">
      <formula1>"未对应,对应中,已完成"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系统_进度管理表</vt:lpstr>
      <vt:lpstr>采集融合_进度管理表</vt:lpstr>
      <vt:lpstr>专家诊断_进度管理表</vt:lpstr>
      <vt:lpstr>进度相关问题表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jackhouming</dc:creator>
  <cp:lastModifiedBy>jackhouming</cp:lastModifiedBy>
  <dcterms:created xsi:type="dcterms:W3CDTF">2015-09-29T00:42:19Z</dcterms:created>
  <dcterms:modified xsi:type="dcterms:W3CDTF">2015-12-04T01:47:02Z</dcterms:modified>
</cp:coreProperties>
</file>