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UECSS\9.1.Test_Plan\UECSS\"/>
    </mc:Choice>
  </mc:AlternateContent>
  <bookViews>
    <workbookView xWindow="600" yWindow="90" windowWidth="11430" windowHeight="5355" tabRatio="700"/>
  </bookViews>
  <sheets>
    <sheet name="系统_进度管理表" sheetId="1" r:id="rId1"/>
    <sheet name="采集融合__进度管理表" sheetId="4" r:id="rId2"/>
    <sheet name="专家诊断_进度管理表" sheetId="3" r:id="rId3"/>
    <sheet name="进度相关问题表" sheetId="2" r:id="rId4"/>
  </sheets>
  <calcPr calcId="152511"/>
</workbook>
</file>

<file path=xl/calcChain.xml><?xml version="1.0" encoding="utf-8"?>
<calcChain xmlns="http://schemas.openxmlformats.org/spreadsheetml/2006/main">
  <c r="E39" i="1" l="1"/>
  <c r="E38" i="1"/>
  <c r="O36" i="1"/>
  <c r="L36" i="1" l="1"/>
  <c r="K36" i="1"/>
  <c r="J36" i="1"/>
  <c r="I36" i="1"/>
  <c r="H36" i="1"/>
  <c r="G36" i="1"/>
  <c r="F36" i="1"/>
  <c r="E36" i="1"/>
  <c r="M36" i="1"/>
  <c r="N36" i="1"/>
  <c r="M2" i="2" l="1"/>
  <c r="M1" i="2"/>
  <c r="M3" i="2" l="1"/>
  <c r="H5" i="3" l="1"/>
  <c r="G5" i="3"/>
  <c r="F5" i="3"/>
  <c r="E5" i="3"/>
  <c r="I7" i="4"/>
  <c r="H7" i="4"/>
  <c r="G7" i="4"/>
  <c r="F7" i="4"/>
  <c r="E7" i="4"/>
</calcChain>
</file>

<file path=xl/sharedStrings.xml><?xml version="1.0" encoding="utf-8"?>
<sst xmlns="http://schemas.openxmlformats.org/spreadsheetml/2006/main" count="639" uniqueCount="192">
  <si>
    <t>No</t>
    <phoneticPr fontId="1" type="noConversion"/>
  </si>
  <si>
    <t>页面设计</t>
    <phoneticPr fontId="1" type="noConversion"/>
  </si>
  <si>
    <t>对应模块</t>
    <phoneticPr fontId="1" type="noConversion"/>
  </si>
  <si>
    <t>首页</t>
  </si>
  <si>
    <t>项目概览</t>
  </si>
  <si>
    <t>后台接口</t>
    <phoneticPr fontId="1" type="noConversion"/>
  </si>
  <si>
    <t>详细文档</t>
    <phoneticPr fontId="1" type="noConversion"/>
  </si>
  <si>
    <t>系统测试</t>
    <phoneticPr fontId="1" type="noConversion"/>
  </si>
  <si>
    <t>运行监测</t>
    <phoneticPr fontId="1" type="noConversion"/>
  </si>
  <si>
    <t>能效监测</t>
    <phoneticPr fontId="1" type="noConversion"/>
  </si>
  <si>
    <t>已完成</t>
  </si>
  <si>
    <t>对应中</t>
  </si>
  <si>
    <t>登录页面</t>
    <phoneticPr fontId="1" type="noConversion"/>
  </si>
  <si>
    <t>未着手</t>
  </si>
  <si>
    <t>数据监测</t>
    <phoneticPr fontId="1" type="noConversion"/>
  </si>
  <si>
    <t>具体需求</t>
    <phoneticPr fontId="1" type="noConversion"/>
  </si>
  <si>
    <t>数据库开发</t>
    <phoneticPr fontId="1" type="noConversion"/>
  </si>
  <si>
    <t>运行报表</t>
    <phoneticPr fontId="1" type="noConversion"/>
  </si>
  <si>
    <t>传输</t>
    <phoneticPr fontId="1" type="noConversion"/>
  </si>
  <si>
    <t>采集</t>
    <phoneticPr fontId="1" type="noConversion"/>
  </si>
  <si>
    <t>系统平台</t>
    <phoneticPr fontId="1" type="noConversion"/>
  </si>
  <si>
    <t>对应中</t>
    <phoneticPr fontId="1" type="noConversion"/>
  </si>
  <si>
    <t>专家算法</t>
    <phoneticPr fontId="1" type="noConversion"/>
  </si>
  <si>
    <t>-</t>
  </si>
  <si>
    <t>商文龙</t>
    <phoneticPr fontId="1" type="noConversion"/>
  </si>
  <si>
    <t>蒋静华</t>
    <phoneticPr fontId="1" type="noConversion"/>
  </si>
  <si>
    <t>张博</t>
    <phoneticPr fontId="1" type="noConversion"/>
  </si>
  <si>
    <t>负责人</t>
    <phoneticPr fontId="1" type="noConversion"/>
  </si>
  <si>
    <t>纪朝阳</t>
    <phoneticPr fontId="1" type="noConversion"/>
  </si>
  <si>
    <t>整体进度</t>
    <phoneticPr fontId="1" type="noConversion"/>
  </si>
  <si>
    <t>备注</t>
    <phoneticPr fontId="1" type="noConversion"/>
  </si>
  <si>
    <t>侯鸣</t>
    <phoneticPr fontId="1" type="noConversion"/>
  </si>
  <si>
    <t>分类</t>
    <phoneticPr fontId="1" type="noConversion"/>
  </si>
  <si>
    <t>融合</t>
    <phoneticPr fontId="1" type="noConversion"/>
  </si>
  <si>
    <t>报表配置</t>
    <phoneticPr fontId="1" type="noConversion"/>
  </si>
  <si>
    <t>远程云服务平台进度管理</t>
    <phoneticPr fontId="1" type="noConversion"/>
  </si>
  <si>
    <t>本月目标</t>
    <phoneticPr fontId="1" type="noConversion"/>
  </si>
  <si>
    <t>本周目标</t>
    <phoneticPr fontId="1" type="noConversion"/>
  </si>
  <si>
    <t>项目信息管理</t>
    <phoneticPr fontId="1" type="noConversion"/>
  </si>
  <si>
    <t>设备设施管理</t>
    <phoneticPr fontId="1" type="noConversion"/>
  </si>
  <si>
    <t>工艺属性配置</t>
    <phoneticPr fontId="1" type="noConversion"/>
  </si>
  <si>
    <t>标准类管理</t>
    <phoneticPr fontId="1" type="noConversion"/>
  </si>
  <si>
    <t>类属性管理</t>
    <phoneticPr fontId="1" type="noConversion"/>
  </si>
  <si>
    <t>身份管理</t>
    <phoneticPr fontId="1" type="noConversion"/>
  </si>
  <si>
    <t>权限管理</t>
    <phoneticPr fontId="1" type="noConversion"/>
  </si>
  <si>
    <t>日志管理</t>
    <phoneticPr fontId="1" type="noConversion"/>
  </si>
  <si>
    <t>采集融合</t>
    <phoneticPr fontId="1" type="noConversion"/>
  </si>
  <si>
    <t>上周目标</t>
    <phoneticPr fontId="1" type="noConversion"/>
  </si>
  <si>
    <t>-</t>
    <phoneticPr fontId="1" type="noConversion"/>
  </si>
  <si>
    <t>李云涛
刘永红</t>
    <phoneticPr fontId="1" type="noConversion"/>
  </si>
  <si>
    <t>测试用例</t>
    <phoneticPr fontId="1" type="noConversion"/>
  </si>
  <si>
    <t>未着手</t>
    <phoneticPr fontId="1" type="noConversion"/>
  </si>
  <si>
    <t>模块数据配置</t>
    <phoneticPr fontId="1" type="noConversion"/>
  </si>
  <si>
    <t>专家诊断</t>
    <phoneticPr fontId="1" type="noConversion"/>
  </si>
  <si>
    <t>表结构</t>
  </si>
  <si>
    <t>纪朝阳</t>
  </si>
  <si>
    <t>郑俊峰
(侯鸣)</t>
    <phoneticPr fontId="1" type="noConversion"/>
  </si>
  <si>
    <t>指标分析</t>
    <phoneticPr fontId="1" type="noConversion"/>
  </si>
  <si>
    <t>机组分析</t>
    <phoneticPr fontId="1" type="noConversion"/>
  </si>
  <si>
    <t>成本分析</t>
    <phoneticPr fontId="1" type="noConversion"/>
  </si>
  <si>
    <t>同比环比</t>
    <phoneticPr fontId="1" type="noConversion"/>
  </si>
  <si>
    <t>结构分析</t>
    <phoneticPr fontId="1" type="noConversion"/>
  </si>
  <si>
    <t>耗能分析</t>
    <phoneticPr fontId="1" type="noConversion"/>
  </si>
  <si>
    <t>供能分析</t>
    <phoneticPr fontId="1" type="noConversion"/>
  </si>
  <si>
    <t>接口联调</t>
    <phoneticPr fontId="1" type="noConversion"/>
  </si>
  <si>
    <t>郑俊峰</t>
    <phoneticPr fontId="1" type="noConversion"/>
  </si>
  <si>
    <t>纪朝阳
（吴齐）</t>
    <phoneticPr fontId="1" type="noConversion"/>
  </si>
  <si>
    <t>前端样式</t>
    <phoneticPr fontId="1" type="noConversion"/>
  </si>
  <si>
    <t>前端功能</t>
    <phoneticPr fontId="1" type="noConversion"/>
  </si>
  <si>
    <t>吕伟
（商文龙）</t>
    <phoneticPr fontId="1" type="noConversion"/>
  </si>
  <si>
    <t>上周进度</t>
    <phoneticPr fontId="1" type="noConversion"/>
  </si>
  <si>
    <t>纪朝阳</t>
    <phoneticPr fontId="1" type="noConversion"/>
  </si>
  <si>
    <t>详细开发文档已完成；
本周开发文档的修订。</t>
    <phoneticPr fontId="1" type="noConversion"/>
  </si>
  <si>
    <t>宋志春
徐培幡</t>
    <phoneticPr fontId="1" type="noConversion"/>
  </si>
  <si>
    <t>陈云
(商文龙)</t>
    <phoneticPr fontId="1" type="noConversion"/>
  </si>
  <si>
    <t>模块分析</t>
    <phoneticPr fontId="1" type="noConversion"/>
  </si>
  <si>
    <t>已完成</t>
    <phoneticPr fontId="1" type="noConversion"/>
  </si>
  <si>
    <t>王刚毅
（徐培幡）</t>
    <phoneticPr fontId="1" type="noConversion"/>
  </si>
  <si>
    <t>测试</t>
    <phoneticPr fontId="1" type="noConversion"/>
  </si>
  <si>
    <t>延迟</t>
  </si>
  <si>
    <t>开发进度</t>
    <phoneticPr fontId="1" type="noConversion"/>
  </si>
  <si>
    <t>总体进度</t>
    <phoneticPr fontId="1" type="noConversion"/>
  </si>
  <si>
    <t>验证中</t>
  </si>
  <si>
    <t>粒度数据生成</t>
    <phoneticPr fontId="1" type="noConversion"/>
  </si>
  <si>
    <t>郑俊峰
吕伟</t>
    <phoneticPr fontId="1" type="noConversion"/>
  </si>
  <si>
    <t>使用手册编写中</t>
    <phoneticPr fontId="1" type="noConversion"/>
  </si>
  <si>
    <t>进度相关问题表</t>
    <phoneticPr fontId="1" type="noConversion"/>
  </si>
  <si>
    <t>问题总数</t>
    <phoneticPr fontId="1" type="noConversion"/>
  </si>
  <si>
    <t>已解决数</t>
    <phoneticPr fontId="1" type="noConversion"/>
  </si>
  <si>
    <t>No</t>
    <phoneticPr fontId="1" type="noConversion"/>
  </si>
  <si>
    <t>问题对象</t>
    <phoneticPr fontId="1" type="noConversion"/>
  </si>
  <si>
    <t>指出内容</t>
    <phoneticPr fontId="1" type="noConversion"/>
  </si>
  <si>
    <t>提出者</t>
    <phoneticPr fontId="1" type="noConversion"/>
  </si>
  <si>
    <t>提出日期</t>
    <phoneticPr fontId="1" type="noConversion"/>
  </si>
  <si>
    <t>解决人</t>
    <phoneticPr fontId="1" type="noConversion"/>
  </si>
  <si>
    <t>解决日</t>
    <phoneticPr fontId="1" type="noConversion"/>
  </si>
  <si>
    <t>解决情况</t>
    <phoneticPr fontId="1" type="noConversion"/>
  </si>
  <si>
    <t>备注</t>
    <phoneticPr fontId="1" type="noConversion"/>
  </si>
  <si>
    <t>解决率</t>
    <phoneticPr fontId="1" type="noConversion"/>
  </si>
  <si>
    <t>算法程序</t>
    <phoneticPr fontId="1" type="noConversion"/>
  </si>
  <si>
    <t>算法程序开发责任方确定</t>
    <phoneticPr fontId="1" type="noConversion"/>
  </si>
  <si>
    <t>张博</t>
    <phoneticPr fontId="1" type="noConversion"/>
  </si>
  <si>
    <t>纪朝阳</t>
    <phoneticPr fontId="1" type="noConversion"/>
  </si>
  <si>
    <t>第三方开发</t>
    <phoneticPr fontId="1" type="noConversion"/>
  </si>
  <si>
    <t>对标排名</t>
    <phoneticPr fontId="1" type="noConversion"/>
  </si>
  <si>
    <t>项目对标建议需要</t>
    <phoneticPr fontId="1" type="noConversion"/>
  </si>
  <si>
    <t>张博</t>
    <phoneticPr fontId="1" type="noConversion"/>
  </si>
  <si>
    <t>徐培幡</t>
    <phoneticPr fontId="1" type="noConversion"/>
  </si>
  <si>
    <t>删除模块</t>
    <phoneticPr fontId="1" type="noConversion"/>
  </si>
  <si>
    <t>采集融合</t>
    <phoneticPr fontId="1" type="noConversion"/>
  </si>
  <si>
    <t>测试结束时间
测试环境
融合相关内容提供</t>
    <phoneticPr fontId="1" type="noConversion"/>
  </si>
  <si>
    <t>张博
侯鸣</t>
    <phoneticPr fontId="1" type="noConversion"/>
  </si>
  <si>
    <t>李云涛</t>
    <phoneticPr fontId="1" type="noConversion"/>
  </si>
  <si>
    <t>1.开发结束时间为本月末。OK
2.测试环境由李云涛和刘永红负责。OK
3.融合相关资料由李云涛和刘永红负责。10月末</t>
    <phoneticPr fontId="1" type="noConversion"/>
  </si>
  <si>
    <t>测试人员</t>
    <phoneticPr fontId="1" type="noConversion"/>
  </si>
  <si>
    <t>何时到岗？
施斌
周少卿</t>
    <phoneticPr fontId="1" type="noConversion"/>
  </si>
  <si>
    <t>侯鸣</t>
    <phoneticPr fontId="1" type="noConversion"/>
  </si>
  <si>
    <t>施斌 OK
周少卿 OK</t>
    <phoneticPr fontId="1" type="noConversion"/>
  </si>
  <si>
    <t>新增优化算法相关表结构（待确定）</t>
    <phoneticPr fontId="1" type="noConversion"/>
  </si>
  <si>
    <t>前台所需程序开发</t>
    <phoneticPr fontId="1" type="noConversion"/>
  </si>
  <si>
    <t>需要前台开发人员提交开发需求
（待确定）</t>
    <phoneticPr fontId="1" type="noConversion"/>
  </si>
  <si>
    <t>吴齐
郑俊峰</t>
    <phoneticPr fontId="1" type="noConversion"/>
  </si>
  <si>
    <t>DB的数据获取方式和配置单</t>
    <phoneticPr fontId="1" type="noConversion"/>
  </si>
  <si>
    <t>DB的数据获取方式和配置单
能效监测
结构分析
耗能分析
供能分析
能效分析
指标分析
机组分析</t>
    <phoneticPr fontId="1" type="noConversion"/>
  </si>
  <si>
    <t>吴齐</t>
    <phoneticPr fontId="1" type="noConversion"/>
  </si>
  <si>
    <t>张博
纪朝阳
满克</t>
    <phoneticPr fontId="1" type="noConversion"/>
  </si>
  <si>
    <t>已有解决方案，开发过程中再处理。（吴齐）</t>
    <phoneticPr fontId="1" type="noConversion"/>
  </si>
  <si>
    <t>2.0移植程序变更确认</t>
    <phoneticPr fontId="1" type="noConversion"/>
  </si>
  <si>
    <t>项目信息管理
设备设施管理
工艺属性配置
模块数据配置</t>
    <phoneticPr fontId="1" type="noConversion"/>
  </si>
  <si>
    <t>郑俊峰
吴齐</t>
    <phoneticPr fontId="1" type="noConversion"/>
  </si>
  <si>
    <t>项目信息管理 OK
设备设施管理 OK
工艺属性配置 OK
模块数据配置 OK</t>
    <phoneticPr fontId="1" type="noConversion"/>
  </si>
  <si>
    <t>数据</t>
    <phoneticPr fontId="1" type="noConversion"/>
  </si>
  <si>
    <t>真实数据模拟转换</t>
    <phoneticPr fontId="1" type="noConversion"/>
  </si>
  <si>
    <t>郑俊峰</t>
    <phoneticPr fontId="1" type="noConversion"/>
  </si>
  <si>
    <t>小时级别数据 10/30
分钟 天 月 年 数据 11/2,11/3</t>
    <phoneticPr fontId="1" type="noConversion"/>
  </si>
  <si>
    <t>数据库前台逻辑</t>
    <phoneticPr fontId="1" type="noConversion"/>
  </si>
  <si>
    <t>数据库前台相关逻辑表沟通</t>
    <phoneticPr fontId="1" type="noConversion"/>
  </si>
  <si>
    <t>满克</t>
    <phoneticPr fontId="1" type="noConversion"/>
  </si>
  <si>
    <t>配置单相关数据</t>
    <phoneticPr fontId="1" type="noConversion"/>
  </si>
  <si>
    <t>由Java端自插数据</t>
    <phoneticPr fontId="1" type="noConversion"/>
  </si>
  <si>
    <t>张博
郑俊峰</t>
    <phoneticPr fontId="1" type="noConversion"/>
  </si>
  <si>
    <t>1.留下文档。
2.开发库和测试库同时变更。</t>
    <phoneticPr fontId="1" type="noConversion"/>
  </si>
  <si>
    <t>1.数据融合相关表结构已定；OK
2.本周建表。OK
3.天，月，年粒度数据融合</t>
    <phoneticPr fontId="1" type="noConversion"/>
  </si>
  <si>
    <t>前端细节</t>
    <phoneticPr fontId="1" type="noConversion"/>
  </si>
  <si>
    <t>商文龙
(蒋静华)</t>
    <phoneticPr fontId="1" type="noConversion"/>
  </si>
  <si>
    <t>OPC环境问题</t>
    <phoneticPr fontId="1" type="noConversion"/>
  </si>
  <si>
    <t>由于11/1 中午12:00断电，导致两个问题：
1.测试环境SSDB中收不到数据。
2.一个月压力被迫中断。</t>
    <phoneticPr fontId="1" type="noConversion"/>
  </si>
  <si>
    <t>侯鸣</t>
    <phoneticPr fontId="1" type="noConversion"/>
  </si>
  <si>
    <t>刘永红
李云涛</t>
    <phoneticPr fontId="1" type="noConversion"/>
  </si>
  <si>
    <t>吴齐对应；
Java计划调整</t>
    <phoneticPr fontId="1" type="noConversion"/>
  </si>
  <si>
    <t>吴齐</t>
    <phoneticPr fontId="1" type="noConversion"/>
  </si>
  <si>
    <t>吴齐</t>
    <phoneticPr fontId="1" type="noConversion"/>
  </si>
  <si>
    <t>诊断算法模块</t>
    <phoneticPr fontId="1" type="noConversion"/>
  </si>
  <si>
    <t>专家诊断报告</t>
    <phoneticPr fontId="1" type="noConversion"/>
  </si>
  <si>
    <t>数据生成程序</t>
    <phoneticPr fontId="1" type="noConversion"/>
  </si>
  <si>
    <t>未着手</t>
    <phoneticPr fontId="1" type="noConversion"/>
  </si>
  <si>
    <t>用户管理</t>
    <phoneticPr fontId="1" type="noConversion"/>
  </si>
  <si>
    <t>接口联调</t>
    <phoneticPr fontId="1" type="noConversion"/>
  </si>
  <si>
    <t>数据缺少问题</t>
    <phoneticPr fontId="1" type="noConversion"/>
  </si>
  <si>
    <t>吕伟
商文龙</t>
    <phoneticPr fontId="1" type="noConversion"/>
  </si>
  <si>
    <t>会议讨论</t>
    <phoneticPr fontId="1" type="noConversion"/>
  </si>
  <si>
    <t>整理文档给张博,纪朝阳</t>
    <phoneticPr fontId="1" type="noConversion"/>
  </si>
  <si>
    <t>Java开发对应文档更新</t>
    <phoneticPr fontId="1" type="noConversion"/>
  </si>
  <si>
    <t>接口文档对应</t>
    <phoneticPr fontId="1" type="noConversion"/>
  </si>
  <si>
    <t>小图标缺失</t>
    <phoneticPr fontId="1" type="noConversion"/>
  </si>
  <si>
    <t>1.日志管理
2.配置页面左侧栏图标</t>
    <phoneticPr fontId="1" type="noConversion"/>
  </si>
  <si>
    <t>商文龙
戴敏</t>
    <phoneticPr fontId="1" type="noConversion"/>
  </si>
  <si>
    <t>细节问题留档</t>
    <phoneticPr fontId="1" type="noConversion"/>
  </si>
  <si>
    <t>建议使用禅道</t>
    <phoneticPr fontId="1" type="noConversion"/>
  </si>
  <si>
    <t>运行监测</t>
    <phoneticPr fontId="1" type="noConversion"/>
  </si>
  <si>
    <t>需要数据同步</t>
    <phoneticPr fontId="1" type="noConversion"/>
  </si>
  <si>
    <t>吴齐</t>
    <phoneticPr fontId="1" type="noConversion"/>
  </si>
  <si>
    <t>纪朝阳</t>
    <phoneticPr fontId="1" type="noConversion"/>
  </si>
  <si>
    <t>子系统表结构</t>
    <phoneticPr fontId="1" type="noConversion"/>
  </si>
  <si>
    <t>分钟表需由融合写入数据库</t>
    <phoneticPr fontId="1" type="noConversion"/>
  </si>
  <si>
    <t>陈云做成页面问题反馈文档</t>
    <phoneticPr fontId="1" type="noConversion"/>
  </si>
  <si>
    <t>随时沟通</t>
    <phoneticPr fontId="1" type="noConversion"/>
  </si>
  <si>
    <t>11/11 定表结构</t>
    <phoneticPr fontId="1" type="noConversion"/>
  </si>
  <si>
    <t>1.详细设计
2.接口文档
3.记录前端修改内容</t>
    <phoneticPr fontId="1" type="noConversion"/>
  </si>
  <si>
    <t>功能分析
耗能分析</t>
    <phoneticPr fontId="1" type="noConversion"/>
  </si>
  <si>
    <t>耗能功能：四个基线需要确认</t>
    <phoneticPr fontId="1" type="noConversion"/>
  </si>
  <si>
    <t>马龙奎</t>
    <phoneticPr fontId="1" type="noConversion"/>
  </si>
  <si>
    <t>耗能功能：四个基线
需确认：
标注类
类管理</t>
    <phoneticPr fontId="1" type="noConversion"/>
  </si>
  <si>
    <t>结构分析
模块分析
机组分析
成本分析</t>
    <phoneticPr fontId="1" type="noConversion"/>
  </si>
  <si>
    <t>数据确认</t>
    <phoneticPr fontId="1" type="noConversion"/>
  </si>
  <si>
    <t>郑俊峰</t>
    <phoneticPr fontId="1" type="noConversion"/>
  </si>
  <si>
    <t>纪朝阳</t>
    <phoneticPr fontId="1" type="noConversion"/>
  </si>
  <si>
    <t xml:space="preserve">单机10天 OK
单机一个月运行中 进行中；
双机10天 进行中
1301 OK
</t>
    <phoneticPr fontId="1" type="noConversion"/>
  </si>
  <si>
    <t>运行监测</t>
    <phoneticPr fontId="1" type="noConversion"/>
  </si>
  <si>
    <t>吴齐</t>
    <phoneticPr fontId="1" type="noConversion"/>
  </si>
  <si>
    <t>纪朝阳
冯剑</t>
    <phoneticPr fontId="1" type="noConversion"/>
  </si>
  <si>
    <t>数据表数据及运行监测配置对应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</si>
</sst>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>
      <alignment vertical="center"/>
    </xf>
    <xf numFmtId="10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10" fontId="3" fillId="0" borderId="1" xfId="0" applyNumberFormat="1" applyFont="1" applyBorder="1" applyAlignment="1">
      <alignment vertical="center" wrapText="1"/>
    </xf>
    <xf numFmtId="0" fontId="0" fillId="0" borderId="0" xfId="0" applyFill="1" applyBorder="1">
      <alignment vertical="center"/>
    </xf>
    <xf numFmtId="0" fontId="3" fillId="0" borderId="0" xfId="0" applyFont="1" applyAlignment="1">
      <alignment vertical="center" wrapText="1"/>
    </xf>
    <xf numFmtId="0" fontId="0" fillId="2" borderId="1" xfId="0" applyFill="1" applyBorder="1">
      <alignment vertical="center"/>
    </xf>
    <xf numFmtId="0" fontId="7" fillId="0" borderId="1" xfId="0" applyFont="1" applyBorder="1">
      <alignment vertical="center"/>
    </xf>
    <xf numFmtId="10" fontId="7" fillId="0" borderId="1" xfId="0" applyNumberFormat="1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10" fontId="0" fillId="0" borderId="1" xfId="0" applyNumberFormat="1" applyBorder="1" applyAlignment="1">
      <alignment vertical="center" wrapText="1"/>
    </xf>
    <xf numFmtId="10" fontId="4" fillId="0" borderId="1" xfId="0" applyNumberFormat="1" applyFont="1" applyBorder="1" applyAlignment="1">
      <alignment vertical="center" wrapText="1"/>
    </xf>
    <xf numFmtId="10" fontId="5" fillId="0" borderId="1" xfId="0" applyNumberFormat="1" applyFont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58" fontId="0" fillId="0" borderId="1" xfId="0" applyNumberFormat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Fill="1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10" fontId="0" fillId="0" borderId="8" xfId="0" applyNumberFormat="1" applyBorder="1">
      <alignment vertical="center"/>
    </xf>
    <xf numFmtId="10" fontId="0" fillId="0" borderId="0" xfId="0" applyNumberFormat="1" applyBorder="1">
      <alignment vertical="center"/>
    </xf>
    <xf numFmtId="10" fontId="0" fillId="0" borderId="0" xfId="0" applyNumberForma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10" fontId="3" fillId="0" borderId="8" xfId="0" applyNumberFormat="1" applyFont="1" applyBorder="1" applyAlignment="1">
      <alignment vertical="center" wrapText="1"/>
    </xf>
    <xf numFmtId="10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>
      <alignment vertical="center"/>
    </xf>
    <xf numFmtId="10" fontId="10" fillId="0" borderId="1" xfId="0" applyNumberFormat="1" applyFont="1" applyBorder="1" applyAlignment="1">
      <alignment vertical="center" wrapText="1"/>
    </xf>
    <xf numFmtId="10" fontId="11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263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showGridLines="0" tabSelected="1" zoomScale="85" zoomScaleNormal="85" workbookViewId="0">
      <selection activeCell="B1" sqref="B1:O1"/>
    </sheetView>
  </sheetViews>
  <sheetFormatPr defaultRowHeight="13.5" x14ac:dyDescent="0.15"/>
  <cols>
    <col min="1" max="1" width="1.75" customWidth="1"/>
    <col min="2" max="2" width="3.5" bestFit="1" customWidth="1"/>
    <col min="3" max="3" width="15.375" customWidth="1"/>
    <col min="4" max="4" width="13" bestFit="1" customWidth="1"/>
    <col min="5" max="5" width="9" bestFit="1" customWidth="1"/>
    <col min="6" max="7" width="9" customWidth="1"/>
    <col min="8" max="8" width="11" bestFit="1" customWidth="1"/>
    <col min="9" max="10" width="9" bestFit="1" customWidth="1"/>
    <col min="11" max="11" width="11" bestFit="1" customWidth="1"/>
    <col min="12" max="12" width="9.125" bestFit="1" customWidth="1"/>
    <col min="13" max="14" width="9" bestFit="1" customWidth="1"/>
    <col min="15" max="15" width="9" customWidth="1"/>
  </cols>
  <sheetData>
    <row r="1" spans="1:15" ht="20.25" x14ac:dyDescent="0.15">
      <c r="B1" s="43" t="s">
        <v>35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5" ht="27" customHeight="1" x14ac:dyDescent="0.15">
      <c r="D2" s="32" t="s">
        <v>27</v>
      </c>
      <c r="E2" s="32" t="s">
        <v>26</v>
      </c>
      <c r="F2" s="32" t="s">
        <v>25</v>
      </c>
      <c r="G2" s="32" t="s">
        <v>24</v>
      </c>
      <c r="H2" s="39" t="s">
        <v>69</v>
      </c>
      <c r="I2" s="32" t="s">
        <v>65</v>
      </c>
      <c r="J2" s="34" t="s">
        <v>84</v>
      </c>
      <c r="K2" s="33" t="s">
        <v>66</v>
      </c>
      <c r="L2" s="34" t="s">
        <v>74</v>
      </c>
      <c r="M2" s="44" t="s">
        <v>56</v>
      </c>
      <c r="N2" s="45"/>
      <c r="O2" s="36" t="s">
        <v>144</v>
      </c>
    </row>
    <row r="3" spans="1:15" x14ac:dyDescent="0.15">
      <c r="B3" s="1" t="s">
        <v>0</v>
      </c>
      <c r="C3" s="32" t="s">
        <v>32</v>
      </c>
      <c r="D3" s="1" t="s">
        <v>2</v>
      </c>
      <c r="E3" s="32" t="s">
        <v>15</v>
      </c>
      <c r="F3" s="32" t="s">
        <v>1</v>
      </c>
      <c r="G3" s="32" t="s">
        <v>67</v>
      </c>
      <c r="H3" s="37" t="s">
        <v>68</v>
      </c>
      <c r="I3" s="32" t="s">
        <v>5</v>
      </c>
      <c r="J3" s="37" t="s">
        <v>64</v>
      </c>
      <c r="K3" s="32" t="s">
        <v>16</v>
      </c>
      <c r="L3" s="35" t="s">
        <v>6</v>
      </c>
      <c r="M3" s="35" t="s">
        <v>50</v>
      </c>
      <c r="N3" s="35" t="s">
        <v>7</v>
      </c>
      <c r="O3" s="32" t="s">
        <v>143</v>
      </c>
    </row>
    <row r="4" spans="1:15" x14ac:dyDescent="0.15">
      <c r="A4" s="7"/>
      <c r="B4" s="1">
        <v>1</v>
      </c>
      <c r="C4" s="49" t="s">
        <v>20</v>
      </c>
      <c r="D4" s="2" t="s">
        <v>12</v>
      </c>
      <c r="E4" s="32" t="s">
        <v>10</v>
      </c>
      <c r="F4" s="32" t="s">
        <v>10</v>
      </c>
      <c r="G4" s="32" t="s">
        <v>10</v>
      </c>
      <c r="H4" s="32" t="s">
        <v>10</v>
      </c>
      <c r="I4" s="32" t="s">
        <v>10</v>
      </c>
      <c r="J4" s="32" t="s">
        <v>11</v>
      </c>
      <c r="K4" s="32" t="s">
        <v>10</v>
      </c>
      <c r="L4" s="32" t="s">
        <v>10</v>
      </c>
      <c r="M4" s="32" t="s">
        <v>10</v>
      </c>
      <c r="N4" s="32" t="s">
        <v>13</v>
      </c>
      <c r="O4" s="32" t="s">
        <v>13</v>
      </c>
    </row>
    <row r="5" spans="1:15" x14ac:dyDescent="0.15">
      <c r="A5" s="7"/>
      <c r="B5" s="1">
        <v>2</v>
      </c>
      <c r="C5" s="50"/>
      <c r="D5" s="2" t="s">
        <v>3</v>
      </c>
      <c r="E5" s="32" t="s">
        <v>10</v>
      </c>
      <c r="F5" s="32" t="s">
        <v>10</v>
      </c>
      <c r="G5" s="32" t="s">
        <v>10</v>
      </c>
      <c r="H5" s="32" t="s">
        <v>10</v>
      </c>
      <c r="I5" s="32" t="s">
        <v>10</v>
      </c>
      <c r="J5" s="32" t="s">
        <v>82</v>
      </c>
      <c r="K5" s="32" t="s">
        <v>10</v>
      </c>
      <c r="L5" s="32" t="s">
        <v>10</v>
      </c>
      <c r="M5" s="32" t="s">
        <v>10</v>
      </c>
      <c r="N5" s="32" t="s">
        <v>13</v>
      </c>
      <c r="O5" s="32" t="s">
        <v>11</v>
      </c>
    </row>
    <row r="6" spans="1:15" x14ac:dyDescent="0.15">
      <c r="A6" s="7"/>
      <c r="B6" s="1">
        <v>3</v>
      </c>
      <c r="C6" s="50"/>
      <c r="D6" s="2" t="s">
        <v>4</v>
      </c>
      <c r="E6" s="32" t="s">
        <v>10</v>
      </c>
      <c r="F6" s="32" t="s">
        <v>10</v>
      </c>
      <c r="G6" s="32" t="s">
        <v>10</v>
      </c>
      <c r="H6" s="32" t="s">
        <v>10</v>
      </c>
      <c r="I6" s="32" t="s">
        <v>10</v>
      </c>
      <c r="J6" s="32" t="s">
        <v>11</v>
      </c>
      <c r="K6" s="32" t="s">
        <v>10</v>
      </c>
      <c r="L6" s="32" t="s">
        <v>10</v>
      </c>
      <c r="M6" s="32" t="s">
        <v>10</v>
      </c>
      <c r="N6" s="32" t="s">
        <v>13</v>
      </c>
      <c r="O6" s="32" t="s">
        <v>10</v>
      </c>
    </row>
    <row r="7" spans="1:15" x14ac:dyDescent="0.15">
      <c r="A7" s="7"/>
      <c r="B7" s="1">
        <v>4</v>
      </c>
      <c r="C7" s="50"/>
      <c r="D7" s="2" t="s">
        <v>8</v>
      </c>
      <c r="E7" s="32" t="s">
        <v>10</v>
      </c>
      <c r="F7" s="32" t="s">
        <v>10</v>
      </c>
      <c r="G7" s="32" t="s">
        <v>10</v>
      </c>
      <c r="H7" s="32" t="s">
        <v>79</v>
      </c>
      <c r="I7" s="32" t="s">
        <v>79</v>
      </c>
      <c r="J7" s="32" t="s">
        <v>11</v>
      </c>
      <c r="K7" s="32" t="s">
        <v>10</v>
      </c>
      <c r="L7" s="32" t="s">
        <v>10</v>
      </c>
      <c r="M7" s="32" t="s">
        <v>10</v>
      </c>
      <c r="N7" s="32" t="s">
        <v>13</v>
      </c>
      <c r="O7" s="32" t="s">
        <v>13</v>
      </c>
    </row>
    <row r="8" spans="1:15" x14ac:dyDescent="0.15">
      <c r="A8" s="7"/>
      <c r="B8" s="1">
        <v>5</v>
      </c>
      <c r="C8" s="50"/>
      <c r="D8" s="13" t="s">
        <v>9</v>
      </c>
      <c r="E8" s="32" t="s">
        <v>10</v>
      </c>
      <c r="F8" s="32" t="s">
        <v>10</v>
      </c>
      <c r="G8" s="32" t="s">
        <v>10</v>
      </c>
      <c r="H8" s="32" t="s">
        <v>10</v>
      </c>
      <c r="I8" s="32" t="s">
        <v>10</v>
      </c>
      <c r="J8" s="32" t="s">
        <v>11</v>
      </c>
      <c r="K8" s="32" t="s">
        <v>10</v>
      </c>
      <c r="L8" s="32" t="s">
        <v>10</v>
      </c>
      <c r="M8" s="32" t="s">
        <v>10</v>
      </c>
      <c r="N8" s="32" t="s">
        <v>13</v>
      </c>
      <c r="O8" s="32" t="s">
        <v>13</v>
      </c>
    </row>
    <row r="9" spans="1:15" x14ac:dyDescent="0.15">
      <c r="A9" s="7"/>
      <c r="B9" s="1">
        <v>6</v>
      </c>
      <c r="C9" s="50"/>
      <c r="D9" s="2" t="s">
        <v>14</v>
      </c>
      <c r="E9" s="32" t="s">
        <v>10</v>
      </c>
      <c r="F9" s="32" t="s">
        <v>10</v>
      </c>
      <c r="G9" s="32" t="s">
        <v>10</v>
      </c>
      <c r="H9" s="32" t="s">
        <v>10</v>
      </c>
      <c r="I9" s="32" t="s">
        <v>10</v>
      </c>
      <c r="J9" s="32" t="s">
        <v>11</v>
      </c>
      <c r="K9" s="32" t="s">
        <v>10</v>
      </c>
      <c r="L9" s="32" t="s">
        <v>10</v>
      </c>
      <c r="M9" s="32" t="s">
        <v>10</v>
      </c>
      <c r="N9" s="32" t="s">
        <v>13</v>
      </c>
      <c r="O9" s="32" t="s">
        <v>82</v>
      </c>
    </row>
    <row r="10" spans="1:15" x14ac:dyDescent="0.15">
      <c r="A10" s="7"/>
      <c r="B10" s="1">
        <v>7</v>
      </c>
      <c r="C10" s="50"/>
      <c r="D10" s="13" t="s">
        <v>61</v>
      </c>
      <c r="E10" s="32" t="s">
        <v>10</v>
      </c>
      <c r="F10" s="32" t="s">
        <v>10</v>
      </c>
      <c r="G10" s="32" t="s">
        <v>10</v>
      </c>
      <c r="H10" s="32" t="s">
        <v>10</v>
      </c>
      <c r="I10" s="32" t="s">
        <v>79</v>
      </c>
      <c r="J10" s="32" t="s">
        <v>13</v>
      </c>
      <c r="K10" s="32" t="s">
        <v>10</v>
      </c>
      <c r="L10" s="32" t="s">
        <v>10</v>
      </c>
      <c r="M10" s="32" t="s">
        <v>10</v>
      </c>
      <c r="N10" s="32" t="s">
        <v>51</v>
      </c>
      <c r="O10" s="32" t="s">
        <v>13</v>
      </c>
    </row>
    <row r="11" spans="1:15" x14ac:dyDescent="0.15">
      <c r="A11" s="7"/>
      <c r="B11" s="1">
        <v>8</v>
      </c>
      <c r="C11" s="50"/>
      <c r="D11" s="40" t="s">
        <v>62</v>
      </c>
      <c r="E11" s="32" t="s">
        <v>10</v>
      </c>
      <c r="F11" s="32" t="s">
        <v>10</v>
      </c>
      <c r="G11" s="32" t="s">
        <v>10</v>
      </c>
      <c r="H11" s="32" t="s">
        <v>10</v>
      </c>
      <c r="I11" s="32" t="s">
        <v>79</v>
      </c>
      <c r="J11" s="32" t="s">
        <v>13</v>
      </c>
      <c r="K11" s="32" t="s">
        <v>10</v>
      </c>
      <c r="L11" s="32" t="s">
        <v>10</v>
      </c>
      <c r="M11" s="32" t="s">
        <v>10</v>
      </c>
      <c r="N11" s="32" t="s">
        <v>51</v>
      </c>
      <c r="O11" s="32" t="s">
        <v>82</v>
      </c>
    </row>
    <row r="12" spans="1:15" x14ac:dyDescent="0.15">
      <c r="A12" s="7"/>
      <c r="B12" s="1">
        <v>9</v>
      </c>
      <c r="C12" s="50"/>
      <c r="D12" s="40" t="s">
        <v>63</v>
      </c>
      <c r="E12" s="32" t="s">
        <v>10</v>
      </c>
      <c r="F12" s="32" t="s">
        <v>10</v>
      </c>
      <c r="G12" s="32" t="s">
        <v>10</v>
      </c>
      <c r="H12" s="32" t="s">
        <v>10</v>
      </c>
      <c r="I12" s="32" t="s">
        <v>79</v>
      </c>
      <c r="J12" s="32" t="s">
        <v>13</v>
      </c>
      <c r="K12" s="32" t="s">
        <v>10</v>
      </c>
      <c r="L12" s="32" t="s">
        <v>10</v>
      </c>
      <c r="M12" s="32" t="s">
        <v>10</v>
      </c>
      <c r="N12" s="32" t="s">
        <v>51</v>
      </c>
      <c r="O12" s="32" t="s">
        <v>82</v>
      </c>
    </row>
    <row r="13" spans="1:15" x14ac:dyDescent="0.15">
      <c r="A13" s="7"/>
      <c r="B13" s="1">
        <v>10</v>
      </c>
      <c r="C13" s="50"/>
      <c r="D13" s="13" t="s">
        <v>75</v>
      </c>
      <c r="E13" s="32" t="s">
        <v>10</v>
      </c>
      <c r="F13" s="32" t="s">
        <v>10</v>
      </c>
      <c r="G13" s="32" t="s">
        <v>10</v>
      </c>
      <c r="H13" s="32" t="s">
        <v>10</v>
      </c>
      <c r="I13" s="32" t="s">
        <v>11</v>
      </c>
      <c r="J13" s="32" t="s">
        <v>13</v>
      </c>
      <c r="K13" s="32" t="s">
        <v>10</v>
      </c>
      <c r="L13" s="32" t="s">
        <v>10</v>
      </c>
      <c r="M13" s="32" t="s">
        <v>10</v>
      </c>
      <c r="N13" s="32" t="s">
        <v>13</v>
      </c>
      <c r="O13" s="32" t="s">
        <v>82</v>
      </c>
    </row>
    <row r="14" spans="1:15" x14ac:dyDescent="0.15">
      <c r="A14" s="7"/>
      <c r="B14" s="1">
        <v>11</v>
      </c>
      <c r="C14" s="50"/>
      <c r="D14" s="2" t="s">
        <v>57</v>
      </c>
      <c r="E14" s="32" t="s">
        <v>10</v>
      </c>
      <c r="F14" s="32" t="s">
        <v>10</v>
      </c>
      <c r="G14" s="32" t="s">
        <v>10</v>
      </c>
      <c r="H14" s="32" t="s">
        <v>10</v>
      </c>
      <c r="I14" s="32" t="s">
        <v>10</v>
      </c>
      <c r="J14" s="32" t="s">
        <v>13</v>
      </c>
      <c r="K14" s="32" t="s">
        <v>10</v>
      </c>
      <c r="L14" s="32" t="s">
        <v>10</v>
      </c>
      <c r="M14" s="32" t="s">
        <v>10</v>
      </c>
      <c r="N14" s="32" t="s">
        <v>51</v>
      </c>
      <c r="O14" s="32" t="s">
        <v>82</v>
      </c>
    </row>
    <row r="15" spans="1:15" x14ac:dyDescent="0.15">
      <c r="A15" s="7"/>
      <c r="B15" s="1">
        <v>12</v>
      </c>
      <c r="C15" s="50"/>
      <c r="D15" s="2" t="s">
        <v>58</v>
      </c>
      <c r="E15" s="32" t="s">
        <v>10</v>
      </c>
      <c r="F15" s="32" t="s">
        <v>10</v>
      </c>
      <c r="G15" s="32" t="s">
        <v>10</v>
      </c>
      <c r="H15" s="32" t="s">
        <v>11</v>
      </c>
      <c r="I15" s="32" t="s">
        <v>11</v>
      </c>
      <c r="J15" s="32" t="s">
        <v>13</v>
      </c>
      <c r="K15" s="32" t="s">
        <v>10</v>
      </c>
      <c r="L15" s="32" t="s">
        <v>10</v>
      </c>
      <c r="M15" s="32" t="s">
        <v>10</v>
      </c>
      <c r="N15" s="32" t="s">
        <v>155</v>
      </c>
      <c r="O15" s="32" t="s">
        <v>13</v>
      </c>
    </row>
    <row r="16" spans="1:15" x14ac:dyDescent="0.15">
      <c r="A16" s="7"/>
      <c r="B16" s="1">
        <v>13</v>
      </c>
      <c r="C16" s="50"/>
      <c r="D16" s="2" t="s">
        <v>60</v>
      </c>
      <c r="E16" s="32" t="s">
        <v>10</v>
      </c>
      <c r="F16" s="32" t="s">
        <v>10</v>
      </c>
      <c r="G16" s="32" t="s">
        <v>10</v>
      </c>
      <c r="H16" s="32" t="s">
        <v>10</v>
      </c>
      <c r="I16" s="32" t="s">
        <v>10</v>
      </c>
      <c r="J16" s="32" t="s">
        <v>13</v>
      </c>
      <c r="K16" s="32" t="s">
        <v>10</v>
      </c>
      <c r="L16" s="32" t="s">
        <v>10</v>
      </c>
      <c r="M16" s="32" t="s">
        <v>10</v>
      </c>
      <c r="N16" s="32" t="s">
        <v>13</v>
      </c>
      <c r="O16" s="32" t="s">
        <v>13</v>
      </c>
    </row>
    <row r="17" spans="1:15" x14ac:dyDescent="0.15">
      <c r="A17" s="7"/>
      <c r="B17" s="1">
        <v>14</v>
      </c>
      <c r="C17" s="50"/>
      <c r="D17" s="2" t="s">
        <v>59</v>
      </c>
      <c r="E17" s="32" t="s">
        <v>10</v>
      </c>
      <c r="F17" s="32" t="s">
        <v>10</v>
      </c>
      <c r="G17" s="32" t="s">
        <v>11</v>
      </c>
      <c r="H17" s="32" t="s">
        <v>13</v>
      </c>
      <c r="I17" s="32" t="s">
        <v>13</v>
      </c>
      <c r="J17" s="32" t="s">
        <v>13</v>
      </c>
      <c r="K17" s="32" t="s">
        <v>10</v>
      </c>
      <c r="L17" s="32" t="s">
        <v>10</v>
      </c>
      <c r="M17" s="32" t="s">
        <v>11</v>
      </c>
      <c r="N17" s="32" t="s">
        <v>13</v>
      </c>
      <c r="O17" s="32" t="s">
        <v>13</v>
      </c>
    </row>
    <row r="18" spans="1:15" x14ac:dyDescent="0.15">
      <c r="A18" s="7"/>
      <c r="B18" s="1">
        <v>15</v>
      </c>
      <c r="C18" s="50"/>
      <c r="D18" s="1" t="s">
        <v>17</v>
      </c>
      <c r="E18" s="32" t="s">
        <v>10</v>
      </c>
      <c r="F18" s="32" t="s">
        <v>10</v>
      </c>
      <c r="G18" s="32" t="s">
        <v>11</v>
      </c>
      <c r="H18" s="32" t="s">
        <v>11</v>
      </c>
      <c r="I18" s="32" t="s">
        <v>10</v>
      </c>
      <c r="J18" s="32" t="s">
        <v>11</v>
      </c>
      <c r="K18" s="32" t="s">
        <v>10</v>
      </c>
      <c r="L18" s="32" t="s">
        <v>10</v>
      </c>
      <c r="M18" s="32" t="s">
        <v>10</v>
      </c>
      <c r="N18" s="32" t="s">
        <v>13</v>
      </c>
      <c r="O18" s="32" t="s">
        <v>13</v>
      </c>
    </row>
    <row r="19" spans="1:15" x14ac:dyDescent="0.15">
      <c r="A19" s="7"/>
      <c r="B19" s="1">
        <v>16</v>
      </c>
      <c r="C19" s="50"/>
      <c r="D19" s="2" t="s">
        <v>34</v>
      </c>
      <c r="E19" s="32" t="s">
        <v>10</v>
      </c>
      <c r="F19" s="32" t="s">
        <v>10</v>
      </c>
      <c r="G19" s="32" t="s">
        <v>10</v>
      </c>
      <c r="H19" s="32" t="s">
        <v>11</v>
      </c>
      <c r="I19" s="32" t="s">
        <v>10</v>
      </c>
      <c r="J19" s="32" t="s">
        <v>11</v>
      </c>
      <c r="K19" s="32" t="s">
        <v>10</v>
      </c>
      <c r="L19" s="32" t="s">
        <v>10</v>
      </c>
      <c r="M19" s="32" t="s">
        <v>10</v>
      </c>
      <c r="N19" s="32" t="s">
        <v>13</v>
      </c>
      <c r="O19" s="32" t="s">
        <v>13</v>
      </c>
    </row>
    <row r="20" spans="1:15" x14ac:dyDescent="0.15">
      <c r="A20" s="7"/>
      <c r="B20" s="1">
        <v>17</v>
      </c>
      <c r="C20" s="50"/>
      <c r="D20" s="9" t="s">
        <v>153</v>
      </c>
      <c r="E20" s="32" t="s">
        <v>10</v>
      </c>
      <c r="F20" s="32" t="s">
        <v>23</v>
      </c>
      <c r="G20" s="32" t="s">
        <v>13</v>
      </c>
      <c r="H20" s="32" t="s">
        <v>13</v>
      </c>
      <c r="I20" s="32" t="s">
        <v>11</v>
      </c>
      <c r="J20" s="32" t="s">
        <v>13</v>
      </c>
      <c r="K20" s="32" t="s">
        <v>13</v>
      </c>
      <c r="L20" s="32" t="s">
        <v>11</v>
      </c>
      <c r="M20" s="32" t="s">
        <v>13</v>
      </c>
      <c r="N20" s="32" t="s">
        <v>13</v>
      </c>
      <c r="O20" s="32" t="s">
        <v>13</v>
      </c>
    </row>
    <row r="21" spans="1:15" x14ac:dyDescent="0.15">
      <c r="A21" s="7"/>
      <c r="B21" s="1">
        <v>18</v>
      </c>
      <c r="C21" s="50"/>
      <c r="D21" s="9" t="s">
        <v>152</v>
      </c>
      <c r="E21" s="32" t="s">
        <v>23</v>
      </c>
      <c r="F21" s="32" t="s">
        <v>23</v>
      </c>
      <c r="G21" s="32" t="s">
        <v>23</v>
      </c>
      <c r="H21" s="32" t="s">
        <v>23</v>
      </c>
      <c r="I21" s="32" t="s">
        <v>11</v>
      </c>
      <c r="J21" s="32" t="s">
        <v>23</v>
      </c>
      <c r="K21" s="32" t="s">
        <v>23</v>
      </c>
      <c r="L21" s="32" t="s">
        <v>23</v>
      </c>
      <c r="M21" s="32" t="s">
        <v>23</v>
      </c>
      <c r="N21" s="32" t="s">
        <v>23</v>
      </c>
      <c r="O21" s="32" t="s">
        <v>23</v>
      </c>
    </row>
    <row r="22" spans="1:15" x14ac:dyDescent="0.15">
      <c r="A22" s="7"/>
      <c r="B22" s="1">
        <v>19</v>
      </c>
      <c r="C22" s="50"/>
      <c r="D22" s="2" t="s">
        <v>38</v>
      </c>
      <c r="E22" s="32" t="s">
        <v>10</v>
      </c>
      <c r="F22" s="32" t="s">
        <v>23</v>
      </c>
      <c r="G22" s="32" t="s">
        <v>10</v>
      </c>
      <c r="H22" s="32" t="s">
        <v>82</v>
      </c>
      <c r="I22" s="32" t="s">
        <v>10</v>
      </c>
      <c r="J22" s="32" t="s">
        <v>11</v>
      </c>
      <c r="K22" s="32" t="s">
        <v>10</v>
      </c>
      <c r="L22" s="32" t="s">
        <v>10</v>
      </c>
      <c r="M22" s="32" t="s">
        <v>10</v>
      </c>
      <c r="N22" s="32" t="s">
        <v>13</v>
      </c>
      <c r="O22" s="32" t="s">
        <v>82</v>
      </c>
    </row>
    <row r="23" spans="1:15" x14ac:dyDescent="0.15">
      <c r="A23" s="7"/>
      <c r="B23" s="1">
        <v>20</v>
      </c>
      <c r="C23" s="50"/>
      <c r="D23" s="2" t="s">
        <v>39</v>
      </c>
      <c r="E23" s="32" t="s">
        <v>10</v>
      </c>
      <c r="F23" s="32" t="s">
        <v>23</v>
      </c>
      <c r="G23" s="32" t="s">
        <v>10</v>
      </c>
      <c r="H23" s="32" t="s">
        <v>82</v>
      </c>
      <c r="I23" s="32" t="s">
        <v>10</v>
      </c>
      <c r="J23" s="32" t="s">
        <v>11</v>
      </c>
      <c r="K23" s="32" t="s">
        <v>10</v>
      </c>
      <c r="L23" s="32" t="s">
        <v>10</v>
      </c>
      <c r="M23" s="32" t="s">
        <v>10</v>
      </c>
      <c r="N23" s="32" t="s">
        <v>13</v>
      </c>
      <c r="O23" s="32" t="s">
        <v>82</v>
      </c>
    </row>
    <row r="24" spans="1:15" x14ac:dyDescent="0.15">
      <c r="A24" s="7"/>
      <c r="B24" s="1">
        <v>21</v>
      </c>
      <c r="C24" s="50"/>
      <c r="D24" s="2" t="s">
        <v>40</v>
      </c>
      <c r="E24" s="32" t="s">
        <v>10</v>
      </c>
      <c r="F24" s="32" t="s">
        <v>23</v>
      </c>
      <c r="G24" s="32" t="s">
        <v>10</v>
      </c>
      <c r="H24" s="32" t="s">
        <v>82</v>
      </c>
      <c r="I24" s="32" t="s">
        <v>82</v>
      </c>
      <c r="J24" s="32" t="s">
        <v>11</v>
      </c>
      <c r="K24" s="32" t="s">
        <v>10</v>
      </c>
      <c r="L24" s="32" t="s">
        <v>10</v>
      </c>
      <c r="M24" s="32" t="s">
        <v>10</v>
      </c>
      <c r="N24" s="32" t="s">
        <v>13</v>
      </c>
      <c r="O24" s="32" t="s">
        <v>82</v>
      </c>
    </row>
    <row r="25" spans="1:15" x14ac:dyDescent="0.15">
      <c r="A25" s="7"/>
      <c r="B25" s="1">
        <v>22</v>
      </c>
      <c r="C25" s="50"/>
      <c r="D25" s="2" t="s">
        <v>41</v>
      </c>
      <c r="E25" s="32" t="s">
        <v>23</v>
      </c>
      <c r="F25" s="32" t="s">
        <v>23</v>
      </c>
      <c r="G25" s="32" t="s">
        <v>10</v>
      </c>
      <c r="H25" s="32" t="s">
        <v>11</v>
      </c>
      <c r="I25" s="32" t="s">
        <v>11</v>
      </c>
      <c r="J25" s="32" t="s">
        <v>11</v>
      </c>
      <c r="K25" s="32" t="s">
        <v>10</v>
      </c>
      <c r="L25" s="32" t="s">
        <v>76</v>
      </c>
      <c r="M25" s="32" t="s">
        <v>10</v>
      </c>
      <c r="N25" s="32" t="s">
        <v>13</v>
      </c>
      <c r="O25" s="32" t="s">
        <v>13</v>
      </c>
    </row>
    <row r="26" spans="1:15" x14ac:dyDescent="0.15">
      <c r="A26" s="7"/>
      <c r="B26" s="1">
        <v>23</v>
      </c>
      <c r="C26" s="50"/>
      <c r="D26" s="2" t="s">
        <v>42</v>
      </c>
      <c r="E26" s="32" t="s">
        <v>23</v>
      </c>
      <c r="F26" s="32" t="s">
        <v>23</v>
      </c>
      <c r="G26" s="32" t="s">
        <v>10</v>
      </c>
      <c r="H26" s="32" t="s">
        <v>11</v>
      </c>
      <c r="I26" s="32" t="s">
        <v>11</v>
      </c>
      <c r="J26" s="32" t="s">
        <v>11</v>
      </c>
      <c r="K26" s="32" t="s">
        <v>10</v>
      </c>
      <c r="L26" s="32" t="s">
        <v>10</v>
      </c>
      <c r="M26" s="32" t="s">
        <v>10</v>
      </c>
      <c r="N26" s="32" t="s">
        <v>13</v>
      </c>
      <c r="O26" s="32" t="s">
        <v>13</v>
      </c>
    </row>
    <row r="27" spans="1:15" x14ac:dyDescent="0.15">
      <c r="A27" s="7"/>
      <c r="B27" s="1">
        <v>24</v>
      </c>
      <c r="C27" s="50"/>
      <c r="D27" s="2" t="s">
        <v>52</v>
      </c>
      <c r="E27" s="32" t="s">
        <v>11</v>
      </c>
      <c r="F27" s="32" t="s">
        <v>13</v>
      </c>
      <c r="G27" s="32" t="s">
        <v>13</v>
      </c>
      <c r="H27" s="32" t="s">
        <v>13</v>
      </c>
      <c r="I27" s="32" t="s">
        <v>13</v>
      </c>
      <c r="J27" s="32" t="s">
        <v>13</v>
      </c>
      <c r="K27" s="32" t="s">
        <v>13</v>
      </c>
      <c r="L27" s="32" t="s">
        <v>13</v>
      </c>
      <c r="M27" s="32" t="s">
        <v>13</v>
      </c>
      <c r="N27" s="32" t="s">
        <v>13</v>
      </c>
      <c r="O27" s="32" t="s">
        <v>13</v>
      </c>
    </row>
    <row r="28" spans="1:15" x14ac:dyDescent="0.15">
      <c r="A28" s="7"/>
      <c r="B28" s="1">
        <v>25</v>
      </c>
      <c r="C28" s="50"/>
      <c r="D28" s="2" t="s">
        <v>156</v>
      </c>
      <c r="E28" s="32" t="s">
        <v>23</v>
      </c>
      <c r="F28" s="32" t="s">
        <v>23</v>
      </c>
      <c r="G28" s="32" t="s">
        <v>10</v>
      </c>
      <c r="H28" s="32" t="s">
        <v>11</v>
      </c>
      <c r="I28" s="32" t="s">
        <v>10</v>
      </c>
      <c r="J28" s="32" t="s">
        <v>11</v>
      </c>
      <c r="K28" s="32" t="s">
        <v>10</v>
      </c>
      <c r="L28" s="32" t="s">
        <v>10</v>
      </c>
      <c r="M28" s="32" t="s">
        <v>10</v>
      </c>
      <c r="N28" s="32" t="s">
        <v>13</v>
      </c>
      <c r="O28" s="32" t="s">
        <v>13</v>
      </c>
    </row>
    <row r="29" spans="1:15" x14ac:dyDescent="0.15">
      <c r="A29" s="7"/>
      <c r="B29" s="1">
        <v>26</v>
      </c>
      <c r="C29" s="50"/>
      <c r="D29" s="2" t="s">
        <v>43</v>
      </c>
      <c r="E29" s="32" t="s">
        <v>23</v>
      </c>
      <c r="F29" s="32" t="s">
        <v>23</v>
      </c>
      <c r="G29" s="32" t="s">
        <v>10</v>
      </c>
      <c r="H29" s="32" t="s">
        <v>11</v>
      </c>
      <c r="I29" s="32" t="s">
        <v>10</v>
      </c>
      <c r="J29" s="32" t="s">
        <v>11</v>
      </c>
      <c r="K29" s="32" t="s">
        <v>10</v>
      </c>
      <c r="L29" s="32" t="s">
        <v>10</v>
      </c>
      <c r="M29" s="32" t="s">
        <v>10</v>
      </c>
      <c r="N29" s="32" t="s">
        <v>13</v>
      </c>
      <c r="O29" s="32" t="s">
        <v>13</v>
      </c>
    </row>
    <row r="30" spans="1:15" x14ac:dyDescent="0.15">
      <c r="A30" s="7"/>
      <c r="B30" s="1">
        <v>27</v>
      </c>
      <c r="C30" s="50"/>
      <c r="D30" s="2" t="s">
        <v>44</v>
      </c>
      <c r="E30" s="32" t="s">
        <v>23</v>
      </c>
      <c r="F30" s="32" t="s">
        <v>23</v>
      </c>
      <c r="G30" s="32" t="s">
        <v>10</v>
      </c>
      <c r="H30" s="32" t="s">
        <v>11</v>
      </c>
      <c r="I30" s="32" t="s">
        <v>10</v>
      </c>
      <c r="J30" s="32" t="s">
        <v>11</v>
      </c>
      <c r="K30" s="32" t="s">
        <v>10</v>
      </c>
      <c r="L30" s="32" t="s">
        <v>10</v>
      </c>
      <c r="M30" s="32" t="s">
        <v>10</v>
      </c>
      <c r="N30" s="32" t="s">
        <v>13</v>
      </c>
      <c r="O30" s="32" t="s">
        <v>13</v>
      </c>
    </row>
    <row r="31" spans="1:15" x14ac:dyDescent="0.15">
      <c r="A31" s="7"/>
      <c r="B31" s="1">
        <v>28</v>
      </c>
      <c r="C31" s="50"/>
      <c r="D31" s="2" t="s">
        <v>45</v>
      </c>
      <c r="E31" s="32" t="s">
        <v>23</v>
      </c>
      <c r="F31" s="32" t="s">
        <v>23</v>
      </c>
      <c r="G31" s="32" t="s">
        <v>10</v>
      </c>
      <c r="H31" s="32" t="s">
        <v>82</v>
      </c>
      <c r="I31" s="32" t="s">
        <v>10</v>
      </c>
      <c r="J31" s="32" t="s">
        <v>11</v>
      </c>
      <c r="K31" s="32" t="s">
        <v>10</v>
      </c>
      <c r="L31" s="32" t="s">
        <v>10</v>
      </c>
      <c r="M31" s="32" t="s">
        <v>10</v>
      </c>
      <c r="N31" s="32" t="s">
        <v>13</v>
      </c>
      <c r="O31" s="32" t="s">
        <v>13</v>
      </c>
    </row>
    <row r="32" spans="1:15" x14ac:dyDescent="0.15">
      <c r="A32" s="7"/>
      <c r="B32" s="1">
        <v>29</v>
      </c>
      <c r="C32" s="50"/>
      <c r="D32" s="13" t="s">
        <v>83</v>
      </c>
      <c r="E32" s="32" t="s">
        <v>23</v>
      </c>
      <c r="F32" s="32" t="s">
        <v>23</v>
      </c>
      <c r="G32" s="32" t="s">
        <v>23</v>
      </c>
      <c r="H32" s="32" t="s">
        <v>23</v>
      </c>
      <c r="I32" s="32" t="s">
        <v>23</v>
      </c>
      <c r="J32" s="32" t="s">
        <v>23</v>
      </c>
      <c r="K32" s="32" t="s">
        <v>10</v>
      </c>
      <c r="L32" s="32" t="s">
        <v>23</v>
      </c>
      <c r="M32" s="32" t="s">
        <v>23</v>
      </c>
      <c r="N32" s="32" t="s">
        <v>23</v>
      </c>
      <c r="O32" s="32" t="s">
        <v>23</v>
      </c>
    </row>
    <row r="33" spans="1:15" x14ac:dyDescent="0.15">
      <c r="A33" s="7"/>
      <c r="B33" s="1">
        <v>30</v>
      </c>
      <c r="C33" s="50"/>
      <c r="D33" s="13" t="s">
        <v>154</v>
      </c>
      <c r="E33" s="32" t="s">
        <v>23</v>
      </c>
      <c r="F33" s="32" t="s">
        <v>23</v>
      </c>
      <c r="G33" s="32" t="s">
        <v>23</v>
      </c>
      <c r="H33" s="32" t="s">
        <v>23</v>
      </c>
      <c r="I33" s="32" t="s">
        <v>23</v>
      </c>
      <c r="J33" s="32" t="s">
        <v>23</v>
      </c>
      <c r="K33" s="32" t="s">
        <v>82</v>
      </c>
      <c r="L33" s="32" t="s">
        <v>23</v>
      </c>
      <c r="M33" s="32" t="s">
        <v>23</v>
      </c>
      <c r="N33" s="32" t="s">
        <v>23</v>
      </c>
      <c r="O33" s="32" t="s">
        <v>23</v>
      </c>
    </row>
    <row r="34" spans="1:15" x14ac:dyDescent="0.15">
      <c r="A34" s="7"/>
      <c r="B34" s="1">
        <v>31</v>
      </c>
      <c r="C34" s="51"/>
      <c r="D34" s="13" t="s">
        <v>163</v>
      </c>
      <c r="E34" s="32" t="s">
        <v>23</v>
      </c>
      <c r="F34" s="32" t="s">
        <v>23</v>
      </c>
      <c r="G34" s="32" t="s">
        <v>23</v>
      </c>
      <c r="H34" s="32" t="s">
        <v>23</v>
      </c>
      <c r="I34" s="32" t="s">
        <v>11</v>
      </c>
      <c r="J34" s="32" t="s">
        <v>23</v>
      </c>
      <c r="K34" s="32" t="s">
        <v>23</v>
      </c>
      <c r="L34" s="32" t="s">
        <v>23</v>
      </c>
      <c r="M34" s="32" t="s">
        <v>23</v>
      </c>
      <c r="N34" s="32" t="s">
        <v>23</v>
      </c>
      <c r="O34" s="32" t="s">
        <v>23</v>
      </c>
    </row>
    <row r="35" spans="1:15" x14ac:dyDescent="0.15">
      <c r="B35" s="1"/>
      <c r="C35" s="1"/>
      <c r="D35" s="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</row>
    <row r="36" spans="1:15" x14ac:dyDescent="0.15">
      <c r="B36" s="46" t="s">
        <v>29</v>
      </c>
      <c r="C36" s="47"/>
      <c r="D36" s="48"/>
      <c r="E36" s="30">
        <f>COUNTIF(E4:E35,"已完成")/(COUNT(B:B)-COUNTIF(E4:E35,"-"))</f>
        <v>0.95238095238095233</v>
      </c>
      <c r="F36" s="30">
        <f>COUNTIF(F4:F35,"已完成")/(COUNT(B:B)-COUNTIF(F4:F35,"-"))</f>
        <v>0.94117647058823528</v>
      </c>
      <c r="G36" s="30">
        <f>COUNTIF(G4:G35,"已完成")/(COUNT(B:B)-COUNTIF(G4:G35,"-"))</f>
        <v>0.85185185185185186</v>
      </c>
      <c r="H36" s="30">
        <f>COUNTIF(H4:H35,"已完成")/(COUNT(B:B)-COUNTIF(H4:H35,"-"))</f>
        <v>0.40740740740740738</v>
      </c>
      <c r="I36" s="30">
        <f>COUNTIF(I4:I35,"已完成")/(COUNT(B:B)-COUNTIF(I4:I35,"-"))</f>
        <v>0.51724137931034486</v>
      </c>
      <c r="J36" s="30">
        <f>COUNTIF(J4:J35,"已完成")/(COUNT(B:B)-COUNTIF(J4:J35,"-"))</f>
        <v>0</v>
      </c>
      <c r="K36" s="30">
        <f>COUNTIF(K4:K35,"已完成")/(COUNT(B:B)-COUNTIF(K4:K35,"-"))</f>
        <v>0.89655172413793105</v>
      </c>
      <c r="L36" s="30">
        <f>COUNTIF(L4:L35,"已完成")/(COUNT(B:B)-COUNTIF(L4:L35,"-"))</f>
        <v>0.92592592592592593</v>
      </c>
      <c r="M36" s="30">
        <f>COUNTIF(M4:M35,"已完成")/(COUNT(B:B)-COUNTIF(M4:M35,"-"))</f>
        <v>0.88888888888888884</v>
      </c>
      <c r="N36" s="30">
        <f>COUNTIF(N4:N35,"已完成")/(COUNT(B:B)-COUNTIF(N4:N35,"-"))</f>
        <v>0</v>
      </c>
      <c r="O36" s="30">
        <f>COUNTIF(O4:O35,"已完成")/(COUNT(B:B)-COUNTIF(O4:O35,"-"))</f>
        <v>3.7037037037037035E-2</v>
      </c>
    </row>
    <row r="37" spans="1:15" x14ac:dyDescent="0.15">
      <c r="B37" s="46" t="s">
        <v>70</v>
      </c>
      <c r="C37" s="47"/>
      <c r="D37" s="48"/>
      <c r="E37" s="30">
        <v>0.9</v>
      </c>
      <c r="F37" s="30">
        <v>0.82350000000000001</v>
      </c>
      <c r="G37" s="30">
        <v>0.3846</v>
      </c>
      <c r="H37" s="30">
        <v>0.26919999999999999</v>
      </c>
      <c r="I37" s="30">
        <v>0.57689999999999997</v>
      </c>
      <c r="J37" s="30">
        <v>0</v>
      </c>
      <c r="K37" s="30">
        <v>0.96299999999999997</v>
      </c>
      <c r="L37" s="30">
        <v>0.5</v>
      </c>
      <c r="M37" s="30">
        <v>0.62960000000000005</v>
      </c>
      <c r="N37" s="30">
        <v>0</v>
      </c>
      <c r="O37" s="30">
        <v>0</v>
      </c>
    </row>
    <row r="38" spans="1:15" x14ac:dyDescent="0.15">
      <c r="B38" s="46" t="s">
        <v>80</v>
      </c>
      <c r="C38" s="47"/>
      <c r="D38" s="48"/>
      <c r="E38" s="38">
        <f>COUNTIF(E4:K34,"已完成")/(COUNTA(E4:K34)-COUNTIF(E4:K34,"-"))</f>
        <v>0.6271186440677966</v>
      </c>
      <c r="F38" s="30" t="s">
        <v>48</v>
      </c>
      <c r="G38" s="30" t="s">
        <v>48</v>
      </c>
      <c r="H38" s="30" t="s">
        <v>48</v>
      </c>
      <c r="I38" s="30" t="s">
        <v>48</v>
      </c>
      <c r="J38" s="30" t="s">
        <v>48</v>
      </c>
      <c r="K38" s="30" t="s">
        <v>48</v>
      </c>
      <c r="L38" s="30" t="s">
        <v>48</v>
      </c>
      <c r="M38" s="30" t="s">
        <v>48</v>
      </c>
      <c r="N38" s="30" t="s">
        <v>48</v>
      </c>
      <c r="O38" s="30" t="s">
        <v>48</v>
      </c>
    </row>
    <row r="39" spans="1:15" x14ac:dyDescent="0.15">
      <c r="B39" s="46" t="s">
        <v>81</v>
      </c>
      <c r="C39" s="47"/>
      <c r="D39" s="48"/>
      <c r="E39" s="38">
        <f>COUNTIF(E4:O34,"已完成")/(COUNTA(E4:O34)-COUNTIF(E4:O34,"-"))</f>
        <v>0.56491228070175437</v>
      </c>
      <c r="F39" s="30" t="s">
        <v>48</v>
      </c>
      <c r="G39" s="30" t="s">
        <v>48</v>
      </c>
      <c r="H39" s="30" t="s">
        <v>48</v>
      </c>
      <c r="I39" s="30" t="s">
        <v>48</v>
      </c>
      <c r="J39" s="30" t="s">
        <v>48</v>
      </c>
      <c r="K39" s="30" t="s">
        <v>48</v>
      </c>
      <c r="L39" s="30" t="s">
        <v>48</v>
      </c>
      <c r="M39" s="30" t="s">
        <v>48</v>
      </c>
      <c r="N39" s="30" t="s">
        <v>48</v>
      </c>
      <c r="O39" s="30" t="s">
        <v>48</v>
      </c>
    </row>
    <row r="40" spans="1:15" ht="94.5" x14ac:dyDescent="0.15">
      <c r="B40" s="46" t="s">
        <v>30</v>
      </c>
      <c r="C40" s="47"/>
      <c r="D40" s="48"/>
      <c r="E40" s="6"/>
      <c r="F40" s="6"/>
      <c r="G40" s="6"/>
      <c r="H40" s="14"/>
      <c r="I40" s="14" t="s">
        <v>182</v>
      </c>
      <c r="J40" s="41"/>
      <c r="K40" s="42" t="s">
        <v>173</v>
      </c>
      <c r="L40" s="14" t="s">
        <v>178</v>
      </c>
      <c r="M40" s="14"/>
      <c r="N40" s="14"/>
      <c r="O40" s="6"/>
    </row>
  </sheetData>
  <mergeCells count="8">
    <mergeCell ref="B1:O1"/>
    <mergeCell ref="M2:N2"/>
    <mergeCell ref="B36:D36"/>
    <mergeCell ref="B40:D40"/>
    <mergeCell ref="B37:D37"/>
    <mergeCell ref="B39:D39"/>
    <mergeCell ref="B38:D38"/>
    <mergeCell ref="C4:C34"/>
  </mergeCells>
  <phoneticPr fontId="1" type="noConversion"/>
  <conditionalFormatting sqref="E31 F9 E4:E13 F13 L13:N13 L14:L15 K4:N4 K35:N35 K5:L5 L5:N9 F4:G8 E16:F17 K18:K21 L16:N21 A4:A31 H18:H20 E20:G20 I13:I21 G13:G19 E21 J21:N21 A34 E34:G35 H34:J34 J5:J31 H22:H31">
    <cfRule type="cellIs" dxfId="262" priority="604" operator="equal">
      <formula>"对应中"</formula>
    </cfRule>
    <cfRule type="cellIs" dxfId="261" priority="605" operator="equal">
      <formula>"已完成"</formula>
    </cfRule>
  </conditionalFormatting>
  <conditionalFormatting sqref="E18:E19">
    <cfRule type="cellIs" dxfId="260" priority="589" operator="equal">
      <formula>"对应中"</formula>
    </cfRule>
    <cfRule type="cellIs" dxfId="259" priority="590" operator="equal">
      <formula>"已完成"</formula>
    </cfRule>
  </conditionalFormatting>
  <conditionalFormatting sqref="F22:F23 F31 F34">
    <cfRule type="cellIs" dxfId="258" priority="508" operator="equal">
      <formula>"对应中"</formula>
    </cfRule>
    <cfRule type="cellIs" dxfId="257" priority="509" operator="equal">
      <formula>"已完成"</formula>
    </cfRule>
  </conditionalFormatting>
  <conditionalFormatting sqref="M22:M23">
    <cfRule type="cellIs" dxfId="256" priority="505" operator="equal">
      <formula>"对应中"</formula>
    </cfRule>
    <cfRule type="cellIs" dxfId="255" priority="506" operator="equal">
      <formula>"已完成"</formula>
    </cfRule>
  </conditionalFormatting>
  <conditionalFormatting sqref="L31 L34">
    <cfRule type="cellIs" dxfId="254" priority="502" operator="equal">
      <formula>"对应中"</formula>
    </cfRule>
    <cfRule type="cellIs" dxfId="253" priority="503" operator="equal">
      <formula>"已完成"</formula>
    </cfRule>
  </conditionalFormatting>
  <conditionalFormatting sqref="K22">
    <cfRule type="cellIs" dxfId="252" priority="499" operator="equal">
      <formula>"对应中"</formula>
    </cfRule>
    <cfRule type="cellIs" dxfId="251" priority="500" operator="equal">
      <formula>"已完成"</formula>
    </cfRule>
  </conditionalFormatting>
  <conditionalFormatting sqref="G22:G23 G29:G31 G34">
    <cfRule type="cellIs" dxfId="250" priority="493" operator="equal">
      <formula>"对应中"</formula>
    </cfRule>
    <cfRule type="cellIs" dxfId="249" priority="494" operator="equal">
      <formula>"已完成"</formula>
    </cfRule>
  </conditionalFormatting>
  <conditionalFormatting sqref="G24">
    <cfRule type="cellIs" dxfId="248" priority="472" operator="equal">
      <formula>"对应中"</formula>
    </cfRule>
    <cfRule type="cellIs" dxfId="247" priority="473" operator="equal">
      <formula>"已完成"</formula>
    </cfRule>
  </conditionalFormatting>
  <conditionalFormatting sqref="F24">
    <cfRule type="cellIs" dxfId="246" priority="487" operator="equal">
      <formula>"对应中"</formula>
    </cfRule>
    <cfRule type="cellIs" dxfId="245" priority="488" operator="equal">
      <formula>"已完成"</formula>
    </cfRule>
  </conditionalFormatting>
  <conditionalFormatting sqref="M24">
    <cfRule type="cellIs" dxfId="244" priority="484" operator="equal">
      <formula>"对应中"</formula>
    </cfRule>
    <cfRule type="cellIs" dxfId="243" priority="485" operator="equal">
      <formula>"已完成"</formula>
    </cfRule>
  </conditionalFormatting>
  <conditionalFormatting sqref="E25:E30">
    <cfRule type="cellIs" dxfId="242" priority="469" operator="equal">
      <formula>"对应中"</formula>
    </cfRule>
    <cfRule type="cellIs" dxfId="241" priority="470" operator="equal">
      <formula>"已完成"</formula>
    </cfRule>
  </conditionalFormatting>
  <conditionalFormatting sqref="F25:F30">
    <cfRule type="cellIs" dxfId="240" priority="466" operator="equal">
      <formula>"对应中"</formula>
    </cfRule>
    <cfRule type="cellIs" dxfId="239" priority="467" operator="equal">
      <formula>"已完成"</formula>
    </cfRule>
  </conditionalFormatting>
  <conditionalFormatting sqref="M25:M27">
    <cfRule type="cellIs" dxfId="238" priority="463" operator="equal">
      <formula>"对应中"</formula>
    </cfRule>
    <cfRule type="cellIs" dxfId="237" priority="464" operator="equal">
      <formula>"已完成"</formula>
    </cfRule>
  </conditionalFormatting>
  <conditionalFormatting sqref="L27:L30">
    <cfRule type="cellIs" dxfId="236" priority="460" operator="equal">
      <formula>"对应中"</formula>
    </cfRule>
    <cfRule type="cellIs" dxfId="235" priority="461" operator="equal">
      <formula>"已完成"</formula>
    </cfRule>
  </conditionalFormatting>
  <conditionalFormatting sqref="G25:G30">
    <cfRule type="cellIs" dxfId="234" priority="451" operator="equal">
      <formula>"对应中"</formula>
    </cfRule>
    <cfRule type="cellIs" dxfId="233" priority="452" operator="equal">
      <formula>"已完成"</formula>
    </cfRule>
  </conditionalFormatting>
  <conditionalFormatting sqref="N22:N23 N31 N34">
    <cfRule type="cellIs" dxfId="232" priority="331" operator="equal">
      <formula>"对应中"</formula>
    </cfRule>
    <cfRule type="cellIs" dxfId="231" priority="332" operator="equal">
      <formula>"已完成"</formula>
    </cfRule>
  </conditionalFormatting>
  <conditionalFormatting sqref="N24">
    <cfRule type="cellIs" dxfId="230" priority="328" operator="equal">
      <formula>"对应中"</formula>
    </cfRule>
    <cfRule type="cellIs" dxfId="229" priority="329" operator="equal">
      <formula>"已完成"</formula>
    </cfRule>
  </conditionalFormatting>
  <conditionalFormatting sqref="N25:N30">
    <cfRule type="cellIs" dxfId="228" priority="325" operator="equal">
      <formula>"对应中"</formula>
    </cfRule>
    <cfRule type="cellIs" dxfId="227" priority="326" operator="equal">
      <formula>"已完成"</formula>
    </cfRule>
  </conditionalFormatting>
  <conditionalFormatting sqref="K23:K31 K34">
    <cfRule type="cellIs" dxfId="226" priority="322" operator="equal">
      <formula>"对应中"</formula>
    </cfRule>
    <cfRule type="cellIs" dxfId="225" priority="323" operator="equal">
      <formula>"已完成"</formula>
    </cfRule>
  </conditionalFormatting>
  <conditionalFormatting sqref="G9">
    <cfRule type="cellIs" dxfId="224" priority="295" operator="equal">
      <formula>"对应中"</formula>
    </cfRule>
    <cfRule type="cellIs" dxfId="223" priority="296" operator="equal">
      <formula>"已完成"</formula>
    </cfRule>
  </conditionalFormatting>
  <conditionalFormatting sqref="E14:F15">
    <cfRule type="cellIs" dxfId="222" priority="292" operator="equal">
      <formula>"对应中"</formula>
    </cfRule>
    <cfRule type="cellIs" dxfId="221" priority="293" operator="equal">
      <formula>"已完成"</formula>
    </cfRule>
  </conditionalFormatting>
  <conditionalFormatting sqref="M28:M31 M34">
    <cfRule type="cellIs" dxfId="220" priority="289" operator="equal">
      <formula>"对应中"</formula>
    </cfRule>
    <cfRule type="cellIs" dxfId="219" priority="290" operator="equal">
      <formula>"已完成"</formula>
    </cfRule>
  </conditionalFormatting>
  <conditionalFormatting sqref="F10:F12">
    <cfRule type="cellIs" dxfId="218" priority="286" operator="equal">
      <formula>"对应中"</formula>
    </cfRule>
    <cfRule type="cellIs" dxfId="217" priority="287" operator="equal">
      <formula>"已完成"</formula>
    </cfRule>
  </conditionalFormatting>
  <conditionalFormatting sqref="G10:G12">
    <cfRule type="cellIs" dxfId="216" priority="283" operator="equal">
      <formula>"对应中"</formula>
    </cfRule>
    <cfRule type="cellIs" dxfId="215" priority="284" operator="equal">
      <formula>"已完成"</formula>
    </cfRule>
  </conditionalFormatting>
  <conditionalFormatting sqref="N10:N12">
    <cfRule type="cellIs" dxfId="214" priority="268" operator="equal">
      <formula>"对应中"</formula>
    </cfRule>
    <cfRule type="cellIs" dxfId="213" priority="269" operator="equal">
      <formula>"已完成"</formula>
    </cfRule>
  </conditionalFormatting>
  <conditionalFormatting sqref="L10:L12">
    <cfRule type="cellIs" dxfId="212" priority="274" operator="equal">
      <formula>"对应中"</formula>
    </cfRule>
    <cfRule type="cellIs" dxfId="211" priority="275" operator="equal">
      <formula>"已完成"</formula>
    </cfRule>
  </conditionalFormatting>
  <conditionalFormatting sqref="M10:M12">
    <cfRule type="cellIs" dxfId="210" priority="271" operator="equal">
      <formula>"对应中"</formula>
    </cfRule>
    <cfRule type="cellIs" dxfId="209" priority="272" operator="equal">
      <formula>"已完成"</formula>
    </cfRule>
  </conditionalFormatting>
  <conditionalFormatting sqref="M14">
    <cfRule type="cellIs" dxfId="208" priority="265" operator="equal">
      <formula>"对应中"</formula>
    </cfRule>
    <cfRule type="cellIs" dxfId="207" priority="266" operator="equal">
      <formula>"已完成"</formula>
    </cfRule>
  </conditionalFormatting>
  <conditionalFormatting sqref="M15">
    <cfRule type="cellIs" dxfId="206" priority="262" operator="equal">
      <formula>"对应中"</formula>
    </cfRule>
    <cfRule type="cellIs" dxfId="205" priority="263" operator="equal">
      <formula>"已完成"</formula>
    </cfRule>
  </conditionalFormatting>
  <conditionalFormatting sqref="N14">
    <cfRule type="cellIs" dxfId="204" priority="259" operator="equal">
      <formula>"对应中"</formula>
    </cfRule>
    <cfRule type="cellIs" dxfId="203" priority="260" operator="equal">
      <formula>"已完成"</formula>
    </cfRule>
  </conditionalFormatting>
  <conditionalFormatting sqref="N15">
    <cfRule type="cellIs" dxfId="202" priority="256" operator="equal">
      <formula>"对应中"</formula>
    </cfRule>
    <cfRule type="cellIs" dxfId="201" priority="257" operator="equal">
      <formula>"已完成"</formula>
    </cfRule>
  </conditionalFormatting>
  <conditionalFormatting sqref="E22:E24">
    <cfRule type="cellIs" dxfId="200" priority="250" operator="equal">
      <formula>"对应中"</formula>
    </cfRule>
    <cfRule type="cellIs" dxfId="199" priority="251" operator="equal">
      <formula>"已完成"</formula>
    </cfRule>
  </conditionalFormatting>
  <conditionalFormatting sqref="K6:K17">
    <cfRule type="cellIs" dxfId="198" priority="241" operator="equal">
      <formula>"对应中"</formula>
    </cfRule>
    <cfRule type="cellIs" dxfId="197" priority="242" operator="equal">
      <formula>"已完成"</formula>
    </cfRule>
  </conditionalFormatting>
  <conditionalFormatting sqref="F18">
    <cfRule type="cellIs" dxfId="196" priority="238" operator="equal">
      <formula>"对应中"</formula>
    </cfRule>
    <cfRule type="cellIs" dxfId="195" priority="239" operator="equal">
      <formula>"已完成"</formula>
    </cfRule>
  </conditionalFormatting>
  <conditionalFormatting sqref="F19">
    <cfRule type="cellIs" dxfId="194" priority="235" operator="equal">
      <formula>"对应中"</formula>
    </cfRule>
    <cfRule type="cellIs" dxfId="193" priority="236" operator="equal">
      <formula>"已完成"</formula>
    </cfRule>
  </conditionalFormatting>
  <conditionalFormatting sqref="J4 J35">
    <cfRule type="cellIs" dxfId="192" priority="211" operator="equal">
      <formula>"对应中"</formula>
    </cfRule>
    <cfRule type="cellIs" dxfId="191" priority="212" operator="equal">
      <formula>"已完成"</formula>
    </cfRule>
  </conditionalFormatting>
  <conditionalFormatting sqref="I4:I9 I35">
    <cfRule type="cellIs" dxfId="190" priority="205" operator="equal">
      <formula>"对应中"</formula>
    </cfRule>
    <cfRule type="cellIs" dxfId="189" priority="206" operator="equal">
      <formula>"已完成"</formula>
    </cfRule>
  </conditionalFormatting>
  <conditionalFormatting sqref="I22:I23">
    <cfRule type="cellIs" dxfId="188" priority="199" operator="equal">
      <formula>"对应中"</formula>
    </cfRule>
    <cfRule type="cellIs" dxfId="187" priority="200" operator="equal">
      <formula>"已完成"</formula>
    </cfRule>
  </conditionalFormatting>
  <conditionalFormatting sqref="I24">
    <cfRule type="cellIs" dxfId="186" priority="196" operator="equal">
      <formula>"对应中"</formula>
    </cfRule>
    <cfRule type="cellIs" dxfId="185" priority="197" operator="equal">
      <formula>"已完成"</formula>
    </cfRule>
  </conditionalFormatting>
  <conditionalFormatting sqref="I25:I30">
    <cfRule type="cellIs" dxfId="184" priority="193" operator="equal">
      <formula>"对应中"</formula>
    </cfRule>
    <cfRule type="cellIs" dxfId="183" priority="194" operator="equal">
      <formula>"已完成"</formula>
    </cfRule>
  </conditionalFormatting>
  <conditionalFormatting sqref="I10:I12">
    <cfRule type="cellIs" dxfId="182" priority="190" operator="equal">
      <formula>"对应中"</formula>
    </cfRule>
    <cfRule type="cellIs" dxfId="181" priority="191" operator="equal">
      <formula>"已完成"</formula>
    </cfRule>
  </conditionalFormatting>
  <conditionalFormatting sqref="I31 I34">
    <cfRule type="cellIs" dxfId="180" priority="187" operator="equal">
      <formula>"对应中"</formula>
    </cfRule>
    <cfRule type="cellIs" dxfId="179" priority="188" operator="equal">
      <formula>"已完成"</formula>
    </cfRule>
  </conditionalFormatting>
  <conditionalFormatting sqref="L25">
    <cfRule type="cellIs" dxfId="178" priority="181" operator="equal">
      <formula>"对应中"</formula>
    </cfRule>
    <cfRule type="cellIs" dxfId="177" priority="182" operator="equal">
      <formula>"已完成"</formula>
    </cfRule>
  </conditionalFormatting>
  <conditionalFormatting sqref="L26">
    <cfRule type="cellIs" dxfId="176" priority="178" operator="equal">
      <formula>"对应中"</formula>
    </cfRule>
    <cfRule type="cellIs" dxfId="175" priority="179" operator="equal">
      <formula>"已完成"</formula>
    </cfRule>
  </conditionalFormatting>
  <conditionalFormatting sqref="L23">
    <cfRule type="cellIs" dxfId="174" priority="175" operator="equal">
      <formula>"对应中"</formula>
    </cfRule>
    <cfRule type="cellIs" dxfId="173" priority="176" operator="equal">
      <formula>"已完成"</formula>
    </cfRule>
  </conditionalFormatting>
  <conditionalFormatting sqref="L22">
    <cfRule type="cellIs" dxfId="172" priority="172" operator="equal">
      <formula>"对应中"</formula>
    </cfRule>
    <cfRule type="cellIs" dxfId="171" priority="173" operator="equal">
      <formula>"已完成"</formula>
    </cfRule>
  </conditionalFormatting>
  <conditionalFormatting sqref="L24">
    <cfRule type="cellIs" dxfId="170" priority="169" operator="equal">
      <formula>"对应中"</formula>
    </cfRule>
    <cfRule type="cellIs" dxfId="169" priority="170" operator="equal">
      <formula>"已完成"</formula>
    </cfRule>
  </conditionalFormatting>
  <conditionalFormatting sqref="H18:H20 E4:G20 E21 E34:N34 I4:N21 E22:N31">
    <cfRule type="cellIs" dxfId="168" priority="168" operator="equal">
      <formula>"未着手"</formula>
    </cfRule>
  </conditionalFormatting>
  <conditionalFormatting sqref="G2 A5:B10 H18:H20 D5:G20 D21:E21 A11:A31 B12:B17 B19:B24 B26:B31 A34 D34:N34 B33:B34 P34:XFD34 P4:XFD31 I4:N21 D22:N31">
    <cfRule type="cellIs" dxfId="167" priority="166" operator="equal">
      <formula>"验证中"</formula>
    </cfRule>
  </conditionalFormatting>
  <conditionalFormatting sqref="A4:G4 B11 B18 B25">
    <cfRule type="cellIs" dxfId="166" priority="165" operator="equal">
      <formula>"验证中"</formula>
    </cfRule>
  </conditionalFormatting>
  <conditionalFormatting sqref="G10:G12">
    <cfRule type="cellIs" dxfId="165" priority="163" operator="equal">
      <formula>"对应中"</formula>
    </cfRule>
    <cfRule type="cellIs" dxfId="164" priority="164" operator="equal">
      <formula>"已完成"</formula>
    </cfRule>
  </conditionalFormatting>
  <conditionalFormatting sqref="L34:N34">
    <cfRule type="cellIs" dxfId="163" priority="160" operator="equal">
      <formula>"对应中"</formula>
    </cfRule>
    <cfRule type="cellIs" dxfId="162" priority="161" operator="equal">
      <formula>"已完成"</formula>
    </cfRule>
  </conditionalFormatting>
  <conditionalFormatting sqref="G10">
    <cfRule type="cellIs" dxfId="161" priority="157" operator="equal">
      <formula>"对应中"</formula>
    </cfRule>
    <cfRule type="cellIs" dxfId="160" priority="158" operator="equal">
      <formula>"已完成"</formula>
    </cfRule>
  </conditionalFormatting>
  <conditionalFormatting sqref="F10">
    <cfRule type="cellIs" dxfId="159" priority="154" operator="equal">
      <formula>"对应中"</formula>
    </cfRule>
    <cfRule type="cellIs" dxfId="158" priority="155" operator="equal">
      <formula>"已完成"</formula>
    </cfRule>
  </conditionalFormatting>
  <conditionalFormatting sqref="G13:G14">
    <cfRule type="cellIs" dxfId="157" priority="148" operator="equal">
      <formula>"对应中"</formula>
    </cfRule>
    <cfRule type="cellIs" dxfId="156" priority="149" operator="equal">
      <formula>"已完成"</formula>
    </cfRule>
  </conditionalFormatting>
  <conditionalFormatting sqref="G13:G14">
    <cfRule type="cellIs" dxfId="155" priority="145" operator="equal">
      <formula>"对应中"</formula>
    </cfRule>
    <cfRule type="cellIs" dxfId="154" priority="146" operator="equal">
      <formula>"已完成"</formula>
    </cfRule>
  </conditionalFormatting>
  <conditionalFormatting sqref="H18:H20 E4:G20 E21 I4:N21 E22:N31">
    <cfRule type="cellIs" dxfId="153" priority="143" operator="equal">
      <formula>"延迟"</formula>
    </cfRule>
  </conditionalFormatting>
  <conditionalFormatting sqref="H4 H34:H35">
    <cfRule type="cellIs" dxfId="152" priority="141" operator="equal">
      <formula>"对应中"</formula>
    </cfRule>
    <cfRule type="cellIs" dxfId="151" priority="142" operator="equal">
      <formula>"已完成"</formula>
    </cfRule>
  </conditionalFormatting>
  <conditionalFormatting sqref="H5:H16">
    <cfRule type="cellIs" dxfId="150" priority="139" operator="equal">
      <formula>"对应中"</formula>
    </cfRule>
    <cfRule type="cellIs" dxfId="149" priority="140" operator="equal">
      <formula>"已完成"</formula>
    </cfRule>
  </conditionalFormatting>
  <conditionalFormatting sqref="H4:H16">
    <cfRule type="cellIs" dxfId="148" priority="138" operator="equal">
      <formula>"未着手"</formula>
    </cfRule>
  </conditionalFormatting>
  <conditionalFormatting sqref="H4:H16">
    <cfRule type="cellIs" dxfId="147" priority="137" operator="equal">
      <formula>"验证中"</formula>
    </cfRule>
  </conditionalFormatting>
  <conditionalFormatting sqref="H10">
    <cfRule type="cellIs" dxfId="146" priority="135" operator="equal">
      <formula>"对应中"</formula>
    </cfRule>
    <cfRule type="cellIs" dxfId="145" priority="136" operator="equal">
      <formula>"已完成"</formula>
    </cfRule>
  </conditionalFormatting>
  <conditionalFormatting sqref="H4:H16">
    <cfRule type="cellIs" dxfId="144" priority="134" operator="equal">
      <formula>"延迟"</formula>
    </cfRule>
  </conditionalFormatting>
  <conditionalFormatting sqref="H17">
    <cfRule type="cellIs" dxfId="143" priority="132" operator="equal">
      <formula>"对应中"</formula>
    </cfRule>
    <cfRule type="cellIs" dxfId="142" priority="133" operator="equal">
      <formula>"已完成"</formula>
    </cfRule>
  </conditionalFormatting>
  <conditionalFormatting sqref="H17">
    <cfRule type="cellIs" dxfId="141" priority="131" operator="equal">
      <formula>"未着手"</formula>
    </cfRule>
  </conditionalFormatting>
  <conditionalFormatting sqref="H17">
    <cfRule type="cellIs" dxfId="140" priority="130" operator="equal">
      <formula>"验证中"</formula>
    </cfRule>
  </conditionalFormatting>
  <conditionalFormatting sqref="H17">
    <cfRule type="cellIs" dxfId="139" priority="129" operator="equal">
      <formula>"延迟"</formula>
    </cfRule>
  </conditionalFormatting>
  <conditionalFormatting sqref="H11:H12">
    <cfRule type="cellIs" dxfId="138" priority="127" operator="equal">
      <formula>"对应中"</formula>
    </cfRule>
    <cfRule type="cellIs" dxfId="137" priority="128" operator="equal">
      <formula>"已完成"</formula>
    </cfRule>
  </conditionalFormatting>
  <conditionalFormatting sqref="G13">
    <cfRule type="cellIs" dxfId="136" priority="125" operator="equal">
      <formula>"对应中"</formula>
    </cfRule>
    <cfRule type="cellIs" dxfId="135" priority="126" operator="equal">
      <formula>"已完成"</formula>
    </cfRule>
  </conditionalFormatting>
  <conditionalFormatting sqref="G13">
    <cfRule type="cellIs" dxfId="134" priority="123" operator="equal">
      <formula>"对应中"</formula>
    </cfRule>
    <cfRule type="cellIs" dxfId="133" priority="124" operator="equal">
      <formula>"已完成"</formula>
    </cfRule>
  </conditionalFormatting>
  <conditionalFormatting sqref="G14">
    <cfRule type="cellIs" dxfId="132" priority="119" operator="equal">
      <formula>"对应中"</formula>
    </cfRule>
    <cfRule type="cellIs" dxfId="131" priority="120" operator="equal">
      <formula>"已完成"</formula>
    </cfRule>
  </conditionalFormatting>
  <conditionalFormatting sqref="G14">
    <cfRule type="cellIs" dxfId="130" priority="117" operator="equal">
      <formula>"对应中"</formula>
    </cfRule>
    <cfRule type="cellIs" dxfId="129" priority="118" operator="equal">
      <formula>"已完成"</formula>
    </cfRule>
  </conditionalFormatting>
  <conditionalFormatting sqref="F21:H21">
    <cfRule type="cellIs" dxfId="128" priority="113" operator="equal">
      <formula>"对应中"</formula>
    </cfRule>
    <cfRule type="cellIs" dxfId="127" priority="114" operator="equal">
      <formula>"已完成"</formula>
    </cfRule>
  </conditionalFormatting>
  <conditionalFormatting sqref="F21:H21">
    <cfRule type="cellIs" dxfId="126" priority="112" operator="equal">
      <formula>"未着手"</formula>
    </cfRule>
  </conditionalFormatting>
  <conditionalFormatting sqref="F21:H21">
    <cfRule type="cellIs" dxfId="125" priority="111" operator="equal">
      <formula>"验证中"</formula>
    </cfRule>
  </conditionalFormatting>
  <conditionalFormatting sqref="F21:H21">
    <cfRule type="cellIs" dxfId="124" priority="110" operator="equal">
      <formula>"延迟"</formula>
    </cfRule>
  </conditionalFormatting>
  <conditionalFormatting sqref="A32:A33 E32:J32">
    <cfRule type="cellIs" dxfId="123" priority="108" operator="equal">
      <formula>"对应中"</formula>
    </cfRule>
    <cfRule type="cellIs" dxfId="122" priority="109" operator="equal">
      <formula>"已完成"</formula>
    </cfRule>
  </conditionalFormatting>
  <conditionalFormatting sqref="F32">
    <cfRule type="cellIs" dxfId="121" priority="106" operator="equal">
      <formula>"对应中"</formula>
    </cfRule>
    <cfRule type="cellIs" dxfId="120" priority="107" operator="equal">
      <formula>"已完成"</formula>
    </cfRule>
  </conditionalFormatting>
  <conditionalFormatting sqref="L32">
    <cfRule type="cellIs" dxfId="119" priority="104" operator="equal">
      <formula>"对应中"</formula>
    </cfRule>
    <cfRule type="cellIs" dxfId="118" priority="105" operator="equal">
      <formula>"已完成"</formula>
    </cfRule>
  </conditionalFormatting>
  <conditionalFormatting sqref="G32">
    <cfRule type="cellIs" dxfId="117" priority="102" operator="equal">
      <formula>"对应中"</formula>
    </cfRule>
    <cfRule type="cellIs" dxfId="116" priority="103" operator="equal">
      <formula>"已完成"</formula>
    </cfRule>
  </conditionalFormatting>
  <conditionalFormatting sqref="N32">
    <cfRule type="cellIs" dxfId="115" priority="100" operator="equal">
      <formula>"对应中"</formula>
    </cfRule>
    <cfRule type="cellIs" dxfId="114" priority="101" operator="equal">
      <formula>"已完成"</formula>
    </cfRule>
  </conditionalFormatting>
  <conditionalFormatting sqref="K32">
    <cfRule type="cellIs" dxfId="113" priority="98" operator="equal">
      <formula>"对应中"</formula>
    </cfRule>
    <cfRule type="cellIs" dxfId="112" priority="99" operator="equal">
      <formula>"已完成"</formula>
    </cfRule>
  </conditionalFormatting>
  <conditionalFormatting sqref="M32">
    <cfRule type="cellIs" dxfId="111" priority="96" operator="equal">
      <formula>"对应中"</formula>
    </cfRule>
    <cfRule type="cellIs" dxfId="110" priority="97" operator="equal">
      <formula>"已完成"</formula>
    </cfRule>
  </conditionalFormatting>
  <conditionalFormatting sqref="I32">
    <cfRule type="cellIs" dxfId="109" priority="94" operator="equal">
      <formula>"对应中"</formula>
    </cfRule>
    <cfRule type="cellIs" dxfId="108" priority="95" operator="equal">
      <formula>"已完成"</formula>
    </cfRule>
  </conditionalFormatting>
  <conditionalFormatting sqref="E32:N32">
    <cfRule type="cellIs" dxfId="107" priority="93" operator="equal">
      <formula>"未着手"</formula>
    </cfRule>
  </conditionalFormatting>
  <conditionalFormatting sqref="A32:A33 D32:N32 P32:XFD33">
    <cfRule type="cellIs" dxfId="106" priority="92" operator="equal">
      <formula>"验证中"</formula>
    </cfRule>
  </conditionalFormatting>
  <conditionalFormatting sqref="B32">
    <cfRule type="cellIs" dxfId="105" priority="91" operator="equal">
      <formula>"验证中"</formula>
    </cfRule>
  </conditionalFormatting>
  <conditionalFormatting sqref="L32:N32">
    <cfRule type="cellIs" dxfId="104" priority="89" operator="equal">
      <formula>"对应中"</formula>
    </cfRule>
    <cfRule type="cellIs" dxfId="103" priority="90" operator="equal">
      <formula>"已完成"</formula>
    </cfRule>
  </conditionalFormatting>
  <conditionalFormatting sqref="H32">
    <cfRule type="cellIs" dxfId="102" priority="87" operator="equal">
      <formula>"对应中"</formula>
    </cfRule>
    <cfRule type="cellIs" dxfId="101" priority="88" operator="equal">
      <formula>"已完成"</formula>
    </cfRule>
  </conditionalFormatting>
  <conditionalFormatting sqref="M14">
    <cfRule type="cellIs" dxfId="100" priority="79" operator="equal">
      <formula>"对应中"</formula>
    </cfRule>
    <cfRule type="cellIs" dxfId="99" priority="80" operator="equal">
      <formula>"已完成"</formula>
    </cfRule>
  </conditionalFormatting>
  <conditionalFormatting sqref="M15">
    <cfRule type="cellIs" dxfId="98" priority="77" operator="equal">
      <formula>"对应中"</formula>
    </cfRule>
    <cfRule type="cellIs" dxfId="97" priority="78" operator="equal">
      <formula>"已完成"</formula>
    </cfRule>
  </conditionalFormatting>
  <conditionalFormatting sqref="E33:J33">
    <cfRule type="cellIs" dxfId="96" priority="75" operator="equal">
      <formula>"对应中"</formula>
    </cfRule>
    <cfRule type="cellIs" dxfId="95" priority="76" operator="equal">
      <formula>"已完成"</formula>
    </cfRule>
  </conditionalFormatting>
  <conditionalFormatting sqref="F33">
    <cfRule type="cellIs" dxfId="94" priority="73" operator="equal">
      <formula>"对应中"</formula>
    </cfRule>
    <cfRule type="cellIs" dxfId="93" priority="74" operator="equal">
      <formula>"已完成"</formula>
    </cfRule>
  </conditionalFormatting>
  <conditionalFormatting sqref="L33">
    <cfRule type="cellIs" dxfId="92" priority="71" operator="equal">
      <formula>"对应中"</formula>
    </cfRule>
    <cfRule type="cellIs" dxfId="91" priority="72" operator="equal">
      <formula>"已完成"</formula>
    </cfRule>
  </conditionalFormatting>
  <conditionalFormatting sqref="G33">
    <cfRule type="cellIs" dxfId="90" priority="69" operator="equal">
      <formula>"对应中"</formula>
    </cfRule>
    <cfRule type="cellIs" dxfId="89" priority="70" operator="equal">
      <formula>"已完成"</formula>
    </cfRule>
  </conditionalFormatting>
  <conditionalFormatting sqref="N33">
    <cfRule type="cellIs" dxfId="88" priority="67" operator="equal">
      <formula>"对应中"</formula>
    </cfRule>
    <cfRule type="cellIs" dxfId="87" priority="68" operator="equal">
      <formula>"已完成"</formula>
    </cfRule>
  </conditionalFormatting>
  <conditionalFormatting sqref="K33">
    <cfRule type="cellIs" dxfId="86" priority="65" operator="equal">
      <formula>"对应中"</formula>
    </cfRule>
    <cfRule type="cellIs" dxfId="85" priority="66" operator="equal">
      <formula>"已完成"</formula>
    </cfRule>
  </conditionalFormatting>
  <conditionalFormatting sqref="M33">
    <cfRule type="cellIs" dxfId="84" priority="63" operator="equal">
      <formula>"对应中"</formula>
    </cfRule>
    <cfRule type="cellIs" dxfId="83" priority="64" operator="equal">
      <formula>"已完成"</formula>
    </cfRule>
  </conditionalFormatting>
  <conditionalFormatting sqref="I33">
    <cfRule type="cellIs" dxfId="82" priority="61" operator="equal">
      <formula>"对应中"</formula>
    </cfRule>
    <cfRule type="cellIs" dxfId="81" priority="62" operator="equal">
      <formula>"已完成"</formula>
    </cfRule>
  </conditionalFormatting>
  <conditionalFormatting sqref="E33:N33">
    <cfRule type="cellIs" dxfId="80" priority="60" operator="equal">
      <formula>"未着手"</formula>
    </cfRule>
  </conditionalFormatting>
  <conditionalFormatting sqref="D33:N33">
    <cfRule type="cellIs" dxfId="79" priority="59" operator="equal">
      <formula>"验证中"</formula>
    </cfRule>
  </conditionalFormatting>
  <conditionalFormatting sqref="L33:N33">
    <cfRule type="cellIs" dxfId="78" priority="57" operator="equal">
      <formula>"对应中"</formula>
    </cfRule>
    <cfRule type="cellIs" dxfId="77" priority="58" operator="equal">
      <formula>"已完成"</formula>
    </cfRule>
  </conditionalFormatting>
  <conditionalFormatting sqref="H33">
    <cfRule type="cellIs" dxfId="76" priority="55" operator="equal">
      <formula>"对应中"</formula>
    </cfRule>
    <cfRule type="cellIs" dxfId="75" priority="56" operator="equal">
      <formula>"已完成"</formula>
    </cfRule>
  </conditionalFormatting>
  <conditionalFormatting sqref="O4:O8 O35 O13:O20 O22:O31">
    <cfRule type="cellIs" dxfId="74" priority="47" operator="equal">
      <formula>"对应中"</formula>
    </cfRule>
    <cfRule type="cellIs" dxfId="73" priority="48" operator="equal">
      <formula>"已完成"</formula>
    </cfRule>
  </conditionalFormatting>
  <conditionalFormatting sqref="O29:O31 O22:O24">
    <cfRule type="cellIs" dxfId="72" priority="45" operator="equal">
      <formula>"对应中"</formula>
    </cfRule>
    <cfRule type="cellIs" dxfId="71" priority="46" operator="equal">
      <formula>"已完成"</formula>
    </cfRule>
  </conditionalFormatting>
  <conditionalFormatting sqref="O24">
    <cfRule type="cellIs" dxfId="70" priority="43" operator="equal">
      <formula>"对应中"</formula>
    </cfRule>
    <cfRule type="cellIs" dxfId="69" priority="44" operator="equal">
      <formula>"已完成"</formula>
    </cfRule>
  </conditionalFormatting>
  <conditionalFormatting sqref="O25:O30">
    <cfRule type="cellIs" dxfId="68" priority="41" operator="equal">
      <formula>"对应中"</formula>
    </cfRule>
    <cfRule type="cellIs" dxfId="67" priority="42" operator="equal">
      <formula>"已完成"</formula>
    </cfRule>
  </conditionalFormatting>
  <conditionalFormatting sqref="O9">
    <cfRule type="cellIs" dxfId="66" priority="39" operator="equal">
      <formula>"对应中"</formula>
    </cfRule>
    <cfRule type="cellIs" dxfId="65" priority="40" operator="equal">
      <formula>"已完成"</formula>
    </cfRule>
  </conditionalFormatting>
  <conditionalFormatting sqref="O10:O12">
    <cfRule type="cellIs" dxfId="64" priority="37" operator="equal">
      <formula>"对应中"</formula>
    </cfRule>
    <cfRule type="cellIs" dxfId="63" priority="38" operator="equal">
      <formula>"已完成"</formula>
    </cfRule>
  </conditionalFormatting>
  <conditionalFormatting sqref="O4:O20 O22:O31">
    <cfRule type="cellIs" dxfId="62" priority="36" operator="equal">
      <formula>"未着手"</formula>
    </cfRule>
  </conditionalFormatting>
  <conditionalFormatting sqref="O2 O4:O20 O22:O31">
    <cfRule type="cellIs" dxfId="61" priority="35" operator="equal">
      <formula>"验证中"</formula>
    </cfRule>
  </conditionalFormatting>
  <conditionalFormatting sqref="O10:O12">
    <cfRule type="cellIs" dxfId="60" priority="33" operator="equal">
      <formula>"对应中"</formula>
    </cfRule>
    <cfRule type="cellIs" dxfId="59" priority="34" operator="equal">
      <formula>"已完成"</formula>
    </cfRule>
  </conditionalFormatting>
  <conditionalFormatting sqref="O10">
    <cfRule type="cellIs" dxfId="58" priority="31" operator="equal">
      <formula>"对应中"</formula>
    </cfRule>
    <cfRule type="cellIs" dxfId="57" priority="32" operator="equal">
      <formula>"已完成"</formula>
    </cfRule>
  </conditionalFormatting>
  <conditionalFormatting sqref="O13:O14">
    <cfRule type="cellIs" dxfId="56" priority="29" operator="equal">
      <formula>"对应中"</formula>
    </cfRule>
    <cfRule type="cellIs" dxfId="55" priority="30" operator="equal">
      <formula>"已完成"</formula>
    </cfRule>
  </conditionalFormatting>
  <conditionalFormatting sqref="O13:O14">
    <cfRule type="cellIs" dxfId="54" priority="27" operator="equal">
      <formula>"对应中"</formula>
    </cfRule>
    <cfRule type="cellIs" dxfId="53" priority="28" operator="equal">
      <formula>"已完成"</formula>
    </cfRule>
  </conditionalFormatting>
  <conditionalFormatting sqref="O4:O20 O22:O31">
    <cfRule type="cellIs" dxfId="52" priority="26" operator="equal">
      <formula>"延迟"</formula>
    </cfRule>
  </conditionalFormatting>
  <conditionalFormatting sqref="O11:O13">
    <cfRule type="cellIs" dxfId="51" priority="24" operator="equal">
      <formula>"对应中"</formula>
    </cfRule>
    <cfRule type="cellIs" dxfId="50" priority="25" operator="equal">
      <formula>"已完成"</formula>
    </cfRule>
  </conditionalFormatting>
  <conditionalFormatting sqref="O14">
    <cfRule type="cellIs" dxfId="49" priority="22" operator="equal">
      <formula>"对应中"</formula>
    </cfRule>
    <cfRule type="cellIs" dxfId="48" priority="23" operator="equal">
      <formula>"已完成"</formula>
    </cfRule>
  </conditionalFormatting>
  <conditionalFormatting sqref="O21">
    <cfRule type="cellIs" dxfId="47" priority="20" operator="equal">
      <formula>"对应中"</formula>
    </cfRule>
    <cfRule type="cellIs" dxfId="46" priority="21" operator="equal">
      <formula>"已完成"</formula>
    </cfRule>
  </conditionalFormatting>
  <conditionalFormatting sqref="O21">
    <cfRule type="cellIs" dxfId="45" priority="19" operator="equal">
      <formula>"未着手"</formula>
    </cfRule>
  </conditionalFormatting>
  <conditionalFormatting sqref="O21">
    <cfRule type="cellIs" dxfId="44" priority="18" operator="equal">
      <formula>"验证中"</formula>
    </cfRule>
  </conditionalFormatting>
  <conditionalFormatting sqref="O21">
    <cfRule type="cellIs" dxfId="43" priority="17" operator="equal">
      <formula>"延迟"</formula>
    </cfRule>
  </conditionalFormatting>
  <conditionalFormatting sqref="O32 O34">
    <cfRule type="cellIs" dxfId="42" priority="15" operator="equal">
      <formula>"对应中"</formula>
    </cfRule>
    <cfRule type="cellIs" dxfId="41" priority="16" operator="equal">
      <formula>"已完成"</formula>
    </cfRule>
  </conditionalFormatting>
  <conditionalFormatting sqref="O32 O34">
    <cfRule type="cellIs" dxfId="40" priority="14" operator="equal">
      <formula>"未着手"</formula>
    </cfRule>
  </conditionalFormatting>
  <conditionalFormatting sqref="O32 O34">
    <cfRule type="cellIs" dxfId="39" priority="13" operator="equal">
      <formula>"验证中"</formula>
    </cfRule>
  </conditionalFormatting>
  <conditionalFormatting sqref="O32 O34">
    <cfRule type="cellIs" dxfId="38" priority="11" operator="equal">
      <formula>"对应中"</formula>
    </cfRule>
    <cfRule type="cellIs" dxfId="37" priority="12" operator="equal">
      <formula>"已完成"</formula>
    </cfRule>
  </conditionalFormatting>
  <conditionalFormatting sqref="O33">
    <cfRule type="cellIs" dxfId="36" priority="9" operator="equal">
      <formula>"对应中"</formula>
    </cfRule>
    <cfRule type="cellIs" dxfId="35" priority="10" operator="equal">
      <formula>"已完成"</formula>
    </cfRule>
  </conditionalFormatting>
  <conditionalFormatting sqref="O33">
    <cfRule type="cellIs" dxfId="34" priority="8" operator="equal">
      <formula>"未着手"</formula>
    </cfRule>
  </conditionalFormatting>
  <conditionalFormatting sqref="O33">
    <cfRule type="cellIs" dxfId="33" priority="7" operator="equal">
      <formula>"验证中"</formula>
    </cfRule>
  </conditionalFormatting>
  <conditionalFormatting sqref="O33">
    <cfRule type="cellIs" dxfId="32" priority="5" operator="equal">
      <formula>"对应中"</formula>
    </cfRule>
    <cfRule type="cellIs" dxfId="31" priority="6" operator="equal">
      <formula>"已完成"</formula>
    </cfRule>
  </conditionalFormatting>
  <conditionalFormatting sqref="G22:G24">
    <cfRule type="cellIs" dxfId="30" priority="3" operator="equal">
      <formula>"对应中"</formula>
    </cfRule>
    <cfRule type="cellIs" dxfId="29" priority="4" operator="equal">
      <formula>"已完成"</formula>
    </cfRule>
  </conditionalFormatting>
  <conditionalFormatting sqref="G31">
    <cfRule type="cellIs" dxfId="28" priority="1" operator="equal">
      <formula>"对应中"</formula>
    </cfRule>
    <cfRule type="cellIs" dxfId="27" priority="2" operator="equal">
      <formula>"已完成"</formula>
    </cfRule>
  </conditionalFormatting>
  <dataValidations count="2">
    <dataValidation type="list" allowBlank="1" showInputMessage="1" showErrorMessage="1" sqref="L35:O35 E35:I35">
      <formula1>"-,未着手,对应中,已完成"</formula1>
    </dataValidation>
    <dataValidation type="list" allowBlank="1" showInputMessage="1" showErrorMessage="1" sqref="E4:O34">
      <formula1>"未着手,对应中,验证中,已完成,延迟,-"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"/>
  <sheetViews>
    <sheetView showGridLines="0" workbookViewId="0">
      <selection activeCell="B1" sqref="B1:I1"/>
    </sheetView>
  </sheetViews>
  <sheetFormatPr defaultRowHeight="13.5" x14ac:dyDescent="0.15"/>
  <cols>
    <col min="1" max="1" width="1.75" customWidth="1"/>
    <col min="2" max="2" width="3.5" bestFit="1" customWidth="1"/>
    <col min="3" max="3" width="9.75" bestFit="1" customWidth="1"/>
    <col min="4" max="6" width="9" bestFit="1" customWidth="1"/>
    <col min="7" max="7" width="13" bestFit="1" customWidth="1"/>
    <col min="8" max="8" width="9" bestFit="1" customWidth="1"/>
    <col min="9" max="9" width="13.5" customWidth="1"/>
    <col min="11" max="11" width="14.375" customWidth="1"/>
    <col min="12" max="12" width="9" bestFit="1" customWidth="1"/>
  </cols>
  <sheetData>
    <row r="1" spans="2:13" ht="20.25" x14ac:dyDescent="0.15">
      <c r="B1" s="43" t="s">
        <v>35</v>
      </c>
      <c r="C1" s="43"/>
      <c r="D1" s="43"/>
      <c r="E1" s="43"/>
      <c r="F1" s="43"/>
      <c r="G1" s="43"/>
      <c r="H1" s="43"/>
      <c r="I1" s="43"/>
      <c r="J1" s="31"/>
      <c r="K1" s="31"/>
      <c r="L1" s="31"/>
      <c r="M1" s="3"/>
    </row>
    <row r="2" spans="2:13" ht="27" x14ac:dyDescent="0.15">
      <c r="D2" s="32" t="s">
        <v>27</v>
      </c>
      <c r="E2" s="32" t="s">
        <v>26</v>
      </c>
      <c r="F2" s="36" t="s">
        <v>49</v>
      </c>
      <c r="G2" s="33" t="s">
        <v>28</v>
      </c>
      <c r="H2" s="36" t="s">
        <v>49</v>
      </c>
      <c r="I2" s="36" t="s">
        <v>31</v>
      </c>
      <c r="J2" s="20"/>
      <c r="K2" s="21"/>
    </row>
    <row r="3" spans="2:13" x14ac:dyDescent="0.15">
      <c r="B3" s="1" t="s">
        <v>0</v>
      </c>
      <c r="C3" s="1" t="s">
        <v>32</v>
      </c>
      <c r="D3" s="1" t="s">
        <v>2</v>
      </c>
      <c r="E3" s="32" t="s">
        <v>15</v>
      </c>
      <c r="F3" s="32" t="s">
        <v>5</v>
      </c>
      <c r="G3" s="32" t="s">
        <v>16</v>
      </c>
      <c r="H3" s="35" t="s">
        <v>6</v>
      </c>
      <c r="I3" s="35" t="s">
        <v>78</v>
      </c>
      <c r="J3" s="22"/>
      <c r="K3" s="7"/>
    </row>
    <row r="4" spans="2:13" x14ac:dyDescent="0.15">
      <c r="B4" s="1">
        <v>1</v>
      </c>
      <c r="C4" s="52" t="s">
        <v>46</v>
      </c>
      <c r="D4" s="1" t="s">
        <v>19</v>
      </c>
      <c r="E4" s="32" t="s">
        <v>10</v>
      </c>
      <c r="F4" s="32" t="s">
        <v>10</v>
      </c>
      <c r="G4" s="32" t="s">
        <v>10</v>
      </c>
      <c r="H4" s="32" t="s">
        <v>23</v>
      </c>
      <c r="I4" s="32" t="s">
        <v>21</v>
      </c>
      <c r="J4" s="23"/>
      <c r="K4" s="24"/>
    </row>
    <row r="5" spans="2:13" x14ac:dyDescent="0.15">
      <c r="B5" s="1">
        <v>2</v>
      </c>
      <c r="C5" s="53"/>
      <c r="D5" s="1" t="s">
        <v>18</v>
      </c>
      <c r="E5" s="32" t="s">
        <v>10</v>
      </c>
      <c r="F5" s="32" t="s">
        <v>10</v>
      </c>
      <c r="G5" s="32" t="s">
        <v>10</v>
      </c>
      <c r="H5" s="32" t="s">
        <v>23</v>
      </c>
      <c r="I5" s="32" t="s">
        <v>11</v>
      </c>
      <c r="J5" s="23"/>
      <c r="K5" s="24"/>
    </row>
    <row r="6" spans="2:13" x14ac:dyDescent="0.15">
      <c r="B6" s="1">
        <v>3</v>
      </c>
      <c r="C6" s="54"/>
      <c r="D6" s="2" t="s">
        <v>33</v>
      </c>
      <c r="E6" s="32" t="s">
        <v>10</v>
      </c>
      <c r="F6" s="32" t="s">
        <v>11</v>
      </c>
      <c r="G6" s="32" t="s">
        <v>10</v>
      </c>
      <c r="H6" s="32" t="s">
        <v>11</v>
      </c>
      <c r="I6" s="32" t="s">
        <v>13</v>
      </c>
      <c r="J6" s="23"/>
      <c r="K6" s="24"/>
    </row>
    <row r="7" spans="2:13" x14ac:dyDescent="0.15">
      <c r="B7" s="46" t="s">
        <v>29</v>
      </c>
      <c r="C7" s="47"/>
      <c r="D7" s="48"/>
      <c r="E7" s="30">
        <f>COUNTIF(E4:E6,"已完成")/(COUNT(B4:B6)-COUNTIF(E4:E6,"-"))</f>
        <v>1</v>
      </c>
      <c r="F7" s="30">
        <f>COUNTIF(F4:F6,"已完成")/(COUNT(B4:B6)-COUNTIF(F4:F6,"-"))</f>
        <v>0.66666666666666663</v>
      </c>
      <c r="G7" s="30">
        <f>COUNTIF(G4:G6,"已完成")/(COUNT(B4:B6)-COUNTIF(G4:G6,"-"))</f>
        <v>1</v>
      </c>
      <c r="H7" s="30">
        <f>COUNTIF(H4:H6,"已完成")/(COUNT(B4:B6)-COUNTIF(H4:H6,"-"))</f>
        <v>0</v>
      </c>
      <c r="I7" s="30">
        <f>COUNTIF(I4:I6,"已完成")/(COUNT(B4:B6)-COUNTIF(I4:I6,"-"))</f>
        <v>0</v>
      </c>
      <c r="J7" s="25"/>
      <c r="K7" s="26"/>
    </row>
    <row r="8" spans="2:13" x14ac:dyDescent="0.15">
      <c r="B8" s="46" t="s">
        <v>47</v>
      </c>
      <c r="C8" s="47"/>
      <c r="D8" s="48"/>
      <c r="E8" s="30" t="s">
        <v>48</v>
      </c>
      <c r="F8" s="30" t="s">
        <v>48</v>
      </c>
      <c r="G8" s="30" t="s">
        <v>48</v>
      </c>
      <c r="H8" s="30" t="s">
        <v>48</v>
      </c>
      <c r="I8" s="30" t="s">
        <v>48</v>
      </c>
      <c r="J8" s="25"/>
      <c r="K8" s="26"/>
    </row>
    <row r="9" spans="2:13" x14ac:dyDescent="0.15">
      <c r="B9" s="46" t="s">
        <v>37</v>
      </c>
      <c r="C9" s="47"/>
      <c r="D9" s="48"/>
      <c r="E9" s="30" t="s">
        <v>48</v>
      </c>
      <c r="F9" s="30" t="s">
        <v>48</v>
      </c>
      <c r="G9" s="30" t="s">
        <v>48</v>
      </c>
      <c r="H9" s="30" t="s">
        <v>48</v>
      </c>
      <c r="I9" s="30" t="s">
        <v>48</v>
      </c>
      <c r="J9" s="25"/>
      <c r="K9" s="26"/>
    </row>
    <row r="10" spans="2:13" x14ac:dyDescent="0.15">
      <c r="B10" s="46" t="s">
        <v>36</v>
      </c>
      <c r="C10" s="47"/>
      <c r="D10" s="48"/>
      <c r="E10" s="30" t="s">
        <v>48</v>
      </c>
      <c r="F10" s="30">
        <v>1</v>
      </c>
      <c r="G10" s="30" t="s">
        <v>48</v>
      </c>
      <c r="H10" s="30" t="s">
        <v>48</v>
      </c>
      <c r="I10" s="30" t="s">
        <v>48</v>
      </c>
      <c r="J10" s="25"/>
      <c r="K10" s="26"/>
    </row>
    <row r="11" spans="2:13" ht="94.5" x14ac:dyDescent="0.15">
      <c r="B11" s="46" t="s">
        <v>30</v>
      </c>
      <c r="C11" s="47"/>
      <c r="D11" s="48"/>
      <c r="E11" s="14"/>
      <c r="F11" s="6" t="s">
        <v>174</v>
      </c>
      <c r="G11" s="16" t="s">
        <v>142</v>
      </c>
      <c r="H11" s="16" t="s">
        <v>85</v>
      </c>
      <c r="I11" s="16" t="s">
        <v>187</v>
      </c>
      <c r="J11" s="25"/>
      <c r="K11" s="27"/>
    </row>
  </sheetData>
  <mergeCells count="7">
    <mergeCell ref="B1:I1"/>
    <mergeCell ref="B10:D10"/>
    <mergeCell ref="B11:D11"/>
    <mergeCell ref="C4:C6"/>
    <mergeCell ref="B7:D7"/>
    <mergeCell ref="B8:D8"/>
    <mergeCell ref="B9:D9"/>
  </mergeCells>
  <phoneticPr fontId="1" type="noConversion"/>
  <conditionalFormatting sqref="J4:K6 F4:G6">
    <cfRule type="cellIs" dxfId="26" priority="103" operator="equal">
      <formula>"未着手"</formula>
    </cfRule>
    <cfRule type="cellIs" dxfId="25" priority="104" operator="equal">
      <formula>"对应中"</formula>
    </cfRule>
    <cfRule type="cellIs" dxfId="24" priority="105" operator="equal">
      <formula>"已完成"</formula>
    </cfRule>
  </conditionalFormatting>
  <conditionalFormatting sqref="E4:E6">
    <cfRule type="cellIs" dxfId="23" priority="100" operator="equal">
      <formula>"未着手"</formula>
    </cfRule>
    <cfRule type="cellIs" dxfId="22" priority="101" operator="equal">
      <formula>"对应中"</formula>
    </cfRule>
    <cfRule type="cellIs" dxfId="21" priority="102" operator="equal">
      <formula>"已完成"</formula>
    </cfRule>
  </conditionalFormatting>
  <conditionalFormatting sqref="E4:E6">
    <cfRule type="cellIs" dxfId="20" priority="97" operator="equal">
      <formula>"未着手"</formula>
    </cfRule>
    <cfRule type="cellIs" dxfId="19" priority="98" operator="equal">
      <formula>"对应中"</formula>
    </cfRule>
    <cfRule type="cellIs" dxfId="18" priority="99" operator="equal">
      <formula>"已完成"</formula>
    </cfRule>
  </conditionalFormatting>
  <conditionalFormatting sqref="H4:I6">
    <cfRule type="cellIs" dxfId="17" priority="7" operator="equal">
      <formula>"未着手"</formula>
    </cfRule>
    <cfRule type="cellIs" dxfId="16" priority="8" operator="equal">
      <formula>"对应中"</formula>
    </cfRule>
    <cfRule type="cellIs" dxfId="15" priority="9" operator="equal">
      <formula>"已完成"</formula>
    </cfRule>
  </conditionalFormatting>
  <dataValidations count="1">
    <dataValidation type="list" allowBlank="1" showInputMessage="1" showErrorMessage="1" sqref="E4:K6">
      <formula1>"-,未着手,对应中,已完成"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showGridLines="0" workbookViewId="0">
      <selection activeCell="B1" sqref="B1:H1"/>
    </sheetView>
  </sheetViews>
  <sheetFormatPr defaultRowHeight="13.5" x14ac:dyDescent="0.15"/>
  <cols>
    <col min="1" max="1" width="1.75" customWidth="1"/>
    <col min="2" max="2" width="3.5" bestFit="1" customWidth="1"/>
    <col min="3" max="3" width="9.75" bestFit="1" customWidth="1"/>
    <col min="4" max="5" width="9" bestFit="1" customWidth="1"/>
    <col min="6" max="6" width="11" bestFit="1" customWidth="1"/>
    <col min="7" max="7" width="13" bestFit="1" customWidth="1"/>
    <col min="8" max="8" width="11" bestFit="1" customWidth="1"/>
    <col min="9" max="9" width="11" customWidth="1"/>
    <col min="11" max="11" width="14.375" customWidth="1"/>
    <col min="12" max="12" width="9" bestFit="1" customWidth="1"/>
  </cols>
  <sheetData>
    <row r="1" spans="1:13" ht="20.25" x14ac:dyDescent="0.15">
      <c r="B1" s="43" t="s">
        <v>35</v>
      </c>
      <c r="C1" s="43"/>
      <c r="D1" s="43"/>
      <c r="E1" s="43"/>
      <c r="F1" s="43"/>
      <c r="G1" s="43"/>
      <c r="H1" s="43"/>
      <c r="I1" s="31"/>
      <c r="J1" s="31"/>
      <c r="K1" s="31"/>
      <c r="L1" s="31"/>
      <c r="M1" s="3"/>
    </row>
    <row r="2" spans="1:13" ht="27" x14ac:dyDescent="0.15">
      <c r="D2" s="32" t="s">
        <v>27</v>
      </c>
      <c r="E2" s="36" t="s">
        <v>73</v>
      </c>
      <c r="F2" s="36" t="s">
        <v>150</v>
      </c>
      <c r="G2" s="33" t="s">
        <v>71</v>
      </c>
      <c r="H2" s="36" t="s">
        <v>77</v>
      </c>
      <c r="I2" s="28"/>
      <c r="J2" s="21"/>
    </row>
    <row r="3" spans="1:13" x14ac:dyDescent="0.15">
      <c r="B3" s="1" t="s">
        <v>0</v>
      </c>
      <c r="C3" s="1" t="s">
        <v>32</v>
      </c>
      <c r="D3" s="1" t="s">
        <v>2</v>
      </c>
      <c r="E3" s="32" t="s">
        <v>15</v>
      </c>
      <c r="F3" s="32" t="s">
        <v>5</v>
      </c>
      <c r="G3" s="32" t="s">
        <v>16</v>
      </c>
      <c r="H3" s="35" t="s">
        <v>6</v>
      </c>
      <c r="I3" s="23"/>
      <c r="J3" s="7"/>
    </row>
    <row r="4" spans="1:13" x14ac:dyDescent="0.15">
      <c r="A4" s="8"/>
      <c r="B4" s="1">
        <v>1</v>
      </c>
      <c r="C4" s="19" t="s">
        <v>53</v>
      </c>
      <c r="D4" s="1" t="s">
        <v>22</v>
      </c>
      <c r="E4" s="32" t="s">
        <v>10</v>
      </c>
      <c r="F4" s="32" t="s">
        <v>11</v>
      </c>
      <c r="G4" s="32" t="s">
        <v>13</v>
      </c>
      <c r="H4" s="32" t="s">
        <v>10</v>
      </c>
      <c r="I4" s="23"/>
      <c r="J4" s="24"/>
    </row>
    <row r="5" spans="1:13" x14ac:dyDescent="0.15">
      <c r="B5" s="46" t="s">
        <v>29</v>
      </c>
      <c r="C5" s="47"/>
      <c r="D5" s="48"/>
      <c r="E5" s="30">
        <f>COUNTIF(E4:E4,"已完成")/(COUNT(B4:B4)-COUNTIF(E4:E4,"-"))</f>
        <v>1</v>
      </c>
      <c r="F5" s="30">
        <f>COUNTIF(F4:F4,"已完成")/(COUNT(B4:B4)-COUNTIF(F4:F4,"-"))</f>
        <v>0</v>
      </c>
      <c r="G5" s="30">
        <f>COUNTIF(G4:G4,"已完成")/(COUNT(B4:B4)-COUNTIF(G4:G4,"-"))</f>
        <v>0</v>
      </c>
      <c r="H5" s="30">
        <f>COUNTIF(H4:H4,"已完成")/(COUNT(B4:B4)-COUNTIF(H4:H4,"-"))</f>
        <v>1</v>
      </c>
      <c r="I5" s="25"/>
      <c r="J5" s="26"/>
    </row>
    <row r="6" spans="1:13" x14ac:dyDescent="0.15">
      <c r="B6" s="46" t="s">
        <v>47</v>
      </c>
      <c r="C6" s="47"/>
      <c r="D6" s="48"/>
      <c r="E6" s="30" t="s">
        <v>48</v>
      </c>
      <c r="F6" s="30" t="s">
        <v>48</v>
      </c>
      <c r="G6" s="30" t="s">
        <v>48</v>
      </c>
      <c r="H6" s="30" t="s">
        <v>48</v>
      </c>
      <c r="I6" s="25"/>
      <c r="J6" s="26"/>
    </row>
    <row r="7" spans="1:13" x14ac:dyDescent="0.15">
      <c r="B7" s="46" t="s">
        <v>37</v>
      </c>
      <c r="C7" s="47"/>
      <c r="D7" s="48"/>
      <c r="E7" s="30" t="s">
        <v>48</v>
      </c>
      <c r="F7" s="30" t="s">
        <v>48</v>
      </c>
      <c r="G7" s="30" t="s">
        <v>48</v>
      </c>
      <c r="H7" s="30" t="s">
        <v>48</v>
      </c>
      <c r="I7" s="25"/>
      <c r="J7" s="26"/>
    </row>
    <row r="8" spans="1:13" x14ac:dyDescent="0.15">
      <c r="B8" s="46" t="s">
        <v>36</v>
      </c>
      <c r="C8" s="47"/>
      <c r="D8" s="48"/>
      <c r="E8" s="30" t="s">
        <v>48</v>
      </c>
      <c r="F8" s="30">
        <v>1</v>
      </c>
      <c r="G8" s="30" t="s">
        <v>48</v>
      </c>
      <c r="H8" s="30" t="s">
        <v>48</v>
      </c>
      <c r="I8" s="25"/>
      <c r="J8" s="26"/>
    </row>
    <row r="9" spans="1:13" ht="54" x14ac:dyDescent="0.15">
      <c r="B9" s="46" t="s">
        <v>30</v>
      </c>
      <c r="C9" s="47"/>
      <c r="D9" s="48"/>
      <c r="E9" s="4"/>
      <c r="F9" s="14" t="s">
        <v>149</v>
      </c>
      <c r="G9" s="6"/>
      <c r="H9" s="15" t="s">
        <v>72</v>
      </c>
      <c r="I9" s="29"/>
      <c r="J9" s="27"/>
    </row>
  </sheetData>
  <mergeCells count="6">
    <mergeCell ref="B9:D9"/>
    <mergeCell ref="B1:H1"/>
    <mergeCell ref="B5:D5"/>
    <mergeCell ref="B6:D6"/>
    <mergeCell ref="B7:D7"/>
    <mergeCell ref="B8:D8"/>
  </mergeCells>
  <phoneticPr fontId="1" type="noConversion"/>
  <conditionalFormatting sqref="I4:J4 E4:G4">
    <cfRule type="cellIs" dxfId="14" priority="19" operator="equal">
      <formula>"未着手"</formula>
    </cfRule>
    <cfRule type="cellIs" dxfId="13" priority="20" operator="equal">
      <formula>"对应中"</formula>
    </cfRule>
    <cfRule type="cellIs" dxfId="12" priority="21" operator="equal">
      <formula>"已完成"</formula>
    </cfRule>
  </conditionalFormatting>
  <conditionalFormatting sqref="I4">
    <cfRule type="cellIs" dxfId="11" priority="16" operator="equal">
      <formula>"未着手"</formula>
    </cfRule>
    <cfRule type="cellIs" dxfId="10" priority="17" operator="equal">
      <formula>"对应中"</formula>
    </cfRule>
    <cfRule type="cellIs" dxfId="9" priority="18" operator="equal">
      <formula>"已完成"</formula>
    </cfRule>
  </conditionalFormatting>
  <conditionalFormatting sqref="G4">
    <cfRule type="cellIs" dxfId="8" priority="4" operator="equal">
      <formula>"未着手"</formula>
    </cfRule>
    <cfRule type="cellIs" dxfId="7" priority="5" operator="equal">
      <formula>"对应中"</formula>
    </cfRule>
    <cfRule type="cellIs" dxfId="6" priority="6" operator="equal">
      <formula>"已完成"</formula>
    </cfRule>
  </conditionalFormatting>
  <conditionalFormatting sqref="H4">
    <cfRule type="cellIs" dxfId="5" priority="1" operator="equal">
      <formula>"未着手"</formula>
    </cfRule>
    <cfRule type="cellIs" dxfId="4" priority="2" operator="equal">
      <formula>"对应中"</formula>
    </cfRule>
    <cfRule type="cellIs" dxfId="3" priority="3" operator="equal">
      <formula>"已完成"</formula>
    </cfRule>
  </conditionalFormatting>
  <dataValidations count="1">
    <dataValidation type="list" allowBlank="1" showInputMessage="1" showErrorMessage="1" sqref="E4:J4">
      <formula1>"-,未着手,对应中,已完成"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showGridLines="0" zoomScaleNormal="100" workbookViewId="0">
      <selection activeCell="B1" sqref="B1:J1"/>
    </sheetView>
  </sheetViews>
  <sheetFormatPr defaultRowHeight="13.5" x14ac:dyDescent="0.15"/>
  <cols>
    <col min="1" max="1" width="3.125" customWidth="1"/>
    <col min="2" max="2" width="3.5" bestFit="1" customWidth="1"/>
    <col min="3" max="3" width="16.125" customWidth="1"/>
    <col min="4" max="4" width="27.375" customWidth="1"/>
    <col min="6" max="6" width="9.25" bestFit="1" customWidth="1"/>
    <col min="8" max="8" width="9.25" bestFit="1" customWidth="1"/>
    <col min="10" max="10" width="41.125" customWidth="1"/>
    <col min="11" max="11" width="4.125" customWidth="1"/>
    <col min="13" max="13" width="8.5" bestFit="1" customWidth="1"/>
  </cols>
  <sheetData>
    <row r="1" spans="2:13" ht="18.75" x14ac:dyDescent="0.15">
      <c r="B1" s="55" t="s">
        <v>86</v>
      </c>
      <c r="C1" s="55"/>
      <c r="D1" s="55"/>
      <c r="E1" s="55"/>
      <c r="F1" s="55"/>
      <c r="G1" s="55"/>
      <c r="H1" s="55"/>
      <c r="I1" s="55"/>
      <c r="J1" s="55"/>
      <c r="L1" s="10" t="s">
        <v>87</v>
      </c>
      <c r="M1" s="10">
        <f>COUNTA(B:B)-2</f>
        <v>19</v>
      </c>
    </row>
    <row r="2" spans="2:13" x14ac:dyDescent="0.15">
      <c r="L2" s="10" t="s">
        <v>88</v>
      </c>
      <c r="M2" s="10">
        <f>COUNTIF(I:I,"已完成")</f>
        <v>12</v>
      </c>
    </row>
    <row r="3" spans="2:13" x14ac:dyDescent="0.15">
      <c r="B3" s="1" t="s">
        <v>89</v>
      </c>
      <c r="C3" s="1" t="s">
        <v>90</v>
      </c>
      <c r="D3" s="1" t="s">
        <v>91</v>
      </c>
      <c r="E3" s="1" t="s">
        <v>92</v>
      </c>
      <c r="F3" s="1" t="s">
        <v>93</v>
      </c>
      <c r="G3" s="1" t="s">
        <v>94</v>
      </c>
      <c r="H3" s="1" t="s">
        <v>95</v>
      </c>
      <c r="I3" s="2" t="s">
        <v>96</v>
      </c>
      <c r="J3" s="1" t="s">
        <v>97</v>
      </c>
      <c r="L3" s="10" t="s">
        <v>98</v>
      </c>
      <c r="M3" s="11">
        <f>M2/M1</f>
        <v>0.63157894736842102</v>
      </c>
    </row>
    <row r="4" spans="2:13" x14ac:dyDescent="0.15">
      <c r="B4" s="5">
        <v>1</v>
      </c>
      <c r="C4" s="17" t="s">
        <v>99</v>
      </c>
      <c r="D4" s="12" t="s">
        <v>100</v>
      </c>
      <c r="E4" s="5" t="s">
        <v>101</v>
      </c>
      <c r="F4" s="18">
        <v>42289</v>
      </c>
      <c r="G4" s="5" t="s">
        <v>102</v>
      </c>
      <c r="H4" s="18">
        <v>42293</v>
      </c>
      <c r="I4" s="5" t="s">
        <v>10</v>
      </c>
      <c r="J4" s="5" t="s">
        <v>103</v>
      </c>
    </row>
    <row r="5" spans="2:13" x14ac:dyDescent="0.15">
      <c r="B5" s="5">
        <v>2</v>
      </c>
      <c r="C5" s="17" t="s">
        <v>104</v>
      </c>
      <c r="D5" s="12" t="s">
        <v>105</v>
      </c>
      <c r="E5" s="5" t="s">
        <v>106</v>
      </c>
      <c r="F5" s="18">
        <v>42289</v>
      </c>
      <c r="G5" s="5" t="s">
        <v>107</v>
      </c>
      <c r="H5" s="18">
        <v>42290</v>
      </c>
      <c r="I5" s="5" t="s">
        <v>10</v>
      </c>
      <c r="J5" s="5" t="s">
        <v>108</v>
      </c>
    </row>
    <row r="6" spans="2:13" ht="40.5" x14ac:dyDescent="0.15">
      <c r="B6" s="5">
        <v>3</v>
      </c>
      <c r="C6" s="17" t="s">
        <v>109</v>
      </c>
      <c r="D6" s="12" t="s">
        <v>110</v>
      </c>
      <c r="E6" s="5" t="s">
        <v>111</v>
      </c>
      <c r="F6" s="18">
        <v>42289</v>
      </c>
      <c r="G6" s="5" t="s">
        <v>112</v>
      </c>
      <c r="H6" s="18"/>
      <c r="I6" s="5" t="s">
        <v>11</v>
      </c>
      <c r="J6" s="5" t="s">
        <v>113</v>
      </c>
    </row>
    <row r="7" spans="2:13" ht="40.5" x14ac:dyDescent="0.15">
      <c r="B7" s="5">
        <v>4</v>
      </c>
      <c r="C7" s="17" t="s">
        <v>114</v>
      </c>
      <c r="D7" s="12" t="s">
        <v>115</v>
      </c>
      <c r="E7" s="5" t="s">
        <v>116</v>
      </c>
      <c r="F7" s="18">
        <v>42289</v>
      </c>
      <c r="G7" s="5" t="s">
        <v>106</v>
      </c>
      <c r="H7" s="18">
        <v>42300</v>
      </c>
      <c r="I7" s="5" t="s">
        <v>10</v>
      </c>
      <c r="J7" s="5" t="s">
        <v>117</v>
      </c>
    </row>
    <row r="8" spans="2:13" ht="27" x14ac:dyDescent="0.15">
      <c r="B8" s="5">
        <v>5</v>
      </c>
      <c r="C8" s="17" t="s">
        <v>54</v>
      </c>
      <c r="D8" s="12" t="s">
        <v>118</v>
      </c>
      <c r="E8" s="5" t="s">
        <v>55</v>
      </c>
      <c r="F8" s="18">
        <v>42290</v>
      </c>
      <c r="G8" s="5" t="s">
        <v>151</v>
      </c>
      <c r="H8" s="18"/>
      <c r="I8" s="5" t="s">
        <v>11</v>
      </c>
      <c r="J8" s="5" t="s">
        <v>177</v>
      </c>
    </row>
    <row r="9" spans="2:13" ht="27" x14ac:dyDescent="0.15">
      <c r="B9" s="5">
        <v>6</v>
      </c>
      <c r="C9" s="17" t="s">
        <v>119</v>
      </c>
      <c r="D9" s="12" t="s">
        <v>120</v>
      </c>
      <c r="E9" s="5" t="s">
        <v>55</v>
      </c>
      <c r="F9" s="18">
        <v>42290</v>
      </c>
      <c r="G9" s="5" t="s">
        <v>121</v>
      </c>
      <c r="H9" s="18">
        <v>42317</v>
      </c>
      <c r="I9" s="5" t="s">
        <v>10</v>
      </c>
      <c r="J9" s="5" t="s">
        <v>176</v>
      </c>
    </row>
    <row r="10" spans="2:13" ht="108" x14ac:dyDescent="0.15">
      <c r="B10" s="5">
        <v>7</v>
      </c>
      <c r="C10" s="17" t="s">
        <v>122</v>
      </c>
      <c r="D10" s="17" t="s">
        <v>123</v>
      </c>
      <c r="E10" s="5" t="s">
        <v>124</v>
      </c>
      <c r="F10" s="18">
        <v>42291</v>
      </c>
      <c r="G10" s="5" t="s">
        <v>125</v>
      </c>
      <c r="H10" s="18">
        <v>42296</v>
      </c>
      <c r="I10" s="5" t="s">
        <v>10</v>
      </c>
      <c r="J10" s="5" t="s">
        <v>126</v>
      </c>
    </row>
    <row r="11" spans="2:13" ht="54" x14ac:dyDescent="0.15">
      <c r="B11" s="5">
        <v>8</v>
      </c>
      <c r="C11" s="17" t="s">
        <v>127</v>
      </c>
      <c r="D11" s="12" t="s">
        <v>128</v>
      </c>
      <c r="E11" s="5" t="s">
        <v>129</v>
      </c>
      <c r="F11" s="18">
        <v>42293</v>
      </c>
      <c r="G11" s="5" t="s">
        <v>106</v>
      </c>
      <c r="H11" s="18">
        <v>42303</v>
      </c>
      <c r="I11" s="5" t="s">
        <v>10</v>
      </c>
      <c r="J11" s="5" t="s">
        <v>130</v>
      </c>
    </row>
    <row r="12" spans="2:13" ht="27" x14ac:dyDescent="0.15">
      <c r="B12" s="5">
        <v>9</v>
      </c>
      <c r="C12" s="17" t="s">
        <v>131</v>
      </c>
      <c r="D12" s="12" t="s">
        <v>132</v>
      </c>
      <c r="E12" s="5" t="s">
        <v>133</v>
      </c>
      <c r="F12" s="18">
        <v>42305</v>
      </c>
      <c r="G12" s="5" t="s">
        <v>102</v>
      </c>
      <c r="H12" s="18">
        <v>42307</v>
      </c>
      <c r="I12" s="5" t="s">
        <v>10</v>
      </c>
      <c r="J12" s="5" t="s">
        <v>134</v>
      </c>
    </row>
    <row r="13" spans="2:13" x14ac:dyDescent="0.15">
      <c r="B13" s="5">
        <v>10</v>
      </c>
      <c r="C13" s="17" t="s">
        <v>135</v>
      </c>
      <c r="D13" s="12" t="s">
        <v>136</v>
      </c>
      <c r="E13" s="5" t="s">
        <v>124</v>
      </c>
      <c r="F13" s="18">
        <v>42306</v>
      </c>
      <c r="G13" s="5" t="s">
        <v>137</v>
      </c>
      <c r="H13" s="18">
        <v>42312</v>
      </c>
      <c r="I13" s="5" t="s">
        <v>10</v>
      </c>
      <c r="J13" s="5" t="s">
        <v>161</v>
      </c>
    </row>
    <row r="14" spans="2:13" ht="27" x14ac:dyDescent="0.15">
      <c r="B14" s="5">
        <v>11</v>
      </c>
      <c r="C14" s="17" t="s">
        <v>138</v>
      </c>
      <c r="D14" s="12" t="s">
        <v>139</v>
      </c>
      <c r="E14" s="5" t="s">
        <v>121</v>
      </c>
      <c r="F14" s="18">
        <v>42306</v>
      </c>
      <c r="G14" s="5" t="s">
        <v>140</v>
      </c>
      <c r="H14" s="18"/>
      <c r="I14" s="5" t="s">
        <v>11</v>
      </c>
      <c r="J14" s="5" t="s">
        <v>141</v>
      </c>
    </row>
    <row r="15" spans="2:13" ht="54" x14ac:dyDescent="0.15">
      <c r="B15" s="5">
        <v>12</v>
      </c>
      <c r="C15" s="17" t="s">
        <v>145</v>
      </c>
      <c r="D15" s="12" t="s">
        <v>146</v>
      </c>
      <c r="E15" s="5" t="s">
        <v>147</v>
      </c>
      <c r="F15" s="18">
        <v>42310</v>
      </c>
      <c r="G15" s="5" t="s">
        <v>148</v>
      </c>
      <c r="H15" s="18">
        <v>42311</v>
      </c>
      <c r="I15" s="5" t="s">
        <v>10</v>
      </c>
      <c r="J15" s="5"/>
    </row>
    <row r="16" spans="2:13" ht="27" x14ac:dyDescent="0.15">
      <c r="B16" s="5">
        <v>13</v>
      </c>
      <c r="C16" s="17" t="s">
        <v>157</v>
      </c>
      <c r="D16" s="12" t="s">
        <v>158</v>
      </c>
      <c r="E16" s="5" t="s">
        <v>159</v>
      </c>
      <c r="F16" s="18">
        <v>42312</v>
      </c>
      <c r="G16" s="5" t="s">
        <v>160</v>
      </c>
      <c r="H16" s="18"/>
      <c r="I16" s="5" t="s">
        <v>11</v>
      </c>
      <c r="J16" s="5" t="s">
        <v>162</v>
      </c>
    </row>
    <row r="17" spans="2:10" ht="27" x14ac:dyDescent="0.15">
      <c r="B17" s="5">
        <v>14</v>
      </c>
      <c r="C17" s="17" t="s">
        <v>164</v>
      </c>
      <c r="D17" s="12" t="s">
        <v>165</v>
      </c>
      <c r="E17" s="5" t="s">
        <v>166</v>
      </c>
      <c r="F17" s="18">
        <v>42314</v>
      </c>
      <c r="G17" s="5" t="s">
        <v>25</v>
      </c>
      <c r="H17" s="18">
        <v>42317</v>
      </c>
      <c r="I17" s="5" t="s">
        <v>10</v>
      </c>
      <c r="J17" s="5"/>
    </row>
    <row r="18" spans="2:10" x14ac:dyDescent="0.15">
      <c r="B18" s="5">
        <v>15</v>
      </c>
      <c r="C18" s="17" t="s">
        <v>167</v>
      </c>
      <c r="D18" s="12" t="s">
        <v>168</v>
      </c>
      <c r="E18" s="5" t="s">
        <v>24</v>
      </c>
      <c r="F18" s="18">
        <v>42314</v>
      </c>
      <c r="G18" s="5" t="s">
        <v>25</v>
      </c>
      <c r="H18" s="18">
        <v>42317</v>
      </c>
      <c r="I18" s="5" t="s">
        <v>10</v>
      </c>
      <c r="J18" s="5" t="s">
        <v>175</v>
      </c>
    </row>
    <row r="19" spans="2:10" x14ac:dyDescent="0.15">
      <c r="B19" s="5">
        <v>16</v>
      </c>
      <c r="C19" s="17" t="s">
        <v>169</v>
      </c>
      <c r="D19" s="12" t="s">
        <v>170</v>
      </c>
      <c r="E19" s="5" t="s">
        <v>171</v>
      </c>
      <c r="F19" s="18">
        <v>42314</v>
      </c>
      <c r="G19" s="5" t="s">
        <v>172</v>
      </c>
      <c r="H19" s="18">
        <v>42317</v>
      </c>
      <c r="I19" s="5" t="s">
        <v>10</v>
      </c>
      <c r="J19" s="5"/>
    </row>
    <row r="20" spans="2:10" ht="27" x14ac:dyDescent="0.15">
      <c r="B20" s="5">
        <v>17</v>
      </c>
      <c r="C20" s="17" t="s">
        <v>179</v>
      </c>
      <c r="D20" s="12" t="s">
        <v>180</v>
      </c>
      <c r="E20" s="5" t="s">
        <v>181</v>
      </c>
      <c r="F20" s="18">
        <v>42314</v>
      </c>
      <c r="G20" s="5" t="s">
        <v>186</v>
      </c>
      <c r="H20" s="18"/>
      <c r="I20" s="5"/>
      <c r="J20" s="5"/>
    </row>
    <row r="21" spans="2:10" ht="54" x14ac:dyDescent="0.15">
      <c r="B21" s="5">
        <v>18</v>
      </c>
      <c r="C21" s="17" t="s">
        <v>183</v>
      </c>
      <c r="D21" s="12" t="s">
        <v>184</v>
      </c>
      <c r="E21" s="5" t="s">
        <v>185</v>
      </c>
      <c r="F21" s="18">
        <v>42319</v>
      </c>
      <c r="G21" s="5" t="s">
        <v>186</v>
      </c>
      <c r="H21" s="18"/>
      <c r="I21" s="5"/>
      <c r="J21" s="5"/>
    </row>
    <row r="22" spans="2:10" ht="27" x14ac:dyDescent="0.15">
      <c r="B22" s="5">
        <v>19</v>
      </c>
      <c r="C22" s="17" t="s">
        <v>188</v>
      </c>
      <c r="D22" s="12" t="s">
        <v>191</v>
      </c>
      <c r="E22" s="5" t="s">
        <v>189</v>
      </c>
      <c r="F22" s="18">
        <v>42319</v>
      </c>
      <c r="G22" s="5" t="s">
        <v>190</v>
      </c>
      <c r="H22" s="18"/>
      <c r="I22" s="5"/>
      <c r="J22" s="5"/>
    </row>
    <row r="23" spans="2:10" x14ac:dyDescent="0.15">
      <c r="B23" s="5"/>
      <c r="C23" s="17"/>
      <c r="D23" s="12"/>
      <c r="E23" s="5"/>
      <c r="F23" s="18"/>
      <c r="G23" s="5"/>
      <c r="H23" s="18"/>
      <c r="I23" s="5"/>
      <c r="J23" s="5"/>
    </row>
    <row r="24" spans="2:10" x14ac:dyDescent="0.15">
      <c r="B24" s="1"/>
      <c r="C24" s="1"/>
      <c r="D24" s="5"/>
      <c r="E24" s="1"/>
      <c r="F24" s="1"/>
      <c r="G24" s="1"/>
      <c r="H24" s="1"/>
      <c r="I24" s="1"/>
      <c r="J24" s="1"/>
    </row>
  </sheetData>
  <mergeCells count="1">
    <mergeCell ref="B1:J1"/>
  </mergeCells>
  <phoneticPr fontId="1" type="noConversion"/>
  <conditionalFormatting sqref="I4:I23">
    <cfRule type="cellIs" dxfId="2" priority="1" operator="equal">
      <formula>"已完成"</formula>
    </cfRule>
    <cfRule type="cellIs" dxfId="1" priority="2" operator="equal">
      <formula>"对应中"</formula>
    </cfRule>
    <cfRule type="cellIs" dxfId="0" priority="3" operator="equal">
      <formula>"未对应"</formula>
    </cfRule>
  </conditionalFormatting>
  <dataValidations count="1">
    <dataValidation type="list" allowBlank="1" showInputMessage="1" showErrorMessage="1" sqref="I4:I23">
      <formula1>"未对应,对应中,已完成"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系统_进度管理表</vt:lpstr>
      <vt:lpstr>采集融合__进度管理表</vt:lpstr>
      <vt:lpstr>专家诊断_进度管理表</vt:lpstr>
      <vt:lpstr>进度相关问题表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jackhouming</dc:creator>
  <cp:lastModifiedBy>jackhouming</cp:lastModifiedBy>
  <dcterms:created xsi:type="dcterms:W3CDTF">2015-09-29T00:42:19Z</dcterms:created>
  <dcterms:modified xsi:type="dcterms:W3CDTF">2015-11-11T09:41:37Z</dcterms:modified>
</cp:coreProperties>
</file>