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hong Hu\Desktop\huajing\CreditRiskAnalysis\"/>
    </mc:Choice>
  </mc:AlternateContent>
  <bookViews>
    <workbookView xWindow="0" yWindow="0" windowWidth="19200" windowHeight="8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L29" i="1"/>
  <c r="K29" i="1"/>
  <c r="J29" i="1"/>
  <c r="I29" i="1"/>
  <c r="H29" i="1"/>
  <c r="G29" i="1"/>
  <c r="F29" i="1"/>
  <c r="E29" i="1"/>
  <c r="D29" i="1"/>
  <c r="C29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N11" i="1"/>
  <c r="N10" i="1" s="1"/>
  <c r="M8" i="1"/>
  <c r="M9" i="1" s="1"/>
  <c r="O5" i="1"/>
  <c r="N5" i="1"/>
  <c r="M5" i="1"/>
  <c r="L5" i="1"/>
  <c r="L7" i="1" s="1"/>
  <c r="L8" i="1" s="1"/>
  <c r="K5" i="1"/>
  <c r="K7" i="1" s="1"/>
  <c r="K8" i="1" s="1"/>
  <c r="J5" i="1"/>
  <c r="J7" i="1" s="1"/>
  <c r="J8" i="1" s="1"/>
  <c r="J11" i="1" s="1"/>
  <c r="J10" i="1" s="1"/>
  <c r="I5" i="1"/>
  <c r="I7" i="1" s="1"/>
  <c r="I8" i="1" s="1"/>
  <c r="H5" i="1"/>
  <c r="H7" i="1" s="1"/>
  <c r="H8" i="1" s="1"/>
  <c r="G5" i="1"/>
  <c r="G7" i="1" s="1"/>
  <c r="G8" i="1" s="1"/>
  <c r="F5" i="1"/>
  <c r="F7" i="1" s="1"/>
  <c r="F8" i="1" s="1"/>
  <c r="F11" i="1" s="1"/>
  <c r="F10" i="1" s="1"/>
  <c r="E5" i="1"/>
  <c r="E7" i="1" s="1"/>
  <c r="E8" i="1" s="1"/>
  <c r="D5" i="1"/>
  <c r="D7" i="1" s="1"/>
  <c r="D8" i="1" s="1"/>
  <c r="C5" i="1"/>
  <c r="C7" i="1" s="1"/>
  <c r="C8" i="1" s="1"/>
  <c r="B5" i="1"/>
  <c r="B7" i="1" s="1"/>
  <c r="B8" i="1" s="1"/>
  <c r="B11" i="1" s="1"/>
  <c r="B10" i="1" s="1"/>
  <c r="M11" i="1" l="1"/>
  <c r="M10" i="1" s="1"/>
  <c r="C9" i="1"/>
  <c r="C11" i="1"/>
  <c r="C10" i="1" s="1"/>
  <c r="G11" i="1"/>
  <c r="G10" i="1" s="1"/>
  <c r="G9" i="1"/>
  <c r="K9" i="1"/>
  <c r="K11" i="1"/>
  <c r="K10" i="1" s="1"/>
  <c r="I9" i="1"/>
  <c r="I11" i="1"/>
  <c r="I10" i="1" s="1"/>
  <c r="D11" i="1"/>
  <c r="D10" i="1" s="1"/>
  <c r="D9" i="1"/>
  <c r="H11" i="1"/>
  <c r="H10" i="1" s="1"/>
  <c r="H9" i="1"/>
  <c r="L11" i="1"/>
  <c r="L10" i="1" s="1"/>
  <c r="L9" i="1"/>
  <c r="E9" i="1"/>
  <c r="E11" i="1"/>
  <c r="E10" i="1" s="1"/>
  <c r="F9" i="1"/>
  <c r="B9" i="1"/>
  <c r="J9" i="1"/>
</calcChain>
</file>

<file path=xl/sharedStrings.xml><?xml version="1.0" encoding="utf-8"?>
<sst xmlns="http://schemas.openxmlformats.org/spreadsheetml/2006/main" count="29" uniqueCount="29">
  <si>
    <t>大股东比例</t>
    <phoneticPr fontId="0" type="noConversion"/>
  </si>
  <si>
    <t>母公司利润占比</t>
    <phoneticPr fontId="0" type="noConversion"/>
  </si>
  <si>
    <t>总资产规模</t>
    <phoneticPr fontId="0" type="noConversion"/>
  </si>
  <si>
    <t>净资产规模</t>
    <phoneticPr fontId="0" type="noConversion"/>
  </si>
  <si>
    <t>净资产变化率</t>
    <phoneticPr fontId="0" type="noConversion"/>
  </si>
  <si>
    <t>营业收入</t>
    <phoneticPr fontId="0" type="noConversion"/>
  </si>
  <si>
    <t>净利润</t>
    <phoneticPr fontId="0" type="noConversion"/>
  </si>
  <si>
    <t>营业利润</t>
    <phoneticPr fontId="0" type="noConversion"/>
  </si>
  <si>
    <t>EBITDA</t>
    <phoneticPr fontId="0" type="noConversion"/>
  </si>
  <si>
    <t>经营现金流净额</t>
    <phoneticPr fontId="0" type="noConversion"/>
  </si>
  <si>
    <t>毛利率</t>
    <phoneticPr fontId="0" type="noConversion"/>
  </si>
  <si>
    <t>净利率</t>
    <phoneticPr fontId="0" type="noConversion"/>
  </si>
  <si>
    <t>毛利率变化值</t>
    <phoneticPr fontId="0" type="noConversion"/>
  </si>
  <si>
    <t>ROE</t>
    <phoneticPr fontId="0" type="noConversion"/>
  </si>
  <si>
    <t>有息负债率</t>
    <phoneticPr fontId="0" type="noConversion"/>
  </si>
  <si>
    <t>有息负债变化值</t>
    <phoneticPr fontId="0" type="noConversion"/>
  </si>
  <si>
    <t>资产负债率</t>
    <phoneticPr fontId="0" type="noConversion"/>
  </si>
  <si>
    <t>三费费率</t>
    <phoneticPr fontId="0" type="noConversion"/>
  </si>
  <si>
    <t>固定资产/总资产</t>
    <phoneticPr fontId="0" type="noConversion"/>
  </si>
  <si>
    <t>经营现金流/总债务</t>
    <phoneticPr fontId="0" type="noConversion"/>
  </si>
  <si>
    <t>EBITDA/总债务</t>
    <phoneticPr fontId="0" type="noConversion"/>
  </si>
  <si>
    <t>固定资产周转率</t>
    <phoneticPr fontId="0" type="noConversion"/>
  </si>
  <si>
    <t>存货周转天数</t>
    <phoneticPr fontId="0" type="noConversion"/>
  </si>
  <si>
    <t>应收账款周转天数</t>
    <phoneticPr fontId="0" type="noConversion"/>
  </si>
  <si>
    <t>未使用授信/总债务</t>
    <phoneticPr fontId="0" type="noConversion"/>
  </si>
  <si>
    <t>过去三年毛利率标准差</t>
  </si>
  <si>
    <t>(现金-短债)/净资产, 含应付应收</t>
  </si>
  <si>
    <t>(现金-短债)/净资产，含有息债务</t>
  </si>
  <si>
    <t>三年经营现金流波动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</si>
</sst>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>
    <font>
      <sz val="11"/>
      <color theme="1"/>
      <name val="Calibri"/>
      <family val="2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9" fontId="2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M16" sqref="M16"/>
    </sheetView>
  </sheetViews>
  <sheetFormatPr defaultRowHeight="14.4"/>
  <cols>
    <col min="1" max="1" width="20.3125" customWidth="1"/>
    <col min="2" max="2" width="9.1015625" customWidth="1"/>
    <col min="5" max="5" width="12.734375" customWidth="1"/>
    <col min="7" max="7" width="14.62890625" customWidth="1"/>
    <col min="9" max="9" width="19.3125" customWidth="1"/>
  </cols>
  <sheetData>
    <row r="1" spans="1:15">
      <c r="A1" s="1"/>
      <c r="B1" s="5">
        <v>5.5</v>
      </c>
      <c r="C1" s="5">
        <v>5</v>
      </c>
      <c r="D1" s="5">
        <v>4.5</v>
      </c>
      <c r="E1" s="5">
        <v>4</v>
      </c>
      <c r="F1" s="5">
        <v>3.5</v>
      </c>
      <c r="G1" s="5">
        <v>3</v>
      </c>
      <c r="H1" s="5">
        <v>2.5</v>
      </c>
      <c r="I1" s="5">
        <v>2</v>
      </c>
      <c r="J1" s="5">
        <v>1.5</v>
      </c>
      <c r="K1" s="5">
        <v>1</v>
      </c>
      <c r="L1" s="5">
        <v>0.5</v>
      </c>
      <c r="M1" s="5">
        <v>0</v>
      </c>
      <c r="N1" s="5">
        <v>-0.5</v>
      </c>
      <c r="O1" s="5">
        <v>-1.5</v>
      </c>
    </row>
    <row r="2" spans="1:15">
      <c r="A2" s="3" t="s">
        <v>0</v>
      </c>
      <c r="B2" s="7">
        <v>1</v>
      </c>
      <c r="C2" s="7">
        <v>0.9</v>
      </c>
      <c r="D2" s="7">
        <v>0.8</v>
      </c>
      <c r="E2" s="7">
        <v>0.7</v>
      </c>
      <c r="F2" s="7">
        <v>0.6</v>
      </c>
      <c r="G2" s="7">
        <v>0.5</v>
      </c>
      <c r="H2" s="7">
        <v>0.4</v>
      </c>
      <c r="I2" s="7">
        <v>0.3</v>
      </c>
      <c r="J2" s="7">
        <v>0.2</v>
      </c>
      <c r="K2" s="7">
        <v>0.1</v>
      </c>
      <c r="L2" s="7">
        <v>0</v>
      </c>
      <c r="M2" s="7">
        <v>-0.01</v>
      </c>
      <c r="N2" s="7">
        <v>-0.02</v>
      </c>
      <c r="O2" s="6"/>
    </row>
    <row r="3" spans="1:15">
      <c r="A3" s="3" t="s">
        <v>1</v>
      </c>
      <c r="B3" s="7">
        <v>1.5</v>
      </c>
      <c r="C3" s="7">
        <v>0.95</v>
      </c>
      <c r="D3" s="7">
        <v>0.9</v>
      </c>
      <c r="E3" s="7">
        <v>0.85</v>
      </c>
      <c r="F3" s="7">
        <v>0.8</v>
      </c>
      <c r="G3" s="7">
        <v>0.75</v>
      </c>
      <c r="H3" s="7">
        <v>0.7</v>
      </c>
      <c r="I3" s="7">
        <v>0.65</v>
      </c>
      <c r="J3" s="7">
        <v>0.6</v>
      </c>
      <c r="K3" s="7">
        <v>0.55000000000000104</v>
      </c>
      <c r="L3" s="7">
        <v>0.500000000000001</v>
      </c>
      <c r="M3" s="7">
        <v>0.4</v>
      </c>
      <c r="N3" s="7">
        <v>0.2</v>
      </c>
      <c r="O3" s="7">
        <v>0.1</v>
      </c>
    </row>
    <row r="4" spans="1:15">
      <c r="A4" s="2" t="s">
        <v>2</v>
      </c>
      <c r="B4" s="6">
        <v>8000</v>
      </c>
      <c r="C4" s="6">
        <v>4000</v>
      </c>
      <c r="D4" s="6">
        <v>2000</v>
      </c>
      <c r="E4" s="6">
        <v>1000</v>
      </c>
      <c r="F4" s="6">
        <v>500</v>
      </c>
      <c r="G4" s="6">
        <v>250</v>
      </c>
      <c r="H4" s="6">
        <v>150</v>
      </c>
      <c r="I4" s="6">
        <v>100</v>
      </c>
      <c r="J4" s="6">
        <v>50</v>
      </c>
      <c r="K4" s="6">
        <v>30</v>
      </c>
      <c r="L4" s="6">
        <v>20</v>
      </c>
      <c r="M4" s="6">
        <v>10</v>
      </c>
      <c r="N4" s="6">
        <v>4</v>
      </c>
      <c r="O4" s="6">
        <v>2</v>
      </c>
    </row>
    <row r="5" spans="1:15">
      <c r="A5" s="3" t="s">
        <v>3</v>
      </c>
      <c r="B5" s="6">
        <f>B4*0.5</f>
        <v>4000</v>
      </c>
      <c r="C5" s="6">
        <f t="shared" ref="C5:O5" si="0">C4*0.5</f>
        <v>2000</v>
      </c>
      <c r="D5" s="6">
        <f t="shared" si="0"/>
        <v>1000</v>
      </c>
      <c r="E5" s="6">
        <f t="shared" si="0"/>
        <v>500</v>
      </c>
      <c r="F5" s="6">
        <f t="shared" si="0"/>
        <v>250</v>
      </c>
      <c r="G5" s="6">
        <f t="shared" si="0"/>
        <v>125</v>
      </c>
      <c r="H5" s="6">
        <f t="shared" si="0"/>
        <v>75</v>
      </c>
      <c r="I5" s="6">
        <f t="shared" si="0"/>
        <v>50</v>
      </c>
      <c r="J5" s="6">
        <f t="shared" si="0"/>
        <v>25</v>
      </c>
      <c r="K5" s="6">
        <f t="shared" si="0"/>
        <v>15</v>
      </c>
      <c r="L5" s="6">
        <f t="shared" si="0"/>
        <v>10</v>
      </c>
      <c r="M5" s="6">
        <f t="shared" si="0"/>
        <v>5</v>
      </c>
      <c r="N5" s="6">
        <f t="shared" si="0"/>
        <v>2</v>
      </c>
      <c r="O5" s="6">
        <f t="shared" si="0"/>
        <v>1</v>
      </c>
    </row>
    <row r="6" spans="1:15">
      <c r="A6" s="3" t="s">
        <v>4</v>
      </c>
      <c r="B6" s="7">
        <v>0.3</v>
      </c>
      <c r="C6" s="7">
        <v>0.1</v>
      </c>
      <c r="D6" s="8">
        <v>7.4999999999999997E-2</v>
      </c>
      <c r="E6" s="7">
        <v>0.05</v>
      </c>
      <c r="F6" s="7">
        <v>0.04</v>
      </c>
      <c r="G6" s="7">
        <v>0.03</v>
      </c>
      <c r="H6" s="7">
        <v>0.02</v>
      </c>
      <c r="I6" s="8">
        <v>0.01</v>
      </c>
      <c r="J6" s="8">
        <v>5.0000000000000001E-3</v>
      </c>
      <c r="K6" s="8">
        <v>2.5000000000000001E-3</v>
      </c>
      <c r="L6" s="7">
        <v>0</v>
      </c>
      <c r="M6" s="7">
        <v>-0.01</v>
      </c>
      <c r="N6" s="7">
        <v>-0.03</v>
      </c>
      <c r="O6" s="7">
        <v>-0.05</v>
      </c>
    </row>
    <row r="7" spans="1:15">
      <c r="A7" s="3" t="s">
        <v>5</v>
      </c>
      <c r="B7" s="6">
        <f>B5*0.7</f>
        <v>2800</v>
      </c>
      <c r="C7" s="6">
        <f t="shared" ref="C7:L7" si="1">C5*0.7</f>
        <v>1400</v>
      </c>
      <c r="D7" s="6">
        <f t="shared" si="1"/>
        <v>700</v>
      </c>
      <c r="E7" s="6">
        <f t="shared" si="1"/>
        <v>350</v>
      </c>
      <c r="F7" s="6">
        <f t="shared" si="1"/>
        <v>175</v>
      </c>
      <c r="G7" s="6">
        <f t="shared" si="1"/>
        <v>87.5</v>
      </c>
      <c r="H7" s="6">
        <f t="shared" si="1"/>
        <v>52.5</v>
      </c>
      <c r="I7" s="6">
        <f t="shared" si="1"/>
        <v>35</v>
      </c>
      <c r="J7" s="6">
        <f t="shared" si="1"/>
        <v>17.5</v>
      </c>
      <c r="K7" s="6">
        <f t="shared" si="1"/>
        <v>10.5</v>
      </c>
      <c r="L7" s="6">
        <f t="shared" si="1"/>
        <v>7</v>
      </c>
      <c r="M7" s="6">
        <v>3</v>
      </c>
      <c r="N7" s="6">
        <v>1</v>
      </c>
      <c r="O7" s="6"/>
    </row>
    <row r="8" spans="1:15">
      <c r="A8" s="3" t="s">
        <v>6</v>
      </c>
      <c r="B8" s="6">
        <f>B7*0.25</f>
        <v>700</v>
      </c>
      <c r="C8" s="6">
        <f>C7*0.25</f>
        <v>350</v>
      </c>
      <c r="D8" s="6">
        <f>D7*0.25</f>
        <v>175</v>
      </c>
      <c r="E8" s="6">
        <f t="shared" ref="E8:M8" si="2">E7*0.25</f>
        <v>87.5</v>
      </c>
      <c r="F8" s="6">
        <f t="shared" si="2"/>
        <v>43.75</v>
      </c>
      <c r="G8" s="6">
        <f t="shared" si="2"/>
        <v>21.875</v>
      </c>
      <c r="H8" s="6">
        <f t="shared" si="2"/>
        <v>13.125</v>
      </c>
      <c r="I8" s="6">
        <f t="shared" si="2"/>
        <v>8.75</v>
      </c>
      <c r="J8" s="6">
        <f t="shared" si="2"/>
        <v>4.375</v>
      </c>
      <c r="K8" s="6">
        <f t="shared" si="2"/>
        <v>2.625</v>
      </c>
      <c r="L8" s="6">
        <f t="shared" si="2"/>
        <v>1.75</v>
      </c>
      <c r="M8" s="6">
        <f t="shared" si="2"/>
        <v>0.75</v>
      </c>
      <c r="N8" s="6">
        <v>-2</v>
      </c>
      <c r="O8" s="6"/>
    </row>
    <row r="9" spans="1:15">
      <c r="A9" s="3" t="s">
        <v>7</v>
      </c>
      <c r="B9" s="6">
        <f>B8*1.2</f>
        <v>840</v>
      </c>
      <c r="C9" s="6">
        <f t="shared" ref="C9:M9" si="3">C8*1.2</f>
        <v>420</v>
      </c>
      <c r="D9" s="6">
        <f t="shared" si="3"/>
        <v>210</v>
      </c>
      <c r="E9" s="6">
        <f t="shared" si="3"/>
        <v>105</v>
      </c>
      <c r="F9" s="6">
        <f t="shared" si="3"/>
        <v>52.5</v>
      </c>
      <c r="G9" s="6">
        <f t="shared" si="3"/>
        <v>26.25</v>
      </c>
      <c r="H9" s="6">
        <f t="shared" si="3"/>
        <v>15.75</v>
      </c>
      <c r="I9" s="6">
        <f t="shared" si="3"/>
        <v>10.5</v>
      </c>
      <c r="J9" s="6">
        <f t="shared" si="3"/>
        <v>5.25</v>
      </c>
      <c r="K9" s="6">
        <f t="shared" si="3"/>
        <v>3.15</v>
      </c>
      <c r="L9" s="6">
        <f t="shared" si="3"/>
        <v>2.1</v>
      </c>
      <c r="M9" s="6">
        <f t="shared" si="3"/>
        <v>0.89999999999999991</v>
      </c>
      <c r="N9" s="6">
        <v>-1.2</v>
      </c>
      <c r="O9" s="6"/>
    </row>
    <row r="10" spans="1:15">
      <c r="A10" s="3" t="s">
        <v>8</v>
      </c>
      <c r="B10" s="6">
        <f>B11*1.2</f>
        <v>210</v>
      </c>
      <c r="C10" s="6">
        <f t="shared" ref="C10:N10" si="4">C11*1.2</f>
        <v>105</v>
      </c>
      <c r="D10" s="6">
        <f t="shared" si="4"/>
        <v>52.5</v>
      </c>
      <c r="E10" s="6">
        <f>E11*1.2</f>
        <v>26.25</v>
      </c>
      <c r="F10" s="6">
        <f t="shared" si="4"/>
        <v>13.125</v>
      </c>
      <c r="G10" s="6">
        <f t="shared" si="4"/>
        <v>6.5625</v>
      </c>
      <c r="H10" s="6">
        <f t="shared" si="4"/>
        <v>3.9375</v>
      </c>
      <c r="I10" s="6">
        <f t="shared" si="4"/>
        <v>2.625</v>
      </c>
      <c r="J10" s="6">
        <f t="shared" si="4"/>
        <v>1.3125</v>
      </c>
      <c r="K10" s="6">
        <f t="shared" si="4"/>
        <v>0.78749999999999998</v>
      </c>
      <c r="L10" s="6">
        <f t="shared" si="4"/>
        <v>0.52500000000000002</v>
      </c>
      <c r="M10" s="6">
        <f t="shared" si="4"/>
        <v>0.22499999999999998</v>
      </c>
      <c r="N10" s="6">
        <f t="shared" si="4"/>
        <v>-0.6</v>
      </c>
      <c r="O10" s="6"/>
    </row>
    <row r="11" spans="1:15">
      <c r="A11" s="4" t="s">
        <v>9</v>
      </c>
      <c r="B11" s="6">
        <f>B8*0.25</f>
        <v>175</v>
      </c>
      <c r="C11" s="6">
        <f t="shared" ref="C11:N11" si="5">C8*0.25</f>
        <v>87.5</v>
      </c>
      <c r="D11" s="6">
        <f t="shared" si="5"/>
        <v>43.75</v>
      </c>
      <c r="E11" s="6">
        <f t="shared" si="5"/>
        <v>21.875</v>
      </c>
      <c r="F11" s="6">
        <f t="shared" si="5"/>
        <v>10.9375</v>
      </c>
      <c r="G11" s="6">
        <f t="shared" si="5"/>
        <v>5.46875</v>
      </c>
      <c r="H11" s="6">
        <f t="shared" si="5"/>
        <v>3.28125</v>
      </c>
      <c r="I11" s="6">
        <f t="shared" si="5"/>
        <v>2.1875</v>
      </c>
      <c r="J11" s="6">
        <f t="shared" si="5"/>
        <v>1.09375</v>
      </c>
      <c r="K11" s="6">
        <f t="shared" si="5"/>
        <v>0.65625</v>
      </c>
      <c r="L11" s="6">
        <f t="shared" si="5"/>
        <v>0.4375</v>
      </c>
      <c r="M11" s="6">
        <f t="shared" si="5"/>
        <v>0.1875</v>
      </c>
      <c r="N11" s="6">
        <f t="shared" si="5"/>
        <v>-0.5</v>
      </c>
      <c r="O11" s="6"/>
    </row>
    <row r="12" spans="1:15">
      <c r="A12" s="2" t="s">
        <v>10</v>
      </c>
      <c r="B12" s="7">
        <v>0.5</v>
      </c>
      <c r="C12" s="7">
        <v>0.4</v>
      </c>
      <c r="D12" s="7">
        <v>0.35</v>
      </c>
      <c r="E12" s="7">
        <v>0.3</v>
      </c>
      <c r="F12" s="7">
        <v>0.25</v>
      </c>
      <c r="G12" s="7">
        <v>0.2</v>
      </c>
      <c r="H12" s="7">
        <v>0.15</v>
      </c>
      <c r="I12" s="7">
        <v>0.1</v>
      </c>
      <c r="J12" s="7">
        <v>0.05</v>
      </c>
      <c r="K12" s="7">
        <v>0.03</v>
      </c>
      <c r="L12" s="7">
        <v>0.02</v>
      </c>
      <c r="M12" s="7">
        <v>0.01</v>
      </c>
      <c r="N12" s="7">
        <v>0</v>
      </c>
      <c r="O12" s="7">
        <v>-0.03</v>
      </c>
    </row>
    <row r="13" spans="1:15">
      <c r="A13" s="3" t="s">
        <v>11</v>
      </c>
      <c r="B13" s="9">
        <v>0.25</v>
      </c>
      <c r="C13" s="9">
        <v>0.15</v>
      </c>
      <c r="D13" s="9">
        <v>0.125</v>
      </c>
      <c r="E13" s="9">
        <v>0.1</v>
      </c>
      <c r="F13" s="9">
        <v>0.08</v>
      </c>
      <c r="G13" s="9">
        <v>6.5000000000000002E-2</v>
      </c>
      <c r="H13" s="9">
        <v>0.05</v>
      </c>
      <c r="I13" s="9">
        <v>0.04</v>
      </c>
      <c r="J13" s="9">
        <v>0.03</v>
      </c>
      <c r="K13" s="9">
        <v>0.02</v>
      </c>
      <c r="L13" s="9">
        <v>0.01</v>
      </c>
      <c r="M13" s="9">
        <v>0</v>
      </c>
      <c r="N13" s="9">
        <v>-0.01</v>
      </c>
      <c r="O13" s="9">
        <v>-0.03</v>
      </c>
    </row>
    <row r="14" spans="1:15">
      <c r="A14" s="10" t="s">
        <v>25</v>
      </c>
      <c r="B14" s="6">
        <v>0</v>
      </c>
      <c r="C14" s="7">
        <v>0.1</v>
      </c>
      <c r="D14" s="7">
        <v>0.2</v>
      </c>
      <c r="E14" s="7">
        <v>0.3</v>
      </c>
      <c r="F14" s="7">
        <v>0.4</v>
      </c>
      <c r="G14" s="7">
        <v>0.5</v>
      </c>
      <c r="H14" s="7">
        <v>0.6</v>
      </c>
      <c r="I14" s="7">
        <v>0.7</v>
      </c>
      <c r="J14" s="7">
        <v>0.8</v>
      </c>
      <c r="K14" s="7">
        <v>1</v>
      </c>
      <c r="L14" s="7">
        <v>1.2</v>
      </c>
      <c r="M14" s="7">
        <v>1.4</v>
      </c>
      <c r="N14" s="7">
        <v>1.8</v>
      </c>
      <c r="O14" s="7">
        <v>2.5</v>
      </c>
    </row>
    <row r="15" spans="1:15">
      <c r="A15" s="3" t="s">
        <v>12</v>
      </c>
      <c r="B15" s="7">
        <v>0.2</v>
      </c>
      <c r="C15" s="9">
        <v>0.15</v>
      </c>
      <c r="D15" s="9">
        <v>0.125</v>
      </c>
      <c r="E15" s="9">
        <v>0.1</v>
      </c>
      <c r="F15" s="9">
        <v>7.4999999999999997E-2</v>
      </c>
      <c r="G15" s="9">
        <v>0.05</v>
      </c>
      <c r="H15" s="9">
        <v>2.5000000000000001E-2</v>
      </c>
      <c r="I15" s="9">
        <v>0</v>
      </c>
      <c r="J15" s="9">
        <v>-2.5000000000000001E-2</v>
      </c>
      <c r="K15" s="9">
        <v>-0.05</v>
      </c>
      <c r="L15" s="9">
        <v>-7.4999999999999997E-2</v>
      </c>
      <c r="M15" s="9">
        <v>-0.1</v>
      </c>
      <c r="N15" s="9">
        <v>-0.15</v>
      </c>
      <c r="O15" s="9">
        <v>-0.2</v>
      </c>
    </row>
    <row r="16" spans="1:15">
      <c r="A16" s="3" t="s">
        <v>13</v>
      </c>
      <c r="B16" s="7">
        <v>0.4</v>
      </c>
      <c r="C16" s="7">
        <v>0.3</v>
      </c>
      <c r="D16" s="7">
        <v>0.25</v>
      </c>
      <c r="E16" s="7">
        <v>0.2</v>
      </c>
      <c r="F16" s="7">
        <v>0.15</v>
      </c>
      <c r="G16" s="7">
        <v>0.1</v>
      </c>
      <c r="H16" s="8">
        <v>7.4999999999999997E-2</v>
      </c>
      <c r="I16" s="7">
        <v>0.05</v>
      </c>
      <c r="J16" s="7">
        <v>0.03</v>
      </c>
      <c r="K16" s="7">
        <v>0.02</v>
      </c>
      <c r="L16" s="7">
        <v>0.01</v>
      </c>
      <c r="M16" s="12">
        <v>0</v>
      </c>
      <c r="N16" s="7">
        <v>-0.01</v>
      </c>
      <c r="O16" s="6"/>
    </row>
    <row r="17" spans="1:15">
      <c r="A17" s="3" t="s">
        <v>26</v>
      </c>
      <c r="B17" s="7">
        <v>1</v>
      </c>
      <c r="C17" s="7">
        <v>0.5</v>
      </c>
      <c r="D17" s="7">
        <v>0.3</v>
      </c>
      <c r="E17" s="7">
        <v>0.15</v>
      </c>
      <c r="F17" s="7">
        <v>0</v>
      </c>
      <c r="G17" s="7">
        <v>-0.1</v>
      </c>
      <c r="H17" s="7">
        <v>-0.2</v>
      </c>
      <c r="I17" s="7">
        <v>-0.3</v>
      </c>
      <c r="J17" s="7">
        <v>-0.4</v>
      </c>
      <c r="K17" s="7">
        <v>-0.5</v>
      </c>
      <c r="L17" s="7">
        <v>-0.6</v>
      </c>
      <c r="M17" s="7">
        <v>-0.8</v>
      </c>
      <c r="N17" s="7">
        <v>-1</v>
      </c>
      <c r="O17" s="7">
        <v>-1.2</v>
      </c>
    </row>
    <row r="18" spans="1:15">
      <c r="A18" s="3" t="s">
        <v>27</v>
      </c>
      <c r="B18" s="7">
        <v>1</v>
      </c>
      <c r="C18" s="7">
        <f>C17</f>
        <v>0.5</v>
      </c>
      <c r="D18" s="7">
        <f t="shared" ref="D18:O18" si="6">D17</f>
        <v>0.3</v>
      </c>
      <c r="E18" s="7">
        <f t="shared" si="6"/>
        <v>0.15</v>
      </c>
      <c r="F18" s="7">
        <f t="shared" si="6"/>
        <v>0</v>
      </c>
      <c r="G18" s="7">
        <f t="shared" si="6"/>
        <v>-0.1</v>
      </c>
      <c r="H18" s="7">
        <f t="shared" si="6"/>
        <v>-0.2</v>
      </c>
      <c r="I18" s="7">
        <f t="shared" si="6"/>
        <v>-0.3</v>
      </c>
      <c r="J18" s="7">
        <f t="shared" si="6"/>
        <v>-0.4</v>
      </c>
      <c r="K18" s="7">
        <f t="shared" si="6"/>
        <v>-0.5</v>
      </c>
      <c r="L18" s="7">
        <f t="shared" si="6"/>
        <v>-0.6</v>
      </c>
      <c r="M18" s="7">
        <f t="shared" si="6"/>
        <v>-0.8</v>
      </c>
      <c r="N18" s="7">
        <f t="shared" si="6"/>
        <v>-1</v>
      </c>
      <c r="O18" s="7">
        <f t="shared" si="6"/>
        <v>-1.2</v>
      </c>
    </row>
    <row r="19" spans="1:15">
      <c r="A19" s="10" t="s">
        <v>14</v>
      </c>
      <c r="B19" s="7">
        <v>0.01</v>
      </c>
      <c r="C19" s="7">
        <v>0.05</v>
      </c>
      <c r="D19" s="7">
        <v>0.1</v>
      </c>
      <c r="E19" s="7">
        <v>0.15</v>
      </c>
      <c r="F19" s="7">
        <v>0.2</v>
      </c>
      <c r="G19" s="7">
        <v>0.25</v>
      </c>
      <c r="H19" s="7">
        <v>0.3</v>
      </c>
      <c r="I19" s="7">
        <v>0.35</v>
      </c>
      <c r="J19" s="7">
        <v>0.4</v>
      </c>
      <c r="K19" s="7">
        <v>0.45</v>
      </c>
      <c r="L19" s="7">
        <v>0.5</v>
      </c>
      <c r="M19" s="7">
        <v>0.55000000000000004</v>
      </c>
      <c r="N19" s="7">
        <v>0.6</v>
      </c>
      <c r="O19" s="7">
        <v>0.65</v>
      </c>
    </row>
    <row r="20" spans="1:15">
      <c r="A20" s="10" t="s">
        <v>15</v>
      </c>
      <c r="B20" s="7">
        <v>-0.4</v>
      </c>
      <c r="C20" s="7">
        <v>-0.3</v>
      </c>
      <c r="D20" s="7">
        <v>-0.2</v>
      </c>
      <c r="E20" s="7">
        <v>-0.15</v>
      </c>
      <c r="F20" s="7">
        <v>-0.125</v>
      </c>
      <c r="G20" s="7">
        <v>-0.1</v>
      </c>
      <c r="H20" s="7">
        <v>-7.4999999999999997E-2</v>
      </c>
      <c r="I20" s="7">
        <v>-0.05</v>
      </c>
      <c r="J20" s="7">
        <v>-2.5000000000000001E-2</v>
      </c>
      <c r="K20" s="7">
        <v>0</v>
      </c>
      <c r="L20" s="7">
        <v>2.5000000000000001E-2</v>
      </c>
      <c r="M20" s="7">
        <v>0.05</v>
      </c>
      <c r="N20" s="7">
        <v>0.1</v>
      </c>
      <c r="O20" s="7">
        <v>0.15</v>
      </c>
    </row>
    <row r="21" spans="1:15">
      <c r="A21" s="10" t="s">
        <v>16</v>
      </c>
      <c r="B21" s="7">
        <v>0.2</v>
      </c>
      <c r="C21" s="7">
        <v>0.3</v>
      </c>
      <c r="D21" s="7">
        <v>0.35</v>
      </c>
      <c r="E21" s="7">
        <v>0.4</v>
      </c>
      <c r="F21" s="7">
        <v>0.45</v>
      </c>
      <c r="G21" s="7">
        <v>0.5</v>
      </c>
      <c r="H21" s="7">
        <v>0.55000000000000004</v>
      </c>
      <c r="I21" s="7">
        <v>0.6</v>
      </c>
      <c r="J21" s="7">
        <v>0.65</v>
      </c>
      <c r="K21" s="7">
        <v>0.7</v>
      </c>
      <c r="L21" s="7">
        <v>0.75</v>
      </c>
      <c r="M21" s="7">
        <v>0.8</v>
      </c>
      <c r="N21" s="7">
        <v>0.85</v>
      </c>
      <c r="O21" s="7">
        <v>0.9</v>
      </c>
    </row>
    <row r="22" spans="1:15">
      <c r="A22" s="10" t="s">
        <v>17</v>
      </c>
      <c r="B22" s="7">
        <v>0.01</v>
      </c>
      <c r="C22" s="7">
        <v>0.02</v>
      </c>
      <c r="D22" s="8">
        <v>0.03</v>
      </c>
      <c r="E22" s="7">
        <v>0.05</v>
      </c>
      <c r="F22" s="8">
        <v>7.4999999999999997E-2</v>
      </c>
      <c r="G22" s="7">
        <v>9.9999999999999895E-2</v>
      </c>
      <c r="H22" s="8">
        <v>0.125</v>
      </c>
      <c r="I22" s="7">
        <v>0.15</v>
      </c>
      <c r="J22" s="8">
        <v>0.17499999999999999</v>
      </c>
      <c r="K22" s="7">
        <v>0.2</v>
      </c>
      <c r="L22" s="7">
        <v>0.25</v>
      </c>
      <c r="M22" s="7">
        <v>0.35</v>
      </c>
      <c r="N22" s="7">
        <v>0.4</v>
      </c>
      <c r="O22" s="6"/>
    </row>
    <row r="23" spans="1:15">
      <c r="A23" s="2" t="s">
        <v>18</v>
      </c>
      <c r="B23" s="7">
        <v>0.8</v>
      </c>
      <c r="C23" s="7">
        <v>0.6</v>
      </c>
      <c r="D23" s="7">
        <v>0.5</v>
      </c>
      <c r="E23" s="7">
        <v>0.4</v>
      </c>
      <c r="F23" s="7">
        <v>0.3</v>
      </c>
      <c r="G23" s="7">
        <v>0.25</v>
      </c>
      <c r="H23" s="7">
        <v>0.2</v>
      </c>
      <c r="I23" s="7">
        <v>0.15</v>
      </c>
      <c r="J23" s="7">
        <v>0.1</v>
      </c>
      <c r="K23" s="7">
        <v>0.05</v>
      </c>
      <c r="L23" s="7">
        <v>0</v>
      </c>
      <c r="M23" s="7">
        <v>-0.05</v>
      </c>
      <c r="N23" s="7">
        <v>-0.1</v>
      </c>
      <c r="O23" s="7">
        <v>-0.2</v>
      </c>
    </row>
    <row r="24" spans="1:15">
      <c r="A24" s="3" t="s">
        <v>19</v>
      </c>
      <c r="B24" s="7">
        <v>0.6</v>
      </c>
      <c r="C24" s="7">
        <v>0.4</v>
      </c>
      <c r="D24" s="7">
        <v>0.3</v>
      </c>
      <c r="E24" s="8">
        <v>0.25</v>
      </c>
      <c r="F24" s="8">
        <v>0.2</v>
      </c>
      <c r="G24" s="7">
        <v>0.15</v>
      </c>
      <c r="H24" s="8">
        <v>0.1</v>
      </c>
      <c r="I24" s="7">
        <v>0.08</v>
      </c>
      <c r="J24" s="7">
        <v>0.06</v>
      </c>
      <c r="K24" s="7">
        <v>0.04</v>
      </c>
      <c r="L24" s="7">
        <v>0.02</v>
      </c>
      <c r="M24" s="7">
        <v>0.01</v>
      </c>
      <c r="N24" s="7">
        <v>0</v>
      </c>
      <c r="O24" s="7">
        <v>-0.05</v>
      </c>
    </row>
    <row r="25" spans="1:15">
      <c r="A25" s="10" t="s">
        <v>28</v>
      </c>
      <c r="B25" s="6">
        <v>0</v>
      </c>
      <c r="C25" s="7">
        <v>0.1</v>
      </c>
      <c r="D25" s="7">
        <v>0.2</v>
      </c>
      <c r="E25" s="7">
        <v>0.3</v>
      </c>
      <c r="F25" s="7">
        <v>0.4</v>
      </c>
      <c r="G25" s="7">
        <v>0.5</v>
      </c>
      <c r="H25" s="7">
        <v>0.6</v>
      </c>
      <c r="I25" s="7">
        <v>0.7</v>
      </c>
      <c r="J25" s="7">
        <v>0.8</v>
      </c>
      <c r="K25" s="7">
        <v>0.9</v>
      </c>
      <c r="L25" s="7">
        <v>1</v>
      </c>
      <c r="M25" s="7">
        <v>1.1000000000000001</v>
      </c>
      <c r="N25" s="7">
        <v>1.5</v>
      </c>
      <c r="O25" s="7">
        <v>2</v>
      </c>
    </row>
    <row r="26" spans="1:15">
      <c r="A26" s="3" t="s">
        <v>20</v>
      </c>
      <c r="B26" s="8">
        <v>0.5</v>
      </c>
      <c r="C26" s="8">
        <v>0.3</v>
      </c>
      <c r="D26" s="8">
        <v>0.25</v>
      </c>
      <c r="E26" s="8">
        <v>0.2</v>
      </c>
      <c r="F26" s="8">
        <v>0.17499999999999999</v>
      </c>
      <c r="G26" s="8">
        <v>0.15</v>
      </c>
      <c r="H26" s="8">
        <v>0.1</v>
      </c>
      <c r="I26" s="8">
        <v>0.08</v>
      </c>
      <c r="J26" s="8">
        <v>0.06</v>
      </c>
      <c r="K26" s="8">
        <v>0.05</v>
      </c>
      <c r="L26" s="8">
        <v>0.04</v>
      </c>
      <c r="M26" s="8">
        <v>0.02</v>
      </c>
      <c r="N26" s="8">
        <v>0.01</v>
      </c>
      <c r="O26" s="8">
        <f>O24+5%</f>
        <v>0</v>
      </c>
    </row>
    <row r="27" spans="1:15">
      <c r="A27" s="3" t="s">
        <v>21</v>
      </c>
      <c r="B27" s="6">
        <f>360/B28</f>
        <v>360</v>
      </c>
      <c r="C27" s="6">
        <f t="shared" ref="C27:N27" si="7">360/C28</f>
        <v>12</v>
      </c>
      <c r="D27" s="6">
        <f t="shared" si="7"/>
        <v>8</v>
      </c>
      <c r="E27" s="6">
        <f t="shared" si="7"/>
        <v>6</v>
      </c>
      <c r="F27" s="6">
        <f t="shared" si="7"/>
        <v>4</v>
      </c>
      <c r="G27" s="6">
        <f t="shared" si="7"/>
        <v>3</v>
      </c>
      <c r="H27" s="6">
        <f t="shared" si="7"/>
        <v>2.4</v>
      </c>
      <c r="I27" s="6">
        <f t="shared" si="7"/>
        <v>2</v>
      </c>
      <c r="J27" s="6">
        <f t="shared" si="7"/>
        <v>1.5</v>
      </c>
      <c r="K27" s="6">
        <f t="shared" si="7"/>
        <v>1</v>
      </c>
      <c r="L27" s="6">
        <f t="shared" si="7"/>
        <v>0.75</v>
      </c>
      <c r="M27" s="6">
        <f t="shared" si="7"/>
        <v>0.5</v>
      </c>
      <c r="N27" s="6">
        <f t="shared" si="7"/>
        <v>7.1999999999999995E-2</v>
      </c>
      <c r="O27" s="8"/>
    </row>
    <row r="28" spans="1:15">
      <c r="A28" s="10" t="s">
        <v>22</v>
      </c>
      <c r="B28" s="6">
        <v>1</v>
      </c>
      <c r="C28" s="6">
        <v>30</v>
      </c>
      <c r="D28" s="6">
        <v>45</v>
      </c>
      <c r="E28" s="6">
        <v>60</v>
      </c>
      <c r="F28" s="6">
        <v>90</v>
      </c>
      <c r="G28" s="6">
        <v>120</v>
      </c>
      <c r="H28" s="6">
        <v>150</v>
      </c>
      <c r="I28" s="6">
        <v>180</v>
      </c>
      <c r="J28" s="6">
        <v>240</v>
      </c>
      <c r="K28" s="6">
        <v>360</v>
      </c>
      <c r="L28" s="6">
        <v>480</v>
      </c>
      <c r="M28" s="6">
        <v>720</v>
      </c>
      <c r="N28" s="6">
        <v>5000</v>
      </c>
      <c r="O28" s="6"/>
    </row>
    <row r="29" spans="1:15">
      <c r="A29" s="11" t="s">
        <v>23</v>
      </c>
      <c r="B29" s="6">
        <v>1</v>
      </c>
      <c r="C29" s="6">
        <f>C28</f>
        <v>30</v>
      </c>
      <c r="D29" s="6">
        <f t="shared" ref="D29:K29" si="8">D28</f>
        <v>45</v>
      </c>
      <c r="E29" s="6">
        <f t="shared" si="8"/>
        <v>60</v>
      </c>
      <c r="F29" s="6">
        <f t="shared" si="8"/>
        <v>90</v>
      </c>
      <c r="G29" s="6">
        <f t="shared" si="8"/>
        <v>120</v>
      </c>
      <c r="H29" s="6">
        <f t="shared" si="8"/>
        <v>150</v>
      </c>
      <c r="I29" s="6">
        <f t="shared" si="8"/>
        <v>180</v>
      </c>
      <c r="J29" s="6">
        <f t="shared" si="8"/>
        <v>240</v>
      </c>
      <c r="K29" s="6">
        <f t="shared" si="8"/>
        <v>360</v>
      </c>
      <c r="L29" s="6">
        <f>L28</f>
        <v>480</v>
      </c>
      <c r="M29" s="6">
        <f>M28</f>
        <v>720</v>
      </c>
      <c r="N29" s="6">
        <v>1200</v>
      </c>
      <c r="O29" s="6"/>
    </row>
    <row r="30" spans="1:15">
      <c r="A30" s="4" t="s">
        <v>24</v>
      </c>
      <c r="B30" s="7">
        <v>1.2</v>
      </c>
      <c r="C30" s="7">
        <v>0.8</v>
      </c>
      <c r="D30" s="7">
        <v>0.7</v>
      </c>
      <c r="E30" s="7">
        <v>0.6</v>
      </c>
      <c r="F30" s="7">
        <v>0.5</v>
      </c>
      <c r="G30" s="7">
        <v>0.4</v>
      </c>
      <c r="H30" s="7">
        <v>0.35</v>
      </c>
      <c r="I30" s="7">
        <v>0.3</v>
      </c>
      <c r="J30" s="7">
        <v>0.25</v>
      </c>
      <c r="K30" s="7">
        <v>0.2</v>
      </c>
      <c r="L30" s="7">
        <v>0.15</v>
      </c>
      <c r="M30" s="7">
        <v>0.1</v>
      </c>
      <c r="N30" s="7">
        <v>-0.01</v>
      </c>
      <c r="O30" s="7">
        <v>-0.05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Feihong Hu</dc:creator>
  <cp:lastModifiedBy>Feihong Hu</cp:lastModifiedBy>
  <dcterms:created xsi:type="dcterms:W3CDTF">2017-08-03T00:54:53Z</dcterms:created>
  <dcterms:modified xsi:type="dcterms:W3CDTF">2017-08-08T05:40:12Z</dcterms:modified>
</cp:coreProperties>
</file>