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14600" yWindow="3240" windowWidth="28160" windowHeight="15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</calcChain>
</file>

<file path=xl/sharedStrings.xml><?xml version="1.0" encoding="utf-8"?>
<sst xmlns="http://schemas.openxmlformats.org/spreadsheetml/2006/main" count="42" uniqueCount="35">
  <si>
    <t>交易总数</t>
    <rPh sb="0" eb="1">
      <t>jiao'yi</t>
    </rPh>
    <rPh sb="2" eb="3">
      <t>zong'hsu</t>
    </rPh>
    <phoneticPr fontId="1" type="noConversion"/>
  </si>
  <si>
    <t>日均交易数</t>
    <rPh sb="0" eb="1">
      <t>ri'jun</t>
    </rPh>
    <rPh sb="2" eb="3">
      <t>jiao'yi'shu</t>
    </rPh>
    <phoneticPr fontId="1" type="noConversion"/>
  </si>
  <si>
    <t>最低价区间</t>
    <rPh sb="0" eb="1">
      <t>zui'di'j</t>
    </rPh>
    <rPh sb="3" eb="4">
      <t>qu'j</t>
    </rPh>
    <phoneticPr fontId="1" type="noConversion"/>
  </si>
  <si>
    <t>[,-20%)</t>
    <phoneticPr fontId="1" type="noConversion"/>
  </si>
  <si>
    <t>[-20%,-18%)</t>
    <phoneticPr fontId="1" type="noConversion"/>
  </si>
  <si>
    <t>[-18%,-16%)</t>
    <phoneticPr fontId="1" type="noConversion"/>
  </si>
  <si>
    <t>[-16%,-14%)</t>
    <phoneticPr fontId="1" type="noConversion"/>
  </si>
  <si>
    <t>[-14%,-12%)</t>
    <phoneticPr fontId="1" type="noConversion"/>
  </si>
  <si>
    <t>[-12%,-10%)</t>
    <phoneticPr fontId="1" type="noConversion"/>
  </si>
  <si>
    <t>[-10%,-8%)</t>
    <phoneticPr fontId="1" type="noConversion"/>
  </si>
  <si>
    <t>[-8%,-6%)</t>
    <phoneticPr fontId="1" type="noConversion"/>
  </si>
  <si>
    <t>[-6%,-4%)</t>
    <phoneticPr fontId="1" type="noConversion"/>
  </si>
  <si>
    <t>[-4%,-2%)</t>
    <phoneticPr fontId="1" type="noConversion"/>
  </si>
  <si>
    <t>[-2%,0%)</t>
    <phoneticPr fontId="1" type="noConversion"/>
  </si>
  <si>
    <t>[0%,2%)</t>
    <phoneticPr fontId="1" type="noConversion"/>
  </si>
  <si>
    <t>最高价区间</t>
    <rPh sb="0" eb="1">
      <t>zui'gao'j</t>
    </rPh>
    <rPh sb="3" eb="4">
      <t>qu'j</t>
    </rPh>
    <phoneticPr fontId="1" type="noConversion"/>
  </si>
  <si>
    <t>[2%,4%)</t>
    <phoneticPr fontId="1" type="noConversion"/>
  </si>
  <si>
    <t>[4%,6%)</t>
    <phoneticPr fontId="1" type="noConversion"/>
  </si>
  <si>
    <t>[6%,8%)</t>
    <phoneticPr fontId="1" type="noConversion"/>
  </si>
  <si>
    <t>[8%,10%)</t>
    <phoneticPr fontId="1" type="noConversion"/>
  </si>
  <si>
    <t>[10%,12%)</t>
    <phoneticPr fontId="1" type="noConversion"/>
  </si>
  <si>
    <t>[12%,14%)</t>
    <phoneticPr fontId="1" type="noConversion"/>
  </si>
  <si>
    <t>[14%,16%)</t>
    <phoneticPr fontId="1" type="noConversion"/>
  </si>
  <si>
    <t>[16%,18%)</t>
    <phoneticPr fontId="1" type="noConversion"/>
  </si>
  <si>
    <t>[18%,20%)</t>
    <phoneticPr fontId="1" type="noConversion"/>
  </si>
  <si>
    <t>[20%,)</t>
    <phoneticPr fontId="1" type="noConversion"/>
  </si>
  <si>
    <t>持股20日</t>
    <rPh sb="0" eb="1">
      <t>chi'gu</t>
    </rPh>
    <rPh sb="4" eb="5">
      <t>ri</t>
    </rPh>
    <phoneticPr fontId="1" type="noConversion"/>
  </si>
  <si>
    <t>2018/01/02-2018/10/31</t>
    <phoneticPr fontId="1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</si>
  <si>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</si>
  <si>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5日线下阳线 
振幅超过5%</t>
    <rPh sb="8" eb="9">
      <t>zhen'fu</t>
    </rPh>
    <rPh sb="10" eb="11">
      <t>chao'guo</t>
    </rPh>
    <phoneticPr fontId="1" type="noConversion"/>
  </si>
  <si>
    <t>5日线下阳线 
振幅超过7%</t>
    <rPh sb="8" eb="9">
      <t>zhen'fu</t>
    </rPh>
    <rPh sb="10" eb="11">
      <t>chao'guo</t>
    </rPh>
    <phoneticPr fontId="1" type="noConversion"/>
  </si>
  <si>
    <t>5日线下阴线</t>
    <rPh sb="1" eb="2">
      <t>ri</t>
    </rPh>
    <rPh sb="2" eb="3">
      <t>xian</t>
    </rPh>
    <rPh sb="3" eb="4">
      <t>xia</t>
    </rPh>
    <rPh sb="4" eb="5">
      <t>yin'x</t>
    </rPh>
    <phoneticPr fontId="1" type="noConversion"/>
  </si>
  <si>
    <t>5日线下阴线
量为20日最高</t>
    <rPh sb="1" eb="2">
      <t>ri</t>
    </rPh>
    <rPh sb="2" eb="3">
      <t>xian</t>
    </rPh>
    <rPh sb="3" eb="4">
      <t>xia</t>
    </rPh>
    <rPh sb="4" eb="5">
      <t>yin'x</t>
    </rPh>
    <rPh sb="7" eb="8">
      <t>liang</t>
    </rPh>
    <rPh sb="8" eb="9">
      <t>wei</t>
    </rPh>
    <rPh sb="11" eb="12">
      <t>ri</t>
    </rPh>
    <rPh sb="12" eb="13">
      <t>zui'gao</t>
    </rPh>
    <phoneticPr fontId="1" type="noConversion"/>
  </si>
  <si>
    <t>5日线下阳线 
振幅超过5%
D低于20</t>
    <rPh sb="8" eb="9">
      <t>zhen'fu</t>
    </rPh>
    <rPh sb="10" eb="11">
      <t>chao'guo</t>
    </rPh>
    <rPh sb="16" eb="17">
      <t>di'yu</t>
    </rPh>
    <phoneticPr fontId="1" type="noConversion"/>
  </si>
  <si>
    <t>5日线下阳线 
振幅超过5%
D高于80</t>
    <rPh sb="8" eb="9">
      <t>zhen'fu</t>
    </rPh>
    <rPh sb="10" eb="11">
      <t>chao'guo</t>
    </rPh>
    <rPh sb="16" eb="17">
      <t>gao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</si>
</sst>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4" fillId="0" borderId="1" xfId="0" applyFont="1" applyBorder="1"/>
    <xf numFmtId="176" fontId="0" fillId="0" borderId="1" xfId="0" applyNumberFormat="1" applyBorder="1"/>
    <xf numFmtId="0" fontId="4" fillId="2" borderId="1" xfId="0" applyFont="1" applyFill="1" applyBorder="1"/>
    <xf numFmtId="176" fontId="0" fillId="2" borderId="1" xfId="0" applyNumberFormat="1" applyFill="1" applyBorder="1"/>
    <xf numFmtId="176" fontId="5" fillId="2" borderId="1" xfId="0" applyNumberFormat="1" applyFont="1" applyFill="1" applyBorder="1"/>
    <xf numFmtId="0" fontId="4" fillId="0" borderId="0" xfId="0" applyFont="1"/>
    <xf numFmtId="176" fontId="6" fillId="2" borderId="1" xfId="0" applyNumberFormat="1" applyFont="1" applyFill="1" applyBorder="1"/>
    <xf numFmtId="0" fontId="4" fillId="2" borderId="0" xfId="0" applyFont="1" applyFill="1"/>
    <xf numFmtId="176" fontId="5" fillId="0" borderId="1" xfId="0" applyNumberFormat="1" applyFont="1" applyBorder="1"/>
    <xf numFmtId="176" fontId="2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R23" sqref="R23"/>
    </sheetView>
  </sheetViews>
  <sheetFormatPr baseColWidth="10" defaultRowHeight="16" x14ac:dyDescent="0.2"/>
  <cols>
    <col min="1" max="1" width="13.6640625" style="5" customWidth="1"/>
    <col min="2" max="2" width="12.6640625" style="5" customWidth="1"/>
    <col min="3" max="16384" width="10.83203125" style="3"/>
  </cols>
  <sheetData>
    <row r="1" spans="1:20" ht="55" customHeight="1" x14ac:dyDescent="0.2">
      <c r="A1" s="20" t="s">
        <v>27</v>
      </c>
      <c r="B1" s="20"/>
      <c r="C1" s="17" t="s">
        <v>28</v>
      </c>
      <c r="D1" s="17"/>
      <c r="E1" s="18" t="s">
        <v>30</v>
      </c>
      <c r="F1" s="17"/>
      <c r="G1" s="17" t="s">
        <v>31</v>
      </c>
      <c r="H1" s="17"/>
      <c r="I1" s="18" t="s">
        <v>32</v>
      </c>
      <c r="J1" s="17"/>
      <c r="K1" s="21" t="s">
        <v>29</v>
      </c>
      <c r="L1" s="22"/>
      <c r="M1" s="18" t="s">
        <v>33</v>
      </c>
      <c r="N1" s="17"/>
      <c r="O1" s="18" t="s">
        <v>34</v>
      </c>
      <c r="P1" s="17"/>
    </row>
    <row r="2" spans="1:20" ht="17" customHeight="1" x14ac:dyDescent="0.2">
      <c r="A2" s="17"/>
      <c r="B2" s="17"/>
      <c r="C2" s="17" t="s">
        <v>26</v>
      </c>
      <c r="D2" s="17"/>
      <c r="E2" s="17" t="s">
        <v>26</v>
      </c>
      <c r="F2" s="17"/>
      <c r="G2" s="17" t="s">
        <v>26</v>
      </c>
      <c r="H2" s="17"/>
      <c r="I2" s="17" t="s">
        <v>26</v>
      </c>
      <c r="J2" s="17"/>
      <c r="K2" s="17" t="s">
        <v>26</v>
      </c>
      <c r="L2" s="17"/>
      <c r="M2" s="17" t="s">
        <v>26</v>
      </c>
      <c r="N2" s="17"/>
      <c r="O2" s="17" t="s">
        <v>26</v>
      </c>
      <c r="P2" s="17"/>
    </row>
    <row r="3" spans="1:20" x14ac:dyDescent="0.2">
      <c r="A3" s="17" t="s">
        <v>0</v>
      </c>
      <c r="B3" s="17"/>
      <c r="C3" s="17">
        <v>65665</v>
      </c>
      <c r="D3" s="17"/>
      <c r="E3" s="17">
        <v>4569</v>
      </c>
      <c r="F3" s="17"/>
      <c r="G3" s="17">
        <v>96619</v>
      </c>
      <c r="H3" s="17"/>
      <c r="I3" s="17">
        <v>4217</v>
      </c>
      <c r="J3" s="17"/>
      <c r="K3" s="17">
        <v>12403</v>
      </c>
      <c r="L3" s="17"/>
      <c r="M3" s="17">
        <v>2984</v>
      </c>
      <c r="N3" s="17"/>
      <c r="O3" s="17">
        <v>78</v>
      </c>
      <c r="P3" s="17"/>
    </row>
    <row r="4" spans="1:20" x14ac:dyDescent="0.2">
      <c r="A4" s="17" t="s">
        <v>1</v>
      </c>
      <c r="B4" s="17"/>
      <c r="C4" s="17">
        <v>326</v>
      </c>
      <c r="D4" s="17"/>
      <c r="E4" s="19">
        <v>22</v>
      </c>
      <c r="F4" s="19"/>
      <c r="G4" s="17">
        <v>480</v>
      </c>
      <c r="H4" s="17"/>
      <c r="I4" s="19">
        <v>20</v>
      </c>
      <c r="J4" s="19"/>
      <c r="K4" s="17">
        <v>61</v>
      </c>
      <c r="L4" s="17"/>
      <c r="M4" s="19">
        <v>14</v>
      </c>
      <c r="N4" s="19"/>
      <c r="O4" s="19">
        <v>1</v>
      </c>
      <c r="P4" s="19"/>
      <c r="R4" s="12"/>
      <c r="S4" s="12"/>
      <c r="T4" s="12"/>
    </row>
    <row r="5" spans="1:20" x14ac:dyDescent="0.2">
      <c r="A5" s="17" t="s">
        <v>2</v>
      </c>
      <c r="B5" s="1" t="s">
        <v>3</v>
      </c>
      <c r="C5" s="7">
        <v>9826</v>
      </c>
      <c r="D5" s="8">
        <f>C5/65665</f>
        <v>0.1496383156932917</v>
      </c>
      <c r="E5" s="7">
        <v>483</v>
      </c>
      <c r="F5" s="8">
        <f>E5/4569</f>
        <v>0.10571240971766251</v>
      </c>
      <c r="G5" s="7">
        <v>14384</v>
      </c>
      <c r="H5" s="8">
        <f>G5/96619</f>
        <v>0.14887340999182355</v>
      </c>
      <c r="I5" s="7">
        <v>476</v>
      </c>
      <c r="J5" s="8">
        <f>I5/4217</f>
        <v>0.11287645245435143</v>
      </c>
      <c r="K5" s="7">
        <v>1308</v>
      </c>
      <c r="L5" s="8">
        <f>K5/12403</f>
        <v>0.10545835684914939</v>
      </c>
      <c r="M5" s="7">
        <v>201</v>
      </c>
      <c r="N5" s="8">
        <f>M5/2984</f>
        <v>6.7359249329758716E-2</v>
      </c>
      <c r="O5" s="7">
        <v>33</v>
      </c>
      <c r="P5" s="8">
        <f>O5/78</f>
        <v>0.42307692307692307</v>
      </c>
      <c r="R5" s="12"/>
      <c r="S5" s="12"/>
      <c r="T5" s="12"/>
    </row>
    <row r="6" spans="1:20" x14ac:dyDescent="0.2">
      <c r="A6" s="17"/>
      <c r="B6" s="1" t="s">
        <v>4</v>
      </c>
      <c r="C6" s="7">
        <v>3234</v>
      </c>
      <c r="D6" s="8">
        <f t="shared" ref="D6:D27" si="0">C6/65665</f>
        <v>4.9249980963983857E-2</v>
      </c>
      <c r="E6" s="7">
        <v>131</v>
      </c>
      <c r="F6" s="8">
        <f t="shared" ref="F6:F27" si="1">E6/4569</f>
        <v>2.8671481724666228E-2</v>
      </c>
      <c r="G6" s="7">
        <v>4759</v>
      </c>
      <c r="H6" s="8">
        <f t="shared" ref="H6:H27" si="2">G6/96619</f>
        <v>4.925532245210569E-2</v>
      </c>
      <c r="I6" s="7">
        <v>161</v>
      </c>
      <c r="J6" s="8">
        <f t="shared" ref="J6:J27" si="3">I6/4217</f>
        <v>3.8178800094854165E-2</v>
      </c>
      <c r="K6" s="7">
        <v>358</v>
      </c>
      <c r="L6" s="8">
        <f t="shared" ref="L6:L27" si="4">K6/12403</f>
        <v>2.8863984519874222E-2</v>
      </c>
      <c r="M6" s="7">
        <v>48</v>
      </c>
      <c r="N6" s="8">
        <f t="shared" ref="N6:N27" si="5">M6/2984</f>
        <v>1.6085790884718499E-2</v>
      </c>
      <c r="O6" s="7">
        <v>2</v>
      </c>
      <c r="P6" s="8">
        <f t="shared" ref="P6:P27" si="6">O6/78</f>
        <v>2.564102564102564E-2</v>
      </c>
      <c r="R6" s="12"/>
      <c r="S6" s="12"/>
      <c r="T6"/>
    </row>
    <row r="7" spans="1:20" x14ac:dyDescent="0.2">
      <c r="A7" s="17"/>
      <c r="B7" s="1" t="s">
        <v>5</v>
      </c>
      <c r="C7" s="7">
        <v>3732</v>
      </c>
      <c r="D7" s="8">
        <f t="shared" si="0"/>
        <v>5.6833929795172468E-2</v>
      </c>
      <c r="E7" s="7">
        <v>179</v>
      </c>
      <c r="F7" s="8">
        <f t="shared" si="1"/>
        <v>3.9177062814620266E-2</v>
      </c>
      <c r="G7" s="7">
        <v>5579</v>
      </c>
      <c r="H7" s="8">
        <f t="shared" si="2"/>
        <v>5.774226601393101E-2</v>
      </c>
      <c r="I7" s="7">
        <v>202</v>
      </c>
      <c r="J7" s="8">
        <f t="shared" si="3"/>
        <v>4.79013516718046E-2</v>
      </c>
      <c r="K7" s="7">
        <v>504</v>
      </c>
      <c r="L7" s="8">
        <f t="shared" si="4"/>
        <v>4.0635330162057566E-2</v>
      </c>
      <c r="M7" s="7">
        <v>65</v>
      </c>
      <c r="N7" s="8">
        <f t="shared" si="5"/>
        <v>2.1782841823056301E-2</v>
      </c>
      <c r="O7" s="7">
        <v>9</v>
      </c>
      <c r="P7" s="8">
        <f t="shared" si="6"/>
        <v>0.11538461538461539</v>
      </c>
      <c r="R7" s="12"/>
      <c r="S7" s="12"/>
      <c r="T7" s="12"/>
    </row>
    <row r="8" spans="1:20" x14ac:dyDescent="0.2">
      <c r="A8" s="17"/>
      <c r="B8" s="1" t="s">
        <v>6</v>
      </c>
      <c r="C8" s="7">
        <v>4166</v>
      </c>
      <c r="D8" s="8">
        <f t="shared" si="0"/>
        <v>6.3443234599862938E-2</v>
      </c>
      <c r="E8" s="7">
        <v>222</v>
      </c>
      <c r="F8" s="8">
        <f t="shared" si="1"/>
        <v>4.8588312541037425E-2</v>
      </c>
      <c r="G8" s="7">
        <v>6171</v>
      </c>
      <c r="H8" s="8">
        <f t="shared" si="2"/>
        <v>6.3869425268321969E-2</v>
      </c>
      <c r="I8" s="7">
        <v>229</v>
      </c>
      <c r="J8" s="8">
        <f t="shared" si="3"/>
        <v>5.4304007588332939E-2</v>
      </c>
      <c r="K8" s="7">
        <v>603</v>
      </c>
      <c r="L8" s="8">
        <f t="shared" si="4"/>
        <v>4.8617270015318875E-2</v>
      </c>
      <c r="M8" s="7">
        <v>108</v>
      </c>
      <c r="N8" s="8">
        <f t="shared" si="5"/>
        <v>3.6193029490616625E-2</v>
      </c>
      <c r="O8" s="7">
        <v>7</v>
      </c>
      <c r="P8" s="8">
        <f t="shared" si="6"/>
        <v>8.9743589743589744E-2</v>
      </c>
      <c r="R8" s="12"/>
      <c r="S8" s="12"/>
      <c r="T8" s="12"/>
    </row>
    <row r="9" spans="1:20" x14ac:dyDescent="0.2">
      <c r="A9" s="17"/>
      <c r="B9" s="1" t="s">
        <v>7</v>
      </c>
      <c r="C9" s="7">
        <v>4598</v>
      </c>
      <c r="D9" s="8">
        <f t="shared" si="0"/>
        <v>7.0022081778725348E-2</v>
      </c>
      <c r="E9" s="7">
        <v>293</v>
      </c>
      <c r="F9" s="8">
        <f t="shared" si="1"/>
        <v>6.4127817903261108E-2</v>
      </c>
      <c r="G9" s="7">
        <v>6885</v>
      </c>
      <c r="H9" s="8">
        <f t="shared" si="2"/>
        <v>7.1259276125813759E-2</v>
      </c>
      <c r="I9" s="7">
        <v>313</v>
      </c>
      <c r="J9" s="8">
        <f t="shared" si="3"/>
        <v>7.4223381550865539E-2</v>
      </c>
      <c r="K9" s="7">
        <v>768</v>
      </c>
      <c r="L9" s="8">
        <f t="shared" si="4"/>
        <v>6.1920503104087719E-2</v>
      </c>
      <c r="M9" s="7">
        <v>124</v>
      </c>
      <c r="N9" s="8">
        <f t="shared" si="5"/>
        <v>4.1554959785522788E-2</v>
      </c>
      <c r="O9" s="7">
        <v>7</v>
      </c>
      <c r="P9" s="8">
        <f t="shared" si="6"/>
        <v>8.9743589743589744E-2</v>
      </c>
      <c r="R9" s="12"/>
      <c r="S9" s="12"/>
      <c r="T9" s="12"/>
    </row>
    <row r="10" spans="1:20" x14ac:dyDescent="0.2">
      <c r="A10" s="17"/>
      <c r="B10" s="1" t="s">
        <v>8</v>
      </c>
      <c r="C10" s="7">
        <v>5235</v>
      </c>
      <c r="D10" s="8">
        <f t="shared" si="0"/>
        <v>7.9722835604964598E-2</v>
      </c>
      <c r="E10" s="7">
        <v>375</v>
      </c>
      <c r="F10" s="8">
        <f t="shared" si="1"/>
        <v>8.2074852265265924E-2</v>
      </c>
      <c r="G10" s="7">
        <v>7902</v>
      </c>
      <c r="H10" s="8">
        <f t="shared" si="2"/>
        <v>8.1785156128711747E-2</v>
      </c>
      <c r="I10" s="7">
        <v>400</v>
      </c>
      <c r="J10" s="8">
        <f t="shared" si="3"/>
        <v>9.485416172634574E-2</v>
      </c>
      <c r="K10" s="7">
        <v>1006</v>
      </c>
      <c r="L10" s="8">
        <f t="shared" si="4"/>
        <v>8.1109409013948239E-2</v>
      </c>
      <c r="M10" s="7">
        <v>195</v>
      </c>
      <c r="N10" s="8">
        <f t="shared" si="5"/>
        <v>6.5348525469168903E-2</v>
      </c>
      <c r="O10" s="7">
        <v>2</v>
      </c>
      <c r="P10" s="8">
        <f t="shared" si="6"/>
        <v>2.564102564102564E-2</v>
      </c>
      <c r="R10" s="12"/>
      <c r="S10" s="12"/>
      <c r="T10" s="12"/>
    </row>
    <row r="11" spans="1:20" x14ac:dyDescent="0.2">
      <c r="A11" s="17"/>
      <c r="B11" s="1" t="s">
        <v>9</v>
      </c>
      <c r="C11" s="7">
        <v>6073</v>
      </c>
      <c r="D11" s="8">
        <f t="shared" si="0"/>
        <v>9.248458082692454E-2</v>
      </c>
      <c r="E11" s="7">
        <v>473</v>
      </c>
      <c r="F11" s="8">
        <f t="shared" si="1"/>
        <v>0.10352374699058875</v>
      </c>
      <c r="G11" s="7">
        <v>9069</v>
      </c>
      <c r="H11" s="8">
        <f t="shared" si="2"/>
        <v>9.3863525807553375E-2</v>
      </c>
      <c r="I11" s="7">
        <v>494</v>
      </c>
      <c r="J11" s="8">
        <f t="shared" si="3"/>
        <v>0.11714488973203699</v>
      </c>
      <c r="K11" s="7">
        <v>1250</v>
      </c>
      <c r="L11" s="8">
        <f t="shared" si="4"/>
        <v>0.10078206885430945</v>
      </c>
      <c r="M11" s="7">
        <v>293</v>
      </c>
      <c r="N11" s="8">
        <f t="shared" si="5"/>
        <v>9.8190348525469165E-2</v>
      </c>
      <c r="O11" s="7">
        <v>3</v>
      </c>
      <c r="P11" s="8">
        <f t="shared" si="6"/>
        <v>3.8461538461538464E-2</v>
      </c>
      <c r="R11" s="12"/>
      <c r="S11" s="12"/>
      <c r="T11" s="12"/>
    </row>
    <row r="12" spans="1:20" x14ac:dyDescent="0.2">
      <c r="A12" s="17"/>
      <c r="B12" s="1" t="s">
        <v>10</v>
      </c>
      <c r="C12" s="7">
        <v>6796</v>
      </c>
      <c r="D12" s="8">
        <f t="shared" si="0"/>
        <v>0.10349501256377065</v>
      </c>
      <c r="E12" s="7">
        <v>545</v>
      </c>
      <c r="F12" s="8">
        <f t="shared" si="1"/>
        <v>0.11928211862551981</v>
      </c>
      <c r="G12" s="7">
        <v>10130</v>
      </c>
      <c r="H12" s="8">
        <f t="shared" si="2"/>
        <v>0.1048448027820615</v>
      </c>
      <c r="I12" s="7">
        <v>524</v>
      </c>
      <c r="J12" s="8">
        <f t="shared" si="3"/>
        <v>0.12425895186151292</v>
      </c>
      <c r="K12" s="7">
        <v>1489</v>
      </c>
      <c r="L12" s="8">
        <f t="shared" si="4"/>
        <v>0.1200516004192534</v>
      </c>
      <c r="M12" s="7">
        <v>403</v>
      </c>
      <c r="N12" s="8">
        <f t="shared" si="5"/>
        <v>0.13505361930294907</v>
      </c>
      <c r="O12" s="7">
        <v>4</v>
      </c>
      <c r="P12" s="8">
        <f t="shared" si="6"/>
        <v>5.128205128205128E-2</v>
      </c>
      <c r="R12" s="12"/>
      <c r="S12" s="12"/>
      <c r="T12" s="12"/>
    </row>
    <row r="13" spans="1:20" x14ac:dyDescent="0.2">
      <c r="A13" s="17"/>
      <c r="B13" s="1" t="s">
        <v>11</v>
      </c>
      <c r="C13" s="7">
        <v>7437</v>
      </c>
      <c r="D13" s="8">
        <f t="shared" si="0"/>
        <v>0.11325668164166604</v>
      </c>
      <c r="E13" s="7">
        <v>548</v>
      </c>
      <c r="F13" s="8">
        <f t="shared" si="1"/>
        <v>0.11993871744364193</v>
      </c>
      <c r="G13" s="7">
        <v>10650</v>
      </c>
      <c r="H13" s="8">
        <f t="shared" si="2"/>
        <v>0.1102267669919995</v>
      </c>
      <c r="I13" s="7">
        <v>474</v>
      </c>
      <c r="J13" s="8">
        <f t="shared" si="3"/>
        <v>0.1124021816457197</v>
      </c>
      <c r="K13" s="7">
        <v>1616</v>
      </c>
      <c r="L13" s="8">
        <f t="shared" si="4"/>
        <v>0.13029105861485124</v>
      </c>
      <c r="M13" s="7">
        <v>514</v>
      </c>
      <c r="N13" s="8">
        <f t="shared" si="5"/>
        <v>0.17225201072386059</v>
      </c>
      <c r="O13" s="7">
        <v>3</v>
      </c>
      <c r="P13" s="8">
        <f t="shared" si="6"/>
        <v>3.8461538461538464E-2</v>
      </c>
      <c r="R13" s="12"/>
      <c r="S13" s="12"/>
      <c r="T13" s="12"/>
    </row>
    <row r="14" spans="1:20" x14ac:dyDescent="0.2">
      <c r="A14" s="17"/>
      <c r="B14" s="1" t="s">
        <v>12</v>
      </c>
      <c r="C14" s="7">
        <v>7494</v>
      </c>
      <c r="D14" s="8">
        <f t="shared" si="0"/>
        <v>0.11412472397776594</v>
      </c>
      <c r="E14" s="7">
        <v>563</v>
      </c>
      <c r="F14" s="8">
        <f t="shared" si="1"/>
        <v>0.12322171153425257</v>
      </c>
      <c r="G14" s="7">
        <v>10637</v>
      </c>
      <c r="H14" s="8">
        <f t="shared" si="2"/>
        <v>0.11009221788675105</v>
      </c>
      <c r="I14" s="7">
        <v>506</v>
      </c>
      <c r="J14" s="8">
        <f t="shared" si="3"/>
        <v>0.11999051458382737</v>
      </c>
      <c r="K14" s="7">
        <v>1625</v>
      </c>
      <c r="L14" s="8">
        <f t="shared" si="4"/>
        <v>0.13101668951060227</v>
      </c>
      <c r="M14" s="7">
        <v>515</v>
      </c>
      <c r="N14" s="8">
        <f t="shared" si="5"/>
        <v>0.17258713136729223</v>
      </c>
      <c r="O14" s="7">
        <v>4</v>
      </c>
      <c r="P14" s="8">
        <f t="shared" si="6"/>
        <v>5.128205128205128E-2</v>
      </c>
      <c r="R14" s="12"/>
      <c r="S14" s="12"/>
      <c r="T14" s="12"/>
    </row>
    <row r="15" spans="1:20" x14ac:dyDescent="0.2">
      <c r="A15" s="17"/>
      <c r="B15" s="1" t="s">
        <v>13</v>
      </c>
      <c r="C15" s="7">
        <v>6191</v>
      </c>
      <c r="D15" s="8">
        <f t="shared" si="0"/>
        <v>9.4281580750780483E-2</v>
      </c>
      <c r="E15" s="7">
        <v>616</v>
      </c>
      <c r="F15" s="8">
        <f t="shared" si="1"/>
        <v>0.1348216239877435</v>
      </c>
      <c r="G15" s="7">
        <v>8942</v>
      </c>
      <c r="H15" s="8">
        <f t="shared" si="2"/>
        <v>9.2549084548587748E-2</v>
      </c>
      <c r="I15" s="7">
        <v>380</v>
      </c>
      <c r="J15" s="8">
        <f t="shared" si="3"/>
        <v>9.0111453640028455E-2</v>
      </c>
      <c r="K15" s="7">
        <v>1548</v>
      </c>
      <c r="L15" s="8">
        <f t="shared" si="4"/>
        <v>0.12480851406917681</v>
      </c>
      <c r="M15" s="7">
        <v>417</v>
      </c>
      <c r="N15" s="8">
        <f t="shared" si="5"/>
        <v>0.13974530831099197</v>
      </c>
      <c r="O15" s="7">
        <v>4</v>
      </c>
      <c r="P15" s="8">
        <f t="shared" si="6"/>
        <v>5.128205128205128E-2</v>
      </c>
      <c r="R15" s="12"/>
      <c r="S15" s="12"/>
      <c r="T15" s="12"/>
    </row>
    <row r="16" spans="1:20" x14ac:dyDescent="0.2">
      <c r="A16" s="17"/>
      <c r="B16" s="1" t="s">
        <v>14</v>
      </c>
      <c r="C16" s="7">
        <v>883</v>
      </c>
      <c r="D16" s="8">
        <f t="shared" si="0"/>
        <v>1.3447041803091449E-2</v>
      </c>
      <c r="E16" s="7">
        <v>141</v>
      </c>
      <c r="F16" s="8">
        <f t="shared" si="1"/>
        <v>3.0860144451739988E-2</v>
      </c>
      <c r="G16" s="7">
        <v>1511</v>
      </c>
      <c r="H16" s="8">
        <f t="shared" si="2"/>
        <v>1.5638746002339086E-2</v>
      </c>
      <c r="I16" s="7">
        <v>58</v>
      </c>
      <c r="J16" s="8">
        <f t="shared" si="3"/>
        <v>1.3753853450320134E-2</v>
      </c>
      <c r="K16" s="7">
        <v>328</v>
      </c>
      <c r="L16" s="8">
        <f t="shared" si="4"/>
        <v>2.6445214867370798E-2</v>
      </c>
      <c r="M16" s="7">
        <v>101</v>
      </c>
      <c r="N16" s="8">
        <f t="shared" si="5"/>
        <v>3.3847184986595176E-2</v>
      </c>
      <c r="O16" s="7">
        <v>0</v>
      </c>
      <c r="P16" s="8">
        <f t="shared" si="6"/>
        <v>0</v>
      </c>
      <c r="R16" s="12"/>
      <c r="S16" s="12"/>
      <c r="T16" s="12"/>
    </row>
    <row r="17" spans="1:20" s="6" customFormat="1" x14ac:dyDescent="0.2">
      <c r="A17" s="17" t="s">
        <v>15</v>
      </c>
      <c r="B17" s="2" t="s">
        <v>14</v>
      </c>
      <c r="C17" s="9">
        <v>13777</v>
      </c>
      <c r="D17" s="16">
        <f t="shared" si="0"/>
        <v>0.20980735551663748</v>
      </c>
      <c r="E17" s="9">
        <v>325</v>
      </c>
      <c r="F17" s="11">
        <f t="shared" si="1"/>
        <v>7.1131538629897129E-2</v>
      </c>
      <c r="G17" s="9">
        <v>20416</v>
      </c>
      <c r="H17" s="10">
        <f t="shared" si="2"/>
        <v>0.21130419482710441</v>
      </c>
      <c r="I17" s="9">
        <v>687</v>
      </c>
      <c r="J17" s="13">
        <f t="shared" si="3"/>
        <v>0.1629120227649988</v>
      </c>
      <c r="K17" s="9">
        <v>1052</v>
      </c>
      <c r="L17" s="11">
        <f t="shared" si="4"/>
        <v>8.4818189147786827E-2</v>
      </c>
      <c r="M17" s="9">
        <v>149</v>
      </c>
      <c r="N17" s="11">
        <f t="shared" si="5"/>
        <v>4.9932975871313671E-2</v>
      </c>
      <c r="O17" s="9">
        <v>7</v>
      </c>
      <c r="P17" s="10">
        <f t="shared" si="6"/>
        <v>8.9743589743589744E-2</v>
      </c>
      <c r="R17" s="14"/>
      <c r="S17" s="14"/>
      <c r="T17" s="14"/>
    </row>
    <row r="18" spans="1:20" x14ac:dyDescent="0.2">
      <c r="A18" s="17"/>
      <c r="B18" s="1" t="s">
        <v>16</v>
      </c>
      <c r="C18" s="7">
        <v>10159</v>
      </c>
      <c r="D18" s="8">
        <f t="shared" si="0"/>
        <v>0.15470951039366482</v>
      </c>
      <c r="E18" s="7">
        <v>381</v>
      </c>
      <c r="F18" s="8">
        <f t="shared" si="1"/>
        <v>8.3388049901510178E-2</v>
      </c>
      <c r="G18" s="7">
        <v>14508</v>
      </c>
      <c r="H18" s="8">
        <f t="shared" si="2"/>
        <v>0.15015680145727031</v>
      </c>
      <c r="I18" s="7">
        <v>554</v>
      </c>
      <c r="J18" s="8">
        <f t="shared" si="3"/>
        <v>0.13137301399098886</v>
      </c>
      <c r="K18" s="7">
        <v>1209</v>
      </c>
      <c r="L18" s="8">
        <f t="shared" si="4"/>
        <v>9.747641699588809E-2</v>
      </c>
      <c r="M18" s="7">
        <v>236</v>
      </c>
      <c r="N18" s="8">
        <f t="shared" si="5"/>
        <v>7.9088471849865949E-2</v>
      </c>
      <c r="O18" s="7">
        <v>7</v>
      </c>
      <c r="P18" s="8">
        <f t="shared" si="6"/>
        <v>8.9743589743589744E-2</v>
      </c>
      <c r="R18" s="12"/>
      <c r="S18" s="12"/>
      <c r="T18" s="12"/>
    </row>
    <row r="19" spans="1:20" x14ac:dyDescent="0.2">
      <c r="A19" s="17"/>
      <c r="B19" s="1" t="s">
        <v>17</v>
      </c>
      <c r="C19" s="7">
        <v>8104</v>
      </c>
      <c r="D19" s="8">
        <f t="shared" si="0"/>
        <v>0.12341429985532627</v>
      </c>
      <c r="E19" s="7">
        <v>379</v>
      </c>
      <c r="F19" s="8">
        <f t="shared" si="1"/>
        <v>8.2950317356095427E-2</v>
      </c>
      <c r="G19" s="7">
        <v>11245</v>
      </c>
      <c r="H19" s="8">
        <f t="shared" si="2"/>
        <v>0.11638497603990934</v>
      </c>
      <c r="I19" s="7">
        <v>467</v>
      </c>
      <c r="J19" s="8">
        <f t="shared" si="3"/>
        <v>0.11074223381550866</v>
      </c>
      <c r="K19" s="7">
        <v>1213</v>
      </c>
      <c r="L19" s="8">
        <f t="shared" si="4"/>
        <v>9.7798919616221877E-2</v>
      </c>
      <c r="M19" s="7">
        <v>257</v>
      </c>
      <c r="N19" s="8">
        <f t="shared" si="5"/>
        <v>8.6126005361930297E-2</v>
      </c>
      <c r="O19" s="7">
        <v>5</v>
      </c>
      <c r="P19" s="8">
        <f t="shared" si="6"/>
        <v>6.4102564102564097E-2</v>
      </c>
      <c r="R19" s="12"/>
      <c r="S19" s="12"/>
      <c r="T19" s="12"/>
    </row>
    <row r="20" spans="1:20" x14ac:dyDescent="0.2">
      <c r="A20" s="17"/>
      <c r="B20" s="1" t="s">
        <v>18</v>
      </c>
      <c r="C20" s="7">
        <v>6425</v>
      </c>
      <c r="D20" s="8">
        <f t="shared" si="0"/>
        <v>9.7845122972664275E-2</v>
      </c>
      <c r="E20" s="7">
        <v>439</v>
      </c>
      <c r="F20" s="8">
        <f t="shared" si="1"/>
        <v>9.6082293718537978E-2</v>
      </c>
      <c r="G20" s="7">
        <v>9343</v>
      </c>
      <c r="H20" s="8">
        <f t="shared" si="2"/>
        <v>9.6699406948943786E-2</v>
      </c>
      <c r="I20" s="7">
        <v>449</v>
      </c>
      <c r="J20" s="8">
        <f t="shared" si="3"/>
        <v>0.1064737965378231</v>
      </c>
      <c r="K20" s="7">
        <v>1218</v>
      </c>
      <c r="L20" s="8">
        <f t="shared" si="4"/>
        <v>9.8202047891639124E-2</v>
      </c>
      <c r="M20" s="7">
        <v>247</v>
      </c>
      <c r="N20" s="8">
        <f t="shared" si="5"/>
        <v>8.2774798927613941E-2</v>
      </c>
      <c r="O20" s="7">
        <v>9</v>
      </c>
      <c r="P20" s="8">
        <f t="shared" si="6"/>
        <v>0.11538461538461539</v>
      </c>
      <c r="R20" s="12"/>
      <c r="S20" s="12"/>
      <c r="T20" s="12"/>
    </row>
    <row r="21" spans="1:20" x14ac:dyDescent="0.2">
      <c r="A21" s="17"/>
      <c r="B21" s="1" t="s">
        <v>19</v>
      </c>
      <c r="C21" s="7">
        <v>5266</v>
      </c>
      <c r="D21" s="8">
        <f t="shared" si="0"/>
        <v>8.0194928805299631E-2</v>
      </c>
      <c r="E21" s="7">
        <v>397</v>
      </c>
      <c r="F21" s="8">
        <f t="shared" si="1"/>
        <v>8.6889910264828188E-2</v>
      </c>
      <c r="G21" s="7">
        <v>7498</v>
      </c>
      <c r="H21" s="8">
        <f t="shared" si="2"/>
        <v>7.7603783934836829E-2</v>
      </c>
      <c r="I21" s="7">
        <v>366</v>
      </c>
      <c r="J21" s="8">
        <f t="shared" si="3"/>
        <v>8.679155797960636E-2</v>
      </c>
      <c r="K21" s="7">
        <v>1086</v>
      </c>
      <c r="L21" s="8">
        <f t="shared" si="4"/>
        <v>8.7559461420624041E-2</v>
      </c>
      <c r="M21" s="7">
        <v>220</v>
      </c>
      <c r="N21" s="8">
        <f t="shared" si="5"/>
        <v>7.3726541554959779E-2</v>
      </c>
      <c r="O21" s="7">
        <v>6</v>
      </c>
      <c r="P21" s="8">
        <f t="shared" si="6"/>
        <v>7.6923076923076927E-2</v>
      </c>
      <c r="R21" s="12"/>
      <c r="S21" s="12"/>
      <c r="T21" s="12"/>
    </row>
    <row r="22" spans="1:20" x14ac:dyDescent="0.2">
      <c r="A22" s="17"/>
      <c r="B22" s="1" t="s">
        <v>20</v>
      </c>
      <c r="C22" s="7">
        <v>4134</v>
      </c>
      <c r="D22" s="8">
        <f t="shared" si="0"/>
        <v>6.2955912586613871E-2</v>
      </c>
      <c r="E22" s="7">
        <v>351</v>
      </c>
      <c r="F22" s="8">
        <f t="shared" si="1"/>
        <v>7.6822061720288909E-2</v>
      </c>
      <c r="G22" s="7">
        <v>6174</v>
      </c>
      <c r="H22" s="8">
        <f t="shared" si="2"/>
        <v>6.3900475061840836E-2</v>
      </c>
      <c r="I22" s="7">
        <v>347</v>
      </c>
      <c r="J22" s="8">
        <f t="shared" si="3"/>
        <v>8.2285985297604933E-2</v>
      </c>
      <c r="K22" s="7">
        <v>967</v>
      </c>
      <c r="L22" s="8">
        <f t="shared" si="4"/>
        <v>7.7965008465693778E-2</v>
      </c>
      <c r="M22" s="7">
        <v>205</v>
      </c>
      <c r="N22" s="8">
        <f t="shared" si="5"/>
        <v>6.8699731903485259E-2</v>
      </c>
      <c r="O22" s="7">
        <v>7</v>
      </c>
      <c r="P22" s="8">
        <f t="shared" si="6"/>
        <v>8.9743589743589744E-2</v>
      </c>
      <c r="R22" s="12"/>
      <c r="S22" s="12"/>
      <c r="T22" s="12"/>
    </row>
    <row r="23" spans="1:20" x14ac:dyDescent="0.2">
      <c r="A23" s="17"/>
      <c r="B23" s="1" t="s">
        <v>21</v>
      </c>
      <c r="C23" s="7">
        <v>3364</v>
      </c>
      <c r="D23" s="8">
        <f t="shared" si="0"/>
        <v>5.1229726642808192E-2</v>
      </c>
      <c r="E23" s="7">
        <v>309</v>
      </c>
      <c r="F23" s="8">
        <f t="shared" si="1"/>
        <v>6.7629678266579119E-2</v>
      </c>
      <c r="G23" s="7">
        <v>5149</v>
      </c>
      <c r="H23" s="8">
        <f t="shared" si="2"/>
        <v>5.3291795609559198E-2</v>
      </c>
      <c r="I23" s="7">
        <v>263</v>
      </c>
      <c r="J23" s="8">
        <f t="shared" si="3"/>
        <v>6.2366611335072326E-2</v>
      </c>
      <c r="K23" s="7">
        <v>861</v>
      </c>
      <c r="L23" s="8">
        <f t="shared" si="4"/>
        <v>6.9418689026848349E-2</v>
      </c>
      <c r="M23" s="7">
        <v>187</v>
      </c>
      <c r="N23" s="8">
        <f t="shared" si="5"/>
        <v>6.2667560321715818E-2</v>
      </c>
      <c r="O23" s="7">
        <v>4</v>
      </c>
      <c r="P23" s="8">
        <f t="shared" si="6"/>
        <v>5.128205128205128E-2</v>
      </c>
      <c r="R23" s="12"/>
      <c r="S23" s="12"/>
      <c r="T23" s="12"/>
    </row>
    <row r="24" spans="1:20" x14ac:dyDescent="0.2">
      <c r="A24" s="17"/>
      <c r="B24" s="1" t="s">
        <v>22</v>
      </c>
      <c r="C24" s="7">
        <v>2708</v>
      </c>
      <c r="D24" s="8">
        <f t="shared" si="0"/>
        <v>4.1239625371202314E-2</v>
      </c>
      <c r="E24" s="7">
        <v>236</v>
      </c>
      <c r="F24" s="8">
        <f t="shared" si="1"/>
        <v>5.1652440358940691E-2</v>
      </c>
      <c r="G24" s="7">
        <v>4272</v>
      </c>
      <c r="H24" s="8">
        <f t="shared" si="2"/>
        <v>4.4214905970875296E-2</v>
      </c>
      <c r="I24" s="7">
        <v>249</v>
      </c>
      <c r="J24" s="8">
        <f t="shared" si="3"/>
        <v>5.9046715674650224E-2</v>
      </c>
      <c r="K24" s="7">
        <v>722</v>
      </c>
      <c r="L24" s="8">
        <f t="shared" si="4"/>
        <v>5.8211722970249132E-2</v>
      </c>
      <c r="M24" s="7">
        <v>176</v>
      </c>
      <c r="N24" s="8">
        <f t="shared" si="5"/>
        <v>5.8981233243967826E-2</v>
      </c>
      <c r="O24" s="7">
        <v>0</v>
      </c>
      <c r="P24" s="8">
        <f t="shared" si="6"/>
        <v>0</v>
      </c>
      <c r="R24" s="12"/>
      <c r="S24" s="12"/>
      <c r="T24" s="12"/>
    </row>
    <row r="25" spans="1:20" x14ac:dyDescent="0.2">
      <c r="A25" s="17"/>
      <c r="B25" s="1" t="s">
        <v>23</v>
      </c>
      <c r="C25" s="7">
        <v>2199</v>
      </c>
      <c r="D25" s="8">
        <f t="shared" si="0"/>
        <v>3.3488159597959338E-2</v>
      </c>
      <c r="E25" s="7">
        <v>232</v>
      </c>
      <c r="F25" s="8">
        <f t="shared" si="1"/>
        <v>5.0776975268111181E-2</v>
      </c>
      <c r="G25" s="7">
        <v>3407</v>
      </c>
      <c r="H25" s="8">
        <f t="shared" si="2"/>
        <v>3.5262215506266882E-2</v>
      </c>
      <c r="I25" s="7">
        <v>145</v>
      </c>
      <c r="J25" s="8">
        <f t="shared" si="3"/>
        <v>3.4384633625800333E-2</v>
      </c>
      <c r="K25" s="7">
        <v>631</v>
      </c>
      <c r="L25" s="8">
        <f t="shared" si="4"/>
        <v>5.0874788357655409E-2</v>
      </c>
      <c r="M25" s="7">
        <v>170</v>
      </c>
      <c r="N25" s="8">
        <f t="shared" si="5"/>
        <v>5.6970509383378019E-2</v>
      </c>
      <c r="O25" s="7">
        <v>6</v>
      </c>
      <c r="P25" s="8">
        <f t="shared" si="6"/>
        <v>7.6923076923076927E-2</v>
      </c>
      <c r="R25" s="12"/>
      <c r="S25" s="12"/>
      <c r="T25" s="12"/>
    </row>
    <row r="26" spans="1:20" x14ac:dyDescent="0.2">
      <c r="A26" s="17"/>
      <c r="B26" s="1" t="s">
        <v>24</v>
      </c>
      <c r="C26" s="7">
        <v>1791</v>
      </c>
      <c r="D26" s="8">
        <f t="shared" si="0"/>
        <v>2.7274803929033732E-2</v>
      </c>
      <c r="E26" s="7">
        <v>211</v>
      </c>
      <c r="F26" s="8">
        <f t="shared" si="1"/>
        <v>4.6180783541256293E-2</v>
      </c>
      <c r="G26" s="7">
        <v>2827</v>
      </c>
      <c r="H26" s="8">
        <f t="shared" si="2"/>
        <v>2.9259255425951418E-2</v>
      </c>
      <c r="I26" s="7">
        <v>142</v>
      </c>
      <c r="J26" s="8">
        <f t="shared" si="3"/>
        <v>3.3673227412852738E-2</v>
      </c>
      <c r="K26" s="7">
        <v>564</v>
      </c>
      <c r="L26" s="8">
        <f t="shared" si="4"/>
        <v>4.5472869467064421E-2</v>
      </c>
      <c r="M26" s="7">
        <v>153</v>
      </c>
      <c r="N26" s="8">
        <f t="shared" si="5"/>
        <v>5.1273458445040214E-2</v>
      </c>
      <c r="O26" s="7">
        <v>2</v>
      </c>
      <c r="P26" s="8">
        <f t="shared" si="6"/>
        <v>2.564102564102564E-2</v>
      </c>
      <c r="R26" s="12"/>
      <c r="S26" s="12"/>
    </row>
    <row r="27" spans="1:20" x14ac:dyDescent="0.2">
      <c r="A27" s="17"/>
      <c r="B27" s="1" t="s">
        <v>25</v>
      </c>
      <c r="C27" s="7">
        <v>7738</v>
      </c>
      <c r="D27" s="8">
        <f t="shared" si="0"/>
        <v>0.11784055432879006</v>
      </c>
      <c r="E27" s="7">
        <v>1309</v>
      </c>
      <c r="F27" s="15">
        <f t="shared" si="1"/>
        <v>0.28649595097395492</v>
      </c>
      <c r="G27" s="7">
        <v>11780</v>
      </c>
      <c r="H27" s="8">
        <f t="shared" si="2"/>
        <v>0.1219221892174417</v>
      </c>
      <c r="I27" s="7">
        <v>548</v>
      </c>
      <c r="J27" s="8">
        <f t="shared" si="3"/>
        <v>0.12995020156509368</v>
      </c>
      <c r="K27" s="7">
        <v>2880</v>
      </c>
      <c r="L27" s="8">
        <f t="shared" si="4"/>
        <v>0.23220188664032895</v>
      </c>
      <c r="M27" s="7">
        <v>984</v>
      </c>
      <c r="N27" s="15">
        <f t="shared" si="5"/>
        <v>0.32975871313672922</v>
      </c>
      <c r="O27" s="7">
        <v>25</v>
      </c>
      <c r="P27" s="8">
        <f t="shared" si="6"/>
        <v>0.32051282051282054</v>
      </c>
      <c r="R27" s="12"/>
      <c r="S27" s="12"/>
    </row>
    <row r="28" spans="1:20" x14ac:dyDescent="0.2">
      <c r="A28" s="4"/>
      <c r="R28" s="12"/>
      <c r="S28" s="12"/>
    </row>
    <row r="29" spans="1:20" x14ac:dyDescent="0.2">
      <c r="A29" s="4"/>
      <c r="R29" s="12"/>
      <c r="S29" s="12"/>
    </row>
    <row r="30" spans="1:20" x14ac:dyDescent="0.2">
      <c r="A30" s="4"/>
      <c r="R30" s="12"/>
      <c r="S30" s="12"/>
    </row>
    <row r="31" spans="1:20" x14ac:dyDescent="0.2">
      <c r="A31" s="4"/>
    </row>
    <row r="32" spans="1:20" x14ac:dyDescent="0.2">
      <c r="A32" s="4"/>
    </row>
    <row r="33" spans="1:1" x14ac:dyDescent="0.2">
      <c r="A33" s="4"/>
    </row>
    <row r="34" spans="1:1" x14ac:dyDescent="0.2">
      <c r="A34" s="4"/>
    </row>
  </sheetData>
  <sortState ref="R4:S25">
    <sortCondition ref="R4:R25"/>
  </sortState>
  <mergeCells count="34">
    <mergeCell ref="O1:P1"/>
    <mergeCell ref="O2:P2"/>
    <mergeCell ref="O3:P3"/>
    <mergeCell ref="O4:P4"/>
    <mergeCell ref="M1:N1"/>
    <mergeCell ref="M2:N2"/>
    <mergeCell ref="M3:N3"/>
    <mergeCell ref="M4:N4"/>
    <mergeCell ref="E1:F1"/>
    <mergeCell ref="E3:F3"/>
    <mergeCell ref="E4:F4"/>
    <mergeCell ref="C2:D2"/>
    <mergeCell ref="K2:L2"/>
    <mergeCell ref="E2:F2"/>
    <mergeCell ref="C1:D1"/>
    <mergeCell ref="C3:D3"/>
    <mergeCell ref="C4:D4"/>
    <mergeCell ref="K1:L1"/>
    <mergeCell ref="K3:L3"/>
    <mergeCell ref="K4:L4"/>
    <mergeCell ref="A5:A16"/>
    <mergeCell ref="A17:A27"/>
    <mergeCell ref="A1:B1"/>
    <mergeCell ref="A3:B3"/>
    <mergeCell ref="A4:B4"/>
    <mergeCell ref="A2:B2"/>
    <mergeCell ref="G1:H1"/>
    <mergeCell ref="G2:H2"/>
    <mergeCell ref="G3:H3"/>
    <mergeCell ref="G4:H4"/>
    <mergeCell ref="I1:J1"/>
    <mergeCell ref="I2:J2"/>
    <mergeCell ref="I3:J3"/>
    <mergeCell ref="I4:J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2018-11-19T14:15:49Z</dcterms:created>
  <dcterms:modified xsi:type="dcterms:W3CDTF">2018-11-28T02:33:48Z</dcterms:modified>
</cp:coreProperties>
</file>