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5880" yWindow="5340" windowWidth="28160" windowHeight="168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4" i="1"/>
  <c r="F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AF26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</calcChain>
</file>

<file path=xl/sharedStrings.xml><?xml version="1.0" encoding="utf-8"?>
<sst xmlns="http://schemas.openxmlformats.org/spreadsheetml/2006/main" count="44" uniqueCount="43">
  <si>
    <t>2018/01/02-2018/10/31
持股5日</t>
    <rPh sb="22" eb="23">
      <t>chi'gu</t>
    </rPh>
    <rPh sb="25" eb="26">
      <t>ri</t>
    </rPh>
    <phoneticPr fontId="2" type="noConversion"/>
  </si>
  <si>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</si>
  <si>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</si>
  <si>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</si>
  <si>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</si>
  <si>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</si>
  <si>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</si>
  <si>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</si>
  <si>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</si>
  <si>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</si>
  <si>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</si>
  <si>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</si>
  <si>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</si>
  <si>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</si>
  <si>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</si>
  <si>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</si>
  <si>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最高价区间</t>
    <rPh sb="0" eb="1">
      <t>zui'gao'j</t>
    </rPh>
    <rPh sb="3" eb="4">
      <t>qu'j</t>
    </rPh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</si>
  <si>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</si>
  <si>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</si>
  <si>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</si>
  <si>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</si>
  <si>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</si>
  <si>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</si>
  <si>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</si>
  <si>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</si>
  <si>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</si>
  <si>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</si>
  <si>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阳线
振幅&gt;5%
振幅前20</t>
    <rPh sb="0" eb="1">
      <t>yang'x</t>
    </rPh>
    <rPh sb="9" eb="10">
      <t>zhen'f</t>
    </rPh>
    <rPh sb="11" eb="12">
      <t>qian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</si>
  <si>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剔除涨停</t>
    </r>
    <rPh sb="0" eb="1">
      <t>yang'x</t>
    </rPh>
    <rPh sb="9" eb="10">
      <t>zhen'f</t>
    </rPh>
    <rPh sb="11" eb="12">
      <t>qian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</si>
  <si>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剔除D&gt;50</t>
    </r>
    <rPh sb="0" eb="1">
      <t>yang'x</t>
    </rPh>
    <rPh sb="9" eb="10">
      <t>zhen'f</t>
    </rPh>
    <rPh sb="11" eb="12">
      <t>qian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</si>
  <si>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剔除D&gt;20</t>
    </r>
    <rPh sb="0" eb="1">
      <t>yang'x</t>
    </rPh>
    <rPh sb="9" eb="10">
      <t>zhen'f</t>
    </rPh>
    <rPh sb="11" eb="12">
      <t>qian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</si>
  <si>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最高价低于5日线</t>
    </r>
    <rPh sb="0" eb="1">
      <t>yang'x</t>
    </rPh>
    <rPh sb="9" eb="10">
      <t>zhen'f</t>
    </rPh>
    <rPh sb="11" eb="12">
      <t>qian</t>
    </rPh>
    <rPh sb="15" eb="16">
      <t>zui'gao'j</t>
    </rPh>
    <rPh sb="18" eb="19">
      <t>di'yu</t>
    </rPh>
    <rPh sb="21" eb="22">
      <t>ri</t>
    </rPh>
    <rPh sb="22" eb="23">
      <t>xian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</si>
  <si>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收盘价低于5日线</t>
    </r>
    <rPh sb="0" eb="1">
      <t>yang'x</t>
    </rPh>
    <rPh sb="9" eb="10">
      <t>zhen'f</t>
    </rPh>
    <rPh sb="11" eb="12">
      <t>qian</t>
    </rPh>
    <rPh sb="15" eb="16">
      <t>shou'apn'j</t>
    </rPh>
    <rPh sb="18" eb="19">
      <t>di'yu</t>
    </rPh>
    <rPh sb="21" eb="22">
      <t>ri</t>
    </rPh>
    <rPh sb="22" eb="23">
      <t>xian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</si>
  <si>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最高价低于10日线</t>
    </r>
    <rPh sb="0" eb="1">
      <t>yang'x</t>
    </rPh>
    <rPh sb="9" eb="10">
      <t>zhen'f</t>
    </rPh>
    <rPh sb="11" eb="12">
      <t>qian</t>
    </rPh>
    <rPh sb="15" eb="16">
      <t>zui'gao'j</t>
    </rPh>
    <rPh sb="18" eb="19">
      <t>di'yu</t>
    </rPh>
    <rPh sb="22" eb="23">
      <t>ri</t>
    </rPh>
    <rPh sb="23" eb="24">
      <t>xian</t>
    </rPh>
    <phoneticPr fontId="2" type="noConversion"/>
  </si>
  <si>
    <r>
      <t xml:space="preserve">阳线
振幅&gt;5%
振幅前20
</t>
    </r>
    <r>
      <rPr>
        <b/>
        <sz val="12"/>
        <color rgb="FFFF0000"/>
        <rFont val="DengXian (正文)"/>
        <family val="3"/>
        <charset val="134"/>
      </rPr>
      <t>收盘价低于10日线</t>
    </r>
    <rPh sb="0" eb="1">
      <t>yang'x</t>
    </rPh>
    <rPh sb="9" eb="10">
      <t>zhen'f</t>
    </rPh>
    <rPh sb="11" eb="12">
      <t>qian</t>
    </rPh>
    <rPh sb="15" eb="16">
      <t>shou'apn'j</t>
    </rPh>
    <rPh sb="18" eb="19">
      <t>di'yu</t>
    </rPh>
    <rPh sb="22" eb="23">
      <t>ri</t>
    </rPh>
    <rPh sb="23" eb="24">
      <t>xian</t>
    </rPh>
    <phoneticPr fontId="2" type="noConversion"/>
  </si>
  <si>
    <t>阳线
振幅&gt;10%</t>
    <rPh sb="0" eb="1">
      <t>yang'x</t>
    </rPh>
    <phoneticPr fontId="2" type="noConversion"/>
  </si>
  <si>
    <t>阳线
振幅&gt;10%
剔除涨停</t>
    <rPh sb="0" eb="1">
      <t>yang'x</t>
    </rPh>
    <rPh sb="10" eb="11">
      <t>ti'chu</t>
    </rPh>
    <rPh sb="12" eb="13">
      <t>zhang't</t>
    </rPh>
    <phoneticPr fontId="2" type="noConversion"/>
  </si>
  <si>
    <t>阳线
振幅&gt;5%
振幅前10</t>
    <rPh sb="0" eb="1">
      <t>yang'x</t>
    </rPh>
    <rPh sb="9" eb="10">
      <t>zhen'f</t>
    </rPh>
    <rPh sb="11" eb="12">
      <t>qian</t>
    </rPh>
    <phoneticPr fontId="2" type="noConversion"/>
  </si>
  <si>
    <t>最高价优于收盘价</t>
    <rPh sb="0" eb="1">
      <t>zui'gao'jia</t>
    </rPh>
    <rPh sb="3" eb="4">
      <t>you'yu</t>
    </rPh>
    <rPh sb="5" eb="6">
      <t>shou'pan'jia</t>
    </rPh>
    <phoneticPr fontId="2" type="noConversion"/>
  </si>
  <si>
    <t>阳线
振幅&gt;5%
振幅前5</t>
    <rPh sb="0" eb="1">
      <t>yang'x</t>
    </rPh>
    <rPh sb="9" eb="10">
      <t>zhen'f</t>
    </rPh>
    <rPh sb="11" eb="12">
      <t>qian</t>
    </rPh>
    <phoneticPr fontId="2" type="noConversion"/>
  </si>
  <si>
    <t>阳线
振幅&gt;5%
振幅前2</t>
    <rPh sb="0" eb="1">
      <t>yang'x</t>
    </rPh>
    <rPh sb="9" eb="10">
      <t>zhen'f</t>
    </rPh>
    <rPh sb="11" eb="12">
      <t>qian</t>
    </rPh>
    <phoneticPr fontId="2" type="noConversion"/>
  </si>
  <si>
    <t>阳线
振幅&gt;5%
振幅前1</t>
    <rPh sb="0" eb="1">
      <t>yang'x</t>
    </rPh>
    <rPh sb="9" eb="10">
      <t>zhen'f</t>
    </rPh>
    <rPh sb="11" eb="12">
      <t>qian</t>
    </rPh>
    <phoneticPr fontId="2" type="noConversion"/>
  </si>
  <si>
    <t>阳线
振幅&gt;5%
振幅前1
（剔除新股）</t>
    <rPh sb="0" eb="1">
      <t>yang'x</t>
    </rPh>
    <rPh sb="9" eb="10">
      <t>zhen'f</t>
    </rPh>
    <rPh sb="11" eb="12">
      <t>qian</t>
    </rPh>
    <rPh sb="15" eb="16">
      <t>ti'chu</t>
    </rPh>
    <rPh sb="17" eb="18">
      <t>xin'gu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</si>
</sst>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sz val="12"/>
      <color rgb="FFFF0000"/>
      <name val="DengXian"/>
      <family val="2"/>
      <charset val="134"/>
      <scheme val="minor"/>
    </font>
    <font>
      <b/>
      <sz val="12"/>
      <color rgb="FFFF0000"/>
      <name val="DengXian (正文)"/>
      <family val="3"/>
      <charset val="134"/>
    </font>
    <font>
      <b/>
      <sz val="12"/>
      <color theme="9"/>
      <name val="DengXian"/>
      <family val="3"/>
      <charset val="134"/>
      <scheme val="minor"/>
    </font>
    <font>
      <b/>
      <sz val="12"/>
      <color theme="9"/>
      <name val="STHeiti"/>
      <family val="3"/>
      <charset val="134"/>
    </font>
    <font>
      <b/>
      <sz val="12"/>
      <color rgb="FFFF0000"/>
      <name val="STHe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76" fontId="0" fillId="0" borderId="1" xfId="0" applyNumberFormat="1" applyBorder="1"/>
    <xf numFmtId="176" fontId="0" fillId="0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0" xfId="0" applyFont="1"/>
    <xf numFmtId="176" fontId="4" fillId="0" borderId="1" xfId="0" applyNumberFormat="1" applyFont="1" applyBorder="1"/>
    <xf numFmtId="176" fontId="1" fillId="2" borderId="1" xfId="0" applyNumberFormat="1" applyFont="1" applyFill="1" applyBorder="1"/>
    <xf numFmtId="176" fontId="7" fillId="2" borderId="1" xfId="0" applyNumberFormat="1" applyFont="1" applyFill="1" applyBorder="1"/>
    <xf numFmtId="176" fontId="8" fillId="2" borderId="1" xfId="0" applyNumberFormat="1" applyFont="1" applyFill="1" applyBorder="1"/>
    <xf numFmtId="0" fontId="0" fillId="2" borderId="0" xfId="0" applyFill="1"/>
    <xf numFmtId="176" fontId="3" fillId="0" borderId="1" xfId="0" applyNumberFormat="1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76" fontId="9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tabSelected="1" workbookViewId="0">
      <selection activeCell="I9" sqref="I9"/>
    </sheetView>
  </sheetViews>
  <sheetFormatPr baseColWidth="10" defaultRowHeight="16" x14ac:dyDescent="0.2"/>
  <cols>
    <col min="1" max="16" width="13.33203125" customWidth="1"/>
    <col min="20" max="20" width="12.6640625" customWidth="1"/>
    <col min="22" max="22" width="12.1640625" customWidth="1"/>
    <col min="24" max="24" width="13.83203125" customWidth="1"/>
  </cols>
  <sheetData>
    <row r="1" spans="1:32" ht="81" customHeight="1" x14ac:dyDescent="0.2">
      <c r="A1" s="23" t="s">
        <v>0</v>
      </c>
      <c r="B1" s="19"/>
      <c r="C1" s="17" t="s">
        <v>35</v>
      </c>
      <c r="D1" s="18"/>
      <c r="E1" s="17" t="s">
        <v>36</v>
      </c>
      <c r="F1" s="18"/>
      <c r="G1" s="17" t="s">
        <v>42</v>
      </c>
      <c r="H1" s="18"/>
      <c r="I1" s="17" t="s">
        <v>41</v>
      </c>
      <c r="J1" s="18"/>
      <c r="K1" s="17" t="s">
        <v>40</v>
      </c>
      <c r="L1" s="18"/>
      <c r="M1" s="17" t="s">
        <v>39</v>
      </c>
      <c r="N1" s="18"/>
      <c r="O1" s="17" t="s">
        <v>37</v>
      </c>
      <c r="P1" s="18"/>
      <c r="Q1" s="17" t="s">
        <v>27</v>
      </c>
      <c r="R1" s="18"/>
      <c r="S1" s="17" t="s">
        <v>28</v>
      </c>
      <c r="T1" s="18"/>
      <c r="U1" s="17" t="s">
        <v>29</v>
      </c>
      <c r="V1" s="18"/>
      <c r="W1" s="17" t="s">
        <v>30</v>
      </c>
      <c r="X1" s="18"/>
      <c r="Y1" s="17" t="s">
        <v>31</v>
      </c>
      <c r="Z1" s="18"/>
      <c r="AA1" s="17" t="s">
        <v>32</v>
      </c>
      <c r="AB1" s="18"/>
      <c r="AC1" s="17" t="s">
        <v>33</v>
      </c>
      <c r="AD1" s="18"/>
      <c r="AE1" s="17" t="s">
        <v>34</v>
      </c>
      <c r="AF1" s="18"/>
    </row>
    <row r="2" spans="1:32" x14ac:dyDescent="0.2">
      <c r="A2" s="18" t="s">
        <v>1</v>
      </c>
      <c r="B2" s="18"/>
      <c r="C2" s="19">
        <v>11965</v>
      </c>
      <c r="D2" s="19"/>
      <c r="E2" s="19">
        <v>8612</v>
      </c>
      <c r="F2" s="19"/>
      <c r="G2" s="19">
        <v>192</v>
      </c>
      <c r="H2" s="19"/>
      <c r="I2" s="19">
        <v>194</v>
      </c>
      <c r="J2" s="19"/>
      <c r="K2" s="19">
        <v>386</v>
      </c>
      <c r="L2" s="19"/>
      <c r="M2" s="19">
        <v>968</v>
      </c>
      <c r="N2" s="19"/>
      <c r="O2" s="19">
        <v>1948</v>
      </c>
      <c r="P2" s="19"/>
      <c r="Q2" s="19">
        <v>3928</v>
      </c>
      <c r="R2" s="19"/>
      <c r="S2" s="19">
        <v>3970</v>
      </c>
      <c r="T2" s="19"/>
      <c r="U2" s="19">
        <v>3933</v>
      </c>
      <c r="V2" s="19"/>
      <c r="W2" s="19">
        <v>2385</v>
      </c>
      <c r="X2" s="19"/>
      <c r="Y2" s="19">
        <v>2585</v>
      </c>
      <c r="Z2" s="19"/>
      <c r="AA2" s="19">
        <v>3484</v>
      </c>
      <c r="AB2" s="19"/>
      <c r="AC2" s="20">
        <v>3094</v>
      </c>
      <c r="AD2" s="20"/>
      <c r="AE2" s="21">
        <v>3565</v>
      </c>
      <c r="AF2" s="21"/>
    </row>
    <row r="3" spans="1:32" x14ac:dyDescent="0.2">
      <c r="A3" s="18" t="s">
        <v>2</v>
      </c>
      <c r="B3" s="18"/>
      <c r="C3" s="19">
        <v>59</v>
      </c>
      <c r="D3" s="19"/>
      <c r="E3" s="19">
        <v>42</v>
      </c>
      <c r="F3" s="19"/>
      <c r="G3" s="19">
        <v>1</v>
      </c>
      <c r="H3" s="19"/>
      <c r="I3" s="19">
        <v>1</v>
      </c>
      <c r="J3" s="19"/>
      <c r="K3" s="19">
        <v>2</v>
      </c>
      <c r="L3" s="19"/>
      <c r="M3" s="19">
        <v>4</v>
      </c>
      <c r="N3" s="19"/>
      <c r="O3" s="19">
        <v>10</v>
      </c>
      <c r="P3" s="19"/>
      <c r="Q3" s="19">
        <v>20</v>
      </c>
      <c r="R3" s="19"/>
      <c r="S3" s="19">
        <v>20</v>
      </c>
      <c r="T3" s="19"/>
      <c r="U3" s="19">
        <v>20</v>
      </c>
      <c r="V3" s="19"/>
      <c r="W3" s="19">
        <v>11</v>
      </c>
      <c r="X3" s="19"/>
      <c r="Y3" s="19">
        <v>12</v>
      </c>
      <c r="Z3" s="19"/>
      <c r="AA3" s="19">
        <v>17</v>
      </c>
      <c r="AB3" s="19"/>
      <c r="AC3" s="20">
        <v>15</v>
      </c>
      <c r="AD3" s="20"/>
      <c r="AE3" s="21">
        <v>17</v>
      </c>
      <c r="AF3" s="21"/>
    </row>
    <row r="4" spans="1:32" x14ac:dyDescent="0.2">
      <c r="A4" s="22" t="s">
        <v>3</v>
      </c>
      <c r="B4" s="1" t="s">
        <v>4</v>
      </c>
      <c r="C4" s="2">
        <v>447</v>
      </c>
      <c r="D4" s="13">
        <f>C4/11965</f>
        <v>3.7358963643961553E-2</v>
      </c>
      <c r="E4" s="2">
        <v>267</v>
      </c>
      <c r="F4" s="13">
        <f>E4/8612</f>
        <v>3.1003251277287504E-2</v>
      </c>
      <c r="G4" s="2">
        <v>21</v>
      </c>
      <c r="H4" s="13">
        <f>G4/192</f>
        <v>0.109375</v>
      </c>
      <c r="I4" s="2">
        <v>21</v>
      </c>
      <c r="J4" s="13">
        <f>I4/194</f>
        <v>0.10824742268041238</v>
      </c>
      <c r="K4" s="2">
        <v>37</v>
      </c>
      <c r="L4" s="13">
        <f>K4/386</f>
        <v>9.585492227979274E-2</v>
      </c>
      <c r="M4" s="2">
        <v>94</v>
      </c>
      <c r="N4" s="13">
        <f>M4/968</f>
        <v>9.7107438016528921E-2</v>
      </c>
      <c r="O4" s="2">
        <v>151</v>
      </c>
      <c r="P4" s="13">
        <f>O4/1948</f>
        <v>7.7515400410677615E-2</v>
      </c>
      <c r="Q4" s="2">
        <v>229</v>
      </c>
      <c r="R4" s="3">
        <f>Q4/3928</f>
        <v>5.8299389002036663E-2</v>
      </c>
      <c r="S4" s="2">
        <v>161</v>
      </c>
      <c r="T4" s="4">
        <f>S4/3970</f>
        <v>4.0554156171284633E-2</v>
      </c>
      <c r="U4" s="2">
        <v>139</v>
      </c>
      <c r="V4" s="4">
        <f>U4/3933</f>
        <v>3.5341978133740147E-2</v>
      </c>
      <c r="W4" s="2">
        <v>73</v>
      </c>
      <c r="X4" s="4">
        <f>W4/2385</f>
        <v>3.0607966457023062E-2</v>
      </c>
      <c r="Y4" s="2">
        <v>90</v>
      </c>
      <c r="Z4" s="4">
        <f>Y4/2585</f>
        <v>3.4816247582205029E-2</v>
      </c>
      <c r="AA4" s="2">
        <v>112</v>
      </c>
      <c r="AB4" s="4">
        <f>AA4/3484</f>
        <v>3.2146957520091848E-2</v>
      </c>
      <c r="AC4" s="2">
        <v>84</v>
      </c>
      <c r="AD4" s="8">
        <f>AC4/3094</f>
        <v>2.7149321266968326E-2</v>
      </c>
      <c r="AE4" s="2">
        <v>92</v>
      </c>
      <c r="AF4" s="8">
        <f>AE4/3565</f>
        <v>2.5806451612903226E-2</v>
      </c>
    </row>
    <row r="5" spans="1:32" x14ac:dyDescent="0.2">
      <c r="A5" s="22"/>
      <c r="B5" s="1" t="s">
        <v>5</v>
      </c>
      <c r="C5" s="2">
        <v>245</v>
      </c>
      <c r="D5" s="13">
        <f t="shared" ref="D5:D26" si="0">C5/11965</f>
        <v>2.0476389469285417E-2</v>
      </c>
      <c r="E5" s="2">
        <v>154</v>
      </c>
      <c r="F5" s="13">
        <f t="shared" ref="F5:F25" si="1">E5/8612</f>
        <v>1.7882025081281932E-2</v>
      </c>
      <c r="G5" s="2">
        <v>12</v>
      </c>
      <c r="H5" s="13">
        <f t="shared" ref="H5:H26" si="2">G5/192</f>
        <v>6.25E-2</v>
      </c>
      <c r="I5" s="2">
        <v>9</v>
      </c>
      <c r="J5" s="13">
        <f t="shared" ref="J5:J26" si="3">I5/194</f>
        <v>4.6391752577319589E-2</v>
      </c>
      <c r="K5" s="2">
        <v>11</v>
      </c>
      <c r="L5" s="13">
        <f t="shared" ref="L5:L26" si="4">K5/386</f>
        <v>2.8497409326424871E-2</v>
      </c>
      <c r="M5" s="2">
        <v>30</v>
      </c>
      <c r="N5" s="13">
        <f t="shared" ref="N5:N26" si="5">M5/968</f>
        <v>3.0991735537190084E-2</v>
      </c>
      <c r="O5" s="2">
        <v>65</v>
      </c>
      <c r="P5" s="13">
        <f t="shared" ref="P5:P26" si="6">O5/1948</f>
        <v>3.3367556468172486E-2</v>
      </c>
      <c r="Q5" s="2">
        <v>105</v>
      </c>
      <c r="R5" s="3">
        <f t="shared" ref="R5:R26" si="7">Q5/3928</f>
        <v>2.6731160896130347E-2</v>
      </c>
      <c r="S5" s="2">
        <v>87</v>
      </c>
      <c r="T5" s="4">
        <f t="shared" ref="T5:T26" si="8">S5/3970</f>
        <v>2.1914357682619647E-2</v>
      </c>
      <c r="U5" s="2">
        <v>68</v>
      </c>
      <c r="V5" s="4">
        <f t="shared" ref="V5:V26" si="9">U5/3933</f>
        <v>1.7289600813628275E-2</v>
      </c>
      <c r="W5" s="2">
        <v>38</v>
      </c>
      <c r="X5" s="4">
        <f t="shared" ref="X5:X26" si="10">W5/2385</f>
        <v>1.5932914046121592E-2</v>
      </c>
      <c r="Y5" s="2">
        <v>39</v>
      </c>
      <c r="Z5" s="4">
        <f t="shared" ref="Z5:Z26" si="11">Y5/2585</f>
        <v>1.5087040618955513E-2</v>
      </c>
      <c r="AA5" s="2">
        <v>44</v>
      </c>
      <c r="AB5" s="4">
        <f t="shared" ref="AB5:AB26" si="12">AA5/3484</f>
        <v>1.2629161882893225E-2</v>
      </c>
      <c r="AC5" s="2">
        <v>42</v>
      </c>
      <c r="AD5" s="8">
        <f t="shared" ref="AD5:AD26" si="13">AC5/3094</f>
        <v>1.3574660633484163E-2</v>
      </c>
      <c r="AE5" s="2">
        <v>52</v>
      </c>
      <c r="AF5" s="8">
        <f t="shared" ref="AF5:AF25" si="14">AE5/3565</f>
        <v>1.4586255259467041E-2</v>
      </c>
    </row>
    <row r="6" spans="1:32" x14ac:dyDescent="0.2">
      <c r="A6" s="22"/>
      <c r="B6" s="1" t="s">
        <v>6</v>
      </c>
      <c r="C6" s="2">
        <v>314</v>
      </c>
      <c r="D6" s="13">
        <f t="shared" si="0"/>
        <v>2.6243209360635185E-2</v>
      </c>
      <c r="E6" s="2">
        <v>194</v>
      </c>
      <c r="F6" s="13">
        <f t="shared" si="1"/>
        <v>2.2526706920575939E-2</v>
      </c>
      <c r="G6" s="2">
        <v>11</v>
      </c>
      <c r="H6" s="13">
        <f t="shared" si="2"/>
        <v>5.7291666666666664E-2</v>
      </c>
      <c r="I6" s="2">
        <v>8</v>
      </c>
      <c r="J6" s="13">
        <f t="shared" si="3"/>
        <v>4.1237113402061855E-2</v>
      </c>
      <c r="K6" s="2">
        <v>11</v>
      </c>
      <c r="L6" s="13">
        <f t="shared" si="4"/>
        <v>2.8497409326424871E-2</v>
      </c>
      <c r="M6" s="2">
        <v>46</v>
      </c>
      <c r="N6" s="13">
        <f t="shared" si="5"/>
        <v>4.7520661157024795E-2</v>
      </c>
      <c r="O6" s="2">
        <v>81</v>
      </c>
      <c r="P6" s="13">
        <f t="shared" si="6"/>
        <v>4.1581108829568787E-2</v>
      </c>
      <c r="Q6" s="2">
        <v>148</v>
      </c>
      <c r="R6" s="3">
        <f t="shared" si="7"/>
        <v>3.7678207739307537E-2</v>
      </c>
      <c r="S6" s="2">
        <v>122</v>
      </c>
      <c r="T6" s="4">
        <f t="shared" si="8"/>
        <v>3.0730478589420653E-2</v>
      </c>
      <c r="U6" s="2">
        <v>105</v>
      </c>
      <c r="V6" s="4">
        <f t="shared" si="9"/>
        <v>2.6697177726926011E-2</v>
      </c>
      <c r="W6" s="2">
        <v>42</v>
      </c>
      <c r="X6" s="4">
        <f t="shared" si="10"/>
        <v>1.7610062893081761E-2</v>
      </c>
      <c r="Y6" s="2">
        <v>65</v>
      </c>
      <c r="Z6" s="4">
        <f t="shared" si="11"/>
        <v>2.5145067698259187E-2</v>
      </c>
      <c r="AA6" s="2">
        <v>85</v>
      </c>
      <c r="AB6" s="4">
        <f t="shared" si="12"/>
        <v>2.4397244546498279E-2</v>
      </c>
      <c r="AC6" s="2">
        <v>71</v>
      </c>
      <c r="AD6" s="8">
        <f t="shared" si="13"/>
        <v>2.2947640594699416E-2</v>
      </c>
      <c r="AE6" s="2">
        <v>85</v>
      </c>
      <c r="AF6" s="8">
        <f t="shared" si="14"/>
        <v>2.3842917251051893E-2</v>
      </c>
    </row>
    <row r="7" spans="1:32" x14ac:dyDescent="0.2">
      <c r="A7" s="22"/>
      <c r="B7" s="1" t="s">
        <v>7</v>
      </c>
      <c r="C7" s="2">
        <v>463</v>
      </c>
      <c r="D7" s="13">
        <f t="shared" si="0"/>
        <v>3.8696197241955707E-2</v>
      </c>
      <c r="E7" s="2">
        <v>295</v>
      </c>
      <c r="F7" s="13">
        <f t="shared" si="1"/>
        <v>3.4254528564793309E-2</v>
      </c>
      <c r="G7" s="2">
        <v>13</v>
      </c>
      <c r="H7" s="13">
        <f t="shared" si="2"/>
        <v>6.7708333333333329E-2</v>
      </c>
      <c r="I7" s="2">
        <v>13</v>
      </c>
      <c r="J7" s="13">
        <f t="shared" si="3"/>
        <v>6.7010309278350513E-2</v>
      </c>
      <c r="K7" s="2">
        <v>27</v>
      </c>
      <c r="L7" s="13">
        <f t="shared" si="4"/>
        <v>6.9948186528497408E-2</v>
      </c>
      <c r="M7" s="2">
        <v>56</v>
      </c>
      <c r="N7" s="13">
        <f t="shared" si="5"/>
        <v>5.7851239669421489E-2</v>
      </c>
      <c r="O7" s="2">
        <v>114</v>
      </c>
      <c r="P7" s="13">
        <f t="shared" si="6"/>
        <v>5.8521560574948665E-2</v>
      </c>
      <c r="Q7" s="2">
        <v>209</v>
      </c>
      <c r="R7" s="3">
        <f t="shared" si="7"/>
        <v>5.320773930753564E-2</v>
      </c>
      <c r="S7" s="2">
        <v>159</v>
      </c>
      <c r="T7" s="4">
        <f t="shared" si="8"/>
        <v>4.0050377833753148E-2</v>
      </c>
      <c r="U7" s="2">
        <v>152</v>
      </c>
      <c r="V7" s="4">
        <f t="shared" si="9"/>
        <v>3.864734299516908E-2</v>
      </c>
      <c r="W7" s="2">
        <v>65</v>
      </c>
      <c r="X7" s="4">
        <f t="shared" si="10"/>
        <v>2.7253668763102725E-2</v>
      </c>
      <c r="Y7" s="2">
        <v>82</v>
      </c>
      <c r="Z7" s="4">
        <f t="shared" si="11"/>
        <v>3.1721470019342363E-2</v>
      </c>
      <c r="AA7" s="2">
        <v>131</v>
      </c>
      <c r="AB7" s="4">
        <f t="shared" si="12"/>
        <v>3.7600459242250285E-2</v>
      </c>
      <c r="AC7" s="2">
        <v>108</v>
      </c>
      <c r="AD7" s="8">
        <f t="shared" si="13"/>
        <v>3.4906270200387848E-2</v>
      </c>
      <c r="AE7" s="2">
        <v>139</v>
      </c>
      <c r="AF7" s="8">
        <f t="shared" si="14"/>
        <v>3.8990182328190744E-2</v>
      </c>
    </row>
    <row r="8" spans="1:32" x14ac:dyDescent="0.2">
      <c r="A8" s="22"/>
      <c r="B8" s="1" t="s">
        <v>8</v>
      </c>
      <c r="C8" s="2">
        <v>628</v>
      </c>
      <c r="D8" s="13">
        <f t="shared" si="0"/>
        <v>5.248641872127037E-2</v>
      </c>
      <c r="E8" s="2">
        <v>415</v>
      </c>
      <c r="F8" s="13">
        <f t="shared" si="1"/>
        <v>4.8188574082675337E-2</v>
      </c>
      <c r="G8" s="2">
        <v>20</v>
      </c>
      <c r="H8" s="13">
        <f t="shared" si="2"/>
        <v>0.10416666666666667</v>
      </c>
      <c r="I8" s="2">
        <v>15</v>
      </c>
      <c r="J8" s="13">
        <f t="shared" si="3"/>
        <v>7.7319587628865982E-2</v>
      </c>
      <c r="K8" s="2">
        <v>31</v>
      </c>
      <c r="L8" s="13">
        <f t="shared" si="4"/>
        <v>8.0310880829015538E-2</v>
      </c>
      <c r="M8" s="2">
        <v>71</v>
      </c>
      <c r="N8" s="13">
        <f t="shared" si="5"/>
        <v>7.3347107438016534E-2</v>
      </c>
      <c r="O8" s="2">
        <v>125</v>
      </c>
      <c r="P8" s="13">
        <f t="shared" si="6"/>
        <v>6.4168377823408618E-2</v>
      </c>
      <c r="Q8" s="2">
        <v>232</v>
      </c>
      <c r="R8" s="3">
        <f t="shared" si="7"/>
        <v>5.9063136456211814E-2</v>
      </c>
      <c r="S8" s="2">
        <v>208</v>
      </c>
      <c r="T8" s="4">
        <f t="shared" si="8"/>
        <v>5.2392947103274558E-2</v>
      </c>
      <c r="U8" s="2">
        <v>179</v>
      </c>
      <c r="V8" s="4">
        <f t="shared" si="9"/>
        <v>4.5512331553521482E-2</v>
      </c>
      <c r="W8" s="2">
        <v>97</v>
      </c>
      <c r="X8" s="4">
        <f t="shared" si="10"/>
        <v>4.067085953878407E-2</v>
      </c>
      <c r="Y8" s="2">
        <v>124</v>
      </c>
      <c r="Z8" s="4">
        <f t="shared" si="11"/>
        <v>4.7969052224371374E-2</v>
      </c>
      <c r="AA8" s="2">
        <v>176</v>
      </c>
      <c r="AB8" s="4">
        <f t="shared" si="12"/>
        <v>5.0516647531572902E-2</v>
      </c>
      <c r="AC8" s="2">
        <v>165</v>
      </c>
      <c r="AD8" s="8">
        <f t="shared" si="13"/>
        <v>5.3329023917259209E-2</v>
      </c>
      <c r="AE8" s="2">
        <v>189</v>
      </c>
      <c r="AF8" s="8">
        <f t="shared" si="14"/>
        <v>5.3015427769985975E-2</v>
      </c>
    </row>
    <row r="9" spans="1:32" x14ac:dyDescent="0.2">
      <c r="A9" s="22"/>
      <c r="B9" s="1" t="s">
        <v>9</v>
      </c>
      <c r="C9" s="2">
        <v>893</v>
      </c>
      <c r="D9" s="13">
        <f t="shared" si="0"/>
        <v>7.4634350188048482E-2</v>
      </c>
      <c r="E9" s="2">
        <v>562</v>
      </c>
      <c r="F9" s="13">
        <f t="shared" si="1"/>
        <v>6.5257779842080824E-2</v>
      </c>
      <c r="G9" s="2">
        <v>11</v>
      </c>
      <c r="H9" s="13">
        <f t="shared" si="2"/>
        <v>5.7291666666666664E-2</v>
      </c>
      <c r="I9" s="2">
        <v>11</v>
      </c>
      <c r="J9" s="13">
        <f t="shared" si="3"/>
        <v>5.6701030927835051E-2</v>
      </c>
      <c r="K9" s="2">
        <v>35</v>
      </c>
      <c r="L9" s="13">
        <f t="shared" si="4"/>
        <v>9.0673575129533682E-2</v>
      </c>
      <c r="M9" s="2">
        <v>96</v>
      </c>
      <c r="N9" s="13">
        <f t="shared" si="5"/>
        <v>9.9173553719008267E-2</v>
      </c>
      <c r="O9" s="2">
        <v>173</v>
      </c>
      <c r="P9" s="13">
        <f t="shared" si="6"/>
        <v>8.8809034907597534E-2</v>
      </c>
      <c r="Q9" s="2">
        <v>341</v>
      </c>
      <c r="R9" s="3">
        <f t="shared" si="7"/>
        <v>8.6812627291242367E-2</v>
      </c>
      <c r="S9" s="2">
        <v>295</v>
      </c>
      <c r="T9" s="4">
        <f t="shared" si="8"/>
        <v>7.4307304785894202E-2</v>
      </c>
      <c r="U9" s="2">
        <v>285</v>
      </c>
      <c r="V9" s="4">
        <f t="shared" si="9"/>
        <v>7.2463768115942032E-2</v>
      </c>
      <c r="W9" s="2">
        <v>147</v>
      </c>
      <c r="X9" s="4">
        <f t="shared" si="10"/>
        <v>6.1635220125786164E-2</v>
      </c>
      <c r="Y9" s="2">
        <v>163</v>
      </c>
      <c r="Z9" s="4">
        <f t="shared" si="11"/>
        <v>6.3056092843326889E-2</v>
      </c>
      <c r="AA9" s="2">
        <v>214</v>
      </c>
      <c r="AB9" s="4">
        <f t="shared" si="12"/>
        <v>6.1423650975889782E-2</v>
      </c>
      <c r="AC9" s="2">
        <v>208</v>
      </c>
      <c r="AD9" s="8">
        <f t="shared" si="13"/>
        <v>6.7226890756302518E-2</v>
      </c>
      <c r="AE9" s="2">
        <v>241</v>
      </c>
      <c r="AF9" s="8">
        <f t="shared" si="14"/>
        <v>6.7601683029453019E-2</v>
      </c>
    </row>
    <row r="10" spans="1:32" x14ac:dyDescent="0.2">
      <c r="A10" s="22"/>
      <c r="B10" s="1" t="s">
        <v>10</v>
      </c>
      <c r="C10" s="2">
        <v>1228</v>
      </c>
      <c r="D10" s="13">
        <f t="shared" si="0"/>
        <v>0.10263267864605098</v>
      </c>
      <c r="E10" s="2">
        <v>814</v>
      </c>
      <c r="F10" s="13">
        <f t="shared" si="1"/>
        <v>9.4519275429633065E-2</v>
      </c>
      <c r="G10" s="2">
        <v>22</v>
      </c>
      <c r="H10" s="13">
        <f t="shared" si="2"/>
        <v>0.11458333333333333</v>
      </c>
      <c r="I10" s="2">
        <v>15</v>
      </c>
      <c r="J10" s="13">
        <f t="shared" si="3"/>
        <v>7.7319587628865982E-2</v>
      </c>
      <c r="K10" s="2">
        <v>35</v>
      </c>
      <c r="L10" s="13">
        <f t="shared" si="4"/>
        <v>9.0673575129533682E-2</v>
      </c>
      <c r="M10" s="2">
        <v>92</v>
      </c>
      <c r="N10" s="13">
        <f t="shared" si="5"/>
        <v>9.5041322314049589E-2</v>
      </c>
      <c r="O10" s="2">
        <v>212</v>
      </c>
      <c r="P10" s="13">
        <f t="shared" si="6"/>
        <v>0.10882956878850103</v>
      </c>
      <c r="Q10" s="2">
        <v>440</v>
      </c>
      <c r="R10" s="3">
        <f t="shared" si="7"/>
        <v>0.11201629327902241</v>
      </c>
      <c r="S10" s="2">
        <v>403</v>
      </c>
      <c r="T10" s="4">
        <f t="shared" si="8"/>
        <v>0.10151133501259446</v>
      </c>
      <c r="U10" s="2">
        <v>404</v>
      </c>
      <c r="V10" s="4">
        <f t="shared" si="9"/>
        <v>0.1027205695397915</v>
      </c>
      <c r="W10" s="2">
        <v>233</v>
      </c>
      <c r="X10" s="4">
        <f t="shared" si="10"/>
        <v>9.7693920335429771E-2</v>
      </c>
      <c r="Y10" s="2">
        <v>219</v>
      </c>
      <c r="Z10" s="4">
        <f t="shared" si="11"/>
        <v>8.4719535783365565E-2</v>
      </c>
      <c r="AA10" s="2">
        <v>339</v>
      </c>
      <c r="AB10" s="4">
        <f t="shared" si="12"/>
        <v>9.7301951779563717E-2</v>
      </c>
      <c r="AC10" s="2">
        <v>272</v>
      </c>
      <c r="AD10" s="8">
        <f t="shared" si="13"/>
        <v>8.7912087912087919E-2</v>
      </c>
      <c r="AE10" s="2">
        <v>325</v>
      </c>
      <c r="AF10" s="8">
        <f t="shared" si="14"/>
        <v>9.1164095371669002E-2</v>
      </c>
    </row>
    <row r="11" spans="1:32" x14ac:dyDescent="0.2">
      <c r="A11" s="22"/>
      <c r="B11" s="1" t="s">
        <v>11</v>
      </c>
      <c r="C11" s="2">
        <v>1610</v>
      </c>
      <c r="D11" s="13">
        <f t="shared" si="0"/>
        <v>0.13455913079816131</v>
      </c>
      <c r="E11" s="2">
        <v>1117</v>
      </c>
      <c r="F11" s="13">
        <f t="shared" si="1"/>
        <v>0.12970274036228518</v>
      </c>
      <c r="G11" s="2">
        <v>22</v>
      </c>
      <c r="H11" s="13">
        <f t="shared" si="2"/>
        <v>0.11458333333333333</v>
      </c>
      <c r="I11" s="2">
        <v>22</v>
      </c>
      <c r="J11" s="13">
        <f t="shared" si="3"/>
        <v>0.1134020618556701</v>
      </c>
      <c r="K11" s="2">
        <v>42</v>
      </c>
      <c r="L11" s="13">
        <f t="shared" si="4"/>
        <v>0.10880829015544041</v>
      </c>
      <c r="M11" s="2">
        <v>103</v>
      </c>
      <c r="N11" s="13">
        <f t="shared" si="5"/>
        <v>0.10640495867768596</v>
      </c>
      <c r="O11" s="2">
        <v>230</v>
      </c>
      <c r="P11" s="13">
        <f t="shared" si="6"/>
        <v>0.11806981519507187</v>
      </c>
      <c r="Q11" s="2">
        <v>505</v>
      </c>
      <c r="R11" s="3">
        <f t="shared" si="7"/>
        <v>0.12856415478615071</v>
      </c>
      <c r="S11" s="2">
        <v>528</v>
      </c>
      <c r="T11" s="4">
        <f t="shared" si="8"/>
        <v>0.13299748110831233</v>
      </c>
      <c r="U11" s="2">
        <v>505</v>
      </c>
      <c r="V11" s="4">
        <f t="shared" si="9"/>
        <v>0.1284007119247394</v>
      </c>
      <c r="W11" s="2">
        <v>291</v>
      </c>
      <c r="X11" s="4">
        <f t="shared" si="10"/>
        <v>0.1220125786163522</v>
      </c>
      <c r="Y11" s="2">
        <v>310</v>
      </c>
      <c r="Z11" s="4">
        <f t="shared" si="11"/>
        <v>0.11992263056092843</v>
      </c>
      <c r="AA11" s="2">
        <v>425</v>
      </c>
      <c r="AB11" s="4">
        <f t="shared" si="12"/>
        <v>0.12198622273249139</v>
      </c>
      <c r="AC11" s="2">
        <v>387</v>
      </c>
      <c r="AD11" s="8">
        <f t="shared" si="13"/>
        <v>0.12508080155138979</v>
      </c>
      <c r="AE11" s="2">
        <v>433</v>
      </c>
      <c r="AF11" s="8">
        <f t="shared" si="14"/>
        <v>0.1214586255259467</v>
      </c>
    </row>
    <row r="12" spans="1:32" x14ac:dyDescent="0.2">
      <c r="A12" s="22"/>
      <c r="B12" s="1" t="s">
        <v>12</v>
      </c>
      <c r="C12" s="2">
        <v>1853</v>
      </c>
      <c r="D12" s="13">
        <f t="shared" si="0"/>
        <v>0.15486836606769744</v>
      </c>
      <c r="E12" s="2">
        <v>1360</v>
      </c>
      <c r="F12" s="13">
        <f t="shared" si="1"/>
        <v>0.15791918253599629</v>
      </c>
      <c r="G12" s="2">
        <v>18</v>
      </c>
      <c r="H12" s="13">
        <f t="shared" si="2"/>
        <v>9.375E-2</v>
      </c>
      <c r="I12" s="2">
        <v>12</v>
      </c>
      <c r="J12" s="13">
        <f t="shared" si="3"/>
        <v>6.1855670103092786E-2</v>
      </c>
      <c r="K12" s="2">
        <v>29</v>
      </c>
      <c r="L12" s="13">
        <f t="shared" si="4"/>
        <v>7.512953367875648E-2</v>
      </c>
      <c r="M12" s="2">
        <v>101</v>
      </c>
      <c r="N12" s="13">
        <f t="shared" si="5"/>
        <v>0.10433884297520661</v>
      </c>
      <c r="O12" s="2">
        <v>245</v>
      </c>
      <c r="P12" s="13">
        <f t="shared" si="6"/>
        <v>0.12577002053388089</v>
      </c>
      <c r="Q12" s="2">
        <v>553</v>
      </c>
      <c r="R12" s="3">
        <f t="shared" si="7"/>
        <v>0.14078411405295316</v>
      </c>
      <c r="S12" s="2">
        <v>604</v>
      </c>
      <c r="T12" s="4">
        <f t="shared" si="8"/>
        <v>0.15214105793450883</v>
      </c>
      <c r="U12" s="2">
        <v>638</v>
      </c>
      <c r="V12" s="4">
        <f t="shared" si="9"/>
        <v>0.16221713704551233</v>
      </c>
      <c r="W12" s="2">
        <v>415</v>
      </c>
      <c r="X12" s="4">
        <f t="shared" si="10"/>
        <v>0.17400419287211741</v>
      </c>
      <c r="Y12" s="2">
        <v>400</v>
      </c>
      <c r="Z12" s="4">
        <f t="shared" si="11"/>
        <v>0.15473887814313347</v>
      </c>
      <c r="AA12" s="2">
        <v>529</v>
      </c>
      <c r="AB12" s="4">
        <f t="shared" si="12"/>
        <v>0.1518369690011481</v>
      </c>
      <c r="AC12" s="2">
        <v>493</v>
      </c>
      <c r="AD12" s="8">
        <f t="shared" si="13"/>
        <v>0.15934065934065933</v>
      </c>
      <c r="AE12" s="2">
        <v>559</v>
      </c>
      <c r="AF12" s="8">
        <f t="shared" si="14"/>
        <v>0.15680224403927068</v>
      </c>
    </row>
    <row r="13" spans="1:32" x14ac:dyDescent="0.2">
      <c r="A13" s="22"/>
      <c r="B13" s="1" t="s">
        <v>13</v>
      </c>
      <c r="C13" s="2">
        <v>2110</v>
      </c>
      <c r="D13" s="13">
        <f t="shared" si="0"/>
        <v>0.17634768073547849</v>
      </c>
      <c r="E13" s="2">
        <v>1624</v>
      </c>
      <c r="F13" s="13">
        <f t="shared" si="1"/>
        <v>0.18857408267533673</v>
      </c>
      <c r="G13" s="2">
        <v>21</v>
      </c>
      <c r="H13" s="13">
        <f t="shared" si="2"/>
        <v>0.109375</v>
      </c>
      <c r="I13" s="2">
        <v>20</v>
      </c>
      <c r="J13" s="13">
        <f t="shared" si="3"/>
        <v>0.10309278350515463</v>
      </c>
      <c r="K13" s="2">
        <v>45</v>
      </c>
      <c r="L13" s="13">
        <f t="shared" si="4"/>
        <v>0.11658031088082901</v>
      </c>
      <c r="M13" s="2">
        <v>127</v>
      </c>
      <c r="N13" s="13">
        <f t="shared" si="5"/>
        <v>0.13119834710743802</v>
      </c>
      <c r="O13" s="2">
        <v>257</v>
      </c>
      <c r="P13" s="13">
        <f t="shared" si="6"/>
        <v>0.13193018480492813</v>
      </c>
      <c r="Q13" s="2">
        <v>574</v>
      </c>
      <c r="R13" s="3">
        <f t="shared" si="7"/>
        <v>0.14613034623217921</v>
      </c>
      <c r="S13" s="2">
        <v>695</v>
      </c>
      <c r="T13" s="4">
        <f t="shared" si="8"/>
        <v>0.17506297229219145</v>
      </c>
      <c r="U13" s="2">
        <v>762</v>
      </c>
      <c r="V13" s="4">
        <f t="shared" si="9"/>
        <v>0.19374523264683446</v>
      </c>
      <c r="W13" s="2">
        <v>452</v>
      </c>
      <c r="X13" s="4">
        <f t="shared" si="10"/>
        <v>0.18951781970649895</v>
      </c>
      <c r="Y13" s="2">
        <v>488</v>
      </c>
      <c r="Z13" s="4">
        <f t="shared" si="11"/>
        <v>0.18878143133462283</v>
      </c>
      <c r="AA13" s="2">
        <v>633</v>
      </c>
      <c r="AB13" s="4">
        <f t="shared" si="12"/>
        <v>0.18168771526980482</v>
      </c>
      <c r="AC13" s="2">
        <v>593</v>
      </c>
      <c r="AD13" s="8">
        <f t="shared" si="13"/>
        <v>0.19166127989657403</v>
      </c>
      <c r="AE13" s="2">
        <v>690</v>
      </c>
      <c r="AF13" s="8">
        <f t="shared" si="14"/>
        <v>0.19354838709677419</v>
      </c>
    </row>
    <row r="14" spans="1:32" x14ac:dyDescent="0.2">
      <c r="A14" s="22"/>
      <c r="B14" s="1" t="s">
        <v>14</v>
      </c>
      <c r="C14" s="2">
        <v>1845</v>
      </c>
      <c r="D14" s="13">
        <f t="shared" si="0"/>
        <v>0.15419974926870036</v>
      </c>
      <c r="E14" s="2">
        <v>1523</v>
      </c>
      <c r="F14" s="13">
        <f t="shared" si="1"/>
        <v>0.17684626103111936</v>
      </c>
      <c r="G14" s="2">
        <v>16</v>
      </c>
      <c r="H14" s="13">
        <f t="shared" si="2"/>
        <v>8.3333333333333329E-2</v>
      </c>
      <c r="I14" s="2">
        <v>17</v>
      </c>
      <c r="J14" s="13">
        <f t="shared" si="3"/>
        <v>8.7628865979381437E-2</v>
      </c>
      <c r="K14" s="2">
        <v>35</v>
      </c>
      <c r="L14" s="13">
        <f t="shared" si="4"/>
        <v>9.0673575129533682E-2</v>
      </c>
      <c r="M14" s="2">
        <v>91</v>
      </c>
      <c r="N14" s="13">
        <f t="shared" si="5"/>
        <v>9.4008264462809923E-2</v>
      </c>
      <c r="O14" s="2">
        <v>213</v>
      </c>
      <c r="P14" s="13">
        <f t="shared" si="6"/>
        <v>0.10934291581108829</v>
      </c>
      <c r="Q14" s="2">
        <v>479</v>
      </c>
      <c r="R14" s="3">
        <f t="shared" si="7"/>
        <v>0.12194501018329938</v>
      </c>
      <c r="S14" s="2">
        <v>584</v>
      </c>
      <c r="T14" s="4">
        <f t="shared" si="8"/>
        <v>0.14710327455919395</v>
      </c>
      <c r="U14" s="2">
        <v>598</v>
      </c>
      <c r="V14" s="4">
        <f t="shared" si="9"/>
        <v>0.15204678362573099</v>
      </c>
      <c r="W14" s="2">
        <v>467</v>
      </c>
      <c r="X14" s="4">
        <f t="shared" si="10"/>
        <v>0.19580712788259957</v>
      </c>
      <c r="Y14" s="2">
        <v>531</v>
      </c>
      <c r="Z14" s="4">
        <f t="shared" si="11"/>
        <v>0.20541586073500967</v>
      </c>
      <c r="AA14" s="2">
        <v>674</v>
      </c>
      <c r="AB14" s="4">
        <f t="shared" si="12"/>
        <v>0.19345579793340986</v>
      </c>
      <c r="AC14" s="2">
        <v>583</v>
      </c>
      <c r="AD14" s="8">
        <f t="shared" si="13"/>
        <v>0.18842921784098254</v>
      </c>
      <c r="AE14" s="2">
        <v>657</v>
      </c>
      <c r="AF14" s="8">
        <f t="shared" si="14"/>
        <v>0.18429172510518935</v>
      </c>
    </row>
    <row r="15" spans="1:32" x14ac:dyDescent="0.2">
      <c r="A15" s="22"/>
      <c r="B15" s="1" t="s">
        <v>15</v>
      </c>
      <c r="C15" s="2">
        <v>329</v>
      </c>
      <c r="D15" s="13">
        <f t="shared" si="0"/>
        <v>2.7496865858754702E-2</v>
      </c>
      <c r="E15" s="2">
        <v>287</v>
      </c>
      <c r="F15" s="13">
        <f t="shared" si="1"/>
        <v>3.3325592196934511E-2</v>
      </c>
      <c r="G15" s="2">
        <v>5</v>
      </c>
      <c r="H15" s="13">
        <f t="shared" si="2"/>
        <v>2.6041666666666668E-2</v>
      </c>
      <c r="I15" s="2">
        <v>31</v>
      </c>
      <c r="J15" s="13">
        <f t="shared" si="3"/>
        <v>0.15979381443298968</v>
      </c>
      <c r="K15" s="2">
        <v>48</v>
      </c>
      <c r="L15" s="13">
        <f t="shared" si="4"/>
        <v>0.12435233160621761</v>
      </c>
      <c r="M15" s="2">
        <v>61</v>
      </c>
      <c r="N15" s="13">
        <f t="shared" si="5"/>
        <v>6.3016528925619833E-2</v>
      </c>
      <c r="O15" s="2">
        <v>82</v>
      </c>
      <c r="P15" s="13">
        <f t="shared" si="6"/>
        <v>4.2094455852156057E-2</v>
      </c>
      <c r="Q15" s="2">
        <v>113</v>
      </c>
      <c r="R15" s="3">
        <f t="shared" si="7"/>
        <v>2.8767820773930752E-2</v>
      </c>
      <c r="S15" s="2">
        <v>124</v>
      </c>
      <c r="T15" s="4">
        <f t="shared" si="8"/>
        <v>3.1234256926952142E-2</v>
      </c>
      <c r="U15" s="2">
        <v>98</v>
      </c>
      <c r="V15" s="4">
        <f t="shared" si="9"/>
        <v>2.4917365878464277E-2</v>
      </c>
      <c r="W15" s="2">
        <v>65</v>
      </c>
      <c r="X15" s="4">
        <f t="shared" si="10"/>
        <v>2.7253668763102725E-2</v>
      </c>
      <c r="Y15" s="2">
        <v>74</v>
      </c>
      <c r="Z15" s="4">
        <f t="shared" si="11"/>
        <v>2.862669245647969E-2</v>
      </c>
      <c r="AA15" s="2">
        <v>122</v>
      </c>
      <c r="AB15" s="4">
        <f t="shared" si="12"/>
        <v>3.5017221584385763E-2</v>
      </c>
      <c r="AC15" s="2">
        <v>88</v>
      </c>
      <c r="AD15" s="8">
        <f t="shared" si="13"/>
        <v>2.8442146089204912E-2</v>
      </c>
      <c r="AE15" s="2">
        <v>103</v>
      </c>
      <c r="AF15" s="8">
        <f t="shared" si="14"/>
        <v>2.8892005610098175E-2</v>
      </c>
    </row>
    <row r="16" spans="1:32" s="12" customFormat="1" x14ac:dyDescent="0.2">
      <c r="A16" s="22" t="s">
        <v>16</v>
      </c>
      <c r="B16" s="5" t="s">
        <v>15</v>
      </c>
      <c r="C16" s="6">
        <v>2294</v>
      </c>
      <c r="D16" s="14">
        <f t="shared" si="0"/>
        <v>0.19172586711241119</v>
      </c>
      <c r="E16" s="6">
        <v>1727</v>
      </c>
      <c r="F16" s="14">
        <f t="shared" si="1"/>
        <v>0.20053413841151882</v>
      </c>
      <c r="G16" s="6">
        <v>32</v>
      </c>
      <c r="H16" s="16">
        <f t="shared" si="2"/>
        <v>0.16666666666666666</v>
      </c>
      <c r="I16" s="6">
        <v>23</v>
      </c>
      <c r="J16" s="16">
        <f t="shared" si="3"/>
        <v>0.11855670103092783</v>
      </c>
      <c r="K16" s="6">
        <v>46</v>
      </c>
      <c r="L16" s="16">
        <f t="shared" si="4"/>
        <v>0.11917098445595854</v>
      </c>
      <c r="M16" s="6">
        <v>134</v>
      </c>
      <c r="N16" s="16">
        <f t="shared" si="5"/>
        <v>0.13842975206611571</v>
      </c>
      <c r="O16" s="6">
        <v>328</v>
      </c>
      <c r="P16" s="16">
        <f t="shared" si="6"/>
        <v>0.16837782340862423</v>
      </c>
      <c r="Q16" s="6">
        <v>714</v>
      </c>
      <c r="R16" s="9">
        <f t="shared" si="7"/>
        <v>0.18177189409368635</v>
      </c>
      <c r="S16" s="6">
        <v>836</v>
      </c>
      <c r="T16" s="10">
        <f t="shared" si="8"/>
        <v>0.2105793450881612</v>
      </c>
      <c r="U16" s="6">
        <v>882</v>
      </c>
      <c r="V16" s="10">
        <f t="shared" si="9"/>
        <v>0.22425629290617849</v>
      </c>
      <c r="W16" s="6">
        <v>568</v>
      </c>
      <c r="X16" s="10">
        <f t="shared" si="10"/>
        <v>0.23815513626834381</v>
      </c>
      <c r="Y16" s="6">
        <v>548</v>
      </c>
      <c r="Z16" s="10">
        <f t="shared" si="11"/>
        <v>0.21199226305609284</v>
      </c>
      <c r="AA16" s="6">
        <v>792</v>
      </c>
      <c r="AB16" s="10">
        <f t="shared" si="12"/>
        <v>0.22732491389207807</v>
      </c>
      <c r="AC16" s="6">
        <v>727</v>
      </c>
      <c r="AD16" s="11">
        <f t="shared" si="13"/>
        <v>0.23497091144149967</v>
      </c>
      <c r="AE16" s="6">
        <v>909</v>
      </c>
      <c r="AF16" s="11">
        <f t="shared" si="14"/>
        <v>0.25497896213183729</v>
      </c>
    </row>
    <row r="17" spans="1:32" x14ac:dyDescent="0.2">
      <c r="A17" s="22"/>
      <c r="B17" s="1" t="s">
        <v>17</v>
      </c>
      <c r="C17" s="2">
        <v>2177</v>
      </c>
      <c r="D17" s="13">
        <f t="shared" si="0"/>
        <v>0.18194734642707899</v>
      </c>
      <c r="E17" s="2">
        <v>1615</v>
      </c>
      <c r="F17" s="13">
        <f t="shared" si="1"/>
        <v>0.18752902926149559</v>
      </c>
      <c r="G17" s="2">
        <v>34</v>
      </c>
      <c r="H17" s="13">
        <f t="shared" si="2"/>
        <v>0.17708333333333334</v>
      </c>
      <c r="I17" s="2">
        <v>31</v>
      </c>
      <c r="J17" s="13">
        <f t="shared" si="3"/>
        <v>0.15979381443298968</v>
      </c>
      <c r="K17" s="2">
        <v>53</v>
      </c>
      <c r="L17" s="13">
        <f t="shared" si="4"/>
        <v>0.13730569948186527</v>
      </c>
      <c r="M17" s="2">
        <v>160</v>
      </c>
      <c r="N17" s="13">
        <f t="shared" si="5"/>
        <v>0.16528925619834711</v>
      </c>
      <c r="O17" s="2">
        <v>317</v>
      </c>
      <c r="P17" s="13">
        <f t="shared" si="6"/>
        <v>0.16273100616016428</v>
      </c>
      <c r="Q17" s="2">
        <v>674</v>
      </c>
      <c r="R17" s="3">
        <f t="shared" si="7"/>
        <v>0.17158859470468432</v>
      </c>
      <c r="S17" s="2">
        <v>730</v>
      </c>
      <c r="T17" s="4">
        <f t="shared" si="8"/>
        <v>0.18387909319899245</v>
      </c>
      <c r="U17" s="2">
        <v>728</v>
      </c>
      <c r="V17" s="4">
        <f t="shared" si="9"/>
        <v>0.18510043224002035</v>
      </c>
      <c r="W17" s="2">
        <v>493</v>
      </c>
      <c r="X17" s="4">
        <f t="shared" si="10"/>
        <v>0.20670859538784067</v>
      </c>
      <c r="Y17" s="2">
        <v>484</v>
      </c>
      <c r="Z17" s="4">
        <f t="shared" si="11"/>
        <v>0.18723404255319148</v>
      </c>
      <c r="AA17" s="2">
        <v>654</v>
      </c>
      <c r="AB17" s="4">
        <f t="shared" si="12"/>
        <v>0.18771526980482203</v>
      </c>
      <c r="AC17" s="2">
        <v>616</v>
      </c>
      <c r="AD17" s="8">
        <f t="shared" si="13"/>
        <v>0.19909502262443438</v>
      </c>
      <c r="AE17" s="2">
        <v>694</v>
      </c>
      <c r="AF17" s="8">
        <f t="shared" si="14"/>
        <v>0.1946704067321178</v>
      </c>
    </row>
    <row r="18" spans="1:32" x14ac:dyDescent="0.2">
      <c r="A18" s="22"/>
      <c r="B18" s="1" t="s">
        <v>18</v>
      </c>
      <c r="C18" s="2">
        <v>1871</v>
      </c>
      <c r="D18" s="13">
        <f t="shared" si="0"/>
        <v>0.15637275386544086</v>
      </c>
      <c r="E18" s="2">
        <v>1353</v>
      </c>
      <c r="F18" s="13">
        <f t="shared" si="1"/>
        <v>0.15710636321411983</v>
      </c>
      <c r="G18" s="2">
        <v>29</v>
      </c>
      <c r="H18" s="13">
        <f t="shared" si="2"/>
        <v>0.15104166666666666</v>
      </c>
      <c r="I18" s="2">
        <v>23</v>
      </c>
      <c r="J18" s="13">
        <f t="shared" si="3"/>
        <v>0.11855670103092783</v>
      </c>
      <c r="K18" s="2">
        <v>48</v>
      </c>
      <c r="L18" s="13">
        <f t="shared" si="4"/>
        <v>0.12435233160621761</v>
      </c>
      <c r="M18" s="2">
        <v>125</v>
      </c>
      <c r="N18" s="13">
        <f t="shared" si="5"/>
        <v>0.12913223140495866</v>
      </c>
      <c r="O18" s="2">
        <v>267</v>
      </c>
      <c r="P18" s="13">
        <f t="shared" si="6"/>
        <v>0.13706365503080081</v>
      </c>
      <c r="Q18" s="2">
        <v>565</v>
      </c>
      <c r="R18" s="3">
        <f t="shared" si="7"/>
        <v>0.14383910386965376</v>
      </c>
      <c r="S18" s="2">
        <v>601</v>
      </c>
      <c r="T18" s="4">
        <f t="shared" si="8"/>
        <v>0.15138539042821159</v>
      </c>
      <c r="U18" s="2">
        <v>593</v>
      </c>
      <c r="V18" s="4">
        <f t="shared" si="9"/>
        <v>0.15077548944825833</v>
      </c>
      <c r="W18" s="2">
        <v>356</v>
      </c>
      <c r="X18" s="4">
        <f t="shared" si="10"/>
        <v>0.14926624737945493</v>
      </c>
      <c r="Y18" s="2">
        <v>392</v>
      </c>
      <c r="Z18" s="4">
        <f t="shared" si="11"/>
        <v>0.15164410058027078</v>
      </c>
      <c r="AA18" s="2">
        <v>498</v>
      </c>
      <c r="AB18" s="4">
        <f t="shared" si="12"/>
        <v>0.14293915040183697</v>
      </c>
      <c r="AC18" s="2">
        <v>455</v>
      </c>
      <c r="AD18" s="8">
        <f t="shared" si="13"/>
        <v>0.14705882352941177</v>
      </c>
      <c r="AE18" s="2">
        <v>509</v>
      </c>
      <c r="AF18" s="8">
        <f t="shared" si="14"/>
        <v>0.14277699859747545</v>
      </c>
    </row>
    <row r="19" spans="1:32" x14ac:dyDescent="0.2">
      <c r="A19" s="22"/>
      <c r="B19" s="1" t="s">
        <v>19</v>
      </c>
      <c r="C19" s="2">
        <v>1600</v>
      </c>
      <c r="D19" s="13">
        <f t="shared" si="0"/>
        <v>0.13372335979941496</v>
      </c>
      <c r="E19" s="2">
        <v>1120</v>
      </c>
      <c r="F19" s="13">
        <f t="shared" si="1"/>
        <v>0.13005109150023222</v>
      </c>
      <c r="G19" s="2">
        <v>25</v>
      </c>
      <c r="H19" s="13">
        <f t="shared" si="2"/>
        <v>0.13020833333333334</v>
      </c>
      <c r="I19" s="2">
        <v>23</v>
      </c>
      <c r="J19" s="13">
        <f t="shared" si="3"/>
        <v>0.11855670103092783</v>
      </c>
      <c r="K19" s="2">
        <v>48</v>
      </c>
      <c r="L19" s="13">
        <f t="shared" si="4"/>
        <v>0.12435233160621761</v>
      </c>
      <c r="M19" s="2">
        <v>122</v>
      </c>
      <c r="N19" s="13">
        <f t="shared" si="5"/>
        <v>0.12603305785123967</v>
      </c>
      <c r="O19" s="2">
        <v>253</v>
      </c>
      <c r="P19" s="13">
        <f t="shared" si="6"/>
        <v>0.12987679671457905</v>
      </c>
      <c r="Q19" s="2">
        <v>495</v>
      </c>
      <c r="R19" s="3">
        <f t="shared" si="7"/>
        <v>0.12601832993890019</v>
      </c>
      <c r="S19" s="2">
        <v>489</v>
      </c>
      <c r="T19" s="4">
        <f t="shared" si="8"/>
        <v>0.12317380352644837</v>
      </c>
      <c r="U19" s="2">
        <v>486</v>
      </c>
      <c r="V19" s="4">
        <f t="shared" si="9"/>
        <v>0.12356979405034325</v>
      </c>
      <c r="W19" s="2">
        <v>275</v>
      </c>
      <c r="X19" s="4">
        <f t="shared" si="10"/>
        <v>0.11530398322851153</v>
      </c>
      <c r="Y19" s="2">
        <v>306</v>
      </c>
      <c r="Z19" s="4">
        <f t="shared" si="11"/>
        <v>0.1183752417794971</v>
      </c>
      <c r="AA19" s="2">
        <v>400</v>
      </c>
      <c r="AB19" s="4">
        <f t="shared" si="12"/>
        <v>0.11481056257175661</v>
      </c>
      <c r="AC19" s="2">
        <v>368</v>
      </c>
      <c r="AD19" s="8">
        <f t="shared" si="13"/>
        <v>0.11893988364576599</v>
      </c>
      <c r="AE19" s="2">
        <v>398</v>
      </c>
      <c r="AF19" s="8">
        <f t="shared" si="14"/>
        <v>0.11164095371669004</v>
      </c>
    </row>
    <row r="20" spans="1:32" x14ac:dyDescent="0.2">
      <c r="A20" s="22"/>
      <c r="B20" s="1" t="s">
        <v>20</v>
      </c>
      <c r="C20" s="2">
        <v>1147</v>
      </c>
      <c r="D20" s="13">
        <f t="shared" si="0"/>
        <v>9.5862933556205593E-2</v>
      </c>
      <c r="E20" s="2">
        <v>802</v>
      </c>
      <c r="F20" s="13">
        <f t="shared" si="1"/>
        <v>9.3125870877844866E-2</v>
      </c>
      <c r="G20" s="2">
        <v>13</v>
      </c>
      <c r="H20" s="13">
        <f t="shared" si="2"/>
        <v>6.7708333333333329E-2</v>
      </c>
      <c r="I20" s="2">
        <v>12</v>
      </c>
      <c r="J20" s="13">
        <f t="shared" si="3"/>
        <v>6.1855670103092786E-2</v>
      </c>
      <c r="K20" s="2">
        <v>33</v>
      </c>
      <c r="L20" s="13">
        <f t="shared" si="4"/>
        <v>8.549222797927461E-2</v>
      </c>
      <c r="M20" s="2">
        <v>92</v>
      </c>
      <c r="N20" s="13">
        <f t="shared" si="5"/>
        <v>9.5041322314049589E-2</v>
      </c>
      <c r="O20" s="2">
        <v>176</v>
      </c>
      <c r="P20" s="13">
        <f t="shared" si="6"/>
        <v>9.034907597535935E-2</v>
      </c>
      <c r="Q20" s="2">
        <v>373</v>
      </c>
      <c r="R20" s="3">
        <f t="shared" si="7"/>
        <v>9.4959266802443987E-2</v>
      </c>
      <c r="S20" s="2">
        <v>349</v>
      </c>
      <c r="T20" s="4">
        <f t="shared" si="8"/>
        <v>8.7909319899244331E-2</v>
      </c>
      <c r="U20" s="2">
        <v>363</v>
      </c>
      <c r="V20" s="4">
        <f t="shared" si="9"/>
        <v>9.2295957284515631E-2</v>
      </c>
      <c r="W20" s="2">
        <v>204</v>
      </c>
      <c r="X20" s="4">
        <f t="shared" si="10"/>
        <v>8.5534591194968548E-2</v>
      </c>
      <c r="Y20" s="2">
        <v>248</v>
      </c>
      <c r="Z20" s="4">
        <f t="shared" si="11"/>
        <v>9.5938104448742748E-2</v>
      </c>
      <c r="AA20" s="2">
        <v>286</v>
      </c>
      <c r="AB20" s="4">
        <f t="shared" si="12"/>
        <v>8.2089552238805971E-2</v>
      </c>
      <c r="AC20" s="2">
        <v>286</v>
      </c>
      <c r="AD20" s="8">
        <f t="shared" si="13"/>
        <v>9.2436974789915971E-2</v>
      </c>
      <c r="AE20" s="2">
        <v>290</v>
      </c>
      <c r="AF20" s="8">
        <f t="shared" si="14"/>
        <v>8.134642356241234E-2</v>
      </c>
    </row>
    <row r="21" spans="1:32" x14ac:dyDescent="0.2">
      <c r="A21" s="22"/>
      <c r="B21" s="1" t="s">
        <v>21</v>
      </c>
      <c r="C21" s="2">
        <v>802</v>
      </c>
      <c r="D21" s="13">
        <f t="shared" si="0"/>
        <v>6.7028834099456744E-2</v>
      </c>
      <c r="E21" s="2">
        <v>583</v>
      </c>
      <c r="F21" s="13">
        <f t="shared" si="1"/>
        <v>6.7696237807710169E-2</v>
      </c>
      <c r="G21" s="2">
        <v>12</v>
      </c>
      <c r="H21" s="13">
        <f t="shared" si="2"/>
        <v>6.25E-2</v>
      </c>
      <c r="I21" s="2">
        <v>15</v>
      </c>
      <c r="J21" s="13">
        <f t="shared" si="3"/>
        <v>7.7319587628865982E-2</v>
      </c>
      <c r="K21" s="2">
        <v>32</v>
      </c>
      <c r="L21" s="13">
        <f t="shared" si="4"/>
        <v>8.2901554404145081E-2</v>
      </c>
      <c r="M21" s="2">
        <v>76</v>
      </c>
      <c r="N21" s="13">
        <f t="shared" si="5"/>
        <v>7.8512396694214878E-2</v>
      </c>
      <c r="O21" s="2">
        <v>144</v>
      </c>
      <c r="P21" s="13">
        <f t="shared" si="6"/>
        <v>7.3921971252566734E-2</v>
      </c>
      <c r="Q21" s="2">
        <v>285</v>
      </c>
      <c r="R21" s="3">
        <f t="shared" si="7"/>
        <v>7.2556008146639511E-2</v>
      </c>
      <c r="S21" s="2">
        <v>267</v>
      </c>
      <c r="T21" s="4">
        <f t="shared" si="8"/>
        <v>6.7254408060453394E-2</v>
      </c>
      <c r="U21" s="2">
        <v>267</v>
      </c>
      <c r="V21" s="4">
        <f t="shared" si="9"/>
        <v>6.7887109077040431E-2</v>
      </c>
      <c r="W21" s="2">
        <v>144</v>
      </c>
      <c r="X21" s="4">
        <f t="shared" si="10"/>
        <v>6.0377358490566038E-2</v>
      </c>
      <c r="Y21" s="2">
        <v>178</v>
      </c>
      <c r="Z21" s="4">
        <f t="shared" si="11"/>
        <v>6.8858800773694384E-2</v>
      </c>
      <c r="AA21" s="2">
        <v>235</v>
      </c>
      <c r="AB21" s="4">
        <f t="shared" si="12"/>
        <v>6.7451205510906997E-2</v>
      </c>
      <c r="AC21" s="2">
        <v>200</v>
      </c>
      <c r="AD21" s="8">
        <f t="shared" si="13"/>
        <v>6.4641241111829353E-2</v>
      </c>
      <c r="AE21" s="2">
        <v>228</v>
      </c>
      <c r="AF21" s="8">
        <f t="shared" si="14"/>
        <v>6.3955119214586256E-2</v>
      </c>
    </row>
    <row r="22" spans="1:32" x14ac:dyDescent="0.2">
      <c r="A22" s="22"/>
      <c r="B22" s="1" t="s">
        <v>22</v>
      </c>
      <c r="C22" s="2">
        <v>500</v>
      </c>
      <c r="D22" s="13">
        <f t="shared" si="0"/>
        <v>4.1788549937317176E-2</v>
      </c>
      <c r="E22" s="2">
        <v>367</v>
      </c>
      <c r="F22" s="13">
        <f t="shared" si="1"/>
        <v>4.2614955875522526E-2</v>
      </c>
      <c r="G22" s="2">
        <v>7</v>
      </c>
      <c r="H22" s="13">
        <f t="shared" si="2"/>
        <v>3.6458333333333336E-2</v>
      </c>
      <c r="I22" s="2">
        <v>7</v>
      </c>
      <c r="J22" s="13">
        <f t="shared" si="3"/>
        <v>3.608247422680412E-2</v>
      </c>
      <c r="K22" s="2">
        <v>13</v>
      </c>
      <c r="L22" s="13">
        <f t="shared" si="4"/>
        <v>3.367875647668394E-2</v>
      </c>
      <c r="M22" s="2">
        <v>41</v>
      </c>
      <c r="N22" s="13">
        <f t="shared" si="5"/>
        <v>4.2355371900826444E-2</v>
      </c>
      <c r="O22" s="2">
        <v>86</v>
      </c>
      <c r="P22" s="13">
        <f t="shared" si="6"/>
        <v>4.4147843942505136E-2</v>
      </c>
      <c r="Q22" s="2">
        <v>174</v>
      </c>
      <c r="R22" s="3">
        <f t="shared" si="7"/>
        <v>4.4297352342158862E-2</v>
      </c>
      <c r="S22" s="2">
        <v>161</v>
      </c>
      <c r="T22" s="4">
        <f t="shared" si="8"/>
        <v>4.0554156171284633E-2</v>
      </c>
      <c r="U22" s="2">
        <v>148</v>
      </c>
      <c r="V22" s="4">
        <f t="shared" si="9"/>
        <v>3.7630307653190948E-2</v>
      </c>
      <c r="W22" s="2">
        <v>62</v>
      </c>
      <c r="X22" s="4">
        <f t="shared" si="10"/>
        <v>2.59958071278826E-2</v>
      </c>
      <c r="Y22" s="2">
        <v>122</v>
      </c>
      <c r="Z22" s="4">
        <f t="shared" si="11"/>
        <v>4.7195357833655707E-2</v>
      </c>
      <c r="AA22" s="2">
        <v>147</v>
      </c>
      <c r="AB22" s="4">
        <f t="shared" si="12"/>
        <v>4.219288174512055E-2</v>
      </c>
      <c r="AC22" s="2">
        <v>120</v>
      </c>
      <c r="AD22" s="8">
        <f t="shared" si="13"/>
        <v>3.8784744667097609E-2</v>
      </c>
      <c r="AE22" s="2">
        <v>140</v>
      </c>
      <c r="AF22" s="8">
        <f t="shared" si="14"/>
        <v>3.9270687237026647E-2</v>
      </c>
    </row>
    <row r="23" spans="1:32" x14ac:dyDescent="0.2">
      <c r="A23" s="22"/>
      <c r="B23" s="1" t="s">
        <v>23</v>
      </c>
      <c r="C23" s="2">
        <v>375</v>
      </c>
      <c r="D23" s="13">
        <f t="shared" si="0"/>
        <v>3.1341412452987882E-2</v>
      </c>
      <c r="E23" s="2">
        <v>256</v>
      </c>
      <c r="F23" s="13">
        <f t="shared" si="1"/>
        <v>2.9725963771481654E-2</v>
      </c>
      <c r="G23" s="2">
        <v>9</v>
      </c>
      <c r="H23" s="13">
        <f t="shared" si="2"/>
        <v>4.6875E-2</v>
      </c>
      <c r="I23" s="2">
        <v>6</v>
      </c>
      <c r="J23" s="13">
        <f t="shared" si="3"/>
        <v>3.0927835051546393E-2</v>
      </c>
      <c r="K23" s="2">
        <v>13</v>
      </c>
      <c r="L23" s="13">
        <f t="shared" si="4"/>
        <v>3.367875647668394E-2</v>
      </c>
      <c r="M23" s="2">
        <v>33</v>
      </c>
      <c r="N23" s="13">
        <f t="shared" si="5"/>
        <v>3.4090909090909088E-2</v>
      </c>
      <c r="O23" s="2">
        <v>63</v>
      </c>
      <c r="P23" s="13">
        <f t="shared" si="6"/>
        <v>3.2340862422997947E-2</v>
      </c>
      <c r="Q23" s="2">
        <v>124</v>
      </c>
      <c r="R23" s="3">
        <f t="shared" si="7"/>
        <v>3.1568228105906315E-2</v>
      </c>
      <c r="S23" s="2">
        <v>108</v>
      </c>
      <c r="T23" s="4">
        <f t="shared" si="8"/>
        <v>2.7204030226700253E-2</v>
      </c>
      <c r="U23" s="2">
        <v>106</v>
      </c>
      <c r="V23" s="4">
        <f t="shared" si="9"/>
        <v>2.6951436562420543E-2</v>
      </c>
      <c r="W23" s="2">
        <v>67</v>
      </c>
      <c r="X23" s="4">
        <f t="shared" si="10"/>
        <v>2.8092243186582808E-2</v>
      </c>
      <c r="Y23" s="2">
        <v>80</v>
      </c>
      <c r="Z23" s="4">
        <f t="shared" si="11"/>
        <v>3.0947775628626693E-2</v>
      </c>
      <c r="AA23" s="2">
        <v>106</v>
      </c>
      <c r="AB23" s="4">
        <f t="shared" si="12"/>
        <v>3.0424799081515498E-2</v>
      </c>
      <c r="AC23" s="2">
        <v>79</v>
      </c>
      <c r="AD23" s="8">
        <f t="shared" si="13"/>
        <v>2.5533290239172592E-2</v>
      </c>
      <c r="AE23" s="2">
        <v>105</v>
      </c>
      <c r="AF23" s="8">
        <f t="shared" si="14"/>
        <v>2.9453015427769985E-2</v>
      </c>
    </row>
    <row r="24" spans="1:32" x14ac:dyDescent="0.2">
      <c r="A24" s="22"/>
      <c r="B24" s="1" t="s">
        <v>24</v>
      </c>
      <c r="C24" s="2">
        <v>265</v>
      </c>
      <c r="D24" s="13">
        <f t="shared" si="0"/>
        <v>2.2147931466778101E-2</v>
      </c>
      <c r="E24" s="2">
        <v>184</v>
      </c>
      <c r="F24" s="13">
        <f t="shared" si="1"/>
        <v>2.1365536460752437E-2</v>
      </c>
      <c r="G24" s="2">
        <v>3</v>
      </c>
      <c r="H24" s="13">
        <f t="shared" si="2"/>
        <v>1.5625E-2</v>
      </c>
      <c r="I24" s="2">
        <v>5</v>
      </c>
      <c r="J24" s="13">
        <f t="shared" si="3"/>
        <v>2.5773195876288658E-2</v>
      </c>
      <c r="K24" s="2">
        <v>9</v>
      </c>
      <c r="L24" s="13">
        <f t="shared" si="4"/>
        <v>2.3316062176165803E-2</v>
      </c>
      <c r="M24" s="2">
        <v>22</v>
      </c>
      <c r="N24" s="13">
        <f t="shared" si="5"/>
        <v>2.2727272727272728E-2</v>
      </c>
      <c r="O24" s="2">
        <v>45</v>
      </c>
      <c r="P24" s="13">
        <f t="shared" si="6"/>
        <v>2.3100616016427104E-2</v>
      </c>
      <c r="Q24" s="2">
        <v>92</v>
      </c>
      <c r="R24" s="3">
        <f t="shared" si="7"/>
        <v>2.3421588594704685E-2</v>
      </c>
      <c r="S24" s="2">
        <v>75</v>
      </c>
      <c r="T24" s="4">
        <f t="shared" si="8"/>
        <v>1.8891687657430732E-2</v>
      </c>
      <c r="U24" s="2">
        <v>65</v>
      </c>
      <c r="V24" s="4">
        <f t="shared" si="9"/>
        <v>1.6526824307144673E-2</v>
      </c>
      <c r="W24" s="2">
        <v>54</v>
      </c>
      <c r="X24" s="4">
        <f t="shared" si="10"/>
        <v>2.2641509433962263E-2</v>
      </c>
      <c r="Y24" s="2">
        <v>63</v>
      </c>
      <c r="Z24" s="4">
        <f t="shared" si="11"/>
        <v>2.437137330754352E-2</v>
      </c>
      <c r="AA24" s="2">
        <v>87</v>
      </c>
      <c r="AB24" s="4">
        <f t="shared" si="12"/>
        <v>2.4971297359357061E-2</v>
      </c>
      <c r="AC24" s="2">
        <v>61</v>
      </c>
      <c r="AD24" s="8">
        <f t="shared" si="13"/>
        <v>1.971557853910795E-2</v>
      </c>
      <c r="AE24" s="2">
        <v>74</v>
      </c>
      <c r="AF24" s="8">
        <f t="shared" si="14"/>
        <v>2.0757363253856943E-2</v>
      </c>
    </row>
    <row r="25" spans="1:32" x14ac:dyDescent="0.2">
      <c r="A25" s="22"/>
      <c r="B25" s="1" t="s">
        <v>25</v>
      </c>
      <c r="C25" s="2">
        <v>213</v>
      </c>
      <c r="D25" s="13">
        <f t="shared" si="0"/>
        <v>1.7801922273297115E-2</v>
      </c>
      <c r="E25" s="2">
        <v>148</v>
      </c>
      <c r="F25" s="13">
        <f t="shared" si="1"/>
        <v>1.7185322805387832E-2</v>
      </c>
      <c r="G25" s="2">
        <v>4</v>
      </c>
      <c r="H25" s="13">
        <f t="shared" si="2"/>
        <v>2.0833333333333332E-2</v>
      </c>
      <c r="I25" s="2">
        <v>3</v>
      </c>
      <c r="J25" s="13">
        <f t="shared" si="3"/>
        <v>1.5463917525773196E-2</v>
      </c>
      <c r="K25" s="2">
        <v>7</v>
      </c>
      <c r="L25" s="13">
        <f t="shared" si="4"/>
        <v>1.8134715025906734E-2</v>
      </c>
      <c r="M25" s="2">
        <v>18</v>
      </c>
      <c r="N25" s="13">
        <f t="shared" si="5"/>
        <v>1.859504132231405E-2</v>
      </c>
      <c r="O25" s="2">
        <v>36</v>
      </c>
      <c r="P25" s="13">
        <f t="shared" si="6"/>
        <v>1.8480492813141684E-2</v>
      </c>
      <c r="Q25" s="2">
        <v>71</v>
      </c>
      <c r="R25" s="3">
        <f t="shared" si="7"/>
        <v>1.8075356415478614E-2</v>
      </c>
      <c r="S25" s="2">
        <v>62</v>
      </c>
      <c r="T25" s="4">
        <f t="shared" si="8"/>
        <v>1.5617128463476071E-2</v>
      </c>
      <c r="U25" s="2">
        <v>63</v>
      </c>
      <c r="V25" s="4">
        <f t="shared" si="9"/>
        <v>1.6018306636155607E-2</v>
      </c>
      <c r="W25" s="2">
        <v>29</v>
      </c>
      <c r="X25" s="4">
        <f t="shared" si="10"/>
        <v>1.2159329140461216E-2</v>
      </c>
      <c r="Y25" s="2">
        <v>39</v>
      </c>
      <c r="Z25" s="4">
        <f t="shared" si="11"/>
        <v>1.5087040618955513E-2</v>
      </c>
      <c r="AA25" s="2">
        <v>65</v>
      </c>
      <c r="AB25" s="4">
        <f t="shared" si="12"/>
        <v>1.8656716417910446E-2</v>
      </c>
      <c r="AC25" s="2">
        <v>47</v>
      </c>
      <c r="AD25" s="8">
        <f t="shared" si="13"/>
        <v>1.5190691661279896E-2</v>
      </c>
      <c r="AE25" s="2">
        <v>57</v>
      </c>
      <c r="AF25" s="8">
        <f t="shared" si="14"/>
        <v>1.5988779803646564E-2</v>
      </c>
    </row>
    <row r="26" spans="1:32" x14ac:dyDescent="0.2">
      <c r="A26" s="22"/>
      <c r="B26" s="1" t="s">
        <v>26</v>
      </c>
      <c r="C26" s="2">
        <v>721</v>
      </c>
      <c r="D26" s="13">
        <f t="shared" si="0"/>
        <v>6.0259089009611369E-2</v>
      </c>
      <c r="E26" s="2">
        <v>457</v>
      </c>
      <c r="F26" s="13">
        <f>E26/8612</f>
        <v>5.3065490013934048E-2</v>
      </c>
      <c r="G26" s="2">
        <v>24</v>
      </c>
      <c r="H26" s="13">
        <f t="shared" si="2"/>
        <v>0.125</v>
      </c>
      <c r="I26" s="2">
        <v>46</v>
      </c>
      <c r="J26" s="13">
        <f t="shared" si="3"/>
        <v>0.23711340206185566</v>
      </c>
      <c r="K26" s="2">
        <v>84</v>
      </c>
      <c r="L26" s="13">
        <f t="shared" si="4"/>
        <v>0.21761658031088082</v>
      </c>
      <c r="M26" s="2">
        <v>145</v>
      </c>
      <c r="N26" s="13">
        <f t="shared" si="5"/>
        <v>0.14979338842975207</v>
      </c>
      <c r="O26" s="2">
        <v>233</v>
      </c>
      <c r="P26" s="13">
        <f t="shared" si="6"/>
        <v>0.11960985626283367</v>
      </c>
      <c r="Q26" s="2">
        <v>361</v>
      </c>
      <c r="R26" s="3">
        <f t="shared" si="7"/>
        <v>9.1904276985743383E-2</v>
      </c>
      <c r="S26" s="2">
        <v>292</v>
      </c>
      <c r="T26" s="4">
        <f t="shared" si="8"/>
        <v>7.3551637279596974E-2</v>
      </c>
      <c r="U26" s="2">
        <v>232</v>
      </c>
      <c r="V26" s="4">
        <f t="shared" si="9"/>
        <v>5.8988049834731757E-2</v>
      </c>
      <c r="W26" s="2">
        <v>133</v>
      </c>
      <c r="X26" s="4">
        <f t="shared" si="10"/>
        <v>5.5765199161425576E-2</v>
      </c>
      <c r="Y26" s="2">
        <v>125</v>
      </c>
      <c r="Z26" s="4">
        <f t="shared" si="11"/>
        <v>4.8355899419729204E-2</v>
      </c>
      <c r="AA26" s="2">
        <v>214</v>
      </c>
      <c r="AB26" s="4">
        <f t="shared" si="12"/>
        <v>6.1423650975889782E-2</v>
      </c>
      <c r="AC26" s="2">
        <v>135</v>
      </c>
      <c r="AD26" s="8">
        <f t="shared" si="13"/>
        <v>4.3632837750484807E-2</v>
      </c>
      <c r="AE26" s="2">
        <v>161</v>
      </c>
      <c r="AF26" s="8">
        <f>AE26/3565</f>
        <v>4.5161290322580643E-2</v>
      </c>
    </row>
    <row r="27" spans="1:32" x14ac:dyDescent="0.2">
      <c r="AD27" s="7"/>
      <c r="AE27" s="7"/>
      <c r="AF27" s="7"/>
    </row>
    <row r="28" spans="1:32" x14ac:dyDescent="0.2">
      <c r="AD28" s="7"/>
      <c r="AE28" s="7"/>
      <c r="AF28" s="7"/>
    </row>
    <row r="29" spans="1:32" x14ac:dyDescent="0.2">
      <c r="I29" s="7"/>
      <c r="J29" s="7"/>
      <c r="Y29" s="15" t="s">
        <v>38</v>
      </c>
      <c r="AD29" s="7"/>
      <c r="AE29" s="7"/>
      <c r="AF29" s="7"/>
    </row>
    <row r="30" spans="1:32" x14ac:dyDescent="0.2"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AD30" s="7"/>
      <c r="AE30" s="7"/>
      <c r="AF30" s="7"/>
    </row>
    <row r="31" spans="1:32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AA31" s="7"/>
      <c r="AB31" s="7"/>
      <c r="AC31" s="7"/>
      <c r="AD31" s="7"/>
      <c r="AE31" s="7"/>
      <c r="AF31" s="7"/>
    </row>
    <row r="32" spans="1:32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AA32" s="7"/>
      <c r="AB32" s="7"/>
      <c r="AC32" s="7"/>
      <c r="AD32" s="7"/>
      <c r="AE32" s="7"/>
      <c r="AF32" s="7"/>
    </row>
    <row r="33" spans="3:32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AA33" s="7"/>
      <c r="AB33" s="7"/>
      <c r="AC33" s="7"/>
      <c r="AD33" s="7"/>
      <c r="AE33" s="7"/>
      <c r="AF33" s="7"/>
    </row>
    <row r="34" spans="3:32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AA34" s="7"/>
      <c r="AB34" s="7"/>
      <c r="AC34" s="7"/>
      <c r="AD34" s="7"/>
      <c r="AE34" s="7"/>
      <c r="AF34" s="7"/>
    </row>
    <row r="35" spans="3:32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AA35" s="7"/>
      <c r="AB35" s="7"/>
      <c r="AC35" s="7"/>
      <c r="AD35" s="7"/>
      <c r="AE35" s="7"/>
      <c r="AF35" s="7"/>
    </row>
    <row r="36" spans="3:32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AA36" s="7"/>
      <c r="AB36" s="7"/>
      <c r="AC36" s="7"/>
      <c r="AD36" s="7"/>
      <c r="AE36" s="7"/>
      <c r="AF36" s="7"/>
    </row>
    <row r="37" spans="3:32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AA37" s="7"/>
      <c r="AB37" s="7"/>
      <c r="AC37" s="7"/>
      <c r="AD37" s="7"/>
      <c r="AE37" s="7"/>
      <c r="AF37" s="7"/>
    </row>
    <row r="38" spans="3:32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AA38" s="7"/>
      <c r="AB38" s="7"/>
      <c r="AC38" s="7"/>
      <c r="AD38" s="7"/>
      <c r="AE38" s="7"/>
      <c r="AF38" s="7"/>
    </row>
    <row r="39" spans="3:32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AA39" s="7"/>
      <c r="AB39" s="7"/>
      <c r="AC39" s="7"/>
      <c r="AD39" s="7"/>
      <c r="AE39" s="7"/>
      <c r="AF39" s="7"/>
    </row>
    <row r="40" spans="3:32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AA40" s="7"/>
      <c r="AB40" s="7"/>
      <c r="AC40" s="7"/>
      <c r="AD40" s="7"/>
      <c r="AE40" s="7"/>
      <c r="AF40" s="7"/>
    </row>
    <row r="41" spans="3:32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AA41" s="7"/>
      <c r="AB41" s="7"/>
      <c r="AC41" s="7"/>
      <c r="AD41" s="7"/>
      <c r="AE41" s="7"/>
      <c r="AF41" s="7"/>
    </row>
    <row r="42" spans="3:32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AA42" s="7"/>
      <c r="AB42" s="7"/>
      <c r="AC42" s="7"/>
      <c r="AD42" s="7"/>
      <c r="AE42" s="7"/>
      <c r="AF42" s="7"/>
    </row>
    <row r="43" spans="3:32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AA43" s="7"/>
      <c r="AB43" s="7"/>
      <c r="AC43" s="7"/>
      <c r="AD43" s="7"/>
      <c r="AE43" s="7"/>
      <c r="AF43" s="7"/>
    </row>
    <row r="44" spans="3:32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AA44" s="7"/>
      <c r="AB44" s="7"/>
      <c r="AC44" s="7"/>
      <c r="AD44" s="7"/>
      <c r="AE44" s="7"/>
      <c r="AF44" s="7"/>
    </row>
    <row r="45" spans="3:32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AA45" s="7"/>
      <c r="AB45" s="7"/>
      <c r="AC45" s="7"/>
      <c r="AD45" s="7"/>
      <c r="AE45" s="7"/>
      <c r="AF45" s="7"/>
    </row>
    <row r="46" spans="3:32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AA46" s="7"/>
      <c r="AB46" s="7"/>
      <c r="AC46" s="7"/>
      <c r="AD46" s="7"/>
      <c r="AE46" s="7"/>
      <c r="AF46" s="7"/>
    </row>
    <row r="47" spans="3:32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AA47" s="7"/>
      <c r="AB47" s="7"/>
      <c r="AC47" s="7"/>
      <c r="AD47" s="7"/>
      <c r="AE47" s="7"/>
      <c r="AF47" s="7"/>
    </row>
    <row r="48" spans="3:32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AA48" s="7"/>
      <c r="AB48" s="7"/>
      <c r="AC48" s="7"/>
      <c r="AD48" s="7"/>
      <c r="AE48" s="7"/>
      <c r="AF48" s="7"/>
    </row>
    <row r="49" spans="3:32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AA49" s="7"/>
      <c r="AB49" s="7"/>
      <c r="AC49" s="7"/>
      <c r="AD49" s="7"/>
      <c r="AE49" s="7"/>
      <c r="AF49" s="7"/>
    </row>
    <row r="50" spans="3:32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AA50" s="7"/>
      <c r="AB50" s="7"/>
      <c r="AC50" s="7"/>
      <c r="AD50" s="7"/>
      <c r="AE50" s="7"/>
      <c r="AF50" s="7"/>
    </row>
    <row r="51" spans="3:32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AA51" s="7"/>
      <c r="AB51" s="7"/>
      <c r="AC51" s="7"/>
      <c r="AD51" s="7"/>
      <c r="AE51" s="7"/>
      <c r="AF51" s="7"/>
    </row>
    <row r="52" spans="3:32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AA52" s="7"/>
      <c r="AB52" s="7"/>
      <c r="AC52" s="7"/>
      <c r="AD52" s="7"/>
      <c r="AE52" s="7"/>
      <c r="AF52" s="7"/>
    </row>
    <row r="53" spans="3:32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AA53" s="7"/>
      <c r="AB53" s="7"/>
      <c r="AC53" s="7"/>
      <c r="AD53" s="7"/>
      <c r="AE53" s="7"/>
      <c r="AF53" s="7"/>
    </row>
    <row r="54" spans="3:32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AA54" s="7"/>
      <c r="AB54" s="7"/>
      <c r="AC54" s="7"/>
      <c r="AD54" s="7"/>
      <c r="AE54" s="7"/>
      <c r="AF54" s="7"/>
    </row>
    <row r="55" spans="3:32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AA55" s="7"/>
      <c r="AB55" s="7"/>
      <c r="AC55" s="7"/>
      <c r="AD55" s="7"/>
      <c r="AE55" s="7"/>
      <c r="AF55" s="7"/>
    </row>
    <row r="56" spans="3:32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AA56" s="7"/>
      <c r="AB56" s="7"/>
      <c r="AC56" s="7"/>
      <c r="AD56" s="7"/>
      <c r="AE56" s="7"/>
      <c r="AF56" s="7"/>
    </row>
    <row r="57" spans="3:32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AA57" s="7"/>
      <c r="AB57" s="7"/>
      <c r="AC57" s="7"/>
      <c r="AD57" s="7"/>
      <c r="AE57" s="7"/>
      <c r="AF57" s="7"/>
    </row>
    <row r="58" spans="3:32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AA58" s="7"/>
      <c r="AB58" s="7"/>
      <c r="AC58" s="7"/>
      <c r="AD58" s="7"/>
      <c r="AE58" s="7"/>
      <c r="AF58" s="7"/>
    </row>
    <row r="59" spans="3:32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AA59" s="7"/>
      <c r="AB59" s="7"/>
      <c r="AC59" s="7"/>
      <c r="AD59" s="7"/>
      <c r="AE59" s="7"/>
      <c r="AF59" s="7"/>
    </row>
    <row r="60" spans="3:32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AA60" s="7"/>
      <c r="AB60" s="7"/>
      <c r="AC60" s="7"/>
      <c r="AD60" s="7"/>
      <c r="AE60" s="7"/>
      <c r="AF60" s="7"/>
    </row>
    <row r="61" spans="3:32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AA61" s="7"/>
      <c r="AB61" s="7"/>
      <c r="AC61" s="7"/>
      <c r="AD61" s="7"/>
      <c r="AE61" s="7"/>
      <c r="AF61" s="7"/>
    </row>
    <row r="62" spans="3:32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AA62" s="7"/>
      <c r="AB62" s="7"/>
      <c r="AC62" s="7"/>
      <c r="AD62" s="7"/>
      <c r="AE62" s="7"/>
      <c r="AF62" s="7"/>
    </row>
    <row r="63" spans="3:32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AA63" s="7"/>
      <c r="AB63" s="7"/>
      <c r="AC63" s="7"/>
      <c r="AD63" s="7"/>
      <c r="AE63" s="7"/>
      <c r="AF63" s="7"/>
    </row>
    <row r="64" spans="3:32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AA64" s="7"/>
      <c r="AB64" s="7"/>
      <c r="AC64" s="7"/>
      <c r="AD64" s="7"/>
      <c r="AE64" s="7"/>
      <c r="AF64" s="7"/>
    </row>
    <row r="65" spans="3:32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AA65" s="7"/>
      <c r="AB65" s="7"/>
      <c r="AC65" s="7"/>
      <c r="AD65" s="7"/>
      <c r="AE65" s="7"/>
      <c r="AF65" s="7"/>
    </row>
    <row r="66" spans="3:32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AA66" s="7"/>
      <c r="AB66" s="7"/>
      <c r="AC66" s="7"/>
      <c r="AD66" s="7"/>
      <c r="AE66" s="7"/>
      <c r="AF66" s="7"/>
    </row>
    <row r="67" spans="3:32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AA67" s="7"/>
      <c r="AB67" s="7"/>
      <c r="AC67" s="7"/>
      <c r="AD67" s="7"/>
      <c r="AE67" s="7"/>
      <c r="AF67" s="7"/>
    </row>
    <row r="68" spans="3:32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AA68" s="7"/>
      <c r="AB68" s="7"/>
      <c r="AC68" s="7"/>
      <c r="AD68" s="7"/>
      <c r="AE68" s="7"/>
      <c r="AF68" s="7"/>
    </row>
    <row r="69" spans="3:32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AA69" s="7"/>
      <c r="AB69" s="7"/>
      <c r="AC69" s="7"/>
      <c r="AD69" s="7"/>
      <c r="AE69" s="7"/>
      <c r="AF69" s="7"/>
    </row>
    <row r="70" spans="3:32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AA70" s="7"/>
      <c r="AB70" s="7"/>
      <c r="AC70" s="7"/>
      <c r="AD70" s="7"/>
      <c r="AE70" s="7"/>
      <c r="AF70" s="7"/>
    </row>
    <row r="71" spans="3:32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AA71" s="7"/>
      <c r="AB71" s="7"/>
      <c r="AC71" s="7"/>
      <c r="AD71" s="7"/>
      <c r="AE71" s="7"/>
      <c r="AF71" s="7"/>
    </row>
    <row r="72" spans="3:32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AA72" s="7"/>
      <c r="AB72" s="7"/>
      <c r="AC72" s="7"/>
      <c r="AD72" s="7"/>
      <c r="AE72" s="7"/>
      <c r="AF72" s="7"/>
    </row>
    <row r="73" spans="3:32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AA73" s="7"/>
      <c r="AB73" s="7"/>
      <c r="AC73" s="7"/>
      <c r="AE73" s="7"/>
      <c r="AF73" s="7"/>
    </row>
    <row r="74" spans="3:32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AA74" s="7"/>
      <c r="AB74" s="7"/>
      <c r="AC74" s="7"/>
    </row>
    <row r="75" spans="3:32" x14ac:dyDescent="0.2">
      <c r="M75" s="7"/>
      <c r="N75" s="7"/>
      <c r="AB75" s="7"/>
      <c r="AC75" s="7"/>
    </row>
  </sheetData>
  <mergeCells count="50">
    <mergeCell ref="G2:H2"/>
    <mergeCell ref="G3:H3"/>
    <mergeCell ref="AA1:AB1"/>
    <mergeCell ref="A2:B2"/>
    <mergeCell ref="Q2:R2"/>
    <mergeCell ref="S2:T2"/>
    <mergeCell ref="U2:V2"/>
    <mergeCell ref="W2:X2"/>
    <mergeCell ref="Y2:Z2"/>
    <mergeCell ref="AA2:AB2"/>
    <mergeCell ref="A1:B1"/>
    <mergeCell ref="Q1:R1"/>
    <mergeCell ref="S1:T1"/>
    <mergeCell ref="U1:V1"/>
    <mergeCell ref="W1:X1"/>
    <mergeCell ref="Y1:Z1"/>
    <mergeCell ref="C1:D1"/>
    <mergeCell ref="C2:D2"/>
    <mergeCell ref="AA3:AB3"/>
    <mergeCell ref="A4:A15"/>
    <mergeCell ref="A16:A26"/>
    <mergeCell ref="A3:B3"/>
    <mergeCell ref="Q3:R3"/>
    <mergeCell ref="S3:T3"/>
    <mergeCell ref="U3:V3"/>
    <mergeCell ref="W3:X3"/>
    <mergeCell ref="Y3:Z3"/>
    <mergeCell ref="C3:D3"/>
    <mergeCell ref="AC1:AD1"/>
    <mergeCell ref="AE1:AF1"/>
    <mergeCell ref="AC2:AD2"/>
    <mergeCell ref="AC3:AD3"/>
    <mergeCell ref="AE2:AF2"/>
    <mergeCell ref="AE3:AF3"/>
    <mergeCell ref="E1:F1"/>
    <mergeCell ref="E2:F2"/>
    <mergeCell ref="E3:F3"/>
    <mergeCell ref="O1:P1"/>
    <mergeCell ref="O2:P2"/>
    <mergeCell ref="O3:P3"/>
    <mergeCell ref="M1:N1"/>
    <mergeCell ref="M2:N2"/>
    <mergeCell ref="M3:N3"/>
    <mergeCell ref="K2:L2"/>
    <mergeCell ref="K3:L3"/>
    <mergeCell ref="K1:L1"/>
    <mergeCell ref="I1:J1"/>
    <mergeCell ref="I2:J2"/>
    <mergeCell ref="I3:J3"/>
    <mergeCell ref="G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2018-11-28T02:45:12Z</dcterms:created>
  <dcterms:modified xsi:type="dcterms:W3CDTF">2018-11-28T07:59:56Z</dcterms:modified>
</cp:coreProperties>
</file>