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6800" yWindow="1760" windowWidth="28160" windowHeight="18920" tabRatio="500"/>
  </bookViews>
  <sheets>
    <sheet name="筛选" sheetId="1" r:id="rId1"/>
    <sheet name="排名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" i="1"/>
  <c r="J42" i="1"/>
  <c r="J43" i="1"/>
  <c r="J44" i="1"/>
  <c r="J45" i="1"/>
  <c r="J46" i="1"/>
  <c r="J4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G41" i="1"/>
  <c r="G42" i="1"/>
  <c r="G43" i="1"/>
  <c r="G44" i="1"/>
  <c r="G45" i="1"/>
  <c r="G46" i="1"/>
  <c r="G4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" i="1"/>
  <c r="D37" i="1"/>
  <c r="D38" i="1"/>
  <c r="D39" i="1"/>
  <c r="D40" i="1"/>
  <c r="D41" i="1"/>
  <c r="D42" i="1"/>
  <c r="D43" i="1"/>
  <c r="D44" i="1"/>
  <c r="D45" i="1"/>
  <c r="D46" i="1"/>
  <c r="D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<sst xmlns="http://schemas.openxmlformats.org/spreadsheetml/2006/main" count="108" uniqueCount="37">
  <si>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</si>
  <si>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</si>
  <si>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</si>
  <si>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</si>
  <si>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</si>
  <si>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</si>
  <si>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</si>
  <si>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</si>
  <si>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</si>
  <si>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</si>
  <si>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</si>
  <si>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</si>
  <si>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</si>
  <si>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</si>
  <si>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</si>
  <si>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</si>
  <si>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</si>
  <si>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</si>
  <si>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</si>
  <si>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</si>
  <si>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</si>
  <si>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</si>
  <si>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</si>
  <si>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</si>
  <si>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</si>
  <si>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阳线
实体振幅 &gt;5 %</t>
    <rPh sb="3" eb="4">
      <t>shi'ti</t>
    </rPh>
    <rPh sb="5" eb="6">
      <t>zhen'fu</t>
    </rPh>
    <phoneticPr fontId="2" type="noConversion"/>
  </si>
  <si>
    <t>最高价区间</t>
    <rPh sb="0" eb="1">
      <t>zui'di'j</t>
    </rPh>
    <rPh sb="1" eb="2">
      <t>gao</t>
    </rPh>
    <rPh sb="3" eb="4">
      <t>qu'j</t>
    </rPh>
    <phoneticPr fontId="2" type="noConversion"/>
  </si>
  <si>
    <r>
      <rPr>
        <b/>
        <sz val="12"/>
        <color theme="1"/>
        <rFont val="DengXian"/>
        <family val="2"/>
        <charset val="134"/>
        <scheme val="minor"/>
      </rPr>
      <t>2018/01/02-2018/10/31</t>
    </r>
    <r>
      <rPr>
        <sz val="12"/>
        <color theme="1"/>
        <rFont val="DengXian"/>
        <family val="2"/>
        <charset val="134"/>
        <scheme val="minor"/>
      </rPr>
      <t xml:space="preserve">
持股5日</t>
    </r>
    <rPh sb="22" eb="23">
      <t>chi'gu</t>
    </rPh>
    <rPh sb="25" eb="26">
      <t>ri</t>
    </rPh>
    <phoneticPr fontId="2" type="noConversion"/>
  </si>
  <si>
    <t>阳线
实体振幅 &gt;5 %
收盘价低于10日线</t>
    <rPh sb="3" eb="4">
      <t>shi'ti</t>
    </rPh>
    <rPh sb="5" eb="6">
      <t>zhen'fu</t>
    </rPh>
    <rPh sb="13" eb="14">
      <t>shou'pan'j</t>
    </rPh>
    <rPh sb="16" eb="17">
      <t>di'yu</t>
    </rPh>
    <rPh sb="20" eb="21">
      <t>ri</t>
    </rPh>
    <rPh sb="21" eb="22">
      <t>xian</t>
    </rPh>
    <phoneticPr fontId="2" type="noConversion"/>
  </si>
  <si>
    <t>阳线
实体振幅 &gt;5 %
收盘价低于5日线</t>
    <rPh sb="3" eb="4">
      <t>shi'ti</t>
    </rPh>
    <rPh sb="5" eb="6">
      <t>zhen'fu</t>
    </rPh>
    <rPh sb="13" eb="14">
      <t>shou'pan'j</t>
    </rPh>
    <rPh sb="16" eb="17">
      <t>di'yu</t>
    </rPh>
    <rPh sb="19" eb="20">
      <t>ri</t>
    </rPh>
    <rPh sb="20" eb="21">
      <t>xian</t>
    </rPh>
    <phoneticPr fontId="2" type="noConversion"/>
  </si>
  <si>
    <t>阳线
实体振幅 &gt;5 %
D&lt;50</t>
    <rPh sb="3" eb="4">
      <t>shi'ti</t>
    </rPh>
    <rPh sb="5" eb="6">
      <t>zhen'fu</t>
    </rPh>
    <phoneticPr fontId="2" type="noConversion"/>
  </si>
  <si>
    <t>阳线
实体振幅 &gt;5 %
D&lt;20</t>
    <rPh sb="3" eb="4">
      <t>shi'ti</t>
    </rPh>
    <rPh sb="5" eb="6">
      <t>zhen'fu</t>
    </rPh>
    <phoneticPr fontId="2" type="noConversion"/>
  </si>
  <si>
    <t>阳线
实体振幅 &gt;5 %
实体振幅第1</t>
    <rPh sb="3" eb="4">
      <t>shi'ti</t>
    </rPh>
    <rPh sb="5" eb="6">
      <t>zhen'fu</t>
    </rPh>
    <rPh sb="17" eb="18">
      <t>di</t>
    </rPh>
    <phoneticPr fontId="2" type="noConversion"/>
  </si>
  <si>
    <t>阳线
实体振幅 &gt;5 %
实体振幅/D 第1</t>
    <rPh sb="3" eb="4">
      <t>shi'ti</t>
    </rPh>
    <rPh sb="5" eb="6">
      <t>zhen'fu</t>
    </rPh>
    <rPh sb="20" eb="21">
      <t>di</t>
    </rPh>
    <phoneticPr fontId="2" type="noConversion"/>
  </si>
  <si>
    <t>阳线
实体振幅 &gt;5 %
D最低</t>
    <rPh sb="3" eb="4">
      <t>shi'ti</t>
    </rPh>
    <rPh sb="5" eb="6">
      <t>zhen'fu</t>
    </rPh>
    <rPh sb="14" eb="15">
      <t>zui</t>
    </rPh>
    <rPh sb="15" eb="16">
      <t>di</t>
    </rPh>
    <phoneticPr fontId="2" type="noConversion"/>
  </si>
  <si>
    <t>阳线
实体振幅 &gt;5 %
收盘价相对10日线最低</t>
    <rPh sb="3" eb="4">
      <t>shi'ti</t>
    </rPh>
    <rPh sb="5" eb="6">
      <t>zhen'fu</t>
    </rPh>
    <rPh sb="13" eb="14">
      <t>shou'pan'j</t>
    </rPh>
    <rPh sb="16" eb="17">
      <t>xiang'dui</t>
    </rPh>
    <rPh sb="20" eb="21">
      <t>ri</t>
    </rPh>
    <rPh sb="21" eb="22">
      <t>xian</t>
    </rPh>
    <rPh sb="22" eb="23">
      <t>zui'di</t>
    </rPh>
    <phoneticPr fontId="2" type="noConversion"/>
  </si>
  <si>
    <t>阳线
实体振幅 &gt;5 %
收盘价相对5日线最低</t>
    <rPh sb="3" eb="4">
      <t>shi'ti</t>
    </rPh>
    <rPh sb="5" eb="6">
      <t>zhen'fu</t>
    </rPh>
    <rPh sb="13" eb="14">
      <t>shou'pan'j</t>
    </rPh>
    <rPh sb="16" eb="17">
      <t>xiang'dui</t>
    </rPh>
    <rPh sb="19" eb="20">
      <t>ri</t>
    </rPh>
    <rPh sb="20" eb="21">
      <t>xian</t>
    </rPh>
    <rPh sb="21" eb="22">
      <t>zui'di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</si>
</sst>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STHe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Border="1"/>
    <xf numFmtId="176" fontId="3" fillId="0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76" fontId="3" fillId="0" borderId="2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2" workbookViewId="0">
      <selection activeCell="S27" sqref="S27"/>
    </sheetView>
  </sheetViews>
  <sheetFormatPr baseColWidth="10" defaultRowHeight="16" x14ac:dyDescent="0.2"/>
  <cols>
    <col min="1" max="1" width="14.33203125" customWidth="1"/>
    <col min="2" max="2" width="16.83203125" style="9" customWidth="1"/>
    <col min="5" max="5" width="10.83203125" style="9"/>
  </cols>
  <sheetData>
    <row r="1" spans="1:22" ht="64" customHeight="1" x14ac:dyDescent="0.2">
      <c r="A1" s="16" t="s">
        <v>27</v>
      </c>
      <c r="B1" s="13"/>
      <c r="C1" s="12" t="s">
        <v>25</v>
      </c>
      <c r="D1" s="12"/>
      <c r="E1" s="12"/>
      <c r="F1" s="12" t="s">
        <v>28</v>
      </c>
      <c r="G1" s="12"/>
      <c r="H1" s="12"/>
      <c r="I1" s="12" t="s">
        <v>29</v>
      </c>
      <c r="J1" s="12"/>
      <c r="K1" s="12"/>
      <c r="L1" s="12" t="s">
        <v>30</v>
      </c>
      <c r="M1" s="12"/>
      <c r="N1" s="12"/>
      <c r="O1" s="12" t="s">
        <v>31</v>
      </c>
      <c r="P1" s="12"/>
      <c r="Q1" s="12"/>
    </row>
    <row r="2" spans="1:22" x14ac:dyDescent="0.2">
      <c r="A2" s="17" t="s">
        <v>0</v>
      </c>
      <c r="B2" s="17"/>
      <c r="C2" s="13">
        <v>21797</v>
      </c>
      <c r="D2" s="13"/>
      <c r="E2" s="13"/>
      <c r="F2" s="13">
        <v>4284</v>
      </c>
      <c r="G2" s="13"/>
      <c r="H2" s="13"/>
      <c r="I2" s="13">
        <v>2166</v>
      </c>
      <c r="J2" s="13"/>
      <c r="K2" s="13"/>
      <c r="L2" s="13">
        <v>1740</v>
      </c>
      <c r="M2" s="13"/>
      <c r="N2" s="13"/>
      <c r="O2" s="13">
        <v>544</v>
      </c>
      <c r="P2" s="13"/>
      <c r="Q2" s="13"/>
      <c r="U2" s="4"/>
      <c r="V2" s="4"/>
    </row>
    <row r="3" spans="1:22" x14ac:dyDescent="0.2">
      <c r="A3" s="17" t="s">
        <v>1</v>
      </c>
      <c r="B3" s="17"/>
      <c r="C3" s="13">
        <v>108</v>
      </c>
      <c r="D3" s="13"/>
      <c r="E3" s="13"/>
      <c r="F3" s="13">
        <v>21</v>
      </c>
      <c r="G3" s="13"/>
      <c r="H3" s="13"/>
      <c r="I3" s="13">
        <v>10</v>
      </c>
      <c r="J3" s="13"/>
      <c r="K3" s="13"/>
      <c r="L3" s="13">
        <v>8</v>
      </c>
      <c r="M3" s="13"/>
      <c r="N3" s="13"/>
      <c r="O3" s="13">
        <v>2</v>
      </c>
      <c r="P3" s="13"/>
      <c r="Q3" s="13"/>
      <c r="U3" s="4"/>
      <c r="V3" s="4"/>
    </row>
    <row r="4" spans="1:22" x14ac:dyDescent="0.2">
      <c r="A4" s="15" t="s">
        <v>2</v>
      </c>
      <c r="B4" s="1" t="s">
        <v>3</v>
      </c>
      <c r="C4" s="2">
        <v>562</v>
      </c>
      <c r="D4" s="3">
        <f>C4/21797</f>
        <v>2.5783364683213288E-2</v>
      </c>
      <c r="E4" s="3"/>
      <c r="F4" s="2">
        <v>46</v>
      </c>
      <c r="G4" s="3">
        <f>F4/4284</f>
        <v>1.0737628384687208E-2</v>
      </c>
      <c r="H4" s="3"/>
      <c r="I4" s="2">
        <v>34</v>
      </c>
      <c r="J4" s="3">
        <f>I4/2166</f>
        <v>1.569713758079409E-2</v>
      </c>
      <c r="K4" s="3"/>
      <c r="L4" s="4">
        <v>27</v>
      </c>
      <c r="M4" s="3">
        <f>L4/1740</f>
        <v>1.5517241379310345E-2</v>
      </c>
      <c r="N4" s="3"/>
      <c r="O4" s="4">
        <v>10</v>
      </c>
      <c r="P4" s="3">
        <f>O4/544</f>
        <v>1.8382352941176471E-2</v>
      </c>
      <c r="Q4" s="3"/>
      <c r="U4" s="4"/>
      <c r="V4" s="4"/>
    </row>
    <row r="5" spans="1:22" x14ac:dyDescent="0.2">
      <c r="A5" s="15"/>
      <c r="B5" s="1" t="s">
        <v>4</v>
      </c>
      <c r="C5" s="2">
        <v>329</v>
      </c>
      <c r="D5" s="3">
        <f t="shared" ref="D5:D47" si="0">C5/21797</f>
        <v>1.5093820250493188E-2</v>
      </c>
      <c r="E5" s="3"/>
      <c r="F5" s="2">
        <v>33</v>
      </c>
      <c r="G5" s="3">
        <f t="shared" ref="G5:G47" si="1">F5/4284</f>
        <v>7.7030812324929976E-3</v>
      </c>
      <c r="H5" s="3"/>
      <c r="I5" s="2">
        <v>20</v>
      </c>
      <c r="J5" s="3">
        <f t="shared" ref="J5:J47" si="2">I5/2166</f>
        <v>9.2336103416435829E-3</v>
      </c>
      <c r="K5" s="3"/>
      <c r="L5" s="4">
        <v>17</v>
      </c>
      <c r="M5" s="3">
        <f t="shared" ref="M5:M47" si="3">L5/1740</f>
        <v>9.7701149425287355E-3</v>
      </c>
      <c r="N5" s="3"/>
      <c r="O5" s="4">
        <v>5</v>
      </c>
      <c r="P5" s="3">
        <f t="shared" ref="P5:P47" si="4">O5/544</f>
        <v>9.1911764705882356E-3</v>
      </c>
      <c r="Q5" s="3"/>
      <c r="R5" s="4"/>
      <c r="S5" s="4"/>
      <c r="U5" s="4"/>
      <c r="V5" s="4"/>
    </row>
    <row r="6" spans="1:22" x14ac:dyDescent="0.2">
      <c r="A6" s="15"/>
      <c r="B6" s="1" t="s">
        <v>5</v>
      </c>
      <c r="C6" s="2">
        <v>473</v>
      </c>
      <c r="D6" s="3">
        <f t="shared" si="0"/>
        <v>2.170023397715282E-2</v>
      </c>
      <c r="E6" s="3"/>
      <c r="F6" s="2">
        <v>41</v>
      </c>
      <c r="G6" s="3">
        <f t="shared" si="1"/>
        <v>9.5704948646125124E-3</v>
      </c>
      <c r="H6" s="3"/>
      <c r="I6" s="2">
        <v>26</v>
      </c>
      <c r="J6" s="3">
        <f t="shared" si="2"/>
        <v>1.2003693444136657E-2</v>
      </c>
      <c r="K6" s="3"/>
      <c r="L6" s="4">
        <v>14</v>
      </c>
      <c r="M6" s="3">
        <f t="shared" si="3"/>
        <v>8.0459770114942528E-3</v>
      </c>
      <c r="N6" s="3"/>
      <c r="O6" s="4">
        <v>4</v>
      </c>
      <c r="P6" s="3">
        <f t="shared" si="4"/>
        <v>7.3529411764705881E-3</v>
      </c>
      <c r="Q6" s="3"/>
      <c r="R6" s="4"/>
      <c r="S6" s="4"/>
      <c r="U6" s="4"/>
      <c r="V6" s="4"/>
    </row>
    <row r="7" spans="1:22" x14ac:dyDescent="0.2">
      <c r="A7" s="15"/>
      <c r="B7" s="1" t="s">
        <v>6</v>
      </c>
      <c r="C7" s="2">
        <v>657</v>
      </c>
      <c r="D7" s="3">
        <f t="shared" si="0"/>
        <v>3.014176262788457E-2</v>
      </c>
      <c r="E7" s="3"/>
      <c r="F7" s="2">
        <v>63</v>
      </c>
      <c r="G7" s="3">
        <f t="shared" si="1"/>
        <v>1.4705882352941176E-2</v>
      </c>
      <c r="H7" s="3"/>
      <c r="I7" s="2">
        <v>38</v>
      </c>
      <c r="J7" s="3">
        <f t="shared" si="2"/>
        <v>1.7543859649122806E-2</v>
      </c>
      <c r="K7" s="3"/>
      <c r="L7" s="4">
        <v>24</v>
      </c>
      <c r="M7" s="3">
        <f t="shared" si="3"/>
        <v>1.3793103448275862E-2</v>
      </c>
      <c r="N7" s="3"/>
      <c r="O7" s="4">
        <v>7</v>
      </c>
      <c r="P7" s="3">
        <f t="shared" si="4"/>
        <v>1.2867647058823529E-2</v>
      </c>
      <c r="Q7" s="3"/>
      <c r="R7" s="4"/>
      <c r="S7" s="4"/>
      <c r="U7" s="4"/>
      <c r="V7" s="4"/>
    </row>
    <row r="8" spans="1:22" x14ac:dyDescent="0.2">
      <c r="A8" s="15"/>
      <c r="B8" s="1" t="s">
        <v>7</v>
      </c>
      <c r="C8" s="2">
        <v>992</v>
      </c>
      <c r="D8" s="3">
        <f t="shared" si="0"/>
        <v>4.5510850116988577E-2</v>
      </c>
      <c r="E8" s="3"/>
      <c r="F8" s="2">
        <v>124</v>
      </c>
      <c r="G8" s="3">
        <f t="shared" si="1"/>
        <v>2.8944911297852476E-2</v>
      </c>
      <c r="H8" s="3"/>
      <c r="I8" s="2">
        <v>76</v>
      </c>
      <c r="J8" s="3">
        <f t="shared" si="2"/>
        <v>3.5087719298245612E-2</v>
      </c>
      <c r="K8" s="3"/>
      <c r="L8" s="4">
        <v>50</v>
      </c>
      <c r="M8" s="3">
        <f t="shared" si="3"/>
        <v>2.8735632183908046E-2</v>
      </c>
      <c r="N8" s="3"/>
      <c r="O8" s="4">
        <v>17</v>
      </c>
      <c r="P8" s="3">
        <f t="shared" si="4"/>
        <v>3.125E-2</v>
      </c>
      <c r="Q8" s="3"/>
      <c r="R8" s="4"/>
      <c r="S8" s="4"/>
      <c r="U8" s="4"/>
      <c r="V8" s="4"/>
    </row>
    <row r="9" spans="1:22" x14ac:dyDescent="0.2">
      <c r="A9" s="15"/>
      <c r="B9" s="1" t="s">
        <v>8</v>
      </c>
      <c r="C9" s="2">
        <v>1428</v>
      </c>
      <c r="D9" s="3">
        <f t="shared" si="0"/>
        <v>6.5513602789374681E-2</v>
      </c>
      <c r="E9" s="3"/>
      <c r="F9" s="2">
        <v>180</v>
      </c>
      <c r="G9" s="3">
        <f t="shared" si="1"/>
        <v>4.2016806722689079E-2</v>
      </c>
      <c r="H9" s="3"/>
      <c r="I9" s="2">
        <v>100</v>
      </c>
      <c r="J9" s="3">
        <f t="shared" si="2"/>
        <v>4.6168051708217916E-2</v>
      </c>
      <c r="K9" s="3"/>
      <c r="L9" s="4">
        <v>63</v>
      </c>
      <c r="M9" s="3">
        <f t="shared" si="3"/>
        <v>3.6206896551724141E-2</v>
      </c>
      <c r="N9" s="3"/>
      <c r="O9" s="4">
        <v>15</v>
      </c>
      <c r="P9" s="3">
        <f t="shared" si="4"/>
        <v>2.7573529411764705E-2</v>
      </c>
      <c r="Q9" s="3"/>
      <c r="R9" s="4"/>
      <c r="S9" s="4"/>
      <c r="U9" s="4"/>
      <c r="V9" s="4"/>
    </row>
    <row r="10" spans="1:22" x14ac:dyDescent="0.2">
      <c r="A10" s="15"/>
      <c r="B10" s="1" t="s">
        <v>9</v>
      </c>
      <c r="C10" s="2">
        <v>2002</v>
      </c>
      <c r="D10" s="3">
        <f t="shared" si="0"/>
        <v>9.1847501949809604E-2</v>
      </c>
      <c r="E10" s="3"/>
      <c r="F10" s="2">
        <v>311</v>
      </c>
      <c r="G10" s="3">
        <f t="shared" si="1"/>
        <v>7.2595704948646131E-2</v>
      </c>
      <c r="H10" s="3"/>
      <c r="I10" s="2">
        <v>151</v>
      </c>
      <c r="J10" s="3">
        <f t="shared" si="2"/>
        <v>6.9713758079409049E-2</v>
      </c>
      <c r="K10" s="3"/>
      <c r="L10" s="4">
        <v>105</v>
      </c>
      <c r="M10" s="3">
        <f t="shared" si="3"/>
        <v>6.0344827586206899E-2</v>
      </c>
      <c r="N10" s="3"/>
      <c r="O10" s="4">
        <v>27</v>
      </c>
      <c r="P10" s="3">
        <f t="shared" si="4"/>
        <v>4.9632352941176468E-2</v>
      </c>
      <c r="Q10" s="3"/>
      <c r="R10" s="4"/>
      <c r="S10" s="4"/>
      <c r="U10" s="4"/>
      <c r="V10" s="4"/>
    </row>
    <row r="11" spans="1:22" x14ac:dyDescent="0.2">
      <c r="A11" s="15"/>
      <c r="B11" s="1" t="s">
        <v>10</v>
      </c>
      <c r="C11" s="2">
        <v>2788</v>
      </c>
      <c r="D11" s="3">
        <f t="shared" si="0"/>
        <v>0.12790751020782676</v>
      </c>
      <c r="E11" s="3"/>
      <c r="F11" s="2">
        <v>461</v>
      </c>
      <c r="G11" s="3">
        <f t="shared" si="1"/>
        <v>0.10760971055088703</v>
      </c>
      <c r="H11" s="3"/>
      <c r="I11" s="2">
        <v>193</v>
      </c>
      <c r="J11" s="3">
        <f t="shared" si="2"/>
        <v>8.9104339796860568E-2</v>
      </c>
      <c r="K11" s="3"/>
      <c r="L11" s="4">
        <v>157</v>
      </c>
      <c r="M11" s="3">
        <f t="shared" si="3"/>
        <v>9.022988505747126E-2</v>
      </c>
      <c r="N11" s="3"/>
      <c r="O11" s="4">
        <v>61</v>
      </c>
      <c r="P11" s="3">
        <f t="shared" si="4"/>
        <v>0.11213235294117647</v>
      </c>
      <c r="Q11" s="3"/>
      <c r="R11" s="4"/>
      <c r="S11" s="4"/>
      <c r="U11" s="4"/>
      <c r="V11" s="4"/>
    </row>
    <row r="12" spans="1:22" x14ac:dyDescent="0.2">
      <c r="A12" s="15"/>
      <c r="B12" s="1" t="s">
        <v>11</v>
      </c>
      <c r="C12" s="2">
        <v>3576</v>
      </c>
      <c r="D12" s="3">
        <f t="shared" si="0"/>
        <v>0.16405927421204752</v>
      </c>
      <c r="E12" s="3"/>
      <c r="F12" s="2">
        <v>716</v>
      </c>
      <c r="G12" s="3">
        <f t="shared" si="1"/>
        <v>0.16713352007469653</v>
      </c>
      <c r="H12" s="3"/>
      <c r="I12" s="2">
        <v>306</v>
      </c>
      <c r="J12" s="3">
        <f t="shared" si="2"/>
        <v>0.14127423822714683</v>
      </c>
      <c r="K12" s="3"/>
      <c r="L12" s="4">
        <v>255</v>
      </c>
      <c r="M12" s="3">
        <f t="shared" si="3"/>
        <v>0.14655172413793102</v>
      </c>
      <c r="N12" s="3"/>
      <c r="O12" s="4">
        <v>98</v>
      </c>
      <c r="P12" s="3">
        <f t="shared" si="4"/>
        <v>0.18014705882352941</v>
      </c>
      <c r="Q12" s="3"/>
      <c r="R12" s="4"/>
      <c r="S12" s="4"/>
      <c r="U12" s="4"/>
      <c r="V12" s="4"/>
    </row>
    <row r="13" spans="1:22" x14ac:dyDescent="0.2">
      <c r="A13" s="15"/>
      <c r="B13" s="1" t="s">
        <v>12</v>
      </c>
      <c r="C13" s="2">
        <v>3689</v>
      </c>
      <c r="D13" s="3">
        <f t="shared" si="0"/>
        <v>0.16924347387255126</v>
      </c>
      <c r="E13" s="3"/>
      <c r="F13" s="2">
        <v>824</v>
      </c>
      <c r="G13" s="3">
        <f t="shared" si="1"/>
        <v>0.19234360410831</v>
      </c>
      <c r="H13" s="3"/>
      <c r="I13" s="2">
        <v>352</v>
      </c>
      <c r="J13" s="3">
        <f t="shared" si="2"/>
        <v>0.16251154201292706</v>
      </c>
      <c r="K13" s="3"/>
      <c r="L13" s="4">
        <v>297</v>
      </c>
      <c r="M13" s="3">
        <f t="shared" si="3"/>
        <v>0.1706896551724138</v>
      </c>
      <c r="N13" s="3"/>
      <c r="O13" s="4">
        <v>113</v>
      </c>
      <c r="P13" s="3">
        <f t="shared" si="4"/>
        <v>0.20772058823529413</v>
      </c>
      <c r="Q13" s="3"/>
      <c r="R13" s="4"/>
      <c r="S13" s="4"/>
      <c r="U13" s="4"/>
      <c r="V13" s="4"/>
    </row>
    <row r="14" spans="1:22" x14ac:dyDescent="0.2">
      <c r="A14" s="15"/>
      <c r="B14" s="1" t="s">
        <v>13</v>
      </c>
      <c r="C14" s="2">
        <v>2815</v>
      </c>
      <c r="D14" s="3">
        <f t="shared" si="0"/>
        <v>0.12914621278157545</v>
      </c>
      <c r="E14" s="3"/>
      <c r="F14" s="2">
        <v>744</v>
      </c>
      <c r="G14" s="3">
        <f t="shared" si="1"/>
        <v>0.17366946778711484</v>
      </c>
      <c r="H14" s="3"/>
      <c r="I14" s="2">
        <v>402</v>
      </c>
      <c r="J14" s="3">
        <f t="shared" si="2"/>
        <v>0.18559556786703602</v>
      </c>
      <c r="K14" s="3"/>
      <c r="L14" s="4">
        <v>345</v>
      </c>
      <c r="M14" s="3">
        <f t="shared" si="3"/>
        <v>0.19827586206896552</v>
      </c>
      <c r="N14" s="3"/>
      <c r="O14" s="4">
        <v>84</v>
      </c>
      <c r="P14" s="3">
        <f t="shared" si="4"/>
        <v>0.15441176470588236</v>
      </c>
      <c r="Q14" s="3"/>
      <c r="R14" s="4"/>
      <c r="S14" s="4"/>
      <c r="U14" s="4"/>
      <c r="V14" s="4"/>
    </row>
    <row r="15" spans="1:22" x14ac:dyDescent="0.2">
      <c r="A15" s="15"/>
      <c r="B15" s="1" t="s">
        <v>14</v>
      </c>
      <c r="C15" s="2">
        <v>1528</v>
      </c>
      <c r="D15" s="3">
        <f t="shared" si="0"/>
        <v>7.0101390099554989E-2</v>
      </c>
      <c r="E15" s="3"/>
      <c r="F15" s="2">
        <v>473</v>
      </c>
      <c r="G15" s="3">
        <f t="shared" si="1"/>
        <v>0.11041083099906629</v>
      </c>
      <c r="H15" s="3"/>
      <c r="I15" s="2">
        <v>291</v>
      </c>
      <c r="J15" s="3">
        <f t="shared" si="2"/>
        <v>0.13434903047091412</v>
      </c>
      <c r="K15" s="3"/>
      <c r="L15" s="4">
        <v>252</v>
      </c>
      <c r="M15" s="3">
        <f t="shared" si="3"/>
        <v>0.14482758620689656</v>
      </c>
      <c r="N15" s="3"/>
      <c r="O15" s="4">
        <v>60</v>
      </c>
      <c r="P15" s="3">
        <f t="shared" si="4"/>
        <v>0.11029411764705882</v>
      </c>
      <c r="Q15" s="3"/>
      <c r="R15" s="4"/>
      <c r="S15" s="4"/>
      <c r="U15" s="4"/>
      <c r="V15" s="4"/>
    </row>
    <row r="16" spans="1:22" x14ac:dyDescent="0.2">
      <c r="A16" s="15"/>
      <c r="B16" s="1" t="s">
        <v>15</v>
      </c>
      <c r="C16" s="2">
        <v>511</v>
      </c>
      <c r="D16" s="3">
        <f t="shared" si="0"/>
        <v>2.3443593155021335E-2</v>
      </c>
      <c r="E16" s="3"/>
      <c r="F16" s="2">
        <v>158</v>
      </c>
      <c r="G16" s="3">
        <f t="shared" si="1"/>
        <v>3.6881419234360412E-2</v>
      </c>
      <c r="H16" s="3"/>
      <c r="I16" s="2">
        <v>95</v>
      </c>
      <c r="J16" s="3">
        <f t="shared" si="2"/>
        <v>4.3859649122807015E-2</v>
      </c>
      <c r="K16" s="3"/>
      <c r="L16" s="4">
        <v>77</v>
      </c>
      <c r="M16" s="3">
        <f t="shared" si="3"/>
        <v>4.4252873563218394E-2</v>
      </c>
      <c r="N16" s="3"/>
      <c r="O16" s="4">
        <v>24</v>
      </c>
      <c r="P16" s="3">
        <f t="shared" si="4"/>
        <v>4.4117647058823532E-2</v>
      </c>
      <c r="Q16" s="3"/>
      <c r="R16" s="4"/>
      <c r="S16" s="4"/>
      <c r="U16" s="4"/>
      <c r="V16" s="4"/>
    </row>
    <row r="17" spans="1:22" x14ac:dyDescent="0.2">
      <c r="A17" s="15"/>
      <c r="B17" s="1" t="s">
        <v>16</v>
      </c>
      <c r="C17" s="2">
        <v>203</v>
      </c>
      <c r="D17" s="3">
        <f t="shared" si="0"/>
        <v>9.3132082396660092E-3</v>
      </c>
      <c r="E17" s="3"/>
      <c r="F17" s="2">
        <v>51</v>
      </c>
      <c r="G17" s="3">
        <f t="shared" si="1"/>
        <v>1.1904761904761904E-2</v>
      </c>
      <c r="H17" s="3"/>
      <c r="I17" s="2">
        <v>35</v>
      </c>
      <c r="J17" s="3">
        <f t="shared" si="2"/>
        <v>1.6158818097876268E-2</v>
      </c>
      <c r="K17" s="3"/>
      <c r="L17" s="4">
        <v>23</v>
      </c>
      <c r="M17" s="3">
        <f t="shared" si="3"/>
        <v>1.3218390804597701E-2</v>
      </c>
      <c r="N17" s="3"/>
      <c r="O17" s="4">
        <v>8</v>
      </c>
      <c r="P17" s="3">
        <f t="shared" si="4"/>
        <v>1.4705882352941176E-2</v>
      </c>
      <c r="Q17" s="3"/>
      <c r="R17" s="4"/>
      <c r="S17" s="4"/>
      <c r="U17" s="4"/>
      <c r="V17" s="4"/>
    </row>
    <row r="18" spans="1:22" x14ac:dyDescent="0.2">
      <c r="A18" s="15"/>
      <c r="B18" s="1" t="s">
        <v>17</v>
      </c>
      <c r="C18" s="2">
        <v>111</v>
      </c>
      <c r="D18" s="3">
        <f t="shared" si="0"/>
        <v>5.0924439143001333E-3</v>
      </c>
      <c r="E18" s="3"/>
      <c r="F18" s="2">
        <v>35</v>
      </c>
      <c r="G18" s="3">
        <f t="shared" si="1"/>
        <v>8.1699346405228763E-3</v>
      </c>
      <c r="H18" s="3"/>
      <c r="I18" s="2">
        <v>26</v>
      </c>
      <c r="J18" s="3">
        <f t="shared" si="2"/>
        <v>1.2003693444136657E-2</v>
      </c>
      <c r="K18" s="3"/>
      <c r="L18" s="4">
        <v>19</v>
      </c>
      <c r="M18" s="3">
        <f t="shared" si="3"/>
        <v>1.0919540229885057E-2</v>
      </c>
      <c r="N18" s="3"/>
      <c r="O18" s="4">
        <v>3</v>
      </c>
      <c r="P18" s="3">
        <f t="shared" si="4"/>
        <v>5.5147058823529415E-3</v>
      </c>
      <c r="Q18" s="3"/>
      <c r="R18" s="4"/>
      <c r="S18" s="4"/>
      <c r="U18" s="4"/>
      <c r="V18" s="4"/>
    </row>
    <row r="19" spans="1:22" x14ac:dyDescent="0.2">
      <c r="A19" s="15"/>
      <c r="B19" s="1" t="s">
        <v>18</v>
      </c>
      <c r="C19" s="2">
        <v>45</v>
      </c>
      <c r="D19" s="3">
        <f t="shared" si="0"/>
        <v>2.0645042895811351E-3</v>
      </c>
      <c r="E19" s="3"/>
      <c r="F19" s="2">
        <v>9</v>
      </c>
      <c r="G19" s="3">
        <f t="shared" si="1"/>
        <v>2.1008403361344537E-3</v>
      </c>
      <c r="H19" s="3"/>
      <c r="I19" s="2">
        <v>7</v>
      </c>
      <c r="J19" s="3">
        <f t="shared" si="2"/>
        <v>3.2317636195752539E-3</v>
      </c>
      <c r="K19" s="3"/>
      <c r="L19" s="4">
        <v>4</v>
      </c>
      <c r="M19" s="3">
        <f t="shared" si="3"/>
        <v>2.2988505747126436E-3</v>
      </c>
      <c r="N19" s="3"/>
      <c r="O19" s="4">
        <v>2</v>
      </c>
      <c r="P19" s="3">
        <f t="shared" si="4"/>
        <v>3.6764705882352941E-3</v>
      </c>
      <c r="Q19" s="3"/>
      <c r="R19" s="4"/>
      <c r="S19" s="4"/>
      <c r="U19" s="4"/>
      <c r="V19" s="4"/>
    </row>
    <row r="20" spans="1:22" x14ac:dyDescent="0.2">
      <c r="A20" s="15"/>
      <c r="B20" s="1" t="s">
        <v>19</v>
      </c>
      <c r="C20" s="2">
        <v>44</v>
      </c>
      <c r="D20" s="3">
        <f t="shared" si="0"/>
        <v>2.0186264164793319E-3</v>
      </c>
      <c r="E20" s="3"/>
      <c r="F20" s="2">
        <v>7</v>
      </c>
      <c r="G20" s="3">
        <f t="shared" si="1"/>
        <v>1.6339869281045752E-3</v>
      </c>
      <c r="H20" s="3"/>
      <c r="I20" s="2">
        <v>9</v>
      </c>
      <c r="J20" s="3">
        <f t="shared" si="2"/>
        <v>4.1551246537396124E-3</v>
      </c>
      <c r="K20" s="3"/>
      <c r="L20" s="4">
        <v>7</v>
      </c>
      <c r="M20" s="3">
        <f t="shared" si="3"/>
        <v>4.0229885057471264E-3</v>
      </c>
      <c r="N20" s="3"/>
      <c r="O20" s="4">
        <v>4</v>
      </c>
      <c r="P20" s="3">
        <f t="shared" si="4"/>
        <v>7.3529411764705881E-3</v>
      </c>
      <c r="Q20" s="3"/>
      <c r="R20" s="4"/>
      <c r="S20" s="4"/>
      <c r="U20" s="4"/>
      <c r="V20" s="4"/>
    </row>
    <row r="21" spans="1:22" x14ac:dyDescent="0.2">
      <c r="A21" s="15"/>
      <c r="B21" s="1" t="s">
        <v>20</v>
      </c>
      <c r="C21" s="2">
        <v>19</v>
      </c>
      <c r="D21" s="3">
        <f t="shared" si="0"/>
        <v>8.7167958893425703E-4</v>
      </c>
      <c r="E21" s="3"/>
      <c r="F21" s="2">
        <v>4</v>
      </c>
      <c r="G21" s="3">
        <f t="shared" si="1"/>
        <v>9.3370681605975728E-4</v>
      </c>
      <c r="H21" s="3"/>
      <c r="I21" s="2">
        <v>1</v>
      </c>
      <c r="J21" s="3">
        <f t="shared" si="2"/>
        <v>4.6168051708217911E-4</v>
      </c>
      <c r="K21" s="3"/>
      <c r="L21" s="4">
        <v>1</v>
      </c>
      <c r="M21" s="3">
        <f t="shared" si="3"/>
        <v>5.7471264367816091E-4</v>
      </c>
      <c r="N21" s="3"/>
      <c r="O21" s="4">
        <v>1</v>
      </c>
      <c r="P21" s="3">
        <f t="shared" si="4"/>
        <v>1.838235294117647E-3</v>
      </c>
      <c r="Q21" s="3"/>
      <c r="R21" s="4"/>
      <c r="S21" s="4"/>
      <c r="U21" s="4"/>
      <c r="V21" s="4"/>
    </row>
    <row r="22" spans="1:22" x14ac:dyDescent="0.2">
      <c r="A22" s="15"/>
      <c r="B22" s="1" t="s">
        <v>21</v>
      </c>
      <c r="C22" s="2">
        <v>13</v>
      </c>
      <c r="D22" s="3">
        <f t="shared" si="0"/>
        <v>5.9641235032343904E-4</v>
      </c>
      <c r="E22" s="3"/>
      <c r="F22" s="2">
        <v>2</v>
      </c>
      <c r="G22" s="3">
        <f t="shared" si="1"/>
        <v>4.6685340802987864E-4</v>
      </c>
      <c r="H22" s="3"/>
      <c r="I22" s="2">
        <v>2</v>
      </c>
      <c r="J22" s="3">
        <f t="shared" si="2"/>
        <v>9.2336103416435823E-4</v>
      </c>
      <c r="K22" s="3"/>
      <c r="L22" s="4">
        <v>2</v>
      </c>
      <c r="M22" s="3">
        <f t="shared" si="3"/>
        <v>1.1494252873563218E-3</v>
      </c>
      <c r="N22" s="3"/>
      <c r="O22" s="4">
        <v>1</v>
      </c>
      <c r="P22" s="3">
        <f t="shared" si="4"/>
        <v>1.838235294117647E-3</v>
      </c>
      <c r="Q22" s="3"/>
      <c r="R22" s="4"/>
      <c r="S22" s="4"/>
      <c r="U22" s="4"/>
      <c r="V22" s="4"/>
    </row>
    <row r="23" spans="1:22" x14ac:dyDescent="0.2">
      <c r="A23" s="15"/>
      <c r="B23" s="1" t="s">
        <v>22</v>
      </c>
      <c r="C23" s="2">
        <v>4</v>
      </c>
      <c r="D23" s="3">
        <f t="shared" si="0"/>
        <v>1.8351149240721201E-4</v>
      </c>
      <c r="E23" s="3"/>
      <c r="F23" s="2">
        <v>1</v>
      </c>
      <c r="G23" s="3">
        <f t="shared" si="1"/>
        <v>2.3342670401493932E-4</v>
      </c>
      <c r="H23" s="3"/>
      <c r="I23" s="2">
        <v>2</v>
      </c>
      <c r="J23" s="3">
        <f t="shared" si="2"/>
        <v>9.2336103416435823E-4</v>
      </c>
      <c r="K23" s="3"/>
      <c r="L23" s="4">
        <v>1</v>
      </c>
      <c r="M23" s="3">
        <f t="shared" si="3"/>
        <v>5.7471264367816091E-4</v>
      </c>
      <c r="N23" s="3"/>
      <c r="O23" s="4">
        <v>0</v>
      </c>
      <c r="P23" s="3">
        <f t="shared" si="4"/>
        <v>0</v>
      </c>
      <c r="Q23" s="3"/>
      <c r="R23" s="4"/>
      <c r="S23" s="4"/>
      <c r="U23" s="4"/>
      <c r="V23" s="4"/>
    </row>
    <row r="24" spans="1:22" x14ac:dyDescent="0.2">
      <c r="A24" s="15"/>
      <c r="B24" s="1" t="s">
        <v>23</v>
      </c>
      <c r="C24" s="2">
        <v>4</v>
      </c>
      <c r="D24" s="3">
        <f t="shared" si="0"/>
        <v>1.8351149240721201E-4</v>
      </c>
      <c r="E24" s="3"/>
      <c r="F24" s="2">
        <v>1</v>
      </c>
      <c r="G24" s="3">
        <f t="shared" si="1"/>
        <v>2.3342670401493932E-4</v>
      </c>
      <c r="H24" s="3"/>
      <c r="I24" s="2">
        <v>0</v>
      </c>
      <c r="J24" s="3">
        <f t="shared" si="2"/>
        <v>0</v>
      </c>
      <c r="K24" s="3"/>
      <c r="L24" s="4">
        <v>0</v>
      </c>
      <c r="M24" s="3">
        <f t="shared" si="3"/>
        <v>0</v>
      </c>
      <c r="N24" s="3"/>
      <c r="O24" s="4">
        <v>0</v>
      </c>
      <c r="P24" s="3">
        <f t="shared" si="4"/>
        <v>0</v>
      </c>
      <c r="Q24" s="3"/>
      <c r="R24" s="4"/>
      <c r="S24" s="4"/>
      <c r="U24" s="4"/>
      <c r="V24" s="4"/>
    </row>
    <row r="25" spans="1:22" s="8" customFormat="1" x14ac:dyDescent="0.2">
      <c r="A25" s="15"/>
      <c r="B25" s="1" t="s">
        <v>24</v>
      </c>
      <c r="C25" s="2">
        <v>4</v>
      </c>
      <c r="D25" s="3">
        <f t="shared" si="0"/>
        <v>1.8351149240721201E-4</v>
      </c>
      <c r="E25" s="3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L25" s="4">
        <v>0</v>
      </c>
      <c r="M25" s="3">
        <f t="shared" si="3"/>
        <v>0</v>
      </c>
      <c r="N25" s="3"/>
      <c r="O25" s="4">
        <v>0</v>
      </c>
      <c r="P25" s="3">
        <f t="shared" si="4"/>
        <v>0</v>
      </c>
      <c r="Q25" s="3"/>
      <c r="R25" s="4"/>
      <c r="S25" s="4"/>
      <c r="U25" s="4"/>
      <c r="V25" s="4"/>
    </row>
    <row r="26" spans="1:22" x14ac:dyDescent="0.2">
      <c r="A26" s="15" t="s">
        <v>26</v>
      </c>
      <c r="B26" s="5" t="s">
        <v>3</v>
      </c>
      <c r="C26" s="6">
        <v>2</v>
      </c>
      <c r="D26" s="7">
        <f t="shared" si="0"/>
        <v>9.1755746203606004E-5</v>
      </c>
      <c r="E26" s="10"/>
      <c r="F26" s="6">
        <v>1</v>
      </c>
      <c r="G26" s="7">
        <f t="shared" si="1"/>
        <v>2.3342670401493932E-4</v>
      </c>
      <c r="H26" s="10"/>
      <c r="I26" s="6">
        <v>1</v>
      </c>
      <c r="J26" s="7">
        <f t="shared" si="2"/>
        <v>4.6168051708217911E-4</v>
      </c>
      <c r="K26" s="10"/>
      <c r="L26" s="4">
        <v>1</v>
      </c>
      <c r="M26" s="3">
        <f t="shared" si="3"/>
        <v>5.7471264367816091E-4</v>
      </c>
      <c r="N26" s="10"/>
      <c r="O26" s="4">
        <v>0</v>
      </c>
      <c r="P26" s="3">
        <f t="shared" si="4"/>
        <v>0</v>
      </c>
      <c r="Q26" s="10"/>
      <c r="R26" s="4"/>
      <c r="S26" s="4"/>
      <c r="U26" s="4"/>
      <c r="V26" s="4"/>
    </row>
    <row r="27" spans="1:22" x14ac:dyDescent="0.2">
      <c r="A27" s="15"/>
      <c r="B27" s="1" t="s">
        <v>4</v>
      </c>
      <c r="C27" s="2">
        <v>3</v>
      </c>
      <c r="D27" s="3">
        <f t="shared" si="0"/>
        <v>1.37633619305409E-4</v>
      </c>
      <c r="E27" s="11"/>
      <c r="F27" s="2">
        <v>0</v>
      </c>
      <c r="G27" s="3">
        <f t="shared" si="1"/>
        <v>0</v>
      </c>
      <c r="H27" s="11"/>
      <c r="I27" s="2">
        <v>0</v>
      </c>
      <c r="J27" s="3">
        <f t="shared" si="2"/>
        <v>0</v>
      </c>
      <c r="K27" s="11"/>
      <c r="L27" s="4">
        <v>0</v>
      </c>
      <c r="M27" s="3">
        <f t="shared" si="3"/>
        <v>0</v>
      </c>
      <c r="N27" s="11"/>
      <c r="O27" s="4">
        <v>0</v>
      </c>
      <c r="P27" s="3">
        <f t="shared" si="4"/>
        <v>0</v>
      </c>
      <c r="Q27" s="11"/>
      <c r="R27" s="4"/>
      <c r="S27" s="4"/>
      <c r="U27" s="4"/>
      <c r="V27" s="4"/>
    </row>
    <row r="28" spans="1:22" x14ac:dyDescent="0.2">
      <c r="A28" s="15"/>
      <c r="B28" s="1" t="s">
        <v>5</v>
      </c>
      <c r="C28" s="2">
        <v>10</v>
      </c>
      <c r="D28" s="3">
        <f t="shared" si="0"/>
        <v>4.5877873101802998E-4</v>
      </c>
      <c r="E28" s="11"/>
      <c r="F28" s="2">
        <v>1</v>
      </c>
      <c r="G28" s="3">
        <f t="shared" si="1"/>
        <v>2.3342670401493932E-4</v>
      </c>
      <c r="H28" s="11"/>
      <c r="I28" s="2">
        <v>1</v>
      </c>
      <c r="J28" s="3">
        <f t="shared" si="2"/>
        <v>4.6168051708217911E-4</v>
      </c>
      <c r="K28" s="11"/>
      <c r="L28" s="4">
        <v>1</v>
      </c>
      <c r="M28" s="3">
        <f t="shared" si="3"/>
        <v>5.7471264367816091E-4</v>
      </c>
      <c r="N28" s="11"/>
      <c r="O28" s="4">
        <v>0</v>
      </c>
      <c r="P28" s="3">
        <f t="shared" si="4"/>
        <v>0</v>
      </c>
      <c r="Q28" s="11"/>
      <c r="R28" s="4"/>
      <c r="S28" s="4"/>
      <c r="U28" s="4"/>
      <c r="V28" s="4"/>
    </row>
    <row r="29" spans="1:22" x14ac:dyDescent="0.2">
      <c r="A29" s="15"/>
      <c r="B29" s="1" t="s">
        <v>6</v>
      </c>
      <c r="C29" s="2">
        <v>10</v>
      </c>
      <c r="D29" s="3">
        <f t="shared" si="0"/>
        <v>4.5877873101802998E-4</v>
      </c>
      <c r="E29" s="11"/>
      <c r="F29" s="2">
        <v>0</v>
      </c>
      <c r="G29" s="3">
        <f t="shared" si="1"/>
        <v>0</v>
      </c>
      <c r="H29" s="11"/>
      <c r="I29" s="2">
        <v>0</v>
      </c>
      <c r="J29" s="3">
        <f t="shared" si="2"/>
        <v>0</v>
      </c>
      <c r="K29" s="11"/>
      <c r="L29" s="4">
        <v>0</v>
      </c>
      <c r="M29" s="3">
        <f t="shared" si="3"/>
        <v>0</v>
      </c>
      <c r="N29" s="11"/>
      <c r="O29" s="4">
        <v>0</v>
      </c>
      <c r="P29" s="3">
        <f t="shared" si="4"/>
        <v>0</v>
      </c>
      <c r="Q29" s="11"/>
      <c r="R29" s="4"/>
      <c r="S29" s="4"/>
      <c r="U29" s="4"/>
      <c r="V29" s="4"/>
    </row>
    <row r="30" spans="1:22" x14ac:dyDescent="0.2">
      <c r="A30" s="15"/>
      <c r="B30" s="1" t="s">
        <v>7</v>
      </c>
      <c r="C30" s="2">
        <v>31</v>
      </c>
      <c r="D30" s="3">
        <f t="shared" si="0"/>
        <v>1.422214066155893E-3</v>
      </c>
      <c r="E30" s="11"/>
      <c r="F30" s="2">
        <v>2</v>
      </c>
      <c r="G30" s="3">
        <f t="shared" si="1"/>
        <v>4.6685340802987864E-4</v>
      </c>
      <c r="H30" s="11"/>
      <c r="I30" s="2">
        <v>1</v>
      </c>
      <c r="J30" s="3">
        <f t="shared" si="2"/>
        <v>4.6168051708217911E-4</v>
      </c>
      <c r="K30" s="11"/>
      <c r="L30" s="4">
        <v>1</v>
      </c>
      <c r="M30" s="3">
        <f t="shared" si="3"/>
        <v>5.7471264367816091E-4</v>
      </c>
      <c r="N30" s="11"/>
      <c r="O30" s="4">
        <v>0</v>
      </c>
      <c r="P30" s="3">
        <f t="shared" si="4"/>
        <v>0</v>
      </c>
      <c r="Q30" s="11"/>
      <c r="R30" s="4"/>
      <c r="S30" s="4"/>
      <c r="U30" s="4"/>
      <c r="V30" s="4"/>
    </row>
    <row r="31" spans="1:22" x14ac:dyDescent="0.2">
      <c r="A31" s="15"/>
      <c r="B31" s="1" t="s">
        <v>8</v>
      </c>
      <c r="C31" s="2">
        <v>41</v>
      </c>
      <c r="D31" s="3">
        <f t="shared" si="0"/>
        <v>1.880992797173923E-3</v>
      </c>
      <c r="E31" s="11"/>
      <c r="F31" s="2">
        <v>0</v>
      </c>
      <c r="G31" s="3">
        <f t="shared" si="1"/>
        <v>0</v>
      </c>
      <c r="H31" s="11"/>
      <c r="I31" s="2">
        <v>1</v>
      </c>
      <c r="J31" s="3">
        <f t="shared" si="2"/>
        <v>4.6168051708217911E-4</v>
      </c>
      <c r="K31" s="11"/>
      <c r="L31" s="4">
        <v>1</v>
      </c>
      <c r="M31" s="3">
        <f t="shared" si="3"/>
        <v>5.7471264367816091E-4</v>
      </c>
      <c r="N31" s="11"/>
      <c r="O31" s="4">
        <v>1</v>
      </c>
      <c r="P31" s="3">
        <f t="shared" si="4"/>
        <v>1.838235294117647E-3</v>
      </c>
      <c r="Q31" s="11"/>
      <c r="R31" s="4"/>
      <c r="S31" s="4"/>
      <c r="U31" s="4"/>
      <c r="V31" s="4"/>
    </row>
    <row r="32" spans="1:22" x14ac:dyDescent="0.2">
      <c r="A32" s="15"/>
      <c r="B32" s="1" t="s">
        <v>9</v>
      </c>
      <c r="C32" s="2">
        <v>120</v>
      </c>
      <c r="D32" s="3">
        <f t="shared" si="0"/>
        <v>5.50534477221636E-3</v>
      </c>
      <c r="E32" s="11"/>
      <c r="F32" s="2">
        <v>5</v>
      </c>
      <c r="G32" s="3">
        <f t="shared" si="1"/>
        <v>1.1671335200746965E-3</v>
      </c>
      <c r="H32" s="11"/>
      <c r="I32" s="2">
        <v>3</v>
      </c>
      <c r="J32" s="3">
        <f t="shared" si="2"/>
        <v>1.3850415512465374E-3</v>
      </c>
      <c r="K32" s="11"/>
      <c r="L32" s="4">
        <v>2</v>
      </c>
      <c r="M32" s="3">
        <f t="shared" si="3"/>
        <v>1.1494252873563218E-3</v>
      </c>
      <c r="N32" s="11"/>
      <c r="O32" s="4">
        <v>1</v>
      </c>
      <c r="P32" s="3">
        <f t="shared" si="4"/>
        <v>1.838235294117647E-3</v>
      </c>
      <c r="Q32" s="11"/>
      <c r="R32" s="4"/>
      <c r="S32" s="4"/>
      <c r="U32" s="4"/>
      <c r="V32" s="4"/>
    </row>
    <row r="33" spans="1:22" x14ac:dyDescent="0.2">
      <c r="A33" s="15"/>
      <c r="B33" s="1" t="s">
        <v>10</v>
      </c>
      <c r="C33" s="2">
        <v>208</v>
      </c>
      <c r="D33" s="3">
        <f t="shared" si="0"/>
        <v>9.5425976051750246E-3</v>
      </c>
      <c r="E33" s="11"/>
      <c r="F33" s="2">
        <v>15</v>
      </c>
      <c r="G33" s="3">
        <f t="shared" si="1"/>
        <v>3.5014005602240898E-3</v>
      </c>
      <c r="H33" s="11"/>
      <c r="I33" s="2">
        <v>12</v>
      </c>
      <c r="J33" s="3">
        <f t="shared" si="2"/>
        <v>5.5401662049861496E-3</v>
      </c>
      <c r="K33" s="11"/>
      <c r="L33" s="4">
        <v>7</v>
      </c>
      <c r="M33" s="3">
        <f t="shared" si="3"/>
        <v>4.0229885057471264E-3</v>
      </c>
      <c r="N33" s="11"/>
      <c r="O33" s="4">
        <v>2</v>
      </c>
      <c r="P33" s="3">
        <f t="shared" si="4"/>
        <v>3.6764705882352941E-3</v>
      </c>
      <c r="Q33" s="11"/>
      <c r="R33" s="4"/>
      <c r="S33" s="4"/>
      <c r="U33" s="4"/>
      <c r="V33" s="4"/>
    </row>
    <row r="34" spans="1:22" x14ac:dyDescent="0.2">
      <c r="A34" s="15"/>
      <c r="B34" s="1" t="s">
        <v>11</v>
      </c>
      <c r="C34" s="2">
        <v>409</v>
      </c>
      <c r="D34" s="3">
        <f t="shared" si="0"/>
        <v>1.8764050098637425E-2</v>
      </c>
      <c r="E34" s="11"/>
      <c r="F34" s="2">
        <v>35</v>
      </c>
      <c r="G34" s="3">
        <f t="shared" si="1"/>
        <v>8.1699346405228763E-3</v>
      </c>
      <c r="H34" s="11"/>
      <c r="I34" s="2">
        <v>21</v>
      </c>
      <c r="J34" s="3">
        <f t="shared" si="2"/>
        <v>9.6952908587257611E-3</v>
      </c>
      <c r="K34" s="11"/>
      <c r="L34" s="4">
        <v>12</v>
      </c>
      <c r="M34" s="3">
        <f t="shared" si="3"/>
        <v>6.8965517241379309E-3</v>
      </c>
      <c r="N34" s="11"/>
      <c r="O34" s="4">
        <v>6</v>
      </c>
      <c r="P34" s="3">
        <f t="shared" si="4"/>
        <v>1.1029411764705883E-2</v>
      </c>
      <c r="Q34" s="11"/>
      <c r="R34" s="4"/>
      <c r="S34" s="4"/>
      <c r="U34" s="4"/>
      <c r="V34" s="4"/>
    </row>
    <row r="35" spans="1:22" x14ac:dyDescent="0.2">
      <c r="A35" s="15"/>
      <c r="B35" s="1" t="s">
        <v>12</v>
      </c>
      <c r="C35" s="2">
        <v>968</v>
      </c>
      <c r="D35" s="3">
        <f t="shared" si="0"/>
        <v>4.4409781162545306E-2</v>
      </c>
      <c r="E35" s="11"/>
      <c r="F35" s="2">
        <v>101</v>
      </c>
      <c r="G35" s="3">
        <f t="shared" si="1"/>
        <v>2.357609710550887E-2</v>
      </c>
      <c r="H35" s="11"/>
      <c r="I35" s="2">
        <v>59</v>
      </c>
      <c r="J35" s="3">
        <f t="shared" si="2"/>
        <v>2.7239150507848569E-2</v>
      </c>
      <c r="K35" s="11"/>
      <c r="L35" s="4">
        <v>40</v>
      </c>
      <c r="M35" s="3">
        <f t="shared" si="3"/>
        <v>2.2988505747126436E-2</v>
      </c>
      <c r="N35" s="11"/>
      <c r="O35" s="4">
        <v>11</v>
      </c>
      <c r="P35" s="3">
        <f t="shared" si="4"/>
        <v>2.0220588235294119E-2</v>
      </c>
      <c r="Q35" s="11"/>
      <c r="R35" s="4"/>
      <c r="S35" s="4"/>
      <c r="U35" s="4"/>
      <c r="V35" s="4"/>
    </row>
    <row r="36" spans="1:22" x14ac:dyDescent="0.2">
      <c r="A36" s="15"/>
      <c r="B36" s="1" t="s">
        <v>13</v>
      </c>
      <c r="C36" s="2">
        <v>2003</v>
      </c>
      <c r="D36" s="3">
        <f t="shared" si="0"/>
        <v>9.1893379822911403E-2</v>
      </c>
      <c r="E36" s="11"/>
      <c r="F36" s="2">
        <v>257</v>
      </c>
      <c r="G36" s="3">
        <f t="shared" si="1"/>
        <v>5.9990662931839404E-2</v>
      </c>
      <c r="H36" s="11"/>
      <c r="I36" s="2">
        <v>119</v>
      </c>
      <c r="J36" s="3">
        <f t="shared" si="2"/>
        <v>5.493998153277932E-2</v>
      </c>
      <c r="K36" s="11"/>
      <c r="L36" s="4">
        <v>78</v>
      </c>
      <c r="M36" s="3">
        <f t="shared" si="3"/>
        <v>4.4827586206896551E-2</v>
      </c>
      <c r="N36" s="11"/>
      <c r="O36" s="4">
        <v>21</v>
      </c>
      <c r="P36" s="3">
        <f t="shared" si="4"/>
        <v>3.860294117647059E-2</v>
      </c>
      <c r="Q36" s="11"/>
      <c r="R36" s="4"/>
      <c r="S36" s="4"/>
      <c r="U36" s="4"/>
      <c r="V36" s="4"/>
    </row>
    <row r="37" spans="1:22" x14ac:dyDescent="0.2">
      <c r="A37" s="15"/>
      <c r="B37" s="1" t="s">
        <v>14</v>
      </c>
      <c r="C37" s="2">
        <v>3296</v>
      </c>
      <c r="D37" s="3">
        <f>C37/21797</f>
        <v>0.15121346974354269</v>
      </c>
      <c r="E37" s="11"/>
      <c r="F37" s="2">
        <v>461</v>
      </c>
      <c r="G37" s="3">
        <f t="shared" si="1"/>
        <v>0.10760971055088703</v>
      </c>
      <c r="H37" s="11"/>
      <c r="I37" s="2">
        <v>216</v>
      </c>
      <c r="J37" s="3">
        <f t="shared" si="2"/>
        <v>9.9722991689750698E-2</v>
      </c>
      <c r="K37" s="11"/>
      <c r="L37" s="4">
        <v>170</v>
      </c>
      <c r="M37" s="3">
        <f t="shared" si="3"/>
        <v>9.7701149425287362E-2</v>
      </c>
      <c r="N37" s="11"/>
      <c r="O37" s="4">
        <v>52</v>
      </c>
      <c r="P37" s="3">
        <f t="shared" si="4"/>
        <v>9.5588235294117641E-2</v>
      </c>
      <c r="Q37" s="11"/>
      <c r="R37" s="4"/>
      <c r="S37" s="4"/>
      <c r="U37" s="4"/>
      <c r="V37" s="4"/>
    </row>
    <row r="38" spans="1:22" x14ac:dyDescent="0.2">
      <c r="A38" s="15"/>
      <c r="B38" s="1" t="s">
        <v>15</v>
      </c>
      <c r="C38" s="2">
        <v>3511</v>
      </c>
      <c r="D38" s="3">
        <f t="shared" si="0"/>
        <v>0.16107721246043033</v>
      </c>
      <c r="E38" s="14">
        <v>0.67422000000000004</v>
      </c>
      <c r="F38" s="2">
        <v>702</v>
      </c>
      <c r="G38" s="3">
        <f t="shared" si="1"/>
        <v>0.1638655462184874</v>
      </c>
      <c r="H38" s="14">
        <v>0.79505000000000003</v>
      </c>
      <c r="I38" s="2">
        <v>285</v>
      </c>
      <c r="J38" s="3">
        <f t="shared" si="2"/>
        <v>0.13157894736842105</v>
      </c>
      <c r="K38" s="14">
        <v>0.79962999999999995</v>
      </c>
      <c r="L38" s="4">
        <v>233</v>
      </c>
      <c r="M38" s="3">
        <f t="shared" si="3"/>
        <v>0.1339080459770115</v>
      </c>
      <c r="N38" s="14">
        <v>0.82011000000000001</v>
      </c>
      <c r="O38" s="4">
        <v>73</v>
      </c>
      <c r="P38" s="3">
        <f t="shared" si="4"/>
        <v>0.13419117647058823</v>
      </c>
      <c r="Q38" s="18">
        <v>0.82721</v>
      </c>
      <c r="R38" s="4"/>
      <c r="S38" s="4"/>
      <c r="U38" s="4"/>
      <c r="V38" s="4"/>
    </row>
    <row r="39" spans="1:22" x14ac:dyDescent="0.2">
      <c r="A39" s="15"/>
      <c r="B39" s="1" t="s">
        <v>16</v>
      </c>
      <c r="C39" s="2">
        <v>3019</v>
      </c>
      <c r="D39" s="3">
        <f t="shared" si="0"/>
        <v>0.13850529889434327</v>
      </c>
      <c r="E39" s="14"/>
      <c r="F39" s="2">
        <v>671</v>
      </c>
      <c r="G39" s="3">
        <f t="shared" si="1"/>
        <v>0.15662931839402428</v>
      </c>
      <c r="H39" s="14"/>
      <c r="I39" s="2">
        <v>269</v>
      </c>
      <c r="J39" s="3">
        <f t="shared" si="2"/>
        <v>0.12419205909510618</v>
      </c>
      <c r="K39" s="14"/>
      <c r="L39" s="4">
        <v>220</v>
      </c>
      <c r="M39" s="3">
        <f t="shared" si="3"/>
        <v>0.12643678160919541</v>
      </c>
      <c r="N39" s="14"/>
      <c r="O39" s="4">
        <v>72</v>
      </c>
      <c r="P39" s="3">
        <f t="shared" si="4"/>
        <v>0.13235294117647059</v>
      </c>
      <c r="Q39" s="18"/>
      <c r="R39" s="4"/>
      <c r="S39" s="4"/>
      <c r="U39" s="4"/>
      <c r="V39" s="4"/>
    </row>
    <row r="40" spans="1:22" x14ac:dyDescent="0.2">
      <c r="A40" s="15"/>
      <c r="B40" s="1" t="s">
        <v>17</v>
      </c>
      <c r="C40" s="2">
        <v>2342</v>
      </c>
      <c r="D40" s="3">
        <f t="shared" si="0"/>
        <v>0.10744597880442262</v>
      </c>
      <c r="E40" s="14"/>
      <c r="F40" s="2">
        <v>568</v>
      </c>
      <c r="G40" s="3">
        <f t="shared" si="1"/>
        <v>0.13258636788048553</v>
      </c>
      <c r="H40" s="14"/>
      <c r="I40" s="2">
        <v>259</v>
      </c>
      <c r="J40" s="3">
        <f t="shared" si="2"/>
        <v>0.11957525392428439</v>
      </c>
      <c r="K40" s="14"/>
      <c r="L40" s="4">
        <v>212</v>
      </c>
      <c r="M40" s="3">
        <f t="shared" si="3"/>
        <v>0.12183908045977011</v>
      </c>
      <c r="N40" s="14"/>
      <c r="O40" s="4">
        <v>70</v>
      </c>
      <c r="P40" s="3">
        <f t="shared" si="4"/>
        <v>0.12867647058823528</v>
      </c>
      <c r="Q40" s="18"/>
      <c r="R40" s="4"/>
      <c r="S40" s="4"/>
      <c r="U40" s="4"/>
      <c r="V40" s="4"/>
    </row>
    <row r="41" spans="1:22" x14ac:dyDescent="0.2">
      <c r="A41" s="15"/>
      <c r="B41" s="1" t="s">
        <v>18</v>
      </c>
      <c r="C41" s="2">
        <v>1659</v>
      </c>
      <c r="D41" s="3">
        <f t="shared" si="0"/>
        <v>7.6111391475891174E-2</v>
      </c>
      <c r="E41" s="14"/>
      <c r="F41" s="2">
        <v>423</v>
      </c>
      <c r="G41" s="3">
        <f>F41/4284</f>
        <v>9.8739495798319324E-2</v>
      </c>
      <c r="H41" s="14"/>
      <c r="I41" s="2">
        <v>213</v>
      </c>
      <c r="J41" s="3">
        <f t="shared" si="2"/>
        <v>9.833795013850416E-2</v>
      </c>
      <c r="K41" s="14"/>
      <c r="L41" s="4">
        <v>189</v>
      </c>
      <c r="M41" s="3">
        <f t="shared" si="3"/>
        <v>0.10862068965517241</v>
      </c>
      <c r="N41" s="14"/>
      <c r="O41" s="4">
        <v>53</v>
      </c>
      <c r="P41" s="3">
        <f t="shared" si="4"/>
        <v>9.7426470588235295E-2</v>
      </c>
      <c r="Q41" s="18"/>
      <c r="R41" s="4"/>
      <c r="S41" s="4"/>
      <c r="U41" s="4"/>
      <c r="V41" s="4"/>
    </row>
    <row r="42" spans="1:22" x14ac:dyDescent="0.2">
      <c r="A42" s="15"/>
      <c r="B42" s="1" t="s">
        <v>19</v>
      </c>
      <c r="C42" s="2">
        <v>1202</v>
      </c>
      <c r="D42" s="3">
        <f t="shared" si="0"/>
        <v>5.514520346836721E-2</v>
      </c>
      <c r="E42" s="14"/>
      <c r="F42" s="2">
        <v>308</v>
      </c>
      <c r="G42" s="3">
        <f t="shared" si="1"/>
        <v>7.1895424836601302E-2</v>
      </c>
      <c r="H42" s="14"/>
      <c r="I42" s="2">
        <v>202</v>
      </c>
      <c r="J42" s="3">
        <f>I42/2166</f>
        <v>9.3259464450600182E-2</v>
      </c>
      <c r="K42" s="14"/>
      <c r="L42" s="4">
        <v>170</v>
      </c>
      <c r="M42" s="3">
        <f t="shared" si="3"/>
        <v>9.7701149425287362E-2</v>
      </c>
      <c r="N42" s="14"/>
      <c r="O42" s="4">
        <v>65</v>
      </c>
      <c r="P42" s="3">
        <f t="shared" si="4"/>
        <v>0.11948529411764706</v>
      </c>
      <c r="Q42" s="18"/>
      <c r="R42" s="4"/>
      <c r="S42" s="4"/>
      <c r="U42" s="4"/>
      <c r="V42" s="4"/>
    </row>
    <row r="43" spans="1:22" x14ac:dyDescent="0.2">
      <c r="A43" s="15"/>
      <c r="B43" s="1" t="s">
        <v>20</v>
      </c>
      <c r="C43" s="2">
        <v>756</v>
      </c>
      <c r="D43" s="3">
        <f t="shared" si="0"/>
        <v>3.4683672064963068E-2</v>
      </c>
      <c r="E43" s="14"/>
      <c r="F43" s="2">
        <v>217</v>
      </c>
      <c r="G43" s="3">
        <f t="shared" si="1"/>
        <v>5.0653594771241831E-2</v>
      </c>
      <c r="H43" s="14"/>
      <c r="I43" s="2">
        <v>136</v>
      </c>
      <c r="J43" s="3">
        <f t="shared" si="2"/>
        <v>6.2788550323176359E-2</v>
      </c>
      <c r="K43" s="14"/>
      <c r="L43" s="4">
        <v>113</v>
      </c>
      <c r="M43" s="3">
        <f t="shared" si="3"/>
        <v>6.494252873563218E-2</v>
      </c>
      <c r="N43" s="14"/>
      <c r="O43" s="4">
        <v>31</v>
      </c>
      <c r="P43" s="3">
        <f t="shared" si="4"/>
        <v>5.6985294117647058E-2</v>
      </c>
      <c r="Q43" s="18"/>
      <c r="R43" s="4"/>
      <c r="S43" s="4"/>
      <c r="U43" s="4"/>
      <c r="V43" s="4"/>
    </row>
    <row r="44" spans="1:22" x14ac:dyDescent="0.2">
      <c r="A44" s="15"/>
      <c r="B44" s="1" t="s">
        <v>21</v>
      </c>
      <c r="C44" s="2">
        <v>582</v>
      </c>
      <c r="D44" s="3">
        <f t="shared" si="0"/>
        <v>2.6700922145249346E-2</v>
      </c>
      <c r="E44" s="14"/>
      <c r="F44" s="2">
        <v>143</v>
      </c>
      <c r="G44" s="3">
        <f t="shared" si="1"/>
        <v>3.3380018674136321E-2</v>
      </c>
      <c r="H44" s="14"/>
      <c r="I44" s="2">
        <v>98</v>
      </c>
      <c r="J44" s="3">
        <f t="shared" si="2"/>
        <v>4.5244690674053553E-2</v>
      </c>
      <c r="K44" s="14"/>
      <c r="L44" s="4">
        <v>79</v>
      </c>
      <c r="M44" s="3">
        <f t="shared" si="3"/>
        <v>4.5402298850574715E-2</v>
      </c>
      <c r="N44" s="14"/>
      <c r="O44" s="4">
        <v>17</v>
      </c>
      <c r="P44" s="3">
        <f t="shared" si="4"/>
        <v>3.125E-2</v>
      </c>
      <c r="Q44" s="18"/>
      <c r="R44" s="4"/>
      <c r="S44" s="4"/>
      <c r="U44" s="4"/>
      <c r="V44" s="4"/>
    </row>
    <row r="45" spans="1:22" x14ac:dyDescent="0.2">
      <c r="A45" s="15"/>
      <c r="B45" s="1" t="s">
        <v>22</v>
      </c>
      <c r="C45" s="2">
        <v>393</v>
      </c>
      <c r="D45" s="3">
        <f t="shared" si="0"/>
        <v>1.803000412900858E-2</v>
      </c>
      <c r="E45" s="14"/>
      <c r="F45" s="2">
        <v>103</v>
      </c>
      <c r="G45" s="3">
        <f t="shared" si="1"/>
        <v>2.404295051353875E-2</v>
      </c>
      <c r="H45" s="14"/>
      <c r="I45" s="2">
        <v>74</v>
      </c>
      <c r="J45" s="3">
        <f t="shared" si="2"/>
        <v>3.4164358264081256E-2</v>
      </c>
      <c r="K45" s="14"/>
      <c r="L45" s="4">
        <v>64</v>
      </c>
      <c r="M45" s="3">
        <f t="shared" si="3"/>
        <v>3.6781609195402298E-2</v>
      </c>
      <c r="N45" s="14"/>
      <c r="O45" s="4">
        <v>28</v>
      </c>
      <c r="P45" s="3">
        <f t="shared" si="4"/>
        <v>5.1470588235294115E-2</v>
      </c>
      <c r="Q45" s="18"/>
      <c r="R45" s="4"/>
      <c r="S45" s="4"/>
      <c r="U45" s="4"/>
      <c r="V45" s="4"/>
    </row>
    <row r="46" spans="1:22" x14ac:dyDescent="0.2">
      <c r="A46" s="15"/>
      <c r="B46" s="1" t="s">
        <v>23</v>
      </c>
      <c r="C46" s="2">
        <v>309</v>
      </c>
      <c r="D46" s="3">
        <f t="shared" si="0"/>
        <v>1.4176262788457128E-2</v>
      </c>
      <c r="E46" s="14"/>
      <c r="F46" s="2">
        <v>80</v>
      </c>
      <c r="G46" s="3">
        <f t="shared" si="1"/>
        <v>1.8674136321195144E-2</v>
      </c>
      <c r="H46" s="14"/>
      <c r="I46" s="2">
        <v>53</v>
      </c>
      <c r="J46" s="3">
        <f t="shared" si="2"/>
        <v>2.4469067405355493E-2</v>
      </c>
      <c r="K46" s="14"/>
      <c r="L46" s="4">
        <v>42</v>
      </c>
      <c r="M46" s="3">
        <f t="shared" si="3"/>
        <v>2.4137931034482758E-2</v>
      </c>
      <c r="N46" s="14"/>
      <c r="O46" s="4">
        <v>10</v>
      </c>
      <c r="P46" s="3">
        <f t="shared" si="4"/>
        <v>1.8382352941176471E-2</v>
      </c>
      <c r="Q46" s="18"/>
      <c r="R46" s="4"/>
      <c r="S46" s="4"/>
    </row>
    <row r="47" spans="1:22" x14ac:dyDescent="0.2">
      <c r="A47" s="15"/>
      <c r="B47" s="1" t="s">
        <v>24</v>
      </c>
      <c r="C47" s="2">
        <v>923</v>
      </c>
      <c r="D47" s="3">
        <f t="shared" si="0"/>
        <v>4.2345276872964167E-2</v>
      </c>
      <c r="E47" s="14"/>
      <c r="F47" s="2">
        <v>191</v>
      </c>
      <c r="G47" s="3">
        <f t="shared" si="1"/>
        <v>4.4584500466853409E-2</v>
      </c>
      <c r="H47" s="14"/>
      <c r="I47" s="2">
        <v>143</v>
      </c>
      <c r="J47" s="3">
        <f t="shared" si="2"/>
        <v>6.602031394275161E-2</v>
      </c>
      <c r="K47" s="14"/>
      <c r="L47" s="4">
        <v>105</v>
      </c>
      <c r="M47" s="3">
        <f t="shared" si="3"/>
        <v>6.0344827586206899E-2</v>
      </c>
      <c r="N47" s="14"/>
      <c r="O47" s="4">
        <v>31</v>
      </c>
      <c r="P47" s="3">
        <f t="shared" si="4"/>
        <v>5.6985294117647058E-2</v>
      </c>
      <c r="Q47" s="18"/>
      <c r="R47" s="4"/>
      <c r="S47" s="4"/>
    </row>
    <row r="48" spans="1:22" x14ac:dyDescent="0.2">
      <c r="N48" s="4"/>
      <c r="O48" s="4"/>
      <c r="R48" s="4"/>
      <c r="S48" s="4"/>
    </row>
    <row r="49" spans="14:15" x14ac:dyDescent="0.2">
      <c r="N49" s="4"/>
      <c r="O49" s="4"/>
    </row>
    <row r="50" spans="14:15" x14ac:dyDescent="0.2">
      <c r="N50" s="4"/>
      <c r="O50" s="4"/>
    </row>
    <row r="51" spans="14:15" x14ac:dyDescent="0.2">
      <c r="N51" s="4"/>
      <c r="O51" s="4"/>
    </row>
    <row r="52" spans="14:15" x14ac:dyDescent="0.2">
      <c r="N52" s="4"/>
      <c r="O52" s="4"/>
    </row>
    <row r="53" spans="14:15" x14ac:dyDescent="0.2">
      <c r="N53" s="4"/>
      <c r="O53" s="4"/>
    </row>
    <row r="54" spans="14:15" x14ac:dyDescent="0.2">
      <c r="N54" s="4"/>
      <c r="O54" s="4"/>
    </row>
    <row r="55" spans="14:15" x14ac:dyDescent="0.2">
      <c r="N55" s="4"/>
      <c r="O55" s="4"/>
    </row>
    <row r="56" spans="14:15" x14ac:dyDescent="0.2">
      <c r="N56" s="4"/>
      <c r="O56" s="4"/>
    </row>
    <row r="57" spans="14:15" x14ac:dyDescent="0.2">
      <c r="N57" s="4"/>
      <c r="O57" s="4"/>
    </row>
    <row r="58" spans="14:15" x14ac:dyDescent="0.2">
      <c r="N58" s="4"/>
      <c r="O58" s="4"/>
    </row>
    <row r="59" spans="14:15" x14ac:dyDescent="0.2">
      <c r="N59" s="4"/>
      <c r="O59" s="4"/>
    </row>
    <row r="60" spans="14:15" x14ac:dyDescent="0.2">
      <c r="N60" s="4"/>
      <c r="O60" s="4"/>
    </row>
    <row r="61" spans="14:15" x14ac:dyDescent="0.2">
      <c r="N61" s="4"/>
      <c r="O61" s="4"/>
    </row>
    <row r="62" spans="14:15" x14ac:dyDescent="0.2">
      <c r="N62" s="4"/>
      <c r="O62" s="4"/>
    </row>
    <row r="63" spans="14:15" x14ac:dyDescent="0.2">
      <c r="N63" s="4"/>
      <c r="O63" s="4"/>
    </row>
    <row r="64" spans="14:15" x14ac:dyDescent="0.2">
      <c r="N64" s="4"/>
      <c r="O64" s="4"/>
    </row>
    <row r="65" spans="14:15" x14ac:dyDescent="0.2">
      <c r="N65" s="4"/>
      <c r="O65" s="4"/>
    </row>
    <row r="66" spans="14:15" x14ac:dyDescent="0.2">
      <c r="N66" s="4"/>
      <c r="O66" s="4"/>
    </row>
    <row r="67" spans="14:15" x14ac:dyDescent="0.2">
      <c r="N67" s="4"/>
      <c r="O67" s="4"/>
    </row>
    <row r="68" spans="14:15" x14ac:dyDescent="0.2">
      <c r="N68" s="4"/>
      <c r="O68" s="4"/>
    </row>
    <row r="69" spans="14:15" x14ac:dyDescent="0.2">
      <c r="N69" s="4"/>
      <c r="O69" s="4"/>
    </row>
    <row r="70" spans="14:15" x14ac:dyDescent="0.2">
      <c r="N70" s="4"/>
      <c r="O70" s="4"/>
    </row>
    <row r="71" spans="14:15" x14ac:dyDescent="0.2">
      <c r="N71" s="4"/>
      <c r="O71" s="4"/>
    </row>
    <row r="72" spans="14:15" x14ac:dyDescent="0.2">
      <c r="N72" s="4"/>
      <c r="O72" s="4"/>
    </row>
  </sheetData>
  <mergeCells count="25">
    <mergeCell ref="A26:A47"/>
    <mergeCell ref="C1:E1"/>
    <mergeCell ref="C2:E2"/>
    <mergeCell ref="C3:E3"/>
    <mergeCell ref="A1:B1"/>
    <mergeCell ref="A2:B2"/>
    <mergeCell ref="A3:B3"/>
    <mergeCell ref="A4:A25"/>
    <mergeCell ref="E38:E47"/>
    <mergeCell ref="H38:H47"/>
    <mergeCell ref="I1:K1"/>
    <mergeCell ref="I2:K2"/>
    <mergeCell ref="I3:K3"/>
    <mergeCell ref="K38:K47"/>
    <mergeCell ref="F1:H1"/>
    <mergeCell ref="F2:H2"/>
    <mergeCell ref="F3:H3"/>
    <mergeCell ref="L1:N1"/>
    <mergeCell ref="L2:N2"/>
    <mergeCell ref="L3:N3"/>
    <mergeCell ref="N38:N47"/>
    <mergeCell ref="O1:Q1"/>
    <mergeCell ref="O2:Q2"/>
    <mergeCell ref="O3:Q3"/>
    <mergeCell ref="Q38:Q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3" workbookViewId="0">
      <selection activeCell="G18" sqref="G18"/>
    </sheetView>
  </sheetViews>
  <sheetFormatPr baseColWidth="10" defaultRowHeight="16" x14ac:dyDescent="0.2"/>
  <cols>
    <col min="2" max="2" width="13.5" customWidth="1"/>
  </cols>
  <sheetData>
    <row r="1" spans="1:21" ht="64" customHeight="1" x14ac:dyDescent="0.2">
      <c r="A1" s="16" t="s">
        <v>27</v>
      </c>
      <c r="B1" s="13"/>
      <c r="C1" s="12" t="s">
        <v>32</v>
      </c>
      <c r="D1" s="12"/>
      <c r="E1" s="12"/>
      <c r="F1" s="12" t="s">
        <v>33</v>
      </c>
      <c r="G1" s="12"/>
      <c r="H1" s="12"/>
      <c r="I1" s="12" t="s">
        <v>34</v>
      </c>
      <c r="J1" s="12"/>
      <c r="K1" s="12"/>
      <c r="L1" s="12" t="s">
        <v>35</v>
      </c>
      <c r="M1" s="12"/>
      <c r="N1" s="12"/>
      <c r="O1" s="12" t="s">
        <v>36</v>
      </c>
      <c r="P1" s="12"/>
      <c r="Q1" s="12"/>
    </row>
    <row r="2" spans="1:21" x14ac:dyDescent="0.2">
      <c r="A2" s="17" t="s">
        <v>0</v>
      </c>
      <c r="B2" s="17"/>
      <c r="C2" s="13">
        <v>185</v>
      </c>
      <c r="D2" s="13"/>
      <c r="E2" s="13"/>
      <c r="F2" s="13">
        <v>194</v>
      </c>
      <c r="G2" s="13"/>
      <c r="H2" s="13"/>
      <c r="I2" s="13">
        <v>194</v>
      </c>
      <c r="J2" s="13"/>
      <c r="K2" s="13"/>
      <c r="L2" s="13">
        <v>196</v>
      </c>
      <c r="M2" s="13"/>
      <c r="N2" s="13"/>
      <c r="O2" s="13">
        <v>197</v>
      </c>
      <c r="P2" s="13"/>
      <c r="Q2" s="13"/>
      <c r="S2" s="4"/>
      <c r="T2" s="4"/>
    </row>
    <row r="3" spans="1:21" x14ac:dyDescent="0.2">
      <c r="A3" s="17" t="s">
        <v>1</v>
      </c>
      <c r="B3" s="17"/>
      <c r="C3" s="13">
        <v>1</v>
      </c>
      <c r="D3" s="13"/>
      <c r="E3" s="13"/>
      <c r="F3" s="13">
        <v>1</v>
      </c>
      <c r="G3" s="13"/>
      <c r="H3" s="13"/>
      <c r="I3" s="13">
        <v>1</v>
      </c>
      <c r="J3" s="13"/>
      <c r="K3" s="13"/>
      <c r="L3" s="13">
        <v>1</v>
      </c>
      <c r="M3" s="13"/>
      <c r="N3" s="13"/>
      <c r="O3" s="13">
        <v>1</v>
      </c>
      <c r="P3" s="13"/>
      <c r="Q3" s="13"/>
      <c r="S3" s="4"/>
      <c r="T3" s="4"/>
    </row>
    <row r="4" spans="1:21" x14ac:dyDescent="0.2">
      <c r="A4" s="15" t="s">
        <v>2</v>
      </c>
      <c r="B4" s="1" t="s">
        <v>3</v>
      </c>
      <c r="C4" s="2">
        <v>25</v>
      </c>
      <c r="D4" s="3">
        <f>C4/185</f>
        <v>0.13513513513513514</v>
      </c>
      <c r="E4" s="3"/>
      <c r="F4" s="2">
        <v>10</v>
      </c>
      <c r="G4" s="3">
        <f>F4/194</f>
        <v>5.1546391752577317E-2</v>
      </c>
      <c r="H4" s="3"/>
      <c r="I4" s="2">
        <v>9</v>
      </c>
      <c r="J4" s="3">
        <f>I4/194</f>
        <v>4.6391752577319589E-2</v>
      </c>
      <c r="K4" s="3"/>
      <c r="L4" s="2">
        <v>9</v>
      </c>
      <c r="M4" s="3">
        <f>L4/196</f>
        <v>4.5918367346938778E-2</v>
      </c>
      <c r="N4" s="3"/>
      <c r="O4" s="2">
        <v>7</v>
      </c>
      <c r="P4" s="3">
        <f>O4/197</f>
        <v>3.553299492385787E-2</v>
      </c>
      <c r="Q4" s="3"/>
      <c r="S4" s="4"/>
      <c r="T4" s="4"/>
      <c r="U4" s="4"/>
    </row>
    <row r="5" spans="1:21" x14ac:dyDescent="0.2">
      <c r="A5" s="15"/>
      <c r="B5" s="1" t="s">
        <v>4</v>
      </c>
      <c r="C5" s="2">
        <v>10</v>
      </c>
      <c r="D5" s="3">
        <f t="shared" ref="D5:D47" si="0">C5/185</f>
        <v>5.4054054054054057E-2</v>
      </c>
      <c r="E5" s="3"/>
      <c r="F5" s="2">
        <v>4</v>
      </c>
      <c r="G5" s="3">
        <f t="shared" ref="G5:G47" si="1">F5/194</f>
        <v>2.0618556701030927E-2</v>
      </c>
      <c r="H5" s="3"/>
      <c r="I5" s="2">
        <v>4</v>
      </c>
      <c r="J5" s="3">
        <f t="shared" ref="J5:J47" si="2">I5/194</f>
        <v>2.0618556701030927E-2</v>
      </c>
      <c r="K5" s="3"/>
      <c r="L5" s="2">
        <v>4</v>
      </c>
      <c r="M5" s="3">
        <f t="shared" ref="M5:M47" si="3">L5/196</f>
        <v>2.0408163265306121E-2</v>
      </c>
      <c r="N5" s="3"/>
      <c r="O5" s="2">
        <v>4</v>
      </c>
      <c r="P5" s="3">
        <f t="shared" ref="P5:P47" si="4">O5/197</f>
        <v>2.030456852791878E-2</v>
      </c>
      <c r="Q5" s="3"/>
      <c r="S5" s="4"/>
      <c r="T5" s="4"/>
      <c r="U5" s="4"/>
    </row>
    <row r="6" spans="1:21" x14ac:dyDescent="0.2">
      <c r="A6" s="15"/>
      <c r="B6" s="1" t="s">
        <v>5</v>
      </c>
      <c r="C6" s="2">
        <v>13</v>
      </c>
      <c r="D6" s="3">
        <f t="shared" si="0"/>
        <v>7.0270270270270274E-2</v>
      </c>
      <c r="E6" s="3"/>
      <c r="F6" s="2">
        <v>3</v>
      </c>
      <c r="G6" s="3">
        <f t="shared" si="1"/>
        <v>1.5463917525773196E-2</v>
      </c>
      <c r="H6" s="3"/>
      <c r="I6" s="2">
        <v>2</v>
      </c>
      <c r="J6" s="3">
        <f t="shared" si="2"/>
        <v>1.0309278350515464E-2</v>
      </c>
      <c r="K6" s="3"/>
      <c r="L6" s="2">
        <v>5</v>
      </c>
      <c r="M6" s="3">
        <f t="shared" si="3"/>
        <v>2.5510204081632654E-2</v>
      </c>
      <c r="N6" s="3"/>
      <c r="O6" s="2">
        <v>7</v>
      </c>
      <c r="P6" s="3">
        <f t="shared" si="4"/>
        <v>3.553299492385787E-2</v>
      </c>
      <c r="Q6" s="3"/>
      <c r="S6" s="4"/>
      <c r="T6" s="4"/>
      <c r="U6" s="4"/>
    </row>
    <row r="7" spans="1:21" x14ac:dyDescent="0.2">
      <c r="A7" s="15"/>
      <c r="B7" s="1" t="s">
        <v>6</v>
      </c>
      <c r="C7" s="2">
        <v>13</v>
      </c>
      <c r="D7" s="3">
        <f t="shared" si="0"/>
        <v>7.0270270270270274E-2</v>
      </c>
      <c r="E7" s="3"/>
      <c r="F7" s="2">
        <v>8</v>
      </c>
      <c r="G7" s="3">
        <f t="shared" si="1"/>
        <v>4.1237113402061855E-2</v>
      </c>
      <c r="H7" s="3"/>
      <c r="I7" s="2">
        <v>5</v>
      </c>
      <c r="J7" s="3">
        <f t="shared" si="2"/>
        <v>2.5773195876288658E-2</v>
      </c>
      <c r="K7" s="3"/>
      <c r="L7" s="2">
        <v>9</v>
      </c>
      <c r="M7" s="3">
        <f t="shared" si="3"/>
        <v>4.5918367346938778E-2</v>
      </c>
      <c r="N7" s="3"/>
      <c r="O7" s="2">
        <v>12</v>
      </c>
      <c r="P7" s="3">
        <f t="shared" si="4"/>
        <v>6.0913705583756347E-2</v>
      </c>
      <c r="Q7" s="3"/>
      <c r="S7" s="4"/>
      <c r="T7" s="4"/>
      <c r="U7" s="4"/>
    </row>
    <row r="8" spans="1:21" x14ac:dyDescent="0.2">
      <c r="A8" s="15"/>
      <c r="B8" s="1" t="s">
        <v>7</v>
      </c>
      <c r="C8" s="2">
        <v>13</v>
      </c>
      <c r="D8" s="3">
        <f t="shared" si="0"/>
        <v>7.0270270270270274E-2</v>
      </c>
      <c r="E8" s="3"/>
      <c r="F8" s="2">
        <v>10</v>
      </c>
      <c r="G8" s="3">
        <f t="shared" si="1"/>
        <v>5.1546391752577317E-2</v>
      </c>
      <c r="H8" s="3"/>
      <c r="I8" s="2">
        <v>13</v>
      </c>
      <c r="J8" s="3">
        <f t="shared" si="2"/>
        <v>6.7010309278350513E-2</v>
      </c>
      <c r="K8" s="3"/>
      <c r="L8" s="2">
        <v>12</v>
      </c>
      <c r="M8" s="3">
        <f t="shared" si="3"/>
        <v>6.1224489795918366E-2</v>
      </c>
      <c r="N8" s="3"/>
      <c r="O8" s="2">
        <v>17</v>
      </c>
      <c r="P8" s="3">
        <f t="shared" si="4"/>
        <v>8.6294416243654817E-2</v>
      </c>
      <c r="Q8" s="3"/>
      <c r="S8" s="4"/>
      <c r="T8" s="4"/>
      <c r="U8" s="4"/>
    </row>
    <row r="9" spans="1:21" x14ac:dyDescent="0.2">
      <c r="A9" s="15"/>
      <c r="B9" s="1" t="s">
        <v>8</v>
      </c>
      <c r="C9" s="2">
        <v>12</v>
      </c>
      <c r="D9" s="3">
        <f t="shared" si="0"/>
        <v>6.4864864864864868E-2</v>
      </c>
      <c r="E9" s="3"/>
      <c r="F9" s="2">
        <v>21</v>
      </c>
      <c r="G9" s="3">
        <f t="shared" si="1"/>
        <v>0.10824742268041238</v>
      </c>
      <c r="H9" s="3"/>
      <c r="I9" s="2">
        <v>18</v>
      </c>
      <c r="J9" s="3">
        <f t="shared" si="2"/>
        <v>9.2783505154639179E-2</v>
      </c>
      <c r="K9" s="3"/>
      <c r="L9" s="2">
        <v>21</v>
      </c>
      <c r="M9" s="3">
        <f t="shared" si="3"/>
        <v>0.10714285714285714</v>
      </c>
      <c r="N9" s="3"/>
      <c r="O9" s="2">
        <v>17</v>
      </c>
      <c r="P9" s="3">
        <f t="shared" si="4"/>
        <v>8.6294416243654817E-2</v>
      </c>
      <c r="Q9" s="3"/>
      <c r="S9" s="4"/>
      <c r="T9" s="4"/>
      <c r="U9" s="4"/>
    </row>
    <row r="10" spans="1:21" x14ac:dyDescent="0.2">
      <c r="A10" s="15"/>
      <c r="B10" s="1" t="s">
        <v>9</v>
      </c>
      <c r="C10" s="2">
        <v>20</v>
      </c>
      <c r="D10" s="3">
        <f t="shared" si="0"/>
        <v>0.10810810810810811</v>
      </c>
      <c r="E10" s="3"/>
      <c r="F10" s="2">
        <v>30</v>
      </c>
      <c r="G10" s="3">
        <f t="shared" si="1"/>
        <v>0.15463917525773196</v>
      </c>
      <c r="H10" s="3"/>
      <c r="I10" s="2">
        <v>27</v>
      </c>
      <c r="J10" s="3">
        <f t="shared" si="2"/>
        <v>0.13917525773195877</v>
      </c>
      <c r="K10" s="3"/>
      <c r="L10" s="2">
        <v>18</v>
      </c>
      <c r="M10" s="3">
        <f t="shared" si="3"/>
        <v>9.1836734693877556E-2</v>
      </c>
      <c r="N10" s="3"/>
      <c r="O10" s="2">
        <v>13</v>
      </c>
      <c r="P10" s="3">
        <f t="shared" si="4"/>
        <v>6.5989847715736044E-2</v>
      </c>
      <c r="Q10" s="3"/>
      <c r="S10" s="4"/>
      <c r="T10" s="4"/>
      <c r="U10" s="4"/>
    </row>
    <row r="11" spans="1:21" x14ac:dyDescent="0.2">
      <c r="A11" s="15"/>
      <c r="B11" s="1" t="s">
        <v>10</v>
      </c>
      <c r="C11" s="2">
        <v>23</v>
      </c>
      <c r="D11" s="3">
        <f t="shared" si="0"/>
        <v>0.12432432432432433</v>
      </c>
      <c r="E11" s="3"/>
      <c r="F11" s="2">
        <v>18</v>
      </c>
      <c r="G11" s="3">
        <f t="shared" si="1"/>
        <v>9.2783505154639179E-2</v>
      </c>
      <c r="H11" s="3"/>
      <c r="I11" s="2">
        <v>14</v>
      </c>
      <c r="J11" s="3">
        <f t="shared" si="2"/>
        <v>7.2164948453608241E-2</v>
      </c>
      <c r="K11" s="3"/>
      <c r="L11" s="2">
        <v>20</v>
      </c>
      <c r="M11" s="3">
        <f t="shared" si="3"/>
        <v>0.10204081632653061</v>
      </c>
      <c r="N11" s="3"/>
      <c r="O11" s="2">
        <v>14</v>
      </c>
      <c r="P11" s="3">
        <f t="shared" si="4"/>
        <v>7.1065989847715741E-2</v>
      </c>
      <c r="Q11" s="3"/>
      <c r="S11" s="4"/>
      <c r="T11" s="4"/>
      <c r="U11" s="4"/>
    </row>
    <row r="12" spans="1:21" x14ac:dyDescent="0.2">
      <c r="A12" s="15"/>
      <c r="B12" s="1" t="s">
        <v>11</v>
      </c>
      <c r="C12" s="2">
        <v>12</v>
      </c>
      <c r="D12" s="3">
        <f t="shared" si="0"/>
        <v>6.4864864864864868E-2</v>
      </c>
      <c r="E12" s="3"/>
      <c r="F12" s="2">
        <v>18</v>
      </c>
      <c r="G12" s="3">
        <f t="shared" si="1"/>
        <v>9.2783505154639179E-2</v>
      </c>
      <c r="H12" s="3"/>
      <c r="I12" s="2">
        <v>18</v>
      </c>
      <c r="J12" s="3">
        <f t="shared" si="2"/>
        <v>9.2783505154639179E-2</v>
      </c>
      <c r="K12" s="3"/>
      <c r="L12" s="2">
        <v>20</v>
      </c>
      <c r="M12" s="3">
        <f t="shared" si="3"/>
        <v>0.10204081632653061</v>
      </c>
      <c r="N12" s="3"/>
      <c r="O12" s="2">
        <v>23</v>
      </c>
      <c r="P12" s="3">
        <f t="shared" si="4"/>
        <v>0.116751269035533</v>
      </c>
      <c r="Q12" s="3"/>
      <c r="S12" s="4"/>
      <c r="T12" s="4"/>
      <c r="U12" s="4"/>
    </row>
    <row r="13" spans="1:21" x14ac:dyDescent="0.2">
      <c r="A13" s="15"/>
      <c r="B13" s="1" t="s">
        <v>12</v>
      </c>
      <c r="C13" s="2">
        <v>16</v>
      </c>
      <c r="D13" s="3">
        <f t="shared" si="0"/>
        <v>8.6486486486486491E-2</v>
      </c>
      <c r="E13" s="3"/>
      <c r="F13" s="2">
        <v>17</v>
      </c>
      <c r="G13" s="3">
        <f t="shared" si="1"/>
        <v>8.7628865979381437E-2</v>
      </c>
      <c r="H13" s="3"/>
      <c r="I13" s="2">
        <v>25</v>
      </c>
      <c r="J13" s="3">
        <f t="shared" si="2"/>
        <v>0.12886597938144329</v>
      </c>
      <c r="K13" s="3"/>
      <c r="L13" s="2">
        <v>25</v>
      </c>
      <c r="M13" s="3">
        <f t="shared" si="3"/>
        <v>0.12755102040816327</v>
      </c>
      <c r="N13" s="3"/>
      <c r="O13" s="2">
        <v>30</v>
      </c>
      <c r="P13" s="3">
        <f t="shared" si="4"/>
        <v>0.15228426395939088</v>
      </c>
      <c r="Q13" s="3"/>
      <c r="S13" s="4"/>
      <c r="T13" s="4"/>
      <c r="U13" s="4"/>
    </row>
    <row r="14" spans="1:21" x14ac:dyDescent="0.2">
      <c r="A14" s="15"/>
      <c r="B14" s="1" t="s">
        <v>13</v>
      </c>
      <c r="C14" s="2">
        <v>12</v>
      </c>
      <c r="D14" s="3">
        <f t="shared" si="0"/>
        <v>6.4864864864864868E-2</v>
      </c>
      <c r="E14" s="3"/>
      <c r="F14" s="2">
        <v>21</v>
      </c>
      <c r="G14" s="3">
        <f t="shared" si="1"/>
        <v>0.10824742268041238</v>
      </c>
      <c r="H14" s="3"/>
      <c r="I14" s="2">
        <v>21</v>
      </c>
      <c r="J14" s="3">
        <f t="shared" si="2"/>
        <v>0.10824742268041238</v>
      </c>
      <c r="K14" s="3"/>
      <c r="L14" s="2">
        <v>20</v>
      </c>
      <c r="M14" s="3">
        <f t="shared" si="3"/>
        <v>0.10204081632653061</v>
      </c>
      <c r="N14" s="3"/>
      <c r="O14" s="2">
        <v>17</v>
      </c>
      <c r="P14" s="3">
        <f t="shared" si="4"/>
        <v>8.6294416243654817E-2</v>
      </c>
      <c r="Q14" s="3"/>
      <c r="S14" s="4"/>
      <c r="T14" s="4"/>
      <c r="U14" s="4"/>
    </row>
    <row r="15" spans="1:21" x14ac:dyDescent="0.2">
      <c r="A15" s="15"/>
      <c r="B15" s="1" t="s">
        <v>14</v>
      </c>
      <c r="C15" s="2">
        <v>6</v>
      </c>
      <c r="D15" s="3">
        <f t="shared" si="0"/>
        <v>3.2432432432432434E-2</v>
      </c>
      <c r="E15" s="3"/>
      <c r="F15" s="2">
        <v>13</v>
      </c>
      <c r="G15" s="3">
        <f t="shared" si="1"/>
        <v>6.7010309278350513E-2</v>
      </c>
      <c r="H15" s="3"/>
      <c r="I15" s="2">
        <v>18</v>
      </c>
      <c r="J15" s="3">
        <f t="shared" si="2"/>
        <v>9.2783505154639179E-2</v>
      </c>
      <c r="K15" s="3"/>
      <c r="L15" s="2">
        <v>20</v>
      </c>
      <c r="M15" s="3">
        <f t="shared" si="3"/>
        <v>0.10204081632653061</v>
      </c>
      <c r="N15" s="3"/>
      <c r="O15" s="2">
        <v>18</v>
      </c>
      <c r="P15" s="3">
        <f t="shared" si="4"/>
        <v>9.1370558375634514E-2</v>
      </c>
      <c r="Q15" s="3"/>
      <c r="S15" s="4"/>
      <c r="T15" s="4"/>
      <c r="U15" s="4"/>
    </row>
    <row r="16" spans="1:21" x14ac:dyDescent="0.2">
      <c r="A16" s="15"/>
      <c r="B16" s="1" t="s">
        <v>15</v>
      </c>
      <c r="C16" s="2">
        <v>2</v>
      </c>
      <c r="D16" s="3">
        <f t="shared" si="0"/>
        <v>1.0810810810810811E-2</v>
      </c>
      <c r="E16" s="3"/>
      <c r="F16" s="2">
        <v>7</v>
      </c>
      <c r="G16" s="3">
        <f t="shared" si="1"/>
        <v>3.608247422680412E-2</v>
      </c>
      <c r="H16" s="3"/>
      <c r="I16" s="2">
        <v>8</v>
      </c>
      <c r="J16" s="3">
        <f t="shared" si="2"/>
        <v>4.1237113402061855E-2</v>
      </c>
      <c r="K16" s="3"/>
      <c r="L16" s="2">
        <v>5</v>
      </c>
      <c r="M16" s="3">
        <f t="shared" si="3"/>
        <v>2.5510204081632654E-2</v>
      </c>
      <c r="N16" s="3"/>
      <c r="O16" s="2">
        <v>6</v>
      </c>
      <c r="P16" s="3">
        <f t="shared" si="4"/>
        <v>3.0456852791878174E-2</v>
      </c>
      <c r="Q16" s="3"/>
      <c r="S16" s="4"/>
      <c r="T16" s="4"/>
      <c r="U16" s="4"/>
    </row>
    <row r="17" spans="1:21" x14ac:dyDescent="0.2">
      <c r="A17" s="15"/>
      <c r="B17" s="1" t="s">
        <v>16</v>
      </c>
      <c r="C17" s="2">
        <v>1</v>
      </c>
      <c r="D17" s="3">
        <f t="shared" si="0"/>
        <v>5.4054054054054057E-3</v>
      </c>
      <c r="E17" s="3"/>
      <c r="F17" s="2">
        <v>5</v>
      </c>
      <c r="G17" s="3">
        <f t="shared" si="1"/>
        <v>2.5773195876288658E-2</v>
      </c>
      <c r="H17" s="3"/>
      <c r="I17" s="2">
        <v>4</v>
      </c>
      <c r="J17" s="3">
        <f t="shared" si="2"/>
        <v>2.0618556701030927E-2</v>
      </c>
      <c r="K17" s="3"/>
      <c r="L17" s="2">
        <v>3</v>
      </c>
      <c r="M17" s="3">
        <f t="shared" si="3"/>
        <v>1.5306122448979591E-2</v>
      </c>
      <c r="N17" s="3"/>
      <c r="O17" s="2">
        <v>4</v>
      </c>
      <c r="P17" s="3">
        <f t="shared" si="4"/>
        <v>2.030456852791878E-2</v>
      </c>
      <c r="Q17" s="3"/>
      <c r="S17" s="4"/>
      <c r="T17" s="4"/>
      <c r="U17" s="4"/>
    </row>
    <row r="18" spans="1:21" x14ac:dyDescent="0.2">
      <c r="A18" s="15"/>
      <c r="B18" s="1" t="s">
        <v>17</v>
      </c>
      <c r="C18" s="2">
        <v>2</v>
      </c>
      <c r="D18" s="3">
        <f t="shared" si="0"/>
        <v>1.0810810810810811E-2</v>
      </c>
      <c r="E18" s="3"/>
      <c r="F18" s="2">
        <v>1</v>
      </c>
      <c r="G18" s="3">
        <f t="shared" si="1"/>
        <v>5.1546391752577319E-3</v>
      </c>
      <c r="H18" s="3"/>
      <c r="I18" s="2">
        <v>1</v>
      </c>
      <c r="J18" s="3">
        <f t="shared" si="2"/>
        <v>5.1546391752577319E-3</v>
      </c>
      <c r="K18" s="3"/>
      <c r="L18" s="2">
        <v>2</v>
      </c>
      <c r="M18" s="3">
        <f t="shared" si="3"/>
        <v>1.020408163265306E-2</v>
      </c>
      <c r="N18" s="3"/>
      <c r="O18" s="2">
        <v>2</v>
      </c>
      <c r="P18" s="3">
        <f t="shared" si="4"/>
        <v>1.015228426395939E-2</v>
      </c>
      <c r="Q18" s="3"/>
      <c r="S18" s="4"/>
      <c r="T18" s="4"/>
      <c r="U18" s="4"/>
    </row>
    <row r="19" spans="1:21" x14ac:dyDescent="0.2">
      <c r="A19" s="15"/>
      <c r="B19" s="1" t="s">
        <v>18</v>
      </c>
      <c r="C19" s="2">
        <v>2</v>
      </c>
      <c r="D19" s="3">
        <f t="shared" si="0"/>
        <v>1.0810810810810811E-2</v>
      </c>
      <c r="E19" s="3"/>
      <c r="F19" s="2">
        <v>3</v>
      </c>
      <c r="G19" s="3">
        <f t="shared" si="1"/>
        <v>1.5463917525773196E-2</v>
      </c>
      <c r="H19" s="3"/>
      <c r="I19" s="2">
        <v>1</v>
      </c>
      <c r="J19" s="3">
        <f t="shared" si="2"/>
        <v>5.1546391752577319E-3</v>
      </c>
      <c r="K19" s="3"/>
      <c r="L19" s="2">
        <v>0</v>
      </c>
      <c r="M19" s="3">
        <f t="shared" si="3"/>
        <v>0</v>
      </c>
      <c r="N19" s="3"/>
      <c r="O19" s="2">
        <v>2</v>
      </c>
      <c r="P19" s="3">
        <f t="shared" si="4"/>
        <v>1.015228426395939E-2</v>
      </c>
      <c r="Q19" s="3"/>
      <c r="S19" s="4"/>
      <c r="T19" s="4"/>
      <c r="U19" s="4"/>
    </row>
    <row r="20" spans="1:21" x14ac:dyDescent="0.2">
      <c r="A20" s="15"/>
      <c r="B20" s="1" t="s">
        <v>19</v>
      </c>
      <c r="C20" s="2">
        <v>2</v>
      </c>
      <c r="D20" s="3">
        <f t="shared" si="0"/>
        <v>1.0810810810810811E-2</v>
      </c>
      <c r="E20" s="3"/>
      <c r="F20" s="2">
        <v>1</v>
      </c>
      <c r="G20" s="3">
        <f t="shared" si="1"/>
        <v>5.1546391752577319E-3</v>
      </c>
      <c r="H20" s="3"/>
      <c r="I20" s="2">
        <v>3</v>
      </c>
      <c r="J20" s="3">
        <f t="shared" si="2"/>
        <v>1.5463917525773196E-2</v>
      </c>
      <c r="K20" s="3"/>
      <c r="L20" s="2">
        <v>2</v>
      </c>
      <c r="M20" s="3">
        <f t="shared" si="3"/>
        <v>1.020408163265306E-2</v>
      </c>
      <c r="N20" s="3"/>
      <c r="O20" s="2">
        <v>3</v>
      </c>
      <c r="P20" s="3">
        <f t="shared" si="4"/>
        <v>1.5228426395939087E-2</v>
      </c>
      <c r="Q20" s="3"/>
      <c r="S20" s="4"/>
      <c r="T20" s="4"/>
      <c r="U20" s="4"/>
    </row>
    <row r="21" spans="1:21" x14ac:dyDescent="0.2">
      <c r="A21" s="15"/>
      <c r="B21" s="1" t="s">
        <v>20</v>
      </c>
      <c r="C21" s="2">
        <v>0</v>
      </c>
      <c r="D21" s="3">
        <f t="shared" si="0"/>
        <v>0</v>
      </c>
      <c r="E21" s="3"/>
      <c r="F21" s="2">
        <v>2</v>
      </c>
      <c r="G21" s="3">
        <f t="shared" si="1"/>
        <v>1.0309278350515464E-2</v>
      </c>
      <c r="H21" s="3"/>
      <c r="I21" s="2">
        <v>3</v>
      </c>
      <c r="J21" s="3">
        <f t="shared" si="2"/>
        <v>1.5463917525773196E-2</v>
      </c>
      <c r="K21" s="3"/>
      <c r="L21" s="2">
        <v>1</v>
      </c>
      <c r="M21" s="3">
        <f t="shared" si="3"/>
        <v>5.1020408163265302E-3</v>
      </c>
      <c r="N21" s="3"/>
      <c r="O21" s="2">
        <v>1</v>
      </c>
      <c r="P21" s="3">
        <f t="shared" si="4"/>
        <v>5.076142131979695E-3</v>
      </c>
      <c r="Q21" s="3"/>
      <c r="S21" s="4"/>
      <c r="T21" s="4"/>
      <c r="U21" s="4"/>
    </row>
    <row r="22" spans="1:21" x14ac:dyDescent="0.2">
      <c r="A22" s="15"/>
      <c r="B22" s="1" t="s">
        <v>21</v>
      </c>
      <c r="C22" s="2">
        <v>0</v>
      </c>
      <c r="D22" s="3">
        <f t="shared" si="0"/>
        <v>0</v>
      </c>
      <c r="E22" s="3"/>
      <c r="F22" s="2">
        <v>1</v>
      </c>
      <c r="G22" s="3">
        <f t="shared" si="1"/>
        <v>5.1546391752577319E-3</v>
      </c>
      <c r="H22" s="3"/>
      <c r="I22" s="2">
        <v>0</v>
      </c>
      <c r="J22" s="3">
        <f t="shared" si="2"/>
        <v>0</v>
      </c>
      <c r="K22" s="3"/>
      <c r="L22" s="2">
        <v>0</v>
      </c>
      <c r="M22" s="3">
        <f t="shared" si="3"/>
        <v>0</v>
      </c>
      <c r="N22" s="3"/>
      <c r="O22" s="2">
        <v>0</v>
      </c>
      <c r="P22" s="3">
        <f t="shared" si="4"/>
        <v>0</v>
      </c>
      <c r="Q22" s="3"/>
      <c r="S22" s="4"/>
      <c r="T22" s="4"/>
      <c r="U22" s="4"/>
    </row>
    <row r="23" spans="1:21" x14ac:dyDescent="0.2">
      <c r="A23" s="15"/>
      <c r="B23" s="1" t="s">
        <v>22</v>
      </c>
      <c r="C23" s="2">
        <v>1</v>
      </c>
      <c r="D23" s="3">
        <f t="shared" si="0"/>
        <v>5.4054054054054057E-3</v>
      </c>
      <c r="E23" s="3"/>
      <c r="F23" s="2">
        <v>1</v>
      </c>
      <c r="G23" s="3">
        <f t="shared" si="1"/>
        <v>5.1546391752577319E-3</v>
      </c>
      <c r="H23" s="3"/>
      <c r="I23" s="2">
        <v>0</v>
      </c>
      <c r="J23" s="3">
        <f t="shared" si="2"/>
        <v>0</v>
      </c>
      <c r="K23" s="3"/>
      <c r="L23" s="2">
        <v>0</v>
      </c>
      <c r="M23" s="3">
        <f t="shared" si="3"/>
        <v>0</v>
      </c>
      <c r="N23" s="3"/>
      <c r="O23" s="2">
        <v>0</v>
      </c>
      <c r="P23" s="3">
        <f t="shared" si="4"/>
        <v>0</v>
      </c>
      <c r="Q23" s="3"/>
      <c r="S23" s="4"/>
      <c r="T23" s="4"/>
      <c r="U23" s="4"/>
    </row>
    <row r="24" spans="1:21" x14ac:dyDescent="0.2">
      <c r="A24" s="15"/>
      <c r="B24" s="1" t="s">
        <v>23</v>
      </c>
      <c r="C24" s="2">
        <v>0</v>
      </c>
      <c r="D24" s="3">
        <f t="shared" si="0"/>
        <v>0</v>
      </c>
      <c r="E24" s="3"/>
      <c r="F24" s="2">
        <v>0</v>
      </c>
      <c r="G24" s="3">
        <f t="shared" si="1"/>
        <v>0</v>
      </c>
      <c r="H24" s="3"/>
      <c r="I24" s="2">
        <v>0</v>
      </c>
      <c r="J24" s="3">
        <f t="shared" si="2"/>
        <v>0</v>
      </c>
      <c r="K24" s="3"/>
      <c r="L24" s="2">
        <v>0</v>
      </c>
      <c r="M24" s="3">
        <f t="shared" si="3"/>
        <v>0</v>
      </c>
      <c r="N24" s="3"/>
      <c r="O24" s="2">
        <v>0</v>
      </c>
      <c r="P24" s="3">
        <f t="shared" si="4"/>
        <v>0</v>
      </c>
      <c r="Q24" s="3"/>
      <c r="S24" s="4"/>
      <c r="T24" s="4"/>
      <c r="U24" s="4"/>
    </row>
    <row r="25" spans="1:21" x14ac:dyDescent="0.2">
      <c r="A25" s="15"/>
      <c r="B25" s="1" t="s">
        <v>24</v>
      </c>
      <c r="C25" s="2">
        <v>0</v>
      </c>
      <c r="D25" s="3">
        <f t="shared" si="0"/>
        <v>0</v>
      </c>
      <c r="E25" s="3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L25" s="2">
        <v>0</v>
      </c>
      <c r="M25" s="3">
        <f t="shared" si="3"/>
        <v>0</v>
      </c>
      <c r="N25" s="3"/>
      <c r="O25" s="2">
        <v>0</v>
      </c>
      <c r="P25" s="3">
        <f t="shared" si="4"/>
        <v>0</v>
      </c>
      <c r="Q25" s="3"/>
      <c r="S25" s="4"/>
      <c r="T25" s="4"/>
      <c r="U25" s="4"/>
    </row>
    <row r="26" spans="1:21" x14ac:dyDescent="0.2">
      <c r="A26" s="15" t="s">
        <v>26</v>
      </c>
      <c r="B26" s="1" t="s">
        <v>3</v>
      </c>
      <c r="C26" s="2">
        <v>0</v>
      </c>
      <c r="D26" s="3">
        <f t="shared" si="0"/>
        <v>0</v>
      </c>
      <c r="E26" s="11"/>
      <c r="F26" s="2">
        <v>0</v>
      </c>
      <c r="G26" s="3">
        <f t="shared" si="1"/>
        <v>0</v>
      </c>
      <c r="H26" s="11"/>
      <c r="I26" s="2">
        <v>0</v>
      </c>
      <c r="J26" s="3">
        <f t="shared" si="2"/>
        <v>0</v>
      </c>
      <c r="K26" s="11"/>
      <c r="L26" s="2">
        <v>0</v>
      </c>
      <c r="M26" s="3">
        <f t="shared" si="3"/>
        <v>0</v>
      </c>
      <c r="N26" s="11"/>
      <c r="O26" s="2">
        <v>0</v>
      </c>
      <c r="P26" s="3">
        <f t="shared" si="4"/>
        <v>0</v>
      </c>
      <c r="Q26" s="11"/>
      <c r="S26" s="4"/>
      <c r="T26" s="4"/>
      <c r="U26" s="4"/>
    </row>
    <row r="27" spans="1:21" x14ac:dyDescent="0.2">
      <c r="A27" s="15"/>
      <c r="B27" s="1" t="s">
        <v>4</v>
      </c>
      <c r="C27" s="2">
        <v>0</v>
      </c>
      <c r="D27" s="3">
        <f t="shared" si="0"/>
        <v>0</v>
      </c>
      <c r="E27" s="11"/>
      <c r="F27" s="2">
        <v>0</v>
      </c>
      <c r="G27" s="3">
        <f t="shared" si="1"/>
        <v>0</v>
      </c>
      <c r="H27" s="11"/>
      <c r="I27" s="2">
        <v>0</v>
      </c>
      <c r="J27" s="3">
        <f t="shared" si="2"/>
        <v>0</v>
      </c>
      <c r="K27" s="11"/>
      <c r="L27" s="2">
        <v>0</v>
      </c>
      <c r="M27" s="3">
        <f t="shared" si="3"/>
        <v>0</v>
      </c>
      <c r="N27" s="11"/>
      <c r="O27" s="2">
        <v>0</v>
      </c>
      <c r="P27" s="3">
        <f t="shared" si="4"/>
        <v>0</v>
      </c>
      <c r="Q27" s="11"/>
      <c r="S27" s="4"/>
      <c r="T27" s="4"/>
      <c r="U27" s="4"/>
    </row>
    <row r="28" spans="1:21" x14ac:dyDescent="0.2">
      <c r="A28" s="15"/>
      <c r="B28" s="1" t="s">
        <v>5</v>
      </c>
      <c r="C28" s="2">
        <v>0</v>
      </c>
      <c r="D28" s="3">
        <f t="shared" si="0"/>
        <v>0</v>
      </c>
      <c r="E28" s="11"/>
      <c r="F28" s="2">
        <v>0</v>
      </c>
      <c r="G28" s="3">
        <f t="shared" si="1"/>
        <v>0</v>
      </c>
      <c r="H28" s="11"/>
      <c r="I28" s="2">
        <v>0</v>
      </c>
      <c r="J28" s="3">
        <f t="shared" si="2"/>
        <v>0</v>
      </c>
      <c r="K28" s="11"/>
      <c r="L28" s="2">
        <v>0</v>
      </c>
      <c r="M28" s="3">
        <f t="shared" si="3"/>
        <v>0</v>
      </c>
      <c r="N28" s="11"/>
      <c r="O28" s="2">
        <v>0</v>
      </c>
      <c r="P28" s="3">
        <f t="shared" si="4"/>
        <v>0</v>
      </c>
      <c r="Q28" s="11"/>
      <c r="S28" s="4"/>
      <c r="T28" s="4"/>
      <c r="U28" s="4"/>
    </row>
    <row r="29" spans="1:21" x14ac:dyDescent="0.2">
      <c r="A29" s="15"/>
      <c r="B29" s="1" t="s">
        <v>6</v>
      </c>
      <c r="C29" s="2">
        <v>1</v>
      </c>
      <c r="D29" s="3">
        <f t="shared" si="0"/>
        <v>5.4054054054054057E-3</v>
      </c>
      <c r="E29" s="11"/>
      <c r="F29" s="2">
        <v>0</v>
      </c>
      <c r="G29" s="3">
        <f t="shared" si="1"/>
        <v>0</v>
      </c>
      <c r="H29" s="11"/>
      <c r="I29" s="2">
        <v>0</v>
      </c>
      <c r="J29" s="3">
        <f t="shared" si="2"/>
        <v>0</v>
      </c>
      <c r="K29" s="11"/>
      <c r="L29" s="2">
        <v>0</v>
      </c>
      <c r="M29" s="3">
        <f t="shared" si="3"/>
        <v>0</v>
      </c>
      <c r="N29" s="11"/>
      <c r="O29" s="2">
        <v>0</v>
      </c>
      <c r="P29" s="3">
        <f t="shared" si="4"/>
        <v>0</v>
      </c>
      <c r="Q29" s="11"/>
      <c r="S29" s="4"/>
      <c r="T29" s="4"/>
      <c r="U29" s="4"/>
    </row>
    <row r="30" spans="1:21" x14ac:dyDescent="0.2">
      <c r="A30" s="15"/>
      <c r="B30" s="1" t="s">
        <v>7</v>
      </c>
      <c r="C30" s="2">
        <v>3</v>
      </c>
      <c r="D30" s="3">
        <f t="shared" si="0"/>
        <v>1.6216216216216217E-2</v>
      </c>
      <c r="E30" s="11"/>
      <c r="F30" s="2">
        <v>0</v>
      </c>
      <c r="G30" s="3">
        <f t="shared" si="1"/>
        <v>0</v>
      </c>
      <c r="H30" s="11"/>
      <c r="I30" s="2">
        <v>0</v>
      </c>
      <c r="J30" s="3">
        <f t="shared" si="2"/>
        <v>0</v>
      </c>
      <c r="K30" s="11"/>
      <c r="L30" s="2">
        <v>0</v>
      </c>
      <c r="M30" s="3">
        <f t="shared" si="3"/>
        <v>0</v>
      </c>
      <c r="N30" s="11"/>
      <c r="O30" s="2">
        <v>0</v>
      </c>
      <c r="P30" s="3">
        <f t="shared" si="4"/>
        <v>0</v>
      </c>
      <c r="Q30" s="11"/>
      <c r="S30" s="4"/>
      <c r="T30" s="4"/>
      <c r="U30" s="4"/>
    </row>
    <row r="31" spans="1:21" x14ac:dyDescent="0.2">
      <c r="A31" s="15"/>
      <c r="B31" s="1" t="s">
        <v>8</v>
      </c>
      <c r="C31" s="2">
        <v>1</v>
      </c>
      <c r="D31" s="3">
        <f t="shared" si="0"/>
        <v>5.4054054054054057E-3</v>
      </c>
      <c r="E31" s="11"/>
      <c r="F31" s="2">
        <v>1</v>
      </c>
      <c r="G31" s="3">
        <f t="shared" si="1"/>
        <v>5.1546391752577319E-3</v>
      </c>
      <c r="H31" s="11"/>
      <c r="I31" s="2">
        <v>1</v>
      </c>
      <c r="J31" s="3">
        <f t="shared" si="2"/>
        <v>5.1546391752577319E-3</v>
      </c>
      <c r="K31" s="11"/>
      <c r="L31" s="2">
        <v>0</v>
      </c>
      <c r="M31" s="3">
        <f t="shared" si="3"/>
        <v>0</v>
      </c>
      <c r="N31" s="11"/>
      <c r="O31" s="2">
        <v>0</v>
      </c>
      <c r="P31" s="3">
        <f t="shared" si="4"/>
        <v>0</v>
      </c>
      <c r="Q31" s="11"/>
      <c r="S31" s="4"/>
      <c r="T31" s="4"/>
      <c r="U31" s="4"/>
    </row>
    <row r="32" spans="1:21" x14ac:dyDescent="0.2">
      <c r="A32" s="15"/>
      <c r="B32" s="1" t="s">
        <v>9</v>
      </c>
      <c r="C32" s="2">
        <v>4</v>
      </c>
      <c r="D32" s="3">
        <f t="shared" si="0"/>
        <v>2.1621621621621623E-2</v>
      </c>
      <c r="E32" s="11"/>
      <c r="F32" s="2">
        <v>0</v>
      </c>
      <c r="G32" s="3">
        <f t="shared" si="1"/>
        <v>0</v>
      </c>
      <c r="H32" s="11"/>
      <c r="I32" s="2">
        <v>1</v>
      </c>
      <c r="J32" s="3">
        <f t="shared" si="2"/>
        <v>5.1546391752577319E-3</v>
      </c>
      <c r="K32" s="11"/>
      <c r="L32" s="2">
        <v>0</v>
      </c>
      <c r="M32" s="3">
        <f t="shared" si="3"/>
        <v>0</v>
      </c>
      <c r="N32" s="11"/>
      <c r="O32" s="2">
        <v>1</v>
      </c>
      <c r="P32" s="3">
        <f t="shared" si="4"/>
        <v>5.076142131979695E-3</v>
      </c>
      <c r="Q32" s="11"/>
      <c r="S32" s="4"/>
      <c r="T32" s="4"/>
      <c r="U32" s="4"/>
    </row>
    <row r="33" spans="1:21" x14ac:dyDescent="0.2">
      <c r="A33" s="15"/>
      <c r="B33" s="1" t="s">
        <v>10</v>
      </c>
      <c r="C33" s="2">
        <v>5</v>
      </c>
      <c r="D33" s="3">
        <f t="shared" si="0"/>
        <v>2.7027027027027029E-2</v>
      </c>
      <c r="E33" s="11"/>
      <c r="F33" s="2">
        <v>1</v>
      </c>
      <c r="G33" s="3">
        <f t="shared" si="1"/>
        <v>5.1546391752577319E-3</v>
      </c>
      <c r="H33" s="11"/>
      <c r="I33" s="2">
        <v>2</v>
      </c>
      <c r="J33" s="3">
        <f t="shared" si="2"/>
        <v>1.0309278350515464E-2</v>
      </c>
      <c r="K33" s="11"/>
      <c r="L33" s="2">
        <v>2</v>
      </c>
      <c r="M33" s="3">
        <f t="shared" si="3"/>
        <v>1.020408163265306E-2</v>
      </c>
      <c r="N33" s="11"/>
      <c r="O33" s="2">
        <v>3</v>
      </c>
      <c r="P33" s="3">
        <f t="shared" si="4"/>
        <v>1.5228426395939087E-2</v>
      </c>
      <c r="Q33" s="11"/>
      <c r="S33" s="4"/>
      <c r="T33" s="4"/>
      <c r="U33" s="4"/>
    </row>
    <row r="34" spans="1:21" x14ac:dyDescent="0.2">
      <c r="A34" s="15"/>
      <c r="B34" s="1" t="s">
        <v>11</v>
      </c>
      <c r="C34" s="2">
        <v>7</v>
      </c>
      <c r="D34" s="3">
        <f t="shared" si="0"/>
        <v>3.783783783783784E-2</v>
      </c>
      <c r="E34" s="11"/>
      <c r="F34" s="2">
        <v>4</v>
      </c>
      <c r="G34" s="3">
        <f t="shared" si="1"/>
        <v>2.0618556701030927E-2</v>
      </c>
      <c r="H34" s="11"/>
      <c r="I34" s="2">
        <v>3</v>
      </c>
      <c r="J34" s="3">
        <f t="shared" si="2"/>
        <v>1.5463917525773196E-2</v>
      </c>
      <c r="K34" s="11"/>
      <c r="L34" s="2">
        <v>6</v>
      </c>
      <c r="M34" s="3">
        <f t="shared" si="3"/>
        <v>3.0612244897959183E-2</v>
      </c>
      <c r="N34" s="11"/>
      <c r="O34" s="2">
        <v>6</v>
      </c>
      <c r="P34" s="3">
        <f t="shared" si="4"/>
        <v>3.0456852791878174E-2</v>
      </c>
      <c r="Q34" s="11"/>
      <c r="S34" s="4"/>
      <c r="T34" s="4"/>
      <c r="U34" s="4"/>
    </row>
    <row r="35" spans="1:21" x14ac:dyDescent="0.2">
      <c r="A35" s="15"/>
      <c r="B35" s="1" t="s">
        <v>12</v>
      </c>
      <c r="C35" s="2">
        <v>9</v>
      </c>
      <c r="D35" s="3">
        <f t="shared" si="0"/>
        <v>4.8648648648648651E-2</v>
      </c>
      <c r="E35" s="11"/>
      <c r="F35" s="2">
        <v>13</v>
      </c>
      <c r="G35" s="3">
        <f t="shared" si="1"/>
        <v>6.7010309278350513E-2</v>
      </c>
      <c r="H35" s="11"/>
      <c r="I35" s="2">
        <v>12</v>
      </c>
      <c r="J35" s="3">
        <f t="shared" si="2"/>
        <v>6.1855670103092786E-2</v>
      </c>
      <c r="K35" s="11"/>
      <c r="L35" s="2">
        <v>18</v>
      </c>
      <c r="M35" s="3">
        <f t="shared" si="3"/>
        <v>9.1836734693877556E-2</v>
      </c>
      <c r="N35" s="11"/>
      <c r="O35" s="2">
        <v>11</v>
      </c>
      <c r="P35" s="3">
        <f t="shared" si="4"/>
        <v>5.5837563451776651E-2</v>
      </c>
      <c r="Q35" s="11"/>
      <c r="S35" s="4"/>
      <c r="T35" s="4"/>
      <c r="U35" s="4"/>
    </row>
    <row r="36" spans="1:21" x14ac:dyDescent="0.2">
      <c r="A36" s="15"/>
      <c r="B36" s="1" t="s">
        <v>13</v>
      </c>
      <c r="C36" s="2">
        <v>17</v>
      </c>
      <c r="D36" s="3">
        <f t="shared" si="0"/>
        <v>9.1891891891891897E-2</v>
      </c>
      <c r="E36" s="11"/>
      <c r="F36" s="2">
        <v>18</v>
      </c>
      <c r="G36" s="3">
        <f t="shared" si="1"/>
        <v>9.2783505154639179E-2</v>
      </c>
      <c r="H36" s="11"/>
      <c r="I36" s="2">
        <v>13</v>
      </c>
      <c r="J36" s="3">
        <f t="shared" si="2"/>
        <v>6.7010309278350513E-2</v>
      </c>
      <c r="K36" s="11"/>
      <c r="L36" s="2">
        <v>20</v>
      </c>
      <c r="M36" s="3">
        <f t="shared" si="3"/>
        <v>0.10204081632653061</v>
      </c>
      <c r="N36" s="11"/>
      <c r="O36" s="2">
        <v>18</v>
      </c>
      <c r="P36" s="3">
        <f t="shared" si="4"/>
        <v>9.1370558375634514E-2</v>
      </c>
      <c r="Q36" s="11"/>
      <c r="S36" s="4"/>
      <c r="T36" s="4"/>
      <c r="U36" s="4"/>
    </row>
    <row r="37" spans="1:21" x14ac:dyDescent="0.2">
      <c r="A37" s="15"/>
      <c r="B37" s="1" t="s">
        <v>14</v>
      </c>
      <c r="C37" s="2">
        <v>20</v>
      </c>
      <c r="D37" s="3">
        <f t="shared" si="0"/>
        <v>0.10810810810810811</v>
      </c>
      <c r="E37" s="11"/>
      <c r="F37" s="2">
        <v>26</v>
      </c>
      <c r="G37" s="3">
        <f t="shared" si="1"/>
        <v>0.13402061855670103</v>
      </c>
      <c r="H37" s="11"/>
      <c r="I37" s="2">
        <v>32</v>
      </c>
      <c r="J37" s="3">
        <f t="shared" si="2"/>
        <v>0.16494845360824742</v>
      </c>
      <c r="K37" s="11"/>
      <c r="L37" s="2">
        <v>17</v>
      </c>
      <c r="M37" s="3">
        <f t="shared" si="3"/>
        <v>8.673469387755102E-2</v>
      </c>
      <c r="N37" s="11"/>
      <c r="O37" s="2">
        <v>31</v>
      </c>
      <c r="P37" s="3">
        <f t="shared" si="4"/>
        <v>0.15736040609137056</v>
      </c>
      <c r="Q37" s="11"/>
      <c r="S37" s="4"/>
      <c r="T37" s="4"/>
      <c r="U37" s="4"/>
    </row>
    <row r="38" spans="1:21" x14ac:dyDescent="0.2">
      <c r="A38" s="15"/>
      <c r="B38" s="1" t="s">
        <v>15</v>
      </c>
      <c r="C38" s="2">
        <v>24</v>
      </c>
      <c r="D38" s="3">
        <f t="shared" si="0"/>
        <v>0.12972972972972974</v>
      </c>
      <c r="E38" s="14">
        <v>0.63783999999999996</v>
      </c>
      <c r="F38" s="2">
        <v>20</v>
      </c>
      <c r="G38" s="3">
        <f t="shared" si="1"/>
        <v>0.10309278350515463</v>
      </c>
      <c r="H38" s="14">
        <v>0.67525999999999997</v>
      </c>
      <c r="I38" s="2">
        <v>23</v>
      </c>
      <c r="J38" s="3">
        <f t="shared" si="2"/>
        <v>0.11855670103092783</v>
      </c>
      <c r="K38" s="14">
        <v>0.67010000000000003</v>
      </c>
      <c r="L38" s="2">
        <v>34</v>
      </c>
      <c r="M38" s="3">
        <f t="shared" si="3"/>
        <v>0.17346938775510204</v>
      </c>
      <c r="N38" s="18">
        <v>0.67857000000000001</v>
      </c>
      <c r="O38" s="2">
        <v>29</v>
      </c>
      <c r="P38" s="3">
        <f t="shared" si="4"/>
        <v>0.14720812182741116</v>
      </c>
      <c r="Q38" s="14">
        <v>0.64466999999999997</v>
      </c>
      <c r="S38" s="4"/>
      <c r="T38" s="4"/>
      <c r="U38" s="4"/>
    </row>
    <row r="39" spans="1:21" x14ac:dyDescent="0.2">
      <c r="A39" s="15"/>
      <c r="B39" s="1" t="s">
        <v>16</v>
      </c>
      <c r="C39" s="2">
        <v>15</v>
      </c>
      <c r="D39" s="3">
        <f t="shared" si="0"/>
        <v>8.1081081081081086E-2</v>
      </c>
      <c r="E39" s="14"/>
      <c r="F39" s="2">
        <v>12</v>
      </c>
      <c r="G39" s="3">
        <f t="shared" si="1"/>
        <v>6.1855670103092786E-2</v>
      </c>
      <c r="H39" s="14"/>
      <c r="I39" s="2">
        <v>12</v>
      </c>
      <c r="J39" s="3">
        <f t="shared" si="2"/>
        <v>6.1855670103092786E-2</v>
      </c>
      <c r="K39" s="14"/>
      <c r="L39" s="2">
        <v>20</v>
      </c>
      <c r="M39" s="3">
        <f t="shared" si="3"/>
        <v>0.10204081632653061</v>
      </c>
      <c r="N39" s="18"/>
      <c r="O39" s="2">
        <v>19</v>
      </c>
      <c r="P39" s="3">
        <f t="shared" si="4"/>
        <v>9.6446700507614211E-2</v>
      </c>
      <c r="Q39" s="14"/>
      <c r="S39" s="4"/>
      <c r="T39" s="4"/>
      <c r="U39" s="4"/>
    </row>
    <row r="40" spans="1:21" x14ac:dyDescent="0.2">
      <c r="A40" s="15"/>
      <c r="B40" s="1" t="s">
        <v>17</v>
      </c>
      <c r="C40" s="2">
        <v>14</v>
      </c>
      <c r="D40" s="3">
        <f t="shared" si="0"/>
        <v>7.567567567567568E-2</v>
      </c>
      <c r="E40" s="14"/>
      <c r="F40" s="2">
        <v>12</v>
      </c>
      <c r="G40" s="3">
        <f t="shared" si="1"/>
        <v>6.1855670103092786E-2</v>
      </c>
      <c r="H40" s="14"/>
      <c r="I40" s="2">
        <v>12</v>
      </c>
      <c r="J40" s="3">
        <f t="shared" si="2"/>
        <v>6.1855670103092786E-2</v>
      </c>
      <c r="K40" s="14"/>
      <c r="L40" s="2">
        <v>12</v>
      </c>
      <c r="M40" s="3">
        <f t="shared" si="3"/>
        <v>6.1224489795918366E-2</v>
      </c>
      <c r="N40" s="18"/>
      <c r="O40" s="2">
        <v>21</v>
      </c>
      <c r="P40" s="3">
        <f t="shared" si="4"/>
        <v>0.1065989847715736</v>
      </c>
      <c r="Q40" s="14"/>
      <c r="S40" s="4"/>
      <c r="T40" s="4"/>
      <c r="U40" s="4"/>
    </row>
    <row r="41" spans="1:21" x14ac:dyDescent="0.2">
      <c r="A41" s="15"/>
      <c r="B41" s="1" t="s">
        <v>18</v>
      </c>
      <c r="C41" s="2">
        <v>16</v>
      </c>
      <c r="D41" s="3">
        <f t="shared" si="0"/>
        <v>8.6486486486486491E-2</v>
      </c>
      <c r="E41" s="14"/>
      <c r="F41" s="2">
        <v>16</v>
      </c>
      <c r="G41" s="3">
        <f t="shared" si="1"/>
        <v>8.247422680412371E-2</v>
      </c>
      <c r="H41" s="14"/>
      <c r="I41" s="2">
        <v>17</v>
      </c>
      <c r="J41" s="3">
        <f t="shared" si="2"/>
        <v>8.7628865979381437E-2</v>
      </c>
      <c r="K41" s="14"/>
      <c r="L41" s="2">
        <v>22</v>
      </c>
      <c r="M41" s="3">
        <f t="shared" si="3"/>
        <v>0.11224489795918367</v>
      </c>
      <c r="N41" s="18"/>
      <c r="O41" s="2">
        <v>8</v>
      </c>
      <c r="P41" s="3">
        <f t="shared" si="4"/>
        <v>4.060913705583756E-2</v>
      </c>
      <c r="Q41" s="14"/>
      <c r="S41" s="4"/>
      <c r="T41" s="4"/>
      <c r="U41" s="4"/>
    </row>
    <row r="42" spans="1:21" x14ac:dyDescent="0.2">
      <c r="A42" s="15"/>
      <c r="B42" s="1" t="s">
        <v>19</v>
      </c>
      <c r="C42" s="2">
        <v>5</v>
      </c>
      <c r="D42" s="3">
        <f t="shared" si="0"/>
        <v>2.7027027027027029E-2</v>
      </c>
      <c r="E42" s="14"/>
      <c r="F42" s="2">
        <v>14</v>
      </c>
      <c r="G42" s="3">
        <f t="shared" si="1"/>
        <v>7.2164948453608241E-2</v>
      </c>
      <c r="H42" s="14"/>
      <c r="I42" s="2">
        <v>15</v>
      </c>
      <c r="J42" s="3">
        <f t="shared" si="2"/>
        <v>7.7319587628865982E-2</v>
      </c>
      <c r="K42" s="14"/>
      <c r="L42" s="2">
        <v>13</v>
      </c>
      <c r="M42" s="3">
        <f t="shared" si="3"/>
        <v>6.6326530612244902E-2</v>
      </c>
      <c r="N42" s="18"/>
      <c r="O42" s="2">
        <v>14</v>
      </c>
      <c r="P42" s="3">
        <f t="shared" si="4"/>
        <v>7.1065989847715741E-2</v>
      </c>
      <c r="Q42" s="14"/>
      <c r="S42" s="4"/>
      <c r="T42" s="4"/>
      <c r="U42" s="4"/>
    </row>
    <row r="43" spans="1:21" x14ac:dyDescent="0.2">
      <c r="A43" s="15"/>
      <c r="B43" s="1" t="s">
        <v>20</v>
      </c>
      <c r="C43" s="2">
        <v>7</v>
      </c>
      <c r="D43" s="3">
        <f t="shared" si="0"/>
        <v>3.783783783783784E-2</v>
      </c>
      <c r="E43" s="14"/>
      <c r="F43" s="2">
        <v>12</v>
      </c>
      <c r="G43" s="3">
        <f t="shared" si="1"/>
        <v>6.1855670103092786E-2</v>
      </c>
      <c r="H43" s="14"/>
      <c r="I43" s="2">
        <v>12</v>
      </c>
      <c r="J43" s="3">
        <f t="shared" si="2"/>
        <v>6.1855670103092786E-2</v>
      </c>
      <c r="K43" s="14"/>
      <c r="L43" s="2">
        <v>6</v>
      </c>
      <c r="M43" s="3">
        <f t="shared" si="3"/>
        <v>3.0612244897959183E-2</v>
      </c>
      <c r="N43" s="18"/>
      <c r="O43" s="2">
        <v>3</v>
      </c>
      <c r="P43" s="3">
        <f t="shared" si="4"/>
        <v>1.5228426395939087E-2</v>
      </c>
      <c r="Q43" s="14"/>
      <c r="S43" s="4"/>
      <c r="T43" s="4"/>
      <c r="U43" s="4"/>
    </row>
    <row r="44" spans="1:21" x14ac:dyDescent="0.2">
      <c r="A44" s="15"/>
      <c r="B44" s="1" t="s">
        <v>21</v>
      </c>
      <c r="C44" s="2">
        <v>11</v>
      </c>
      <c r="D44" s="3">
        <f t="shared" si="0"/>
        <v>5.9459459459459463E-2</v>
      </c>
      <c r="E44" s="14"/>
      <c r="F44" s="2">
        <v>7</v>
      </c>
      <c r="G44" s="3">
        <f t="shared" si="1"/>
        <v>3.608247422680412E-2</v>
      </c>
      <c r="H44" s="14"/>
      <c r="I44" s="2">
        <v>5</v>
      </c>
      <c r="J44" s="3">
        <f t="shared" si="2"/>
        <v>2.5773195876288658E-2</v>
      </c>
      <c r="K44" s="14"/>
      <c r="L44" s="2">
        <v>5</v>
      </c>
      <c r="M44" s="3">
        <f t="shared" si="3"/>
        <v>2.5510204081632654E-2</v>
      </c>
      <c r="N44" s="18"/>
      <c r="O44" s="2">
        <v>6</v>
      </c>
      <c r="P44" s="3">
        <f t="shared" si="4"/>
        <v>3.0456852791878174E-2</v>
      </c>
      <c r="Q44" s="14"/>
      <c r="S44" s="4"/>
      <c r="T44" s="4"/>
      <c r="U44" s="4"/>
    </row>
    <row r="45" spans="1:21" x14ac:dyDescent="0.2">
      <c r="A45" s="15"/>
      <c r="B45" s="1" t="s">
        <v>22</v>
      </c>
      <c r="C45" s="2">
        <v>3</v>
      </c>
      <c r="D45" s="3">
        <f t="shared" si="0"/>
        <v>1.6216216216216217E-2</v>
      </c>
      <c r="E45" s="14"/>
      <c r="F45" s="2">
        <v>6</v>
      </c>
      <c r="G45" s="3">
        <f t="shared" si="1"/>
        <v>3.0927835051546393E-2</v>
      </c>
      <c r="H45" s="14"/>
      <c r="I45" s="2">
        <v>6</v>
      </c>
      <c r="J45" s="3">
        <f t="shared" si="2"/>
        <v>3.0927835051546393E-2</v>
      </c>
      <c r="K45" s="14"/>
      <c r="L45" s="2">
        <v>4</v>
      </c>
      <c r="M45" s="3">
        <f t="shared" si="3"/>
        <v>2.0408163265306121E-2</v>
      </c>
      <c r="N45" s="18"/>
      <c r="O45" s="2">
        <v>7</v>
      </c>
      <c r="P45" s="3">
        <f t="shared" si="4"/>
        <v>3.553299492385787E-2</v>
      </c>
      <c r="Q45" s="14"/>
      <c r="S45" s="4"/>
      <c r="T45" s="4"/>
      <c r="U45" s="4"/>
    </row>
    <row r="46" spans="1:21" x14ac:dyDescent="0.2">
      <c r="A46" s="15"/>
      <c r="B46" s="1" t="s">
        <v>23</v>
      </c>
      <c r="C46" s="2">
        <v>4</v>
      </c>
      <c r="D46" s="3">
        <f t="shared" si="0"/>
        <v>2.1621621621621623E-2</v>
      </c>
      <c r="E46" s="14"/>
      <c r="F46" s="2">
        <v>3</v>
      </c>
      <c r="G46" s="3">
        <f t="shared" si="1"/>
        <v>1.5463917525773196E-2</v>
      </c>
      <c r="H46" s="14"/>
      <c r="I46" s="2">
        <v>2</v>
      </c>
      <c r="J46" s="3">
        <f t="shared" si="2"/>
        <v>1.0309278350515464E-2</v>
      </c>
      <c r="K46" s="14"/>
      <c r="L46" s="2">
        <v>3</v>
      </c>
      <c r="M46" s="3">
        <f t="shared" si="3"/>
        <v>1.5306122448979591E-2</v>
      </c>
      <c r="N46" s="18"/>
      <c r="O46" s="2">
        <v>2</v>
      </c>
      <c r="P46" s="3">
        <f t="shared" si="4"/>
        <v>1.015228426395939E-2</v>
      </c>
      <c r="Q46" s="14"/>
      <c r="S46" s="4"/>
      <c r="T46" s="4"/>
      <c r="U46" s="4"/>
    </row>
    <row r="47" spans="1:21" x14ac:dyDescent="0.2">
      <c r="A47" s="15"/>
      <c r="B47" s="1" t="s">
        <v>24</v>
      </c>
      <c r="C47" s="2">
        <v>19</v>
      </c>
      <c r="D47" s="3">
        <f t="shared" si="0"/>
        <v>0.10270270270270271</v>
      </c>
      <c r="E47" s="14"/>
      <c r="F47" s="2">
        <v>29</v>
      </c>
      <c r="G47" s="3">
        <f t="shared" si="1"/>
        <v>0.14948453608247422</v>
      </c>
      <c r="H47" s="14"/>
      <c r="I47" s="2">
        <v>26</v>
      </c>
      <c r="J47" s="3">
        <f t="shared" si="2"/>
        <v>0.13402061855670103</v>
      </c>
      <c r="K47" s="14"/>
      <c r="L47" s="2">
        <v>14</v>
      </c>
      <c r="M47" s="3">
        <f t="shared" si="3"/>
        <v>7.1428571428571425E-2</v>
      </c>
      <c r="N47" s="18"/>
      <c r="O47" s="2">
        <v>18</v>
      </c>
      <c r="P47" s="3">
        <f t="shared" si="4"/>
        <v>9.1370558375634514E-2</v>
      </c>
      <c r="Q47" s="14"/>
      <c r="S47" s="4"/>
      <c r="T47" s="4"/>
      <c r="U47" s="4"/>
    </row>
  </sheetData>
  <mergeCells count="25">
    <mergeCell ref="O1:Q1"/>
    <mergeCell ref="A1:B1"/>
    <mergeCell ref="C1:E1"/>
    <mergeCell ref="F1:H1"/>
    <mergeCell ref="I1:K1"/>
    <mergeCell ref="L1:N1"/>
    <mergeCell ref="O3:Q3"/>
    <mergeCell ref="A2:B2"/>
    <mergeCell ref="C2:E2"/>
    <mergeCell ref="F2:H2"/>
    <mergeCell ref="I2:K2"/>
    <mergeCell ref="L2:N2"/>
    <mergeCell ref="O2:Q2"/>
    <mergeCell ref="A3:B3"/>
    <mergeCell ref="C3:E3"/>
    <mergeCell ref="F3:H3"/>
    <mergeCell ref="I3:K3"/>
    <mergeCell ref="L3:N3"/>
    <mergeCell ref="Q38:Q47"/>
    <mergeCell ref="A4:A25"/>
    <mergeCell ref="A26:A47"/>
    <mergeCell ref="E38:E47"/>
    <mergeCell ref="H38:H47"/>
    <mergeCell ref="K38:K47"/>
    <mergeCell ref="N38:N47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筛选</vt:lpstr>
      <vt:lpstr>排名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2018-11-28T08:03:41Z</dcterms:created>
  <dcterms:modified xsi:type="dcterms:W3CDTF">2018-11-28T11:10:59Z</dcterms:modified>
</cp:coreProperties>
</file>