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21540" yWindow="1140" windowWidth="28600" windowHeight="19240" tabRatio="500"/>
  </bookViews>
  <sheets>
    <sheet name="汇总" sheetId="1" r:id="rId1"/>
    <sheet name="20日均线支撑" sheetId="2" r:id="rId2"/>
    <sheet name="20日均线支撑且20日线向上" sheetId="5" r:id="rId3"/>
    <sheet name="20日均线支撑且阳线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6" l="1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5" i="6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" i="5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" i="2"/>
</calcChain>
</file>

<file path=xl/sharedStrings.xml><?xml version="1.0" encoding="utf-8"?>
<sst xmlns="http://schemas.openxmlformats.org/spreadsheetml/2006/main" count="194" uniqueCount="45">
  <si>
    <t>策略</t>
    <rPh sb="0" eb="1">
      <t>ce'l</t>
    </rPh>
    <phoneticPr fontId="2" type="noConversion"/>
  </si>
  <si>
    <t>日均交易数</t>
    <rPh sb="0" eb="1">
      <t>ri'jun</t>
    </rPh>
    <rPh sb="2" eb="3">
      <t>jiao'yi'shu</t>
    </rPh>
    <phoneticPr fontId="2" type="noConversion"/>
  </si>
  <si>
    <t>2018/01/02-2018/10/31</t>
  </si>
  <si>
    <t>持股</t>
    <phoneticPr fontId="2" type="noConversion"/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</si>
  <si>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</si>
  <si>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</si>
  <si>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</si>
  <si>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</si>
  <si>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</si>
  <si>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</si>
  <si>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</si>
  <si>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</si>
  <si>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</si>
  <si>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</si>
  <si>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</si>
  <si>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</si>
  <si>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</si>
  <si>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</si>
  <si>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</si>
  <si>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</si>
  <si>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</si>
  <si>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</si>
  <si>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</si>
  <si>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</si>
  <si>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</si>
  <si>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</si>
  <si>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</si>
  <si>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</si>
  <si>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</si>
  <si>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</si>
  <si>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持股</t>
    <rPh sb="0" eb="1">
      <t>chi'gu</t>
    </rPh>
    <phoneticPr fontId="2" type="noConversion"/>
  </si>
  <si>
    <t>分布</t>
    <rPh sb="0" eb="1">
      <t>fen'bu</t>
    </rPh>
    <phoneticPr fontId="2" type="noConversion"/>
  </si>
  <si>
    <t>20日均线支撑</t>
  </si>
  <si>
    <t>20日均线支撑</t>
    <phoneticPr fontId="2" type="noConversion"/>
  </si>
  <si>
    <t>5日</t>
  </si>
  <si>
    <t>5日</t>
    <rPh sb="1" eb="2">
      <t>ri</t>
    </rPh>
    <phoneticPr fontId="2" type="noConversion"/>
  </si>
  <si>
    <t>20日</t>
    <rPh sb="2" eb="3">
      <t>ri</t>
    </rPh>
    <phoneticPr fontId="2" type="noConversion"/>
  </si>
  <si>
    <t>5日（最低价买入）</t>
    <rPh sb="1" eb="2">
      <t>ri</t>
    </rPh>
    <rPh sb="3" eb="4">
      <t>zui'di'j</t>
    </rPh>
    <rPh sb="6" eb="7">
      <t>mai'ru</t>
    </rPh>
    <phoneticPr fontId="2" type="noConversion"/>
  </si>
  <si>
    <t>20日（最低价买入）</t>
    <rPh sb="2" eb="3">
      <t>ri</t>
    </rPh>
    <phoneticPr fontId="2" type="noConversion"/>
  </si>
  <si>
    <t>20日均线支撑且20日线向上</t>
    <phoneticPr fontId="2" type="noConversion"/>
  </si>
  <si>
    <t>20日均线支撑且阳线</t>
  </si>
  <si>
    <t>20日均线支撑且阳线</t>
    <phoneticPr fontId="2" type="noConversion"/>
  </si>
  <si>
    <t>20日均线支撑且阳线
&gt; 5%</t>
    <phoneticPr fontId="2" type="noConversion"/>
  </si>
  <si>
    <t>5日（最低价买入）</t>
    <phoneticPr fontId="2" type="noConversion"/>
  </si>
  <si>
    <t>20日均线支撑且阳线 &gt; 5%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</si>
</sst>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9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176" fontId="5" fillId="0" borderId="1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6" fillId="0" borderId="0" xfId="0" applyFont="1"/>
    <xf numFmtId="10" fontId="0" fillId="0" borderId="0" xfId="0" applyNumberFormat="1"/>
    <xf numFmtId="176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2" sqref="C12"/>
    </sheetView>
  </sheetViews>
  <sheetFormatPr baseColWidth="10" defaultRowHeight="16" x14ac:dyDescent="0.2"/>
  <cols>
    <col min="1" max="1" width="26.1640625" customWidth="1"/>
    <col min="2" max="2" width="43.6640625" customWidth="1"/>
  </cols>
  <sheetData>
    <row r="1" spans="1:4" x14ac:dyDescent="0.2">
      <c r="A1" s="1" t="s">
        <v>0</v>
      </c>
      <c r="B1" s="1" t="s">
        <v>30</v>
      </c>
      <c r="C1" s="1" t="s">
        <v>31</v>
      </c>
      <c r="D1" s="1" t="s">
        <v>1</v>
      </c>
    </row>
    <row r="2" spans="1:4" x14ac:dyDescent="0.2">
      <c r="A2" t="s">
        <v>32</v>
      </c>
      <c r="B2" t="s">
        <v>34</v>
      </c>
      <c r="C2" s="7">
        <v>0.57188000000000005</v>
      </c>
      <c r="D2">
        <v>332</v>
      </c>
    </row>
    <row r="3" spans="1:4" x14ac:dyDescent="0.2">
      <c r="A3" t="s">
        <v>32</v>
      </c>
      <c r="B3" t="s">
        <v>43</v>
      </c>
      <c r="C3" s="7">
        <v>0.77124000000000004</v>
      </c>
      <c r="D3">
        <v>332</v>
      </c>
    </row>
    <row r="4" spans="1:4" x14ac:dyDescent="0.2">
      <c r="A4" t="s">
        <v>39</v>
      </c>
      <c r="B4" t="s">
        <v>34</v>
      </c>
      <c r="C4" s="7">
        <v>0.56945999999999997</v>
      </c>
      <c r="D4">
        <v>182</v>
      </c>
    </row>
    <row r="5" spans="1:4" x14ac:dyDescent="0.2">
      <c r="A5" t="s">
        <v>39</v>
      </c>
      <c r="B5" t="s">
        <v>43</v>
      </c>
      <c r="C5" s="7">
        <v>0.77493000000000001</v>
      </c>
      <c r="D5">
        <v>182</v>
      </c>
    </row>
    <row r="6" spans="1:4" x14ac:dyDescent="0.2">
      <c r="A6" t="s">
        <v>40</v>
      </c>
      <c r="B6" t="s">
        <v>34</v>
      </c>
      <c r="C6" s="7">
        <v>0.58218999999999999</v>
      </c>
      <c r="D6">
        <v>260</v>
      </c>
    </row>
    <row r="7" spans="1:4" x14ac:dyDescent="0.2">
      <c r="A7" t="s">
        <v>40</v>
      </c>
      <c r="B7" t="s">
        <v>43</v>
      </c>
      <c r="C7" s="7">
        <v>0.77746999999999999</v>
      </c>
      <c r="D7">
        <v>260</v>
      </c>
    </row>
    <row r="8" spans="1:4" x14ac:dyDescent="0.2">
      <c r="A8" t="s">
        <v>44</v>
      </c>
      <c r="B8" t="s">
        <v>34</v>
      </c>
      <c r="C8" s="7">
        <v>0.64815999999999996</v>
      </c>
      <c r="D8">
        <v>91</v>
      </c>
    </row>
    <row r="9" spans="1:4" x14ac:dyDescent="0.2">
      <c r="A9" t="s">
        <v>44</v>
      </c>
      <c r="B9" t="s">
        <v>43</v>
      </c>
      <c r="C9" s="7">
        <v>0.85143000000000002</v>
      </c>
      <c r="D9">
        <v>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K39" sqref="K39:K48"/>
    </sheetView>
  </sheetViews>
  <sheetFormatPr baseColWidth="10" defaultRowHeight="16" x14ac:dyDescent="0.2"/>
  <cols>
    <col min="1" max="1" width="13.1640625" customWidth="1"/>
    <col min="2" max="2" width="17" customWidth="1"/>
  </cols>
  <sheetData>
    <row r="1" spans="1:18" ht="62" customHeight="1" x14ac:dyDescent="0.2">
      <c r="A1" s="9" t="s">
        <v>2</v>
      </c>
      <c r="B1" s="9"/>
      <c r="C1" s="9" t="s">
        <v>33</v>
      </c>
      <c r="D1" s="9"/>
      <c r="E1" s="9"/>
      <c r="F1" s="9"/>
      <c r="G1" s="9"/>
      <c r="H1" s="9"/>
      <c r="I1" s="9" t="s">
        <v>33</v>
      </c>
      <c r="J1" s="9"/>
      <c r="K1" s="9"/>
      <c r="L1" s="9"/>
      <c r="M1" s="9"/>
      <c r="N1" s="9"/>
    </row>
    <row r="2" spans="1:18" x14ac:dyDescent="0.2">
      <c r="A2" s="9" t="s">
        <v>3</v>
      </c>
      <c r="B2" s="9"/>
      <c r="C2" s="9" t="s">
        <v>35</v>
      </c>
      <c r="D2" s="9"/>
      <c r="E2" s="9"/>
      <c r="F2" s="9" t="s">
        <v>36</v>
      </c>
      <c r="G2" s="9"/>
      <c r="H2" s="9"/>
      <c r="I2" s="9" t="s">
        <v>37</v>
      </c>
      <c r="J2" s="9"/>
      <c r="K2" s="9"/>
      <c r="L2" s="9" t="s">
        <v>38</v>
      </c>
      <c r="M2" s="9"/>
      <c r="N2" s="9"/>
    </row>
    <row r="3" spans="1:18" x14ac:dyDescent="0.2">
      <c r="A3" s="11" t="s">
        <v>4</v>
      </c>
      <c r="B3" s="11"/>
      <c r="C3" s="10">
        <v>66748</v>
      </c>
      <c r="D3" s="10"/>
      <c r="E3" s="10"/>
      <c r="F3" s="10">
        <v>66135</v>
      </c>
      <c r="G3" s="10"/>
      <c r="H3" s="10"/>
      <c r="I3" s="10">
        <v>66748</v>
      </c>
      <c r="J3" s="10"/>
      <c r="K3" s="10"/>
      <c r="L3" s="10">
        <v>66135</v>
      </c>
      <c r="M3" s="10"/>
      <c r="N3" s="10"/>
      <c r="P3" s="6"/>
      <c r="Q3" s="6"/>
      <c r="R3" s="6"/>
    </row>
    <row r="4" spans="1:18" x14ac:dyDescent="0.2">
      <c r="A4" s="11" t="s">
        <v>5</v>
      </c>
      <c r="B4" s="11"/>
      <c r="C4" s="10">
        <v>332</v>
      </c>
      <c r="D4" s="10"/>
      <c r="E4" s="10"/>
      <c r="F4" s="10">
        <v>329</v>
      </c>
      <c r="G4" s="10"/>
      <c r="H4" s="10"/>
      <c r="I4" s="10">
        <v>332</v>
      </c>
      <c r="J4" s="10"/>
      <c r="K4" s="10"/>
      <c r="L4" s="10">
        <v>329</v>
      </c>
      <c r="M4" s="10"/>
      <c r="N4" s="10"/>
      <c r="P4" s="6"/>
      <c r="Q4" s="6"/>
      <c r="R4" s="6"/>
    </row>
    <row r="5" spans="1:18" x14ac:dyDescent="0.2">
      <c r="A5" s="11" t="s">
        <v>6</v>
      </c>
      <c r="B5" s="2" t="s">
        <v>7</v>
      </c>
      <c r="C5" s="3">
        <v>693</v>
      </c>
      <c r="D5" s="5">
        <f>C5/66748</f>
        <v>1.0382333553065261E-2</v>
      </c>
      <c r="E5" s="5"/>
      <c r="F5" s="3">
        <v>11576</v>
      </c>
      <c r="G5" s="5">
        <f>F5/66135</f>
        <v>0.17503591139336205</v>
      </c>
      <c r="H5" s="5"/>
      <c r="I5" s="3">
        <v>329</v>
      </c>
      <c r="J5" s="5">
        <f>I5/66748</f>
        <v>4.9289866363037092E-3</v>
      </c>
      <c r="K5" s="5"/>
      <c r="L5" s="3">
        <v>9518</v>
      </c>
      <c r="M5" s="5">
        <f>L5/66135</f>
        <v>0.14391774400846752</v>
      </c>
      <c r="N5" s="5"/>
      <c r="P5" s="6"/>
      <c r="Q5" s="6"/>
      <c r="R5" s="6"/>
    </row>
    <row r="6" spans="1:18" x14ac:dyDescent="0.2">
      <c r="A6" s="11"/>
      <c r="B6" s="2" t="s">
        <v>8</v>
      </c>
      <c r="C6" s="3">
        <v>481</v>
      </c>
      <c r="D6" s="5">
        <f t="shared" ref="D6:D48" si="0">C6/66748</f>
        <v>7.2062084257206206E-3</v>
      </c>
      <c r="E6" s="5"/>
      <c r="F6" s="3">
        <v>3179</v>
      </c>
      <c r="G6" s="5">
        <f t="shared" ref="G6:G48" si="1">F6/66135</f>
        <v>4.806834505178801E-2</v>
      </c>
      <c r="H6" s="5"/>
      <c r="I6" s="3">
        <v>232</v>
      </c>
      <c r="J6" s="5">
        <f t="shared" ref="J6:J48" si="2">I6/66748</f>
        <v>3.4757595733205487E-3</v>
      </c>
      <c r="K6" s="5"/>
      <c r="L6" s="3">
        <v>2800</v>
      </c>
      <c r="M6" s="5">
        <f t="shared" ref="M6:M48" si="3">L6/66135</f>
        <v>4.2337642700536783E-2</v>
      </c>
      <c r="N6" s="5"/>
      <c r="P6" s="6"/>
      <c r="Q6" s="6"/>
      <c r="R6" s="6"/>
    </row>
    <row r="7" spans="1:18" x14ac:dyDescent="0.2">
      <c r="A7" s="11"/>
      <c r="B7" s="2" t="s">
        <v>9</v>
      </c>
      <c r="C7" s="3">
        <v>792</v>
      </c>
      <c r="D7" s="5">
        <f t="shared" si="0"/>
        <v>1.1865524060646011E-2</v>
      </c>
      <c r="E7" s="5"/>
      <c r="F7" s="3">
        <v>3873</v>
      </c>
      <c r="G7" s="5">
        <f t="shared" si="1"/>
        <v>5.8562032206849628E-2</v>
      </c>
      <c r="H7" s="5"/>
      <c r="I7" s="3">
        <v>443</v>
      </c>
      <c r="J7" s="5">
        <f t="shared" si="2"/>
        <v>6.6369029783663932E-3</v>
      </c>
      <c r="K7" s="5"/>
      <c r="L7" s="3">
        <v>3269</v>
      </c>
      <c r="M7" s="5">
        <f t="shared" si="3"/>
        <v>4.9429197852876694E-2</v>
      </c>
      <c r="N7" s="5"/>
      <c r="P7" s="6"/>
      <c r="Q7" s="6"/>
      <c r="R7" s="6"/>
    </row>
    <row r="8" spans="1:18" x14ac:dyDescent="0.2">
      <c r="A8" s="11"/>
      <c r="B8" s="2" t="s">
        <v>10</v>
      </c>
      <c r="C8" s="3">
        <v>1233</v>
      </c>
      <c r="D8" s="5">
        <f t="shared" si="0"/>
        <v>1.8472463594414814E-2</v>
      </c>
      <c r="E8" s="5"/>
      <c r="F8" s="3">
        <v>4310</v>
      </c>
      <c r="G8" s="5">
        <f t="shared" si="1"/>
        <v>6.5169728585469114E-2</v>
      </c>
      <c r="H8" s="5"/>
      <c r="I8" s="3">
        <v>791</v>
      </c>
      <c r="J8" s="5">
        <f t="shared" si="2"/>
        <v>1.1850542338347217E-2</v>
      </c>
      <c r="K8" s="5"/>
      <c r="L8" s="3">
        <v>3817</v>
      </c>
      <c r="M8" s="5">
        <f t="shared" si="3"/>
        <v>5.7715279352838891E-2</v>
      </c>
      <c r="N8" s="5"/>
      <c r="P8" s="6"/>
      <c r="Q8" s="6"/>
      <c r="R8" s="6"/>
    </row>
    <row r="9" spans="1:18" x14ac:dyDescent="0.2">
      <c r="A9" s="11"/>
      <c r="B9" s="2" t="s">
        <v>11</v>
      </c>
      <c r="C9" s="3">
        <v>1904</v>
      </c>
      <c r="D9" s="5">
        <f t="shared" si="0"/>
        <v>2.8525199256906573E-2</v>
      </c>
      <c r="E9" s="5"/>
      <c r="F9" s="3">
        <v>5016</v>
      </c>
      <c r="G9" s="5">
        <f t="shared" si="1"/>
        <v>7.5844862780675884E-2</v>
      </c>
      <c r="H9" s="5"/>
      <c r="I9" s="3">
        <v>1151</v>
      </c>
      <c r="J9" s="5">
        <f t="shared" si="2"/>
        <v>1.7243962365913586E-2</v>
      </c>
      <c r="K9" s="5"/>
      <c r="L9" s="3">
        <v>4427</v>
      </c>
      <c r="M9" s="5">
        <f t="shared" si="3"/>
        <v>6.6938837226884401E-2</v>
      </c>
      <c r="N9" s="5"/>
      <c r="P9" s="6"/>
      <c r="Q9" s="6"/>
      <c r="R9" s="6"/>
    </row>
    <row r="10" spans="1:18" x14ac:dyDescent="0.2">
      <c r="A10" s="11"/>
      <c r="B10" s="2" t="s">
        <v>12</v>
      </c>
      <c r="C10" s="3">
        <v>2861</v>
      </c>
      <c r="D10" s="5">
        <f t="shared" si="0"/>
        <v>4.2862707496853836E-2</v>
      </c>
      <c r="E10" s="5"/>
      <c r="F10" s="3">
        <v>5829</v>
      </c>
      <c r="G10" s="5">
        <f t="shared" si="1"/>
        <v>8.8137899750510326E-2</v>
      </c>
      <c r="H10" s="5"/>
      <c r="I10" s="3">
        <v>1691</v>
      </c>
      <c r="J10" s="5">
        <f t="shared" si="2"/>
        <v>2.5334092407263139E-2</v>
      </c>
      <c r="K10" s="5"/>
      <c r="L10" s="3">
        <v>5176</v>
      </c>
      <c r="M10" s="5">
        <f t="shared" si="3"/>
        <v>7.8264156649277994E-2</v>
      </c>
      <c r="N10" s="5"/>
      <c r="P10" s="6"/>
      <c r="Q10" s="6"/>
      <c r="R10" s="6"/>
    </row>
    <row r="11" spans="1:18" x14ac:dyDescent="0.2">
      <c r="A11" s="11"/>
      <c r="B11" s="2" t="s">
        <v>13</v>
      </c>
      <c r="C11" s="3">
        <v>4363</v>
      </c>
      <c r="D11" s="5">
        <f t="shared" si="0"/>
        <v>6.5365254389644634E-2</v>
      </c>
      <c r="E11" s="5"/>
      <c r="F11" s="3">
        <v>6804</v>
      </c>
      <c r="G11" s="5">
        <f t="shared" si="1"/>
        <v>0.10288047176230437</v>
      </c>
      <c r="H11" s="5"/>
      <c r="I11" s="3">
        <v>2879</v>
      </c>
      <c r="J11" s="5">
        <f t="shared" si="2"/>
        <v>4.3132378498232156E-2</v>
      </c>
      <c r="K11" s="5"/>
      <c r="L11" s="3">
        <v>6231</v>
      </c>
      <c r="M11" s="5">
        <f t="shared" si="3"/>
        <v>9.4216375595373103E-2</v>
      </c>
      <c r="N11" s="5"/>
      <c r="P11" s="6"/>
      <c r="Q11" s="6"/>
      <c r="R11" s="6"/>
    </row>
    <row r="12" spans="1:18" x14ac:dyDescent="0.2">
      <c r="A12" s="11"/>
      <c r="B12" s="2" t="s">
        <v>14</v>
      </c>
      <c r="C12" s="3">
        <v>6820</v>
      </c>
      <c r="D12" s="5">
        <f t="shared" si="0"/>
        <v>0.1021753460777851</v>
      </c>
      <c r="E12" s="5"/>
      <c r="F12" s="3">
        <v>7335</v>
      </c>
      <c r="G12" s="5">
        <f t="shared" si="1"/>
        <v>0.1109095032887276</v>
      </c>
      <c r="H12" s="5"/>
      <c r="I12" s="3">
        <v>4437</v>
      </c>
      <c r="J12" s="5">
        <f t="shared" si="2"/>
        <v>6.6473901839755503E-2</v>
      </c>
      <c r="K12" s="5"/>
      <c r="L12" s="3">
        <v>6992</v>
      </c>
      <c r="M12" s="5">
        <f t="shared" si="3"/>
        <v>0.10572314205791185</v>
      </c>
      <c r="N12" s="5"/>
      <c r="P12" s="6"/>
      <c r="Q12" s="6"/>
      <c r="R12" s="6"/>
    </row>
    <row r="13" spans="1:18" x14ac:dyDescent="0.2">
      <c r="A13" s="11"/>
      <c r="B13" s="2" t="s">
        <v>15</v>
      </c>
      <c r="C13" s="3">
        <v>10403</v>
      </c>
      <c r="D13" s="5">
        <f t="shared" si="0"/>
        <v>0.15585485707436927</v>
      </c>
      <c r="E13" s="5"/>
      <c r="F13" s="3">
        <v>6824</v>
      </c>
      <c r="G13" s="5">
        <f t="shared" si="1"/>
        <v>0.10318288349587965</v>
      </c>
      <c r="H13" s="5"/>
      <c r="I13" s="3">
        <v>7520</v>
      </c>
      <c r="J13" s="5">
        <f t="shared" si="2"/>
        <v>0.11266255168694193</v>
      </c>
      <c r="K13" s="5"/>
      <c r="L13" s="3">
        <v>7354</v>
      </c>
      <c r="M13" s="5">
        <f t="shared" si="3"/>
        <v>0.11119679443562411</v>
      </c>
      <c r="N13" s="5"/>
      <c r="P13" s="6"/>
      <c r="Q13" s="6"/>
      <c r="R13" s="6"/>
    </row>
    <row r="14" spans="1:18" x14ac:dyDescent="0.2">
      <c r="A14" s="11"/>
      <c r="B14" s="2" t="s">
        <v>16</v>
      </c>
      <c r="C14" s="3">
        <v>14115</v>
      </c>
      <c r="D14" s="5">
        <f t="shared" si="0"/>
        <v>0.21146701024749806</v>
      </c>
      <c r="E14" s="5"/>
      <c r="F14" s="3">
        <v>5424</v>
      </c>
      <c r="G14" s="5">
        <f t="shared" si="1"/>
        <v>8.2014062145611244E-2</v>
      </c>
      <c r="H14" s="5"/>
      <c r="I14" s="3">
        <v>12564</v>
      </c>
      <c r="J14" s="5">
        <f t="shared" si="2"/>
        <v>0.18823035896206627</v>
      </c>
      <c r="K14" s="5"/>
      <c r="L14" s="3">
        <v>6723</v>
      </c>
      <c r="M14" s="5">
        <f t="shared" si="3"/>
        <v>0.10165570424132456</v>
      </c>
      <c r="N14" s="5"/>
      <c r="P14" s="6"/>
      <c r="Q14" s="6"/>
      <c r="R14" s="6"/>
    </row>
    <row r="15" spans="1:18" x14ac:dyDescent="0.2">
      <c r="A15" s="11"/>
      <c r="B15" s="2" t="s">
        <v>17</v>
      </c>
      <c r="C15" s="3">
        <v>13856</v>
      </c>
      <c r="D15" s="5">
        <f t="shared" si="0"/>
        <v>0.20758674417211004</v>
      </c>
      <c r="E15" s="5"/>
      <c r="F15" s="3">
        <v>3558</v>
      </c>
      <c r="G15" s="5">
        <f t="shared" si="1"/>
        <v>5.3799047403039237E-2</v>
      </c>
      <c r="H15" s="5"/>
      <c r="I15" s="3">
        <v>16796</v>
      </c>
      <c r="J15" s="5">
        <f t="shared" si="2"/>
        <v>0.25163300773056868</v>
      </c>
      <c r="K15" s="5"/>
      <c r="L15" s="3">
        <v>5123</v>
      </c>
      <c r="M15" s="5">
        <f t="shared" si="3"/>
        <v>7.7462765555303542E-2</v>
      </c>
      <c r="N15" s="5"/>
      <c r="P15" s="6"/>
      <c r="Q15" s="6"/>
      <c r="R15" s="6"/>
    </row>
    <row r="16" spans="1:18" x14ac:dyDescent="0.2">
      <c r="A16" s="11"/>
      <c r="B16" s="2" t="s">
        <v>18</v>
      </c>
      <c r="C16" s="3">
        <v>6973</v>
      </c>
      <c r="D16" s="5">
        <f t="shared" si="0"/>
        <v>0.1044675495895008</v>
      </c>
      <c r="E16" s="5"/>
      <c r="F16" s="3">
        <v>1737</v>
      </c>
      <c r="G16" s="5">
        <f t="shared" si="1"/>
        <v>2.6264459061011568E-2</v>
      </c>
      <c r="H16" s="5"/>
      <c r="I16" s="3">
        <v>13631</v>
      </c>
      <c r="J16" s="5">
        <f t="shared" si="2"/>
        <v>0.20421585665488104</v>
      </c>
      <c r="K16" s="5"/>
      <c r="L16" s="3">
        <v>3469</v>
      </c>
      <c r="M16" s="5">
        <f t="shared" si="3"/>
        <v>5.2453315188629321E-2</v>
      </c>
      <c r="N16" s="5"/>
      <c r="P16" s="6"/>
      <c r="Q16" s="6"/>
      <c r="R16" s="6"/>
    </row>
    <row r="17" spans="1:18" x14ac:dyDescent="0.2">
      <c r="A17" s="11"/>
      <c r="B17" s="2" t="s">
        <v>19</v>
      </c>
      <c r="C17" s="3">
        <v>1518</v>
      </c>
      <c r="D17" s="5">
        <f t="shared" si="0"/>
        <v>2.2742254449571522E-2</v>
      </c>
      <c r="E17" s="5"/>
      <c r="F17" s="3">
        <v>445</v>
      </c>
      <c r="G17" s="5">
        <f t="shared" si="1"/>
        <v>6.7286610720495958E-3</v>
      </c>
      <c r="H17" s="5"/>
      <c r="I17" s="3">
        <v>2964</v>
      </c>
      <c r="J17" s="5">
        <f t="shared" si="2"/>
        <v>4.4405824893629771E-2</v>
      </c>
      <c r="K17" s="5"/>
      <c r="L17" s="3">
        <v>799</v>
      </c>
      <c r="M17" s="5">
        <f t="shared" si="3"/>
        <v>1.2081348756331746E-2</v>
      </c>
      <c r="N17" s="5"/>
      <c r="P17" s="6"/>
      <c r="Q17" s="6"/>
      <c r="R17" s="6"/>
    </row>
    <row r="18" spans="1:18" x14ac:dyDescent="0.2">
      <c r="A18" s="11"/>
      <c r="B18" s="2" t="s">
        <v>20</v>
      </c>
      <c r="C18" s="3">
        <v>411</v>
      </c>
      <c r="D18" s="5">
        <f t="shared" si="0"/>
        <v>6.1574878648049383E-3</v>
      </c>
      <c r="E18" s="5"/>
      <c r="F18" s="3">
        <v>135</v>
      </c>
      <c r="G18" s="5">
        <f t="shared" si="1"/>
        <v>2.0412792016330232E-3</v>
      </c>
      <c r="H18" s="5"/>
      <c r="I18" s="3">
        <v>781</v>
      </c>
      <c r="J18" s="5">
        <f t="shared" si="2"/>
        <v>1.1700725115359262E-2</v>
      </c>
      <c r="K18" s="5"/>
      <c r="L18" s="3">
        <v>266</v>
      </c>
      <c r="M18" s="5">
        <f t="shared" si="3"/>
        <v>4.0220760565509942E-3</v>
      </c>
      <c r="N18" s="5"/>
      <c r="P18" s="6"/>
      <c r="Q18" s="6"/>
      <c r="R18" s="6"/>
    </row>
    <row r="19" spans="1:18" x14ac:dyDescent="0.2">
      <c r="A19" s="11"/>
      <c r="B19" s="2" t="s">
        <v>21</v>
      </c>
      <c r="C19" s="3">
        <v>155</v>
      </c>
      <c r="D19" s="5">
        <f t="shared" si="0"/>
        <v>2.3221669563132977E-3</v>
      </c>
      <c r="E19" s="5"/>
      <c r="F19" s="3">
        <v>52</v>
      </c>
      <c r="G19" s="5">
        <f t="shared" si="1"/>
        <v>7.8627050729568305E-4</v>
      </c>
      <c r="H19" s="5"/>
      <c r="I19" s="3">
        <v>271</v>
      </c>
      <c r="J19" s="5">
        <f t="shared" si="2"/>
        <v>4.0600467429735719E-3</v>
      </c>
      <c r="K19" s="5"/>
      <c r="L19" s="3">
        <v>108</v>
      </c>
      <c r="M19" s="5">
        <f t="shared" si="3"/>
        <v>1.6330233613064188E-3</v>
      </c>
      <c r="N19" s="5"/>
      <c r="P19" s="6"/>
      <c r="Q19" s="6"/>
      <c r="R19" s="6"/>
    </row>
    <row r="20" spans="1:18" x14ac:dyDescent="0.2">
      <c r="A20" s="11"/>
      <c r="B20" s="2" t="s">
        <v>22</v>
      </c>
      <c r="C20" s="3">
        <v>72</v>
      </c>
      <c r="D20" s="5">
        <f t="shared" si="0"/>
        <v>1.0786840055132738E-3</v>
      </c>
      <c r="E20" s="5"/>
      <c r="F20" s="3">
        <v>22</v>
      </c>
      <c r="G20" s="5">
        <f t="shared" si="1"/>
        <v>3.3265290693278897E-4</v>
      </c>
      <c r="H20" s="5"/>
      <c r="I20" s="3">
        <v>136</v>
      </c>
      <c r="J20" s="5">
        <f t="shared" si="2"/>
        <v>2.037514232636184E-3</v>
      </c>
      <c r="K20" s="5"/>
      <c r="L20" s="3">
        <v>39</v>
      </c>
      <c r="M20" s="5">
        <f t="shared" si="3"/>
        <v>5.8970288047176234E-4</v>
      </c>
      <c r="N20" s="5"/>
      <c r="P20" s="6"/>
      <c r="Q20" s="6"/>
      <c r="R20" s="6"/>
    </row>
    <row r="21" spans="1:18" x14ac:dyDescent="0.2">
      <c r="A21" s="11"/>
      <c r="B21" s="2" t="s">
        <v>23</v>
      </c>
      <c r="C21" s="3">
        <v>56</v>
      </c>
      <c r="D21" s="5">
        <f t="shared" si="0"/>
        <v>8.389764487325463E-4</v>
      </c>
      <c r="E21" s="5"/>
      <c r="F21" s="3">
        <v>8</v>
      </c>
      <c r="G21" s="5">
        <f t="shared" si="1"/>
        <v>1.2096469343010509E-4</v>
      </c>
      <c r="H21" s="5"/>
      <c r="I21" s="3">
        <v>55</v>
      </c>
      <c r="J21" s="5">
        <f t="shared" si="2"/>
        <v>8.2399472643375081E-4</v>
      </c>
      <c r="K21" s="5"/>
      <c r="L21" s="3">
        <v>8</v>
      </c>
      <c r="M21" s="5">
        <f t="shared" si="3"/>
        <v>1.2096469343010509E-4</v>
      </c>
      <c r="N21" s="5"/>
      <c r="P21" s="6"/>
      <c r="Q21" s="6"/>
      <c r="R21" s="6"/>
    </row>
    <row r="22" spans="1:18" x14ac:dyDescent="0.2">
      <c r="A22" s="11"/>
      <c r="B22" s="2" t="s">
        <v>24</v>
      </c>
      <c r="C22" s="3">
        <v>20</v>
      </c>
      <c r="D22" s="5">
        <f t="shared" si="0"/>
        <v>2.9963444597590937E-4</v>
      </c>
      <c r="E22" s="5"/>
      <c r="F22" s="3">
        <v>4</v>
      </c>
      <c r="G22" s="5">
        <f t="shared" si="1"/>
        <v>6.0482346715052544E-5</v>
      </c>
      <c r="H22" s="5"/>
      <c r="I22" s="3">
        <v>42</v>
      </c>
      <c r="J22" s="5">
        <f t="shared" si="2"/>
        <v>6.2923233654940973E-4</v>
      </c>
      <c r="K22" s="5"/>
      <c r="L22" s="3">
        <v>9</v>
      </c>
      <c r="M22" s="5">
        <f t="shared" si="3"/>
        <v>1.3608528010886821E-4</v>
      </c>
      <c r="N22" s="5"/>
      <c r="P22" s="6"/>
      <c r="Q22" s="6"/>
      <c r="R22" s="6"/>
    </row>
    <row r="23" spans="1:18" x14ac:dyDescent="0.2">
      <c r="A23" s="11"/>
      <c r="B23" s="2" t="s">
        <v>25</v>
      </c>
      <c r="C23" s="3">
        <v>12</v>
      </c>
      <c r="D23" s="5">
        <f t="shared" si="0"/>
        <v>1.7978066758554564E-4</v>
      </c>
      <c r="E23" s="5"/>
      <c r="F23" s="3">
        <v>2</v>
      </c>
      <c r="G23" s="5">
        <f t="shared" si="1"/>
        <v>3.0241173357526272E-5</v>
      </c>
      <c r="H23" s="5"/>
      <c r="I23" s="3">
        <v>17</v>
      </c>
      <c r="J23" s="5">
        <f t="shared" si="2"/>
        <v>2.54689279079523E-4</v>
      </c>
      <c r="K23" s="5"/>
      <c r="L23" s="3">
        <v>3</v>
      </c>
      <c r="M23" s="5">
        <f t="shared" si="3"/>
        <v>4.5361760036289406E-5</v>
      </c>
      <c r="N23" s="5"/>
      <c r="P23" s="6"/>
      <c r="Q23" s="6"/>
      <c r="R23" s="6"/>
    </row>
    <row r="24" spans="1:18" x14ac:dyDescent="0.2">
      <c r="A24" s="11"/>
      <c r="B24" s="2" t="s">
        <v>26</v>
      </c>
      <c r="C24" s="3">
        <v>4</v>
      </c>
      <c r="D24" s="5">
        <f t="shared" si="0"/>
        <v>5.9926889195181877E-5</v>
      </c>
      <c r="E24" s="5"/>
      <c r="F24" s="3">
        <v>0</v>
      </c>
      <c r="G24" s="5">
        <f t="shared" si="1"/>
        <v>0</v>
      </c>
      <c r="H24" s="5"/>
      <c r="I24" s="3">
        <v>10</v>
      </c>
      <c r="J24" s="5">
        <f t="shared" si="2"/>
        <v>1.4981722298795469E-4</v>
      </c>
      <c r="K24" s="5"/>
      <c r="L24" s="3">
        <v>2</v>
      </c>
      <c r="M24" s="5">
        <f t="shared" si="3"/>
        <v>3.0241173357526272E-5</v>
      </c>
      <c r="N24" s="5"/>
      <c r="P24" s="6"/>
      <c r="Q24" s="6"/>
      <c r="R24" s="6"/>
    </row>
    <row r="25" spans="1:18" x14ac:dyDescent="0.2">
      <c r="A25" s="11"/>
      <c r="B25" s="2" t="s">
        <v>27</v>
      </c>
      <c r="C25" s="3">
        <v>3</v>
      </c>
      <c r="D25" s="5">
        <f t="shared" si="0"/>
        <v>4.4945166896386411E-5</v>
      </c>
      <c r="E25" s="5"/>
      <c r="F25" s="3">
        <v>1</v>
      </c>
      <c r="G25" s="5">
        <f t="shared" si="1"/>
        <v>1.5120586678763136E-5</v>
      </c>
      <c r="H25" s="5"/>
      <c r="I25" s="3">
        <v>4</v>
      </c>
      <c r="J25" s="5">
        <f t="shared" si="2"/>
        <v>5.9926889195181877E-5</v>
      </c>
      <c r="K25" s="5"/>
      <c r="L25" s="3">
        <v>0</v>
      </c>
      <c r="M25" s="5">
        <f t="shared" si="3"/>
        <v>0</v>
      </c>
      <c r="N25" s="5"/>
      <c r="P25" s="6"/>
      <c r="Q25" s="6"/>
      <c r="R25" s="6"/>
    </row>
    <row r="26" spans="1:18" x14ac:dyDescent="0.2">
      <c r="A26" s="11"/>
      <c r="B26" s="2" t="s">
        <v>28</v>
      </c>
      <c r="C26" s="3">
        <v>3</v>
      </c>
      <c r="D26" s="5">
        <f t="shared" si="0"/>
        <v>4.4945166896386411E-5</v>
      </c>
      <c r="E26" s="5"/>
      <c r="F26" s="3">
        <v>1</v>
      </c>
      <c r="G26" s="5">
        <f t="shared" si="1"/>
        <v>1.5120586678763136E-5</v>
      </c>
      <c r="H26" s="5"/>
      <c r="I26" s="3">
        <v>4</v>
      </c>
      <c r="J26" s="5">
        <f t="shared" si="2"/>
        <v>5.9926889195181877E-5</v>
      </c>
      <c r="K26" s="5"/>
      <c r="L26" s="3">
        <v>2</v>
      </c>
      <c r="M26" s="5">
        <f t="shared" si="3"/>
        <v>3.0241173357526272E-5</v>
      </c>
      <c r="N26" s="5"/>
      <c r="P26" s="6"/>
      <c r="Q26" s="6"/>
      <c r="R26" s="6"/>
    </row>
    <row r="27" spans="1:18" x14ac:dyDescent="0.2">
      <c r="A27" s="11" t="s">
        <v>29</v>
      </c>
      <c r="B27" s="2" t="s">
        <v>7</v>
      </c>
      <c r="C27" s="3">
        <v>2</v>
      </c>
      <c r="D27" s="5">
        <f t="shared" si="0"/>
        <v>2.9963444597590938E-5</v>
      </c>
      <c r="E27" s="4"/>
      <c r="F27" s="3">
        <v>2</v>
      </c>
      <c r="G27" s="5">
        <f t="shared" si="1"/>
        <v>3.0241173357526272E-5</v>
      </c>
      <c r="H27" s="4"/>
      <c r="I27" s="3">
        <v>2</v>
      </c>
      <c r="J27" s="5">
        <f t="shared" si="2"/>
        <v>2.9963444597590938E-5</v>
      </c>
      <c r="K27" s="4"/>
      <c r="L27" s="3">
        <v>2</v>
      </c>
      <c r="M27" s="5">
        <f t="shared" si="3"/>
        <v>3.0241173357526272E-5</v>
      </c>
      <c r="N27" s="4"/>
      <c r="P27" s="6"/>
      <c r="Q27" s="6"/>
      <c r="R27" s="6"/>
    </row>
    <row r="28" spans="1:18" x14ac:dyDescent="0.2">
      <c r="A28" s="11"/>
      <c r="B28" s="2" t="s">
        <v>8</v>
      </c>
      <c r="C28" s="3">
        <v>3</v>
      </c>
      <c r="D28" s="5">
        <f t="shared" si="0"/>
        <v>4.4945166896386411E-5</v>
      </c>
      <c r="E28" s="4"/>
      <c r="F28" s="3">
        <v>4</v>
      </c>
      <c r="G28" s="5">
        <f t="shared" si="1"/>
        <v>6.0482346715052544E-5</v>
      </c>
      <c r="H28" s="4"/>
      <c r="I28" s="3">
        <v>1</v>
      </c>
      <c r="J28" s="5">
        <f t="shared" si="2"/>
        <v>1.4981722298795469E-5</v>
      </c>
      <c r="K28" s="4"/>
      <c r="L28" s="3">
        <v>1</v>
      </c>
      <c r="M28" s="5">
        <f t="shared" si="3"/>
        <v>1.5120586678763136E-5</v>
      </c>
      <c r="N28" s="4"/>
      <c r="P28" s="6"/>
      <c r="Q28" s="6"/>
      <c r="R28" s="6"/>
    </row>
    <row r="29" spans="1:18" x14ac:dyDescent="0.2">
      <c r="A29" s="11"/>
      <c r="B29" s="2" t="s">
        <v>9</v>
      </c>
      <c r="C29" s="3">
        <v>4</v>
      </c>
      <c r="D29" s="5">
        <f t="shared" si="0"/>
        <v>5.9926889195181877E-5</v>
      </c>
      <c r="E29" s="4"/>
      <c r="F29" s="3">
        <v>4</v>
      </c>
      <c r="G29" s="5">
        <f t="shared" si="1"/>
        <v>6.0482346715052544E-5</v>
      </c>
      <c r="H29" s="4"/>
      <c r="I29" s="3">
        <v>0</v>
      </c>
      <c r="J29" s="5">
        <f t="shared" si="2"/>
        <v>0</v>
      </c>
      <c r="K29" s="4"/>
      <c r="L29" s="3">
        <v>0</v>
      </c>
      <c r="M29" s="5">
        <f t="shared" si="3"/>
        <v>0</v>
      </c>
      <c r="N29" s="4"/>
      <c r="P29" s="6"/>
      <c r="Q29" s="6"/>
      <c r="R29" s="6"/>
    </row>
    <row r="30" spans="1:18" x14ac:dyDescent="0.2">
      <c r="A30" s="11"/>
      <c r="B30" s="2" t="s">
        <v>10</v>
      </c>
      <c r="C30" s="3">
        <v>8</v>
      </c>
      <c r="D30" s="5">
        <f t="shared" si="0"/>
        <v>1.1985377839036375E-4</v>
      </c>
      <c r="E30" s="4"/>
      <c r="F30" s="3">
        <v>5</v>
      </c>
      <c r="G30" s="5">
        <f t="shared" si="1"/>
        <v>7.5602933393815674E-5</v>
      </c>
      <c r="H30" s="4"/>
      <c r="I30" s="3">
        <v>0</v>
      </c>
      <c r="J30" s="5">
        <f t="shared" si="2"/>
        <v>0</v>
      </c>
      <c r="K30" s="4"/>
      <c r="L30" s="3">
        <v>0</v>
      </c>
      <c r="M30" s="5">
        <f t="shared" si="3"/>
        <v>0</v>
      </c>
      <c r="N30" s="4"/>
      <c r="P30" s="6"/>
      <c r="Q30" s="6"/>
      <c r="R30" s="6"/>
    </row>
    <row r="31" spans="1:18" x14ac:dyDescent="0.2">
      <c r="A31" s="11"/>
      <c r="B31" s="2" t="s">
        <v>11</v>
      </c>
      <c r="C31" s="3">
        <v>18</v>
      </c>
      <c r="D31" s="5">
        <f t="shared" si="0"/>
        <v>2.6967100137831844E-4</v>
      </c>
      <c r="E31" s="4"/>
      <c r="F31" s="3">
        <v>13</v>
      </c>
      <c r="G31" s="5">
        <f t="shared" si="1"/>
        <v>1.9656762682392076E-4</v>
      </c>
      <c r="H31" s="4"/>
      <c r="I31" s="3">
        <v>1</v>
      </c>
      <c r="J31" s="5">
        <f t="shared" si="2"/>
        <v>1.4981722298795469E-5</v>
      </c>
      <c r="K31" s="4"/>
      <c r="L31" s="3">
        <v>1</v>
      </c>
      <c r="M31" s="5">
        <f t="shared" si="3"/>
        <v>1.5120586678763136E-5</v>
      </c>
      <c r="N31" s="4"/>
      <c r="P31" s="6"/>
      <c r="Q31" s="6"/>
      <c r="R31" s="6"/>
    </row>
    <row r="32" spans="1:18" x14ac:dyDescent="0.2">
      <c r="A32" s="11"/>
      <c r="B32" s="2" t="s">
        <v>12</v>
      </c>
      <c r="C32" s="3">
        <v>34</v>
      </c>
      <c r="D32" s="5">
        <f t="shared" si="0"/>
        <v>5.09378558159046E-4</v>
      </c>
      <c r="E32" s="4"/>
      <c r="F32" s="3">
        <v>30</v>
      </c>
      <c r="G32" s="5">
        <f t="shared" si="1"/>
        <v>4.5361760036289407E-4</v>
      </c>
      <c r="H32" s="4"/>
      <c r="I32" s="3">
        <v>3</v>
      </c>
      <c r="J32" s="5">
        <f t="shared" si="2"/>
        <v>4.4945166896386411E-5</v>
      </c>
      <c r="K32" s="4"/>
      <c r="L32" s="3">
        <v>3</v>
      </c>
      <c r="M32" s="5">
        <f t="shared" si="3"/>
        <v>4.5361760036289406E-5</v>
      </c>
      <c r="N32" s="4"/>
      <c r="P32" s="6"/>
      <c r="Q32" s="6"/>
      <c r="R32" s="6"/>
    </row>
    <row r="33" spans="1:18" x14ac:dyDescent="0.2">
      <c r="A33" s="11"/>
      <c r="B33" s="2" t="s">
        <v>13</v>
      </c>
      <c r="C33" s="3">
        <v>87</v>
      </c>
      <c r="D33" s="5">
        <f t="shared" si="0"/>
        <v>1.3034098399952059E-3</v>
      </c>
      <c r="E33" s="4"/>
      <c r="F33" s="3">
        <v>56</v>
      </c>
      <c r="G33" s="5">
        <f t="shared" si="1"/>
        <v>8.467528540107356E-4</v>
      </c>
      <c r="H33" s="4"/>
      <c r="I33" s="3">
        <v>5</v>
      </c>
      <c r="J33" s="5">
        <f t="shared" si="2"/>
        <v>7.4908611493977343E-5</v>
      </c>
      <c r="K33" s="4"/>
      <c r="L33" s="3">
        <v>5</v>
      </c>
      <c r="M33" s="5">
        <f t="shared" si="3"/>
        <v>7.5602933393815674E-5</v>
      </c>
      <c r="N33" s="4"/>
      <c r="P33" s="6"/>
      <c r="Q33" s="6"/>
      <c r="R33" s="6"/>
    </row>
    <row r="34" spans="1:18" x14ac:dyDescent="0.2">
      <c r="A34" s="11"/>
      <c r="B34" s="2" t="s">
        <v>14</v>
      </c>
      <c r="C34" s="3">
        <v>265</v>
      </c>
      <c r="D34" s="5">
        <f t="shared" si="0"/>
        <v>3.9701564091807993E-3</v>
      </c>
      <c r="E34" s="4"/>
      <c r="F34" s="3">
        <v>159</v>
      </c>
      <c r="G34" s="5">
        <f t="shared" si="1"/>
        <v>2.4041732819233387E-3</v>
      </c>
      <c r="H34" s="4"/>
      <c r="I34" s="3">
        <v>17</v>
      </c>
      <c r="J34" s="5">
        <f t="shared" si="2"/>
        <v>2.54689279079523E-4</v>
      </c>
      <c r="K34" s="4"/>
      <c r="L34" s="3">
        <v>15</v>
      </c>
      <c r="M34" s="5">
        <f t="shared" si="3"/>
        <v>2.2680880018144704E-4</v>
      </c>
      <c r="N34" s="4"/>
      <c r="P34" s="6"/>
      <c r="Q34" s="6"/>
      <c r="R34" s="6"/>
    </row>
    <row r="35" spans="1:18" x14ac:dyDescent="0.2">
      <c r="A35" s="11"/>
      <c r="B35" s="2" t="s">
        <v>15</v>
      </c>
      <c r="C35" s="3">
        <v>684</v>
      </c>
      <c r="D35" s="5">
        <f t="shared" si="0"/>
        <v>1.0247498052376101E-2</v>
      </c>
      <c r="E35" s="4"/>
      <c r="F35" s="3">
        <v>400</v>
      </c>
      <c r="G35" s="5">
        <f t="shared" si="1"/>
        <v>6.0482346715052546E-3</v>
      </c>
      <c r="H35" s="4"/>
      <c r="I35" s="3">
        <v>37</v>
      </c>
      <c r="J35" s="5">
        <f t="shared" si="2"/>
        <v>5.5432372505543237E-4</v>
      </c>
      <c r="K35" s="4"/>
      <c r="L35" s="3">
        <v>28</v>
      </c>
      <c r="M35" s="5">
        <f t="shared" si="3"/>
        <v>4.233764270053678E-4</v>
      </c>
      <c r="N35" s="4"/>
      <c r="P35" s="6"/>
      <c r="Q35" s="6"/>
      <c r="R35" s="6"/>
    </row>
    <row r="36" spans="1:18" x14ac:dyDescent="0.2">
      <c r="A36" s="11"/>
      <c r="B36" s="2" t="s">
        <v>16</v>
      </c>
      <c r="C36" s="3">
        <v>2392</v>
      </c>
      <c r="D36" s="5">
        <f t="shared" si="0"/>
        <v>3.5836279738718765E-2</v>
      </c>
      <c r="E36" s="4"/>
      <c r="F36" s="3">
        <v>1418</v>
      </c>
      <c r="G36" s="5">
        <f t="shared" si="1"/>
        <v>2.1440991910486127E-2</v>
      </c>
      <c r="H36" s="4"/>
      <c r="I36" s="3">
        <v>187</v>
      </c>
      <c r="J36" s="5">
        <f t="shared" si="2"/>
        <v>2.8015820698747526E-3</v>
      </c>
      <c r="K36" s="4"/>
      <c r="L36" s="3">
        <v>121</v>
      </c>
      <c r="M36" s="5">
        <f t="shared" si="3"/>
        <v>1.8295909881303394E-3</v>
      </c>
      <c r="N36" s="4"/>
      <c r="P36" s="6"/>
      <c r="Q36" s="6"/>
      <c r="R36" s="6"/>
    </row>
    <row r="37" spans="1:18" x14ac:dyDescent="0.2">
      <c r="A37" s="11"/>
      <c r="B37" s="2" t="s">
        <v>17</v>
      </c>
      <c r="C37" s="3">
        <v>8646</v>
      </c>
      <c r="D37" s="5">
        <f t="shared" si="0"/>
        <v>0.12953197099538563</v>
      </c>
      <c r="E37" s="4"/>
      <c r="F37" s="3">
        <v>5225</v>
      </c>
      <c r="G37" s="5">
        <f t="shared" si="1"/>
        <v>7.9005065396537386E-2</v>
      </c>
      <c r="H37" s="4"/>
      <c r="I37" s="3">
        <v>1057</v>
      </c>
      <c r="J37" s="5">
        <f t="shared" si="2"/>
        <v>1.5835680469826811E-2</v>
      </c>
      <c r="K37" s="4"/>
      <c r="L37" s="3">
        <v>656</v>
      </c>
      <c r="M37" s="5">
        <f t="shared" si="3"/>
        <v>9.919104861268617E-3</v>
      </c>
      <c r="N37" s="4"/>
      <c r="P37" s="6"/>
      <c r="Q37" s="6"/>
      <c r="R37" s="6"/>
    </row>
    <row r="38" spans="1:18" x14ac:dyDescent="0.2">
      <c r="A38" s="11"/>
      <c r="B38" s="2" t="s">
        <v>18</v>
      </c>
      <c r="C38" s="3">
        <v>16433</v>
      </c>
      <c r="D38" s="5">
        <f t="shared" si="0"/>
        <v>0.24619464253610596</v>
      </c>
      <c r="E38" s="4"/>
      <c r="F38" s="3">
        <v>10619</v>
      </c>
      <c r="G38" s="5">
        <f t="shared" si="1"/>
        <v>0.16056550994178573</v>
      </c>
      <c r="H38" s="4"/>
      <c r="I38" s="3">
        <v>13959</v>
      </c>
      <c r="J38" s="5">
        <f t="shared" si="2"/>
        <v>0.20912986156888597</v>
      </c>
      <c r="K38" s="4"/>
      <c r="L38" s="3">
        <v>8455</v>
      </c>
      <c r="M38" s="5">
        <f t="shared" si="3"/>
        <v>0.12784456036894232</v>
      </c>
      <c r="N38" s="4"/>
      <c r="P38" s="6"/>
      <c r="Q38" s="6"/>
      <c r="R38" s="6"/>
    </row>
    <row r="39" spans="1:18" x14ac:dyDescent="0.2">
      <c r="A39" s="11"/>
      <c r="B39" s="2" t="s">
        <v>19</v>
      </c>
      <c r="C39" s="3">
        <v>13188</v>
      </c>
      <c r="D39" s="5">
        <f t="shared" si="0"/>
        <v>0.19757895367651465</v>
      </c>
      <c r="E39" s="8">
        <v>0.57188000000000005</v>
      </c>
      <c r="F39" s="3">
        <v>9635</v>
      </c>
      <c r="G39" s="5">
        <f t="shared" si="1"/>
        <v>0.14568685264988282</v>
      </c>
      <c r="H39" s="8">
        <v>0.72880999999999996</v>
      </c>
      <c r="I39" s="3">
        <v>16790</v>
      </c>
      <c r="J39" s="5">
        <f t="shared" si="2"/>
        <v>0.25154311739677593</v>
      </c>
      <c r="K39" s="8">
        <v>0.77124000000000004</v>
      </c>
      <c r="L39" s="3">
        <v>10793</v>
      </c>
      <c r="M39" s="5">
        <f t="shared" si="3"/>
        <v>0.16319649202389053</v>
      </c>
      <c r="N39" s="8">
        <v>0.85958000000000001</v>
      </c>
      <c r="P39" s="6"/>
      <c r="Q39" s="6"/>
      <c r="R39" s="6"/>
    </row>
    <row r="40" spans="1:18" x14ac:dyDescent="0.2">
      <c r="A40" s="11"/>
      <c r="B40" s="2" t="s">
        <v>20</v>
      </c>
      <c r="C40" s="3">
        <v>9071</v>
      </c>
      <c r="D40" s="5">
        <f t="shared" si="0"/>
        <v>0.13589920297237371</v>
      </c>
      <c r="E40" s="8"/>
      <c r="F40" s="3">
        <v>8059</v>
      </c>
      <c r="G40" s="5">
        <f t="shared" si="1"/>
        <v>0.12185680804415211</v>
      </c>
      <c r="H40" s="8"/>
      <c r="I40" s="3">
        <v>12033</v>
      </c>
      <c r="J40" s="5">
        <f t="shared" si="2"/>
        <v>0.1802750644214059</v>
      </c>
      <c r="K40" s="8"/>
      <c r="L40" s="3">
        <v>9232</v>
      </c>
      <c r="M40" s="5">
        <f t="shared" si="3"/>
        <v>0.13959325621834126</v>
      </c>
      <c r="N40" s="8"/>
      <c r="P40" s="6"/>
      <c r="Q40" s="6"/>
      <c r="R40" s="6"/>
    </row>
    <row r="41" spans="1:18" x14ac:dyDescent="0.2">
      <c r="A41" s="11"/>
      <c r="B41" s="2" t="s">
        <v>21</v>
      </c>
      <c r="C41" s="3">
        <v>5704</v>
      </c>
      <c r="D41" s="5">
        <f t="shared" si="0"/>
        <v>8.5455743992329358E-2</v>
      </c>
      <c r="E41" s="8"/>
      <c r="F41" s="3">
        <v>6379</v>
      </c>
      <c r="G41" s="5">
        <f t="shared" si="1"/>
        <v>9.6454222423830047E-2</v>
      </c>
      <c r="H41" s="8"/>
      <c r="I41" s="3">
        <v>8076</v>
      </c>
      <c r="J41" s="5">
        <f t="shared" si="2"/>
        <v>0.12099238928507221</v>
      </c>
      <c r="K41" s="8"/>
      <c r="L41" s="3">
        <v>7477</v>
      </c>
      <c r="M41" s="5">
        <f t="shared" si="3"/>
        <v>0.11305662659711196</v>
      </c>
      <c r="N41" s="8"/>
      <c r="P41" s="6"/>
      <c r="Q41" s="6"/>
      <c r="R41" s="6"/>
    </row>
    <row r="42" spans="1:18" x14ac:dyDescent="0.2">
      <c r="A42" s="11"/>
      <c r="B42" s="2" t="s">
        <v>22</v>
      </c>
      <c r="C42" s="3">
        <v>3621</v>
      </c>
      <c r="D42" s="5">
        <f t="shared" si="0"/>
        <v>5.4248816443938398E-2</v>
      </c>
      <c r="E42" s="8"/>
      <c r="F42" s="3">
        <v>5283</v>
      </c>
      <c r="G42" s="5">
        <f t="shared" si="1"/>
        <v>7.9882059423905652E-2</v>
      </c>
      <c r="H42" s="8"/>
      <c r="I42" s="3">
        <v>4956</v>
      </c>
      <c r="J42" s="5">
        <f t="shared" si="2"/>
        <v>7.4249415712830349E-2</v>
      </c>
      <c r="K42" s="8"/>
      <c r="L42" s="3">
        <v>5969</v>
      </c>
      <c r="M42" s="5">
        <f t="shared" si="3"/>
        <v>9.0254781885537164E-2</v>
      </c>
      <c r="N42" s="8"/>
      <c r="P42" s="6"/>
      <c r="Q42" s="6"/>
      <c r="R42" s="6"/>
    </row>
    <row r="43" spans="1:18" x14ac:dyDescent="0.2">
      <c r="A43" s="11"/>
      <c r="B43" s="2" t="s">
        <v>23</v>
      </c>
      <c r="C43" s="3">
        <v>2313</v>
      </c>
      <c r="D43" s="5">
        <f t="shared" si="0"/>
        <v>3.4652723677113924E-2</v>
      </c>
      <c r="E43" s="8"/>
      <c r="F43" s="3">
        <v>4136</v>
      </c>
      <c r="G43" s="5">
        <f t="shared" si="1"/>
        <v>6.2538746503364329E-2</v>
      </c>
      <c r="H43" s="8"/>
      <c r="I43" s="3">
        <v>3354</v>
      </c>
      <c r="J43" s="5">
        <f t="shared" si="2"/>
        <v>5.0248696590160007E-2</v>
      </c>
      <c r="K43" s="8"/>
      <c r="L43" s="3">
        <v>4913</v>
      </c>
      <c r="M43" s="5">
        <f t="shared" si="3"/>
        <v>7.4287442352763286E-2</v>
      </c>
      <c r="N43" s="8"/>
      <c r="P43" s="6"/>
      <c r="Q43" s="6"/>
      <c r="R43" s="6"/>
    </row>
    <row r="44" spans="1:18" x14ac:dyDescent="0.2">
      <c r="A44" s="11"/>
      <c r="B44" s="2" t="s">
        <v>24</v>
      </c>
      <c r="C44" s="3">
        <v>1360</v>
      </c>
      <c r="D44" s="5">
        <f t="shared" si="0"/>
        <v>2.0375142326361839E-2</v>
      </c>
      <c r="E44" s="8"/>
      <c r="F44" s="3">
        <v>3187</v>
      </c>
      <c r="G44" s="5">
        <f t="shared" si="1"/>
        <v>4.8189309745218116E-2</v>
      </c>
      <c r="H44" s="8"/>
      <c r="I44" s="3">
        <v>2092</v>
      </c>
      <c r="J44" s="5">
        <f t="shared" si="2"/>
        <v>3.1341763049080124E-2</v>
      </c>
      <c r="K44" s="8"/>
      <c r="L44" s="3">
        <v>3925</v>
      </c>
      <c r="M44" s="5">
        <f t="shared" si="3"/>
        <v>5.9348302714145311E-2</v>
      </c>
      <c r="N44" s="8"/>
      <c r="P44" s="6"/>
      <c r="Q44" s="6"/>
      <c r="R44" s="6"/>
    </row>
    <row r="45" spans="1:18" x14ac:dyDescent="0.2">
      <c r="A45" s="11"/>
      <c r="B45" s="2" t="s">
        <v>25</v>
      </c>
      <c r="C45" s="3">
        <v>925</v>
      </c>
      <c r="D45" s="5">
        <f t="shared" si="0"/>
        <v>1.385809312638581E-2</v>
      </c>
      <c r="E45" s="8"/>
      <c r="F45" s="3">
        <v>2554</v>
      </c>
      <c r="G45" s="5">
        <f t="shared" si="1"/>
        <v>3.8617978377561049E-2</v>
      </c>
      <c r="H45" s="8"/>
      <c r="I45" s="3">
        <v>1339</v>
      </c>
      <c r="J45" s="5">
        <f t="shared" si="2"/>
        <v>2.0060526158087132E-2</v>
      </c>
      <c r="K45" s="8"/>
      <c r="L45" s="3">
        <v>3168</v>
      </c>
      <c r="M45" s="5">
        <f t="shared" si="3"/>
        <v>4.7902018598321612E-2</v>
      </c>
      <c r="N45" s="8"/>
      <c r="P45" s="6"/>
      <c r="Q45" s="6"/>
      <c r="R45" s="6"/>
    </row>
    <row r="46" spans="1:18" x14ac:dyDescent="0.2">
      <c r="A46" s="11"/>
      <c r="B46" s="2" t="s">
        <v>26</v>
      </c>
      <c r="C46" s="3">
        <v>588</v>
      </c>
      <c r="D46" s="5">
        <f t="shared" si="0"/>
        <v>8.8092527116917368E-3</v>
      </c>
      <c r="E46" s="8"/>
      <c r="F46" s="3">
        <v>1977</v>
      </c>
      <c r="G46" s="5">
        <f t="shared" si="1"/>
        <v>2.9893399863914719E-2</v>
      </c>
      <c r="H46" s="8"/>
      <c r="I46" s="3">
        <v>899</v>
      </c>
      <c r="J46" s="5">
        <f t="shared" si="2"/>
        <v>1.3468568346617128E-2</v>
      </c>
      <c r="K46" s="8"/>
      <c r="L46" s="3">
        <v>2406</v>
      </c>
      <c r="M46" s="5">
        <f t="shared" si="3"/>
        <v>3.6380131549104106E-2</v>
      </c>
      <c r="N46" s="8"/>
      <c r="P46" s="6"/>
      <c r="Q46" s="6"/>
      <c r="R46" s="6"/>
    </row>
    <row r="47" spans="1:18" x14ac:dyDescent="0.2">
      <c r="A47" s="11"/>
      <c r="B47" s="2" t="s">
        <v>27</v>
      </c>
      <c r="C47" s="3">
        <v>403</v>
      </c>
      <c r="D47" s="5">
        <f t="shared" si="0"/>
        <v>6.0376340864145743E-3</v>
      </c>
      <c r="E47" s="8"/>
      <c r="F47" s="3">
        <v>1504</v>
      </c>
      <c r="G47" s="5">
        <f t="shared" si="1"/>
        <v>2.2741362364859758E-2</v>
      </c>
      <c r="H47" s="8"/>
      <c r="I47" s="3">
        <v>515</v>
      </c>
      <c r="J47" s="5">
        <f t="shared" si="2"/>
        <v>7.7155869838796669E-3</v>
      </c>
      <c r="K47" s="8"/>
      <c r="L47" s="3">
        <v>1900</v>
      </c>
      <c r="M47" s="5">
        <f t="shared" si="3"/>
        <v>2.8729114689649959E-2</v>
      </c>
      <c r="N47" s="8"/>
    </row>
    <row r="48" spans="1:18" x14ac:dyDescent="0.2">
      <c r="A48" s="11"/>
      <c r="B48" s="2" t="s">
        <v>28</v>
      </c>
      <c r="C48" s="3">
        <v>999</v>
      </c>
      <c r="D48" s="5">
        <f t="shared" si="0"/>
        <v>1.4966740576496674E-2</v>
      </c>
      <c r="E48" s="8"/>
      <c r="F48" s="3">
        <v>5486</v>
      </c>
      <c r="G48" s="5">
        <f t="shared" si="1"/>
        <v>8.295153851969457E-2</v>
      </c>
      <c r="H48" s="8"/>
      <c r="I48" s="3">
        <v>1425</v>
      </c>
      <c r="J48" s="5">
        <f t="shared" si="2"/>
        <v>2.1348954275783545E-2</v>
      </c>
      <c r="K48" s="8"/>
      <c r="L48" s="3">
        <v>7065</v>
      </c>
      <c r="M48" s="5">
        <f t="shared" si="3"/>
        <v>0.10682694488546156</v>
      </c>
      <c r="N48" s="8"/>
    </row>
    <row r="49" spans="12:13" x14ac:dyDescent="0.2">
      <c r="L49" s="6"/>
      <c r="M49" s="6"/>
    </row>
  </sheetData>
  <mergeCells count="24">
    <mergeCell ref="A3:B3"/>
    <mergeCell ref="C3:E3"/>
    <mergeCell ref="F3:H3"/>
    <mergeCell ref="A1:B1"/>
    <mergeCell ref="C1:H1"/>
    <mergeCell ref="A2:B2"/>
    <mergeCell ref="C2:E2"/>
    <mergeCell ref="F2:H2"/>
    <mergeCell ref="A4:B4"/>
    <mergeCell ref="C4:E4"/>
    <mergeCell ref="F4:H4"/>
    <mergeCell ref="A5:A26"/>
    <mergeCell ref="A27:A48"/>
    <mergeCell ref="E39:E48"/>
    <mergeCell ref="H39:H48"/>
    <mergeCell ref="K39:K48"/>
    <mergeCell ref="N39:N48"/>
    <mergeCell ref="I1:N1"/>
    <mergeCell ref="I2:K2"/>
    <mergeCell ref="L2:N2"/>
    <mergeCell ref="I3:K3"/>
    <mergeCell ref="L3:N3"/>
    <mergeCell ref="I4:K4"/>
    <mergeCell ref="L4:N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J52" sqref="J52"/>
    </sheetView>
  </sheetViews>
  <sheetFormatPr baseColWidth="10" defaultRowHeight="16" x14ac:dyDescent="0.2"/>
  <cols>
    <col min="1" max="1" width="15.6640625" customWidth="1"/>
    <col min="2" max="2" width="16.5" customWidth="1"/>
  </cols>
  <sheetData>
    <row r="1" spans="1:17" ht="48" customHeight="1" x14ac:dyDescent="0.2">
      <c r="A1" s="9" t="s">
        <v>2</v>
      </c>
      <c r="B1" s="9"/>
      <c r="C1" s="9" t="s">
        <v>39</v>
      </c>
      <c r="D1" s="9"/>
      <c r="E1" s="9"/>
      <c r="F1" s="9"/>
      <c r="G1" s="9"/>
      <c r="H1" s="9"/>
      <c r="I1" s="9" t="s">
        <v>39</v>
      </c>
      <c r="J1" s="9"/>
      <c r="K1" s="9"/>
      <c r="L1" s="9"/>
      <c r="M1" s="9"/>
      <c r="N1" s="9"/>
    </row>
    <row r="2" spans="1:17" x14ac:dyDescent="0.2">
      <c r="A2" s="9" t="s">
        <v>3</v>
      </c>
      <c r="B2" s="9"/>
      <c r="C2" s="9" t="s">
        <v>35</v>
      </c>
      <c r="D2" s="9"/>
      <c r="E2" s="9"/>
      <c r="F2" s="9" t="s">
        <v>36</v>
      </c>
      <c r="G2" s="9"/>
      <c r="H2" s="9"/>
      <c r="I2" s="9" t="s">
        <v>37</v>
      </c>
      <c r="J2" s="9"/>
      <c r="K2" s="9"/>
      <c r="L2" s="9" t="s">
        <v>38</v>
      </c>
      <c r="M2" s="9"/>
      <c r="N2" s="9"/>
    </row>
    <row r="3" spans="1:17" x14ac:dyDescent="0.2">
      <c r="A3" s="11" t="s">
        <v>4</v>
      </c>
      <c r="B3" s="11"/>
      <c r="C3" s="10">
        <v>36717</v>
      </c>
      <c r="D3" s="10"/>
      <c r="E3" s="10"/>
      <c r="F3" s="10">
        <v>36371</v>
      </c>
      <c r="G3" s="10"/>
      <c r="H3" s="10"/>
      <c r="I3" s="10">
        <v>36717</v>
      </c>
      <c r="J3" s="10"/>
      <c r="K3" s="10"/>
      <c r="L3" s="10">
        <v>36371</v>
      </c>
      <c r="M3" s="10"/>
      <c r="N3" s="10"/>
      <c r="P3" s="6"/>
      <c r="Q3" s="6"/>
    </row>
    <row r="4" spans="1:17" x14ac:dyDescent="0.2">
      <c r="A4" s="11" t="s">
        <v>5</v>
      </c>
      <c r="B4" s="11"/>
      <c r="C4" s="10">
        <v>182</v>
      </c>
      <c r="D4" s="10"/>
      <c r="E4" s="10"/>
      <c r="F4" s="10">
        <v>180</v>
      </c>
      <c r="G4" s="10"/>
      <c r="H4" s="10"/>
      <c r="I4" s="10">
        <v>182</v>
      </c>
      <c r="J4" s="10"/>
      <c r="K4" s="10"/>
      <c r="L4" s="10">
        <v>180</v>
      </c>
      <c r="M4" s="10"/>
      <c r="N4" s="10"/>
      <c r="P4" s="6"/>
      <c r="Q4" s="6"/>
    </row>
    <row r="5" spans="1:17" x14ac:dyDescent="0.2">
      <c r="A5" s="11" t="s">
        <v>6</v>
      </c>
      <c r="B5" s="2" t="s">
        <v>7</v>
      </c>
      <c r="C5" s="3">
        <v>472</v>
      </c>
      <c r="D5" s="5">
        <f>C5/36717</f>
        <v>1.2855080752784813E-2</v>
      </c>
      <c r="E5" s="5"/>
      <c r="F5" s="3">
        <v>7101</v>
      </c>
      <c r="G5" s="5">
        <f>F5/36371</f>
        <v>0.19523796431222679</v>
      </c>
      <c r="H5" s="5"/>
      <c r="I5" s="3">
        <v>227</v>
      </c>
      <c r="J5" s="5">
        <f>I5/36717</f>
        <v>6.1824223111910017E-3</v>
      </c>
      <c r="K5" s="5"/>
      <c r="L5" s="3">
        <v>5870</v>
      </c>
      <c r="M5" s="5">
        <f>L5/36371</f>
        <v>0.16139231805559373</v>
      </c>
      <c r="N5" s="5"/>
      <c r="P5" s="6"/>
      <c r="Q5" s="6"/>
    </row>
    <row r="6" spans="1:17" x14ac:dyDescent="0.2">
      <c r="A6" s="11"/>
      <c r="B6" s="2" t="s">
        <v>8</v>
      </c>
      <c r="C6" s="3">
        <v>300</v>
      </c>
      <c r="D6" s="5">
        <f t="shared" ref="D6:D48" si="0">C6/36717</f>
        <v>8.1706021733801773E-3</v>
      </c>
      <c r="E6" s="5"/>
      <c r="F6" s="3">
        <v>1876</v>
      </c>
      <c r="G6" s="5">
        <f t="shared" ref="G6:G48" si="1">F6/36371</f>
        <v>5.1579555140084131E-2</v>
      </c>
      <c r="H6" s="5"/>
      <c r="I6" s="3">
        <v>163</v>
      </c>
      <c r="J6" s="5">
        <f t="shared" ref="J6:J48" si="2">I6/36717</f>
        <v>4.4393605142032302E-3</v>
      </c>
      <c r="K6" s="5"/>
      <c r="L6" s="3">
        <v>1619</v>
      </c>
      <c r="M6" s="5">
        <f t="shared" ref="M6:M48" si="3">L6/36371</f>
        <v>4.4513486019081137E-2</v>
      </c>
      <c r="N6" s="5"/>
      <c r="P6" s="6"/>
      <c r="Q6" s="6"/>
    </row>
    <row r="7" spans="1:17" x14ac:dyDescent="0.2">
      <c r="A7" s="11"/>
      <c r="B7" s="2" t="s">
        <v>9</v>
      </c>
      <c r="C7" s="3">
        <v>505</v>
      </c>
      <c r="D7" s="5">
        <f t="shared" si="0"/>
        <v>1.3753846991856633E-2</v>
      </c>
      <c r="E7" s="5"/>
      <c r="F7" s="3">
        <v>2244</v>
      </c>
      <c r="G7" s="5">
        <f t="shared" si="1"/>
        <v>6.1697506254983367E-2</v>
      </c>
      <c r="H7" s="5"/>
      <c r="I7" s="3">
        <v>272</v>
      </c>
      <c r="J7" s="5">
        <f t="shared" si="2"/>
        <v>7.4080126371980281E-3</v>
      </c>
      <c r="K7" s="5"/>
      <c r="L7" s="3">
        <v>1900</v>
      </c>
      <c r="M7" s="5">
        <f t="shared" si="3"/>
        <v>5.2239421517142781E-2</v>
      </c>
      <c r="N7" s="5"/>
      <c r="P7" s="6"/>
      <c r="Q7" s="6"/>
    </row>
    <row r="8" spans="1:17" x14ac:dyDescent="0.2">
      <c r="A8" s="11"/>
      <c r="B8" s="2" t="s">
        <v>10</v>
      </c>
      <c r="C8" s="3">
        <v>826</v>
      </c>
      <c r="D8" s="5">
        <f t="shared" si="0"/>
        <v>2.2496391317373424E-2</v>
      </c>
      <c r="E8" s="5"/>
      <c r="F8" s="3">
        <v>2546</v>
      </c>
      <c r="G8" s="5">
        <f t="shared" si="1"/>
        <v>7.000082483297132E-2</v>
      </c>
      <c r="H8" s="5"/>
      <c r="I8" s="3">
        <v>532</v>
      </c>
      <c r="J8" s="5">
        <f t="shared" si="2"/>
        <v>1.4489201187460849E-2</v>
      </c>
      <c r="K8" s="5"/>
      <c r="L8" s="3">
        <v>2212</v>
      </c>
      <c r="M8" s="5">
        <f t="shared" si="3"/>
        <v>6.0817684418905171E-2</v>
      </c>
      <c r="N8" s="5"/>
      <c r="P8" s="6"/>
      <c r="Q8" s="6"/>
    </row>
    <row r="9" spans="1:17" x14ac:dyDescent="0.2">
      <c r="A9" s="11"/>
      <c r="B9" s="2" t="s">
        <v>11</v>
      </c>
      <c r="C9" s="3">
        <v>1252</v>
      </c>
      <c r="D9" s="5">
        <f t="shared" si="0"/>
        <v>3.4098646403573275E-2</v>
      </c>
      <c r="E9" s="5"/>
      <c r="F9" s="3">
        <v>2889</v>
      </c>
      <c r="G9" s="5">
        <f t="shared" si="1"/>
        <v>7.9431415138434464E-2</v>
      </c>
      <c r="H9" s="5"/>
      <c r="I9" s="3">
        <v>766</v>
      </c>
      <c r="J9" s="5">
        <f t="shared" si="2"/>
        <v>2.086227088269739E-2</v>
      </c>
      <c r="K9" s="5"/>
      <c r="L9" s="3">
        <v>2590</v>
      </c>
      <c r="M9" s="5">
        <f t="shared" si="3"/>
        <v>7.1210579857578837E-2</v>
      </c>
      <c r="N9" s="5"/>
      <c r="P9" s="6"/>
      <c r="Q9" s="6"/>
    </row>
    <row r="10" spans="1:17" x14ac:dyDescent="0.2">
      <c r="A10" s="11"/>
      <c r="B10" s="2" t="s">
        <v>12</v>
      </c>
      <c r="C10" s="3">
        <v>1904</v>
      </c>
      <c r="D10" s="5">
        <f t="shared" si="0"/>
        <v>5.1856088460386196E-2</v>
      </c>
      <c r="E10" s="5"/>
      <c r="F10" s="3">
        <v>3335</v>
      </c>
      <c r="G10" s="5">
        <f t="shared" si="1"/>
        <v>9.1693931978774304E-2</v>
      </c>
      <c r="H10" s="5"/>
      <c r="I10" s="3">
        <v>1125</v>
      </c>
      <c r="J10" s="5">
        <f t="shared" si="2"/>
        <v>3.0639758150175667E-2</v>
      </c>
      <c r="K10" s="5"/>
      <c r="L10" s="3">
        <v>2941</v>
      </c>
      <c r="M10" s="5">
        <f t="shared" si="3"/>
        <v>8.0861125622061533E-2</v>
      </c>
      <c r="N10" s="5"/>
      <c r="P10" s="6"/>
      <c r="Q10" s="6"/>
    </row>
    <row r="11" spans="1:17" x14ac:dyDescent="0.2">
      <c r="A11" s="11"/>
      <c r="B11" s="2" t="s">
        <v>13</v>
      </c>
      <c r="C11" s="3">
        <v>2879</v>
      </c>
      <c r="D11" s="5">
        <f t="shared" si="0"/>
        <v>7.8410545523871777E-2</v>
      </c>
      <c r="E11" s="5"/>
      <c r="F11" s="3">
        <v>3729</v>
      </c>
      <c r="G11" s="5">
        <f t="shared" si="1"/>
        <v>0.10252673833548706</v>
      </c>
      <c r="H11" s="5"/>
      <c r="I11" s="3">
        <v>1967</v>
      </c>
      <c r="J11" s="5">
        <f t="shared" si="2"/>
        <v>5.3571914916796033E-2</v>
      </c>
      <c r="K11" s="5"/>
      <c r="L11" s="3">
        <v>3540</v>
      </c>
      <c r="M11" s="5">
        <f t="shared" si="3"/>
        <v>9.7330290616150228E-2</v>
      </c>
      <c r="N11" s="5"/>
      <c r="P11" s="6"/>
      <c r="Q11" s="6"/>
    </row>
    <row r="12" spans="1:17" x14ac:dyDescent="0.2">
      <c r="A12" s="11"/>
      <c r="B12" s="2" t="s">
        <v>14</v>
      </c>
      <c r="C12" s="3">
        <v>4114</v>
      </c>
      <c r="D12" s="5">
        <f t="shared" si="0"/>
        <v>0.11204619113762018</v>
      </c>
      <c r="E12" s="5"/>
      <c r="F12" s="3">
        <v>3875</v>
      </c>
      <c r="G12" s="5">
        <f t="shared" si="1"/>
        <v>0.10654092546259382</v>
      </c>
      <c r="H12" s="5"/>
      <c r="I12" s="3">
        <v>2798</v>
      </c>
      <c r="J12" s="5">
        <f t="shared" si="2"/>
        <v>7.6204482937059129E-2</v>
      </c>
      <c r="K12" s="5"/>
      <c r="L12" s="3">
        <v>3752</v>
      </c>
      <c r="M12" s="5">
        <f t="shared" si="3"/>
        <v>0.10315911028016826</v>
      </c>
      <c r="N12" s="5"/>
      <c r="P12" s="6"/>
      <c r="Q12" s="6"/>
    </row>
    <row r="13" spans="1:17" x14ac:dyDescent="0.2">
      <c r="A13" s="11"/>
      <c r="B13" s="2" t="s">
        <v>15</v>
      </c>
      <c r="C13" s="3">
        <v>5844</v>
      </c>
      <c r="D13" s="5">
        <f t="shared" si="0"/>
        <v>0.15916333033744587</v>
      </c>
      <c r="E13" s="5"/>
      <c r="F13" s="3">
        <v>3565</v>
      </c>
      <c r="G13" s="5">
        <f t="shared" si="1"/>
        <v>9.8017651425586313E-2</v>
      </c>
      <c r="H13" s="5"/>
      <c r="I13" s="3">
        <v>4357</v>
      </c>
      <c r="J13" s="5">
        <f t="shared" si="2"/>
        <v>0.11866437889805811</v>
      </c>
      <c r="K13" s="5"/>
      <c r="L13" s="3">
        <v>3870</v>
      </c>
      <c r="M13" s="5">
        <f t="shared" si="3"/>
        <v>0.10640345330070661</v>
      </c>
      <c r="N13" s="5"/>
      <c r="P13" s="6"/>
      <c r="Q13" s="6"/>
    </row>
    <row r="14" spans="1:17" x14ac:dyDescent="0.2">
      <c r="A14" s="11"/>
      <c r="B14" s="2" t="s">
        <v>16</v>
      </c>
      <c r="C14" s="3">
        <v>7290</v>
      </c>
      <c r="D14" s="5">
        <f t="shared" si="0"/>
        <v>0.19854563281313833</v>
      </c>
      <c r="E14" s="5"/>
      <c r="F14" s="3">
        <v>2650</v>
      </c>
      <c r="G14" s="5">
        <f t="shared" si="1"/>
        <v>7.2860245800225459E-2</v>
      </c>
      <c r="H14" s="5"/>
      <c r="I14" s="3">
        <v>6912</v>
      </c>
      <c r="J14" s="5">
        <f t="shared" si="2"/>
        <v>0.1882506740746793</v>
      </c>
      <c r="K14" s="5"/>
      <c r="L14" s="3">
        <v>3485</v>
      </c>
      <c r="M14" s="5">
        <f t="shared" si="3"/>
        <v>9.5818096835390831E-2</v>
      </c>
      <c r="N14" s="5"/>
      <c r="P14" s="6"/>
      <c r="Q14" s="6"/>
    </row>
    <row r="15" spans="1:17" x14ac:dyDescent="0.2">
      <c r="A15" s="11"/>
      <c r="B15" s="2" t="s">
        <v>17</v>
      </c>
      <c r="C15" s="3">
        <v>6596</v>
      </c>
      <c r="D15" s="5">
        <f t="shared" si="0"/>
        <v>0.17964430645205218</v>
      </c>
      <c r="E15" s="5"/>
      <c r="F15" s="3">
        <v>1514</v>
      </c>
      <c r="G15" s="5">
        <f t="shared" si="1"/>
        <v>4.1626570619449563E-2</v>
      </c>
      <c r="H15" s="5"/>
      <c r="I15" s="3">
        <v>8573</v>
      </c>
      <c r="J15" s="5">
        <f t="shared" si="2"/>
        <v>0.23348857477462756</v>
      </c>
      <c r="K15" s="5"/>
      <c r="L15" s="3">
        <v>2487</v>
      </c>
      <c r="M15" s="5">
        <f t="shared" si="3"/>
        <v>6.8378653322702154E-2</v>
      </c>
      <c r="N15" s="5"/>
      <c r="P15" s="6"/>
      <c r="Q15" s="6"/>
    </row>
    <row r="16" spans="1:17" x14ac:dyDescent="0.2">
      <c r="A16" s="11"/>
      <c r="B16" s="2" t="s">
        <v>18</v>
      </c>
      <c r="C16" s="3">
        <v>3494</v>
      </c>
      <c r="D16" s="5">
        <f t="shared" si="0"/>
        <v>9.5160279979301141E-2</v>
      </c>
      <c r="E16" s="5"/>
      <c r="F16" s="3">
        <v>712</v>
      </c>
      <c r="G16" s="5">
        <f t="shared" si="1"/>
        <v>1.9576035852739822E-2</v>
      </c>
      <c r="H16" s="5"/>
      <c r="I16" s="3">
        <v>6629</v>
      </c>
      <c r="J16" s="5">
        <f t="shared" si="2"/>
        <v>0.18054307269112399</v>
      </c>
      <c r="K16" s="5"/>
      <c r="L16" s="3">
        <v>1466</v>
      </c>
      <c r="M16" s="5">
        <f t="shared" si="3"/>
        <v>4.0306837865332269E-2</v>
      </c>
      <c r="N16" s="5"/>
      <c r="P16" s="6"/>
      <c r="Q16" s="6"/>
    </row>
    <row r="17" spans="1:17" x14ac:dyDescent="0.2">
      <c r="A17" s="11"/>
      <c r="B17" s="2" t="s">
        <v>19</v>
      </c>
      <c r="C17" s="3">
        <v>829</v>
      </c>
      <c r="D17" s="5">
        <f t="shared" si="0"/>
        <v>2.2578097339107227E-2</v>
      </c>
      <c r="E17" s="5"/>
      <c r="F17" s="3">
        <v>212</v>
      </c>
      <c r="G17" s="5">
        <f t="shared" si="1"/>
        <v>5.8288196640180366E-3</v>
      </c>
      <c r="H17" s="5"/>
      <c r="I17" s="3">
        <v>1617</v>
      </c>
      <c r="J17" s="5">
        <f t="shared" si="2"/>
        <v>4.4039545714519159E-2</v>
      </c>
      <c r="K17" s="5"/>
      <c r="L17" s="3">
        <v>398</v>
      </c>
      <c r="M17" s="5">
        <f t="shared" si="3"/>
        <v>1.094278408622254E-2</v>
      </c>
      <c r="N17" s="5"/>
      <c r="P17" s="6"/>
      <c r="Q17" s="6"/>
    </row>
    <row r="18" spans="1:17" x14ac:dyDescent="0.2">
      <c r="A18" s="11"/>
      <c r="B18" s="2" t="s">
        <v>20</v>
      </c>
      <c r="C18" s="3">
        <v>240</v>
      </c>
      <c r="D18" s="5">
        <f t="shared" si="0"/>
        <v>6.5364817387041424E-3</v>
      </c>
      <c r="E18" s="5"/>
      <c r="F18" s="3">
        <v>75</v>
      </c>
      <c r="G18" s="5">
        <f t="shared" si="1"/>
        <v>2.0620824283082676E-3</v>
      </c>
      <c r="H18" s="5"/>
      <c r="I18" s="3">
        <v>476</v>
      </c>
      <c r="J18" s="5">
        <f t="shared" si="2"/>
        <v>1.2964022115096549E-2</v>
      </c>
      <c r="K18" s="5"/>
      <c r="L18" s="3">
        <v>149</v>
      </c>
      <c r="M18" s="5">
        <f t="shared" si="3"/>
        <v>4.0966704242390919E-3</v>
      </c>
      <c r="N18" s="5"/>
      <c r="P18" s="6"/>
      <c r="Q18" s="6"/>
    </row>
    <row r="19" spans="1:17" x14ac:dyDescent="0.2">
      <c r="A19" s="11"/>
      <c r="B19" s="2" t="s">
        <v>21</v>
      </c>
      <c r="C19" s="3">
        <v>80</v>
      </c>
      <c r="D19" s="5">
        <f t="shared" si="0"/>
        <v>2.178827246234714E-3</v>
      </c>
      <c r="E19" s="5"/>
      <c r="F19" s="3">
        <v>29</v>
      </c>
      <c r="G19" s="5">
        <f t="shared" si="1"/>
        <v>7.973385389458635E-4</v>
      </c>
      <c r="H19" s="5"/>
      <c r="I19" s="3">
        <v>152</v>
      </c>
      <c r="J19" s="5">
        <f t="shared" si="2"/>
        <v>4.1397717678459565E-3</v>
      </c>
      <c r="K19" s="5"/>
      <c r="L19" s="3">
        <v>60</v>
      </c>
      <c r="M19" s="5">
        <f t="shared" si="3"/>
        <v>1.649665942646614E-3</v>
      </c>
      <c r="N19" s="5"/>
      <c r="P19" s="6"/>
      <c r="Q19" s="6"/>
    </row>
    <row r="20" spans="1:17" x14ac:dyDescent="0.2">
      <c r="A20" s="11"/>
      <c r="B20" s="2" t="s">
        <v>22</v>
      </c>
      <c r="C20" s="3">
        <v>37</v>
      </c>
      <c r="D20" s="5">
        <f t="shared" si="0"/>
        <v>1.0077076013835552E-3</v>
      </c>
      <c r="E20" s="5"/>
      <c r="F20" s="3">
        <v>11</v>
      </c>
      <c r="G20" s="5">
        <f t="shared" si="1"/>
        <v>3.0243875615187926E-4</v>
      </c>
      <c r="H20" s="5"/>
      <c r="I20" s="3">
        <v>75</v>
      </c>
      <c r="J20" s="5">
        <f t="shared" si="2"/>
        <v>2.0426505433450443E-3</v>
      </c>
      <c r="K20" s="5"/>
      <c r="L20" s="3">
        <v>19</v>
      </c>
      <c r="M20" s="5">
        <f t="shared" si="3"/>
        <v>5.2239421517142779E-4</v>
      </c>
      <c r="N20" s="5"/>
      <c r="P20" s="6"/>
      <c r="Q20" s="6"/>
    </row>
    <row r="21" spans="1:17" x14ac:dyDescent="0.2">
      <c r="A21" s="11"/>
      <c r="B21" s="2" t="s">
        <v>23</v>
      </c>
      <c r="C21" s="3">
        <v>33</v>
      </c>
      <c r="D21" s="5">
        <f t="shared" si="0"/>
        <v>8.9876623907181959E-4</v>
      </c>
      <c r="E21" s="5"/>
      <c r="F21" s="3">
        <v>5</v>
      </c>
      <c r="G21" s="5">
        <f t="shared" si="1"/>
        <v>1.3747216188721782E-4</v>
      </c>
      <c r="H21" s="5"/>
      <c r="I21" s="3">
        <v>34</v>
      </c>
      <c r="J21" s="5">
        <f t="shared" si="2"/>
        <v>9.2600157964975352E-4</v>
      </c>
      <c r="K21" s="5"/>
      <c r="L21" s="3">
        <v>6</v>
      </c>
      <c r="M21" s="5">
        <f t="shared" si="3"/>
        <v>1.6496659426466141E-4</v>
      </c>
      <c r="N21" s="5"/>
      <c r="P21" s="6"/>
      <c r="Q21" s="6"/>
    </row>
    <row r="22" spans="1:17" x14ac:dyDescent="0.2">
      <c r="A22" s="11"/>
      <c r="B22" s="2" t="s">
        <v>24</v>
      </c>
      <c r="C22" s="3">
        <v>11</v>
      </c>
      <c r="D22" s="5">
        <f t="shared" si="0"/>
        <v>2.9958874635727318E-4</v>
      </c>
      <c r="E22" s="5"/>
      <c r="F22" s="3">
        <v>2</v>
      </c>
      <c r="G22" s="5">
        <f t="shared" si="1"/>
        <v>5.4988864754887133E-5</v>
      </c>
      <c r="H22" s="5"/>
      <c r="I22" s="3">
        <v>23</v>
      </c>
      <c r="J22" s="5">
        <f t="shared" si="2"/>
        <v>6.2641283329248028E-4</v>
      </c>
      <c r="K22" s="5"/>
      <c r="L22" s="3">
        <v>5</v>
      </c>
      <c r="M22" s="5">
        <f t="shared" si="3"/>
        <v>1.3747216188721782E-4</v>
      </c>
      <c r="N22" s="5"/>
      <c r="P22" s="6"/>
      <c r="Q22" s="6"/>
    </row>
    <row r="23" spans="1:17" x14ac:dyDescent="0.2">
      <c r="A23" s="11"/>
      <c r="B23" s="2" t="s">
        <v>25</v>
      </c>
      <c r="C23" s="3">
        <v>7</v>
      </c>
      <c r="D23" s="5">
        <f t="shared" si="0"/>
        <v>1.9064738404553748E-4</v>
      </c>
      <c r="E23" s="5"/>
      <c r="F23" s="3">
        <v>0</v>
      </c>
      <c r="G23" s="5">
        <f t="shared" si="1"/>
        <v>0</v>
      </c>
      <c r="H23" s="5"/>
      <c r="I23" s="3">
        <v>11</v>
      </c>
      <c r="J23" s="5">
        <f t="shared" si="2"/>
        <v>2.9958874635727318E-4</v>
      </c>
      <c r="K23" s="5"/>
      <c r="L23" s="3">
        <v>1</v>
      </c>
      <c r="M23" s="5">
        <f t="shared" si="3"/>
        <v>2.7494432377443566E-5</v>
      </c>
      <c r="N23" s="5"/>
      <c r="P23" s="6"/>
      <c r="Q23" s="6"/>
    </row>
    <row r="24" spans="1:17" x14ac:dyDescent="0.2">
      <c r="A24" s="11"/>
      <c r="B24" s="2" t="s">
        <v>26</v>
      </c>
      <c r="C24" s="3">
        <v>2</v>
      </c>
      <c r="D24" s="5">
        <f t="shared" si="0"/>
        <v>5.4470681155867853E-5</v>
      </c>
      <c r="E24" s="5"/>
      <c r="F24" s="3">
        <v>0</v>
      </c>
      <c r="G24" s="5">
        <f t="shared" si="1"/>
        <v>0</v>
      </c>
      <c r="H24" s="5"/>
      <c r="I24" s="3">
        <v>6</v>
      </c>
      <c r="J24" s="5">
        <f t="shared" si="2"/>
        <v>1.6341204346760355E-4</v>
      </c>
      <c r="K24" s="5"/>
      <c r="L24" s="3">
        <v>0</v>
      </c>
      <c r="M24" s="5">
        <f t="shared" si="3"/>
        <v>0</v>
      </c>
      <c r="N24" s="5"/>
      <c r="P24" s="6"/>
      <c r="Q24" s="6"/>
    </row>
    <row r="25" spans="1:17" x14ac:dyDescent="0.2">
      <c r="A25" s="11"/>
      <c r="B25" s="2" t="s">
        <v>27</v>
      </c>
      <c r="C25" s="3">
        <v>1</v>
      </c>
      <c r="D25" s="5">
        <f t="shared" si="0"/>
        <v>2.7235340577933927E-5</v>
      </c>
      <c r="E25" s="5"/>
      <c r="F25" s="3">
        <v>0</v>
      </c>
      <c r="G25" s="5">
        <f t="shared" si="1"/>
        <v>0</v>
      </c>
      <c r="H25" s="5"/>
      <c r="I25" s="3">
        <v>1</v>
      </c>
      <c r="J25" s="5">
        <f t="shared" si="2"/>
        <v>2.7235340577933927E-5</v>
      </c>
      <c r="K25" s="5"/>
      <c r="L25" s="3">
        <v>0</v>
      </c>
      <c r="M25" s="5">
        <f t="shared" si="3"/>
        <v>0</v>
      </c>
      <c r="N25" s="5"/>
      <c r="P25" s="6"/>
      <c r="Q25" s="6"/>
    </row>
    <row r="26" spans="1:17" x14ac:dyDescent="0.2">
      <c r="A26" s="11"/>
      <c r="B26" s="2" t="s">
        <v>28</v>
      </c>
      <c r="C26" s="3">
        <v>1</v>
      </c>
      <c r="D26" s="5">
        <f t="shared" si="0"/>
        <v>2.7235340577933927E-5</v>
      </c>
      <c r="E26" s="5"/>
      <c r="F26" s="3">
        <v>1</v>
      </c>
      <c r="G26" s="5">
        <f t="shared" si="1"/>
        <v>2.7494432377443566E-5</v>
      </c>
      <c r="H26" s="5"/>
      <c r="I26" s="3">
        <v>1</v>
      </c>
      <c r="J26" s="5">
        <f t="shared" si="2"/>
        <v>2.7235340577933927E-5</v>
      </c>
      <c r="K26" s="5"/>
      <c r="L26" s="3">
        <v>1</v>
      </c>
      <c r="M26" s="5">
        <f t="shared" si="3"/>
        <v>2.7494432377443566E-5</v>
      </c>
      <c r="N26" s="5"/>
      <c r="P26" s="6"/>
      <c r="Q26" s="6"/>
    </row>
    <row r="27" spans="1:17" x14ac:dyDescent="0.2">
      <c r="A27" s="11" t="s">
        <v>29</v>
      </c>
      <c r="B27" s="2" t="s">
        <v>7</v>
      </c>
      <c r="C27" s="3">
        <v>1</v>
      </c>
      <c r="D27" s="5">
        <f t="shared" si="0"/>
        <v>2.7235340577933927E-5</v>
      </c>
      <c r="E27" s="4"/>
      <c r="F27" s="3">
        <v>1</v>
      </c>
      <c r="G27" s="5">
        <f t="shared" si="1"/>
        <v>2.7494432377443566E-5</v>
      </c>
      <c r="H27" s="4"/>
      <c r="I27" s="3">
        <v>1</v>
      </c>
      <c r="J27" s="5">
        <f t="shared" si="2"/>
        <v>2.7235340577933927E-5</v>
      </c>
      <c r="K27" s="4"/>
      <c r="L27" s="3">
        <v>1</v>
      </c>
      <c r="M27" s="5">
        <f t="shared" si="3"/>
        <v>2.7494432377443566E-5</v>
      </c>
      <c r="N27" s="4"/>
      <c r="P27" s="6"/>
      <c r="Q27" s="6"/>
    </row>
    <row r="28" spans="1:17" x14ac:dyDescent="0.2">
      <c r="A28" s="11"/>
      <c r="B28" s="2" t="s">
        <v>8</v>
      </c>
      <c r="C28" s="3">
        <v>1</v>
      </c>
      <c r="D28" s="5">
        <f t="shared" si="0"/>
        <v>2.7235340577933927E-5</v>
      </c>
      <c r="E28" s="4"/>
      <c r="F28" s="3">
        <v>2</v>
      </c>
      <c r="G28" s="5">
        <f t="shared" si="1"/>
        <v>5.4988864754887133E-5</v>
      </c>
      <c r="H28" s="4"/>
      <c r="I28" s="3">
        <v>0</v>
      </c>
      <c r="J28" s="5">
        <f t="shared" si="2"/>
        <v>0</v>
      </c>
      <c r="K28" s="4"/>
      <c r="L28" s="3">
        <v>0</v>
      </c>
      <c r="M28" s="5">
        <f t="shared" si="3"/>
        <v>0</v>
      </c>
      <c r="N28" s="4"/>
      <c r="P28" s="6"/>
      <c r="Q28" s="6"/>
    </row>
    <row r="29" spans="1:17" x14ac:dyDescent="0.2">
      <c r="A29" s="11"/>
      <c r="B29" s="2" t="s">
        <v>9</v>
      </c>
      <c r="C29" s="3">
        <v>2</v>
      </c>
      <c r="D29" s="5">
        <f t="shared" si="0"/>
        <v>5.4470681155867853E-5</v>
      </c>
      <c r="E29" s="4"/>
      <c r="F29" s="3">
        <v>2</v>
      </c>
      <c r="G29" s="5">
        <f t="shared" si="1"/>
        <v>5.4988864754887133E-5</v>
      </c>
      <c r="H29" s="4"/>
      <c r="I29" s="3">
        <v>0</v>
      </c>
      <c r="J29" s="5">
        <f t="shared" si="2"/>
        <v>0</v>
      </c>
      <c r="K29" s="4"/>
      <c r="L29" s="3">
        <v>0</v>
      </c>
      <c r="M29" s="5">
        <f t="shared" si="3"/>
        <v>0</v>
      </c>
      <c r="N29" s="4"/>
      <c r="P29" s="6"/>
      <c r="Q29" s="6"/>
    </row>
    <row r="30" spans="1:17" x14ac:dyDescent="0.2">
      <c r="A30" s="11"/>
      <c r="B30" s="2" t="s">
        <v>10</v>
      </c>
      <c r="C30" s="3">
        <v>5</v>
      </c>
      <c r="D30" s="5">
        <f t="shared" si="0"/>
        <v>1.3617670288966962E-4</v>
      </c>
      <c r="E30" s="4"/>
      <c r="F30" s="3">
        <v>3</v>
      </c>
      <c r="G30" s="5">
        <f t="shared" si="1"/>
        <v>8.2483297132330706E-5</v>
      </c>
      <c r="H30" s="4"/>
      <c r="I30" s="3">
        <v>0</v>
      </c>
      <c r="J30" s="5">
        <f t="shared" si="2"/>
        <v>0</v>
      </c>
      <c r="K30" s="4"/>
      <c r="L30" s="3">
        <v>0</v>
      </c>
      <c r="M30" s="5">
        <f t="shared" si="3"/>
        <v>0</v>
      </c>
      <c r="N30" s="4"/>
      <c r="P30" s="6"/>
      <c r="Q30" s="6"/>
    </row>
    <row r="31" spans="1:17" x14ac:dyDescent="0.2">
      <c r="A31" s="11"/>
      <c r="B31" s="2" t="s">
        <v>11</v>
      </c>
      <c r="C31" s="3">
        <v>13</v>
      </c>
      <c r="D31" s="5">
        <f t="shared" si="0"/>
        <v>3.5405942751314104E-4</v>
      </c>
      <c r="E31" s="4"/>
      <c r="F31" s="3">
        <v>10</v>
      </c>
      <c r="G31" s="5">
        <f t="shared" si="1"/>
        <v>2.7494432377443565E-4</v>
      </c>
      <c r="H31" s="4"/>
      <c r="I31" s="3">
        <v>0</v>
      </c>
      <c r="J31" s="5">
        <f t="shared" si="2"/>
        <v>0</v>
      </c>
      <c r="K31" s="4"/>
      <c r="L31" s="3">
        <v>0</v>
      </c>
      <c r="M31" s="5">
        <f t="shared" si="3"/>
        <v>0</v>
      </c>
      <c r="N31" s="4"/>
      <c r="P31" s="6"/>
      <c r="Q31" s="6"/>
    </row>
    <row r="32" spans="1:17" x14ac:dyDescent="0.2">
      <c r="A32" s="11"/>
      <c r="B32" s="2" t="s">
        <v>12</v>
      </c>
      <c r="C32" s="3">
        <v>25</v>
      </c>
      <c r="D32" s="5">
        <f t="shared" si="0"/>
        <v>6.8088351444834814E-4</v>
      </c>
      <c r="E32" s="4"/>
      <c r="F32" s="3">
        <v>21</v>
      </c>
      <c r="G32" s="5">
        <f t="shared" si="1"/>
        <v>5.7738307992631491E-4</v>
      </c>
      <c r="H32" s="4"/>
      <c r="I32" s="3">
        <v>1</v>
      </c>
      <c r="J32" s="5">
        <f t="shared" si="2"/>
        <v>2.7235340577933927E-5</v>
      </c>
      <c r="K32" s="4"/>
      <c r="L32" s="3">
        <v>1</v>
      </c>
      <c r="M32" s="5">
        <f t="shared" si="3"/>
        <v>2.7494432377443566E-5</v>
      </c>
      <c r="N32" s="4"/>
      <c r="P32" s="6"/>
      <c r="Q32" s="6"/>
    </row>
    <row r="33" spans="1:17" x14ac:dyDescent="0.2">
      <c r="A33" s="11"/>
      <c r="B33" s="2" t="s">
        <v>13</v>
      </c>
      <c r="C33" s="3">
        <v>60</v>
      </c>
      <c r="D33" s="5">
        <f t="shared" si="0"/>
        <v>1.6341204346760356E-3</v>
      </c>
      <c r="E33" s="4"/>
      <c r="F33" s="3">
        <v>43</v>
      </c>
      <c r="G33" s="5">
        <f t="shared" si="1"/>
        <v>1.1822605922300734E-3</v>
      </c>
      <c r="H33" s="4"/>
      <c r="I33" s="3">
        <v>2</v>
      </c>
      <c r="J33" s="5">
        <f t="shared" si="2"/>
        <v>5.4470681155867853E-5</v>
      </c>
      <c r="K33" s="4"/>
      <c r="L33" s="3">
        <v>2</v>
      </c>
      <c r="M33" s="5">
        <f t="shared" si="3"/>
        <v>5.4988864754887133E-5</v>
      </c>
      <c r="N33" s="4"/>
      <c r="P33" s="6"/>
      <c r="Q33" s="6"/>
    </row>
    <row r="34" spans="1:17" x14ac:dyDescent="0.2">
      <c r="A34" s="11"/>
      <c r="B34" s="2" t="s">
        <v>14</v>
      </c>
      <c r="C34" s="3">
        <v>154</v>
      </c>
      <c r="D34" s="5">
        <f t="shared" si="0"/>
        <v>4.1942424490018244E-3</v>
      </c>
      <c r="E34" s="4"/>
      <c r="F34" s="3">
        <v>97</v>
      </c>
      <c r="G34" s="5">
        <f t="shared" si="1"/>
        <v>2.6669599406120262E-3</v>
      </c>
      <c r="H34" s="4"/>
      <c r="I34" s="3">
        <v>13</v>
      </c>
      <c r="J34" s="5">
        <f t="shared" si="2"/>
        <v>3.5405942751314104E-4</v>
      </c>
      <c r="K34" s="4"/>
      <c r="L34" s="3">
        <v>11</v>
      </c>
      <c r="M34" s="5">
        <f t="shared" si="3"/>
        <v>3.0243875615187926E-4</v>
      </c>
      <c r="N34" s="4"/>
      <c r="P34" s="6"/>
      <c r="Q34" s="6"/>
    </row>
    <row r="35" spans="1:17" x14ac:dyDescent="0.2">
      <c r="A35" s="11"/>
      <c r="B35" s="2" t="s">
        <v>15</v>
      </c>
      <c r="C35" s="3">
        <v>457</v>
      </c>
      <c r="D35" s="5">
        <f t="shared" si="0"/>
        <v>1.2446550644115805E-2</v>
      </c>
      <c r="E35" s="4"/>
      <c r="F35" s="3">
        <v>269</v>
      </c>
      <c r="G35" s="5">
        <f t="shared" si="1"/>
        <v>7.3960023095323195E-3</v>
      </c>
      <c r="H35" s="4"/>
      <c r="I35" s="3">
        <v>25</v>
      </c>
      <c r="J35" s="5">
        <f t="shared" si="2"/>
        <v>6.8088351444834814E-4</v>
      </c>
      <c r="K35" s="4"/>
      <c r="L35" s="3">
        <v>20</v>
      </c>
      <c r="M35" s="5">
        <f t="shared" si="3"/>
        <v>5.498886475488713E-4</v>
      </c>
      <c r="N35" s="4"/>
      <c r="P35" s="6"/>
      <c r="Q35" s="6"/>
    </row>
    <row r="36" spans="1:17" x14ac:dyDescent="0.2">
      <c r="A36" s="11"/>
      <c r="B36" s="2" t="s">
        <v>16</v>
      </c>
      <c r="C36" s="3">
        <v>1478</v>
      </c>
      <c r="D36" s="5">
        <f t="shared" si="0"/>
        <v>4.0253833374186344E-2</v>
      </c>
      <c r="E36" s="4"/>
      <c r="F36" s="3">
        <v>891</v>
      </c>
      <c r="G36" s="5">
        <f t="shared" si="1"/>
        <v>2.4497539248302218E-2</v>
      </c>
      <c r="H36" s="4"/>
      <c r="I36" s="3">
        <v>134</v>
      </c>
      <c r="J36" s="5">
        <f t="shared" si="2"/>
        <v>3.6495356374431462E-3</v>
      </c>
      <c r="K36" s="4"/>
      <c r="L36" s="3">
        <v>91</v>
      </c>
      <c r="M36" s="5">
        <f t="shared" si="3"/>
        <v>2.5019933463473645E-3</v>
      </c>
      <c r="N36" s="4"/>
      <c r="P36" s="6"/>
      <c r="Q36" s="6"/>
    </row>
    <row r="37" spans="1:17" x14ac:dyDescent="0.2">
      <c r="A37" s="11"/>
      <c r="B37" s="2" t="s">
        <v>17</v>
      </c>
      <c r="C37" s="3">
        <v>4916</v>
      </c>
      <c r="D37" s="5">
        <f t="shared" si="0"/>
        <v>0.1338889342811232</v>
      </c>
      <c r="E37" s="4"/>
      <c r="F37" s="3">
        <v>3090</v>
      </c>
      <c r="G37" s="5">
        <f t="shared" si="1"/>
        <v>8.4957796046300618E-2</v>
      </c>
      <c r="H37" s="4"/>
      <c r="I37" s="3">
        <v>677</v>
      </c>
      <c r="J37" s="5">
        <f t="shared" si="2"/>
        <v>1.8438325571261269E-2</v>
      </c>
      <c r="K37" s="4"/>
      <c r="L37" s="3">
        <v>406</v>
      </c>
      <c r="M37" s="5">
        <f t="shared" si="3"/>
        <v>1.1162739545242089E-2</v>
      </c>
      <c r="N37" s="4"/>
      <c r="P37" s="6"/>
      <c r="Q37" s="6"/>
    </row>
    <row r="38" spans="1:17" x14ac:dyDescent="0.2">
      <c r="A38" s="11"/>
      <c r="B38" s="2" t="s">
        <v>18</v>
      </c>
      <c r="C38" s="3">
        <v>8696</v>
      </c>
      <c r="D38" s="5">
        <f t="shared" si="0"/>
        <v>0.23683852166571343</v>
      </c>
      <c r="E38" s="4"/>
      <c r="F38" s="3">
        <v>6044</v>
      </c>
      <c r="G38" s="5">
        <f t="shared" si="1"/>
        <v>0.16617634928926892</v>
      </c>
      <c r="H38" s="4"/>
      <c r="I38" s="3">
        <v>7411</v>
      </c>
      <c r="J38" s="5">
        <f t="shared" si="2"/>
        <v>0.20184110902306834</v>
      </c>
      <c r="K38" s="4"/>
      <c r="L38" s="3">
        <v>4710</v>
      </c>
      <c r="M38" s="5">
        <f t="shared" si="3"/>
        <v>0.1294987764977592</v>
      </c>
      <c r="N38" s="4"/>
      <c r="P38" s="6"/>
      <c r="Q38" s="6"/>
    </row>
    <row r="39" spans="1:17" x14ac:dyDescent="0.2">
      <c r="A39" s="11"/>
      <c r="B39" s="2" t="s">
        <v>19</v>
      </c>
      <c r="C39" s="3">
        <v>7070</v>
      </c>
      <c r="D39" s="5">
        <f t="shared" si="0"/>
        <v>0.19255385788599286</v>
      </c>
      <c r="E39" s="8">
        <v>0.56945999999999997</v>
      </c>
      <c r="F39" s="3">
        <v>5497</v>
      </c>
      <c r="G39" s="5">
        <f t="shared" si="1"/>
        <v>0.15113689477880729</v>
      </c>
      <c r="H39" s="8">
        <v>0.71204999999999996</v>
      </c>
      <c r="I39" s="3">
        <v>9081</v>
      </c>
      <c r="J39" s="5">
        <f t="shared" si="2"/>
        <v>0.247324127788218</v>
      </c>
      <c r="K39" s="8">
        <v>0.77493000000000001</v>
      </c>
      <c r="L39" s="3">
        <v>6320</v>
      </c>
      <c r="M39" s="5">
        <f t="shared" si="3"/>
        <v>0.17376481262544335</v>
      </c>
      <c r="N39" s="8">
        <v>0.85587000000000002</v>
      </c>
      <c r="P39" s="6"/>
      <c r="Q39" s="6"/>
    </row>
    <row r="40" spans="1:17" x14ac:dyDescent="0.2">
      <c r="A40" s="11"/>
      <c r="B40" s="2" t="s">
        <v>20</v>
      </c>
      <c r="C40" s="3">
        <v>4854</v>
      </c>
      <c r="D40" s="5">
        <f t="shared" si="0"/>
        <v>0.13220034316529128</v>
      </c>
      <c r="E40" s="8"/>
      <c r="F40" s="3">
        <v>4504</v>
      </c>
      <c r="G40" s="5">
        <f t="shared" si="1"/>
        <v>0.12383492342800582</v>
      </c>
      <c r="H40" s="8"/>
      <c r="I40" s="3">
        <v>6517</v>
      </c>
      <c r="J40" s="5">
        <f t="shared" si="2"/>
        <v>0.1774927145463954</v>
      </c>
      <c r="K40" s="8"/>
      <c r="L40" s="3">
        <v>5222</v>
      </c>
      <c r="M40" s="5">
        <f t="shared" si="3"/>
        <v>0.14357592587501031</v>
      </c>
      <c r="N40" s="8"/>
      <c r="P40" s="6"/>
      <c r="Q40" s="6"/>
    </row>
    <row r="41" spans="1:17" x14ac:dyDescent="0.2">
      <c r="A41" s="11"/>
      <c r="B41" s="2" t="s">
        <v>21</v>
      </c>
      <c r="C41" s="3">
        <v>3118</v>
      </c>
      <c r="D41" s="5">
        <f t="shared" si="0"/>
        <v>8.4919791921997986E-2</v>
      </c>
      <c r="E41" s="8"/>
      <c r="F41" s="3">
        <v>3491</v>
      </c>
      <c r="G41" s="5">
        <f t="shared" si="1"/>
        <v>9.5983063429655499E-2</v>
      </c>
      <c r="H41" s="8"/>
      <c r="I41" s="3">
        <v>4392</v>
      </c>
      <c r="J41" s="5">
        <f t="shared" si="2"/>
        <v>0.11961761581828581</v>
      </c>
      <c r="K41" s="8"/>
      <c r="L41" s="3">
        <v>4121</v>
      </c>
      <c r="M41" s="5">
        <f t="shared" si="3"/>
        <v>0.11330455582744495</v>
      </c>
      <c r="N41" s="8"/>
      <c r="P41" s="6"/>
      <c r="Q41" s="6"/>
    </row>
    <row r="42" spans="1:17" x14ac:dyDescent="0.2">
      <c r="A42" s="11"/>
      <c r="B42" s="2" t="s">
        <v>22</v>
      </c>
      <c r="C42" s="3">
        <v>2037</v>
      </c>
      <c r="D42" s="5">
        <f t="shared" si="0"/>
        <v>5.5478388757251411E-2</v>
      </c>
      <c r="E42" s="8"/>
      <c r="F42" s="3">
        <v>2726</v>
      </c>
      <c r="G42" s="5">
        <f t="shared" si="1"/>
        <v>7.4949822660911172E-2</v>
      </c>
      <c r="H42" s="8"/>
      <c r="I42" s="3">
        <v>2785</v>
      </c>
      <c r="J42" s="5">
        <f t="shared" si="2"/>
        <v>7.5850423509545989E-2</v>
      </c>
      <c r="K42" s="8"/>
      <c r="L42" s="3">
        <v>3229</v>
      </c>
      <c r="M42" s="5">
        <f t="shared" si="3"/>
        <v>8.877952214676528E-2</v>
      </c>
      <c r="N42" s="8"/>
      <c r="P42" s="6"/>
      <c r="Q42" s="6"/>
    </row>
    <row r="43" spans="1:17" x14ac:dyDescent="0.2">
      <c r="A43" s="11"/>
      <c r="B43" s="2" t="s">
        <v>23</v>
      </c>
      <c r="C43" s="3">
        <v>1321</v>
      </c>
      <c r="D43" s="5">
        <f t="shared" si="0"/>
        <v>3.5977884903450719E-2</v>
      </c>
      <c r="E43" s="8"/>
      <c r="F43" s="3">
        <v>2125</v>
      </c>
      <c r="G43" s="5">
        <f t="shared" si="1"/>
        <v>5.8425668802067579E-2</v>
      </c>
      <c r="H43" s="8"/>
      <c r="I43" s="3">
        <v>1915</v>
      </c>
      <c r="J43" s="5">
        <f t="shared" si="2"/>
        <v>5.2155677206743467E-2</v>
      </c>
      <c r="K43" s="8"/>
      <c r="L43" s="3">
        <v>2586</v>
      </c>
      <c r="M43" s="5">
        <f t="shared" si="3"/>
        <v>7.1100602128069068E-2</v>
      </c>
      <c r="N43" s="8"/>
      <c r="P43" s="6"/>
      <c r="Q43" s="6"/>
    </row>
    <row r="44" spans="1:17" x14ac:dyDescent="0.2">
      <c r="A44" s="11"/>
      <c r="B44" s="2" t="s">
        <v>24</v>
      </c>
      <c r="C44" s="3">
        <v>790</v>
      </c>
      <c r="D44" s="5">
        <f t="shared" si="0"/>
        <v>2.1515919056567804E-2</v>
      </c>
      <c r="E44" s="8"/>
      <c r="F44" s="3">
        <v>1606</v>
      </c>
      <c r="G44" s="5">
        <f t="shared" si="1"/>
        <v>4.4156058398174367E-2</v>
      </c>
      <c r="H44" s="8"/>
      <c r="I44" s="3">
        <v>1246</v>
      </c>
      <c r="J44" s="5">
        <f t="shared" si="2"/>
        <v>3.3935234360105676E-2</v>
      </c>
      <c r="K44" s="8"/>
      <c r="L44" s="3">
        <v>2022</v>
      </c>
      <c r="M44" s="5">
        <f t="shared" si="3"/>
        <v>5.5593742267190896E-2</v>
      </c>
      <c r="N44" s="8"/>
      <c r="P44" s="6"/>
      <c r="Q44" s="6"/>
    </row>
    <row r="45" spans="1:17" x14ac:dyDescent="0.2">
      <c r="A45" s="11"/>
      <c r="B45" s="2" t="s">
        <v>25</v>
      </c>
      <c r="C45" s="3">
        <v>542</v>
      </c>
      <c r="D45" s="5">
        <f t="shared" si="0"/>
        <v>1.4761554593240189E-2</v>
      </c>
      <c r="E45" s="8"/>
      <c r="F45" s="3">
        <v>1310</v>
      </c>
      <c r="G45" s="5">
        <f t="shared" si="1"/>
        <v>3.6017706414451074E-2</v>
      </c>
      <c r="H45" s="8"/>
      <c r="I45" s="3">
        <v>793</v>
      </c>
      <c r="J45" s="5">
        <f t="shared" si="2"/>
        <v>2.1597625078301604E-2</v>
      </c>
      <c r="K45" s="8"/>
      <c r="L45" s="3">
        <v>1626</v>
      </c>
      <c r="M45" s="5">
        <f t="shared" si="3"/>
        <v>4.4705947045723241E-2</v>
      </c>
      <c r="N45" s="8"/>
      <c r="P45" s="6"/>
      <c r="Q45" s="6"/>
    </row>
    <row r="46" spans="1:17" x14ac:dyDescent="0.2">
      <c r="A46" s="11"/>
      <c r="B46" s="2" t="s">
        <v>26</v>
      </c>
      <c r="C46" s="3">
        <v>349</v>
      </c>
      <c r="D46" s="5">
        <f t="shared" si="0"/>
        <v>9.5051338616989403E-3</v>
      </c>
      <c r="E46" s="8"/>
      <c r="F46" s="3">
        <v>1001</v>
      </c>
      <c r="G46" s="5">
        <f t="shared" si="1"/>
        <v>2.7521926809821011E-2</v>
      </c>
      <c r="H46" s="8"/>
      <c r="I46" s="3">
        <v>557</v>
      </c>
      <c r="J46" s="5">
        <f t="shared" si="2"/>
        <v>1.5170084701909198E-2</v>
      </c>
      <c r="K46" s="8"/>
      <c r="L46" s="3">
        <v>1245</v>
      </c>
      <c r="M46" s="5">
        <f t="shared" si="3"/>
        <v>3.4230568309917241E-2</v>
      </c>
      <c r="N46" s="8"/>
      <c r="P46" s="6"/>
      <c r="Q46" s="6"/>
    </row>
    <row r="47" spans="1:17" x14ac:dyDescent="0.2">
      <c r="A47" s="11"/>
      <c r="B47" s="2" t="s">
        <v>27</v>
      </c>
      <c r="C47" s="3">
        <v>245</v>
      </c>
      <c r="D47" s="5">
        <f t="shared" si="0"/>
        <v>6.6726584415938124E-3</v>
      </c>
      <c r="E47" s="8"/>
      <c r="F47" s="3">
        <v>806</v>
      </c>
      <c r="G47" s="5">
        <f t="shared" si="1"/>
        <v>2.2160512496219517E-2</v>
      </c>
      <c r="H47" s="8"/>
      <c r="I47" s="3">
        <v>310</v>
      </c>
      <c r="J47" s="5">
        <f t="shared" si="2"/>
        <v>8.4429555791595175E-3</v>
      </c>
      <c r="K47" s="8"/>
      <c r="L47" s="3">
        <v>1020</v>
      </c>
      <c r="M47" s="5">
        <f t="shared" si="3"/>
        <v>2.8044321024992439E-2</v>
      </c>
      <c r="N47" s="8"/>
    </row>
    <row r="48" spans="1:17" x14ac:dyDescent="0.2">
      <c r="A48" s="11"/>
      <c r="B48" s="2" t="s">
        <v>28</v>
      </c>
      <c r="C48" s="3">
        <v>583</v>
      </c>
      <c r="D48" s="5">
        <f t="shared" si="0"/>
        <v>1.5878203556935481E-2</v>
      </c>
      <c r="E48" s="8"/>
      <c r="F48" s="3">
        <v>2832</v>
      </c>
      <c r="G48" s="5">
        <f t="shared" si="1"/>
        <v>7.7864232492920182E-2</v>
      </c>
      <c r="H48" s="8"/>
      <c r="I48" s="3">
        <v>857</v>
      </c>
      <c r="J48" s="5">
        <f t="shared" si="2"/>
        <v>2.3340686875289375E-2</v>
      </c>
      <c r="K48" s="8"/>
      <c r="L48" s="3">
        <v>3738</v>
      </c>
      <c r="M48" s="5">
        <f t="shared" si="3"/>
        <v>0.10277418822688406</v>
      </c>
      <c r="N48" s="8"/>
    </row>
  </sheetData>
  <mergeCells count="24">
    <mergeCell ref="A5:A26"/>
    <mergeCell ref="A27:A48"/>
    <mergeCell ref="E39:E48"/>
    <mergeCell ref="H39:H48"/>
    <mergeCell ref="K39:K48"/>
    <mergeCell ref="N39:N48"/>
    <mergeCell ref="A3:B3"/>
    <mergeCell ref="C3:E3"/>
    <mergeCell ref="F3:H3"/>
    <mergeCell ref="I3:K3"/>
    <mergeCell ref="L3:N3"/>
    <mergeCell ref="A4:B4"/>
    <mergeCell ref="C4:E4"/>
    <mergeCell ref="F4:H4"/>
    <mergeCell ref="I4:K4"/>
    <mergeCell ref="L4:N4"/>
    <mergeCell ref="A1:B1"/>
    <mergeCell ref="C1:H1"/>
    <mergeCell ref="I1:N1"/>
    <mergeCell ref="A2:B2"/>
    <mergeCell ref="C2:E2"/>
    <mergeCell ref="F2:H2"/>
    <mergeCell ref="I2:K2"/>
    <mergeCell ref="L2:N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opLeftCell="J10" workbookViewId="0">
      <selection activeCell="W39" sqref="W39:W48"/>
    </sheetView>
  </sheetViews>
  <sheetFormatPr baseColWidth="10" defaultRowHeight="16" x14ac:dyDescent="0.2"/>
  <cols>
    <col min="1" max="1" width="14.33203125" customWidth="1"/>
    <col min="2" max="2" width="18.6640625" customWidth="1"/>
    <col min="14" max="14" width="10.83203125" style="12"/>
    <col min="26" max="26" width="10.83203125" style="12"/>
  </cols>
  <sheetData>
    <row r="1" spans="1:29" ht="49" customHeight="1" x14ac:dyDescent="0.2">
      <c r="A1" s="9" t="s">
        <v>2</v>
      </c>
      <c r="B1" s="9"/>
      <c r="C1" s="9" t="s">
        <v>41</v>
      </c>
      <c r="D1" s="9"/>
      <c r="E1" s="9"/>
      <c r="F1" s="9"/>
      <c r="G1" s="9"/>
      <c r="H1" s="9"/>
      <c r="I1" s="9" t="s">
        <v>41</v>
      </c>
      <c r="J1" s="9"/>
      <c r="K1" s="9"/>
      <c r="L1" s="9"/>
      <c r="M1" s="9"/>
      <c r="N1" s="9"/>
      <c r="O1" s="9" t="s">
        <v>42</v>
      </c>
      <c r="P1" s="9"/>
      <c r="Q1" s="9"/>
      <c r="R1" s="9"/>
      <c r="S1" s="9"/>
      <c r="T1" s="9"/>
      <c r="U1" s="9" t="s">
        <v>42</v>
      </c>
      <c r="V1" s="9"/>
      <c r="W1" s="9"/>
      <c r="X1" s="9"/>
      <c r="Y1" s="9"/>
      <c r="Z1" s="9"/>
    </row>
    <row r="2" spans="1:29" x14ac:dyDescent="0.2">
      <c r="A2" s="9" t="s">
        <v>3</v>
      </c>
      <c r="B2" s="9"/>
      <c r="C2" s="9" t="s">
        <v>35</v>
      </c>
      <c r="D2" s="9"/>
      <c r="E2" s="9"/>
      <c r="F2" s="9" t="s">
        <v>36</v>
      </c>
      <c r="G2" s="9"/>
      <c r="H2" s="9"/>
      <c r="I2" s="9" t="s">
        <v>37</v>
      </c>
      <c r="J2" s="9"/>
      <c r="K2" s="9"/>
      <c r="L2" s="9" t="s">
        <v>38</v>
      </c>
      <c r="M2" s="9"/>
      <c r="N2" s="9"/>
      <c r="O2" s="9" t="s">
        <v>35</v>
      </c>
      <c r="P2" s="9"/>
      <c r="Q2" s="9"/>
      <c r="R2" s="9" t="s">
        <v>36</v>
      </c>
      <c r="S2" s="9"/>
      <c r="T2" s="9"/>
      <c r="U2" s="9" t="s">
        <v>37</v>
      </c>
      <c r="V2" s="9"/>
      <c r="W2" s="9"/>
      <c r="X2" s="9" t="s">
        <v>38</v>
      </c>
      <c r="Y2" s="9"/>
      <c r="Z2" s="9"/>
    </row>
    <row r="3" spans="1:29" x14ac:dyDescent="0.2">
      <c r="A3" s="11" t="s">
        <v>4</v>
      </c>
      <c r="B3" s="11"/>
      <c r="C3" s="10">
        <v>52402</v>
      </c>
      <c r="D3" s="10"/>
      <c r="E3" s="10"/>
      <c r="F3" s="10">
        <v>51938</v>
      </c>
      <c r="G3" s="10"/>
      <c r="H3" s="10"/>
      <c r="I3" s="10">
        <v>52402</v>
      </c>
      <c r="J3" s="10"/>
      <c r="K3" s="10"/>
      <c r="L3" s="10">
        <v>51938</v>
      </c>
      <c r="M3" s="10"/>
      <c r="N3" s="10"/>
      <c r="O3" s="10">
        <v>18355</v>
      </c>
      <c r="P3" s="10"/>
      <c r="Q3" s="10"/>
      <c r="R3" s="10">
        <v>18241</v>
      </c>
      <c r="S3" s="10"/>
      <c r="T3" s="10"/>
      <c r="U3" s="10">
        <v>18355</v>
      </c>
      <c r="V3" s="10"/>
      <c r="W3" s="10"/>
      <c r="X3" s="10">
        <v>18241</v>
      </c>
      <c r="Y3" s="10"/>
      <c r="Z3" s="10"/>
      <c r="AB3" s="6"/>
      <c r="AC3" s="6"/>
    </row>
    <row r="4" spans="1:29" x14ac:dyDescent="0.2">
      <c r="A4" s="11" t="s">
        <v>5</v>
      </c>
      <c r="B4" s="11"/>
      <c r="C4" s="10">
        <v>260</v>
      </c>
      <c r="D4" s="10"/>
      <c r="E4" s="10"/>
      <c r="F4" s="10">
        <v>258</v>
      </c>
      <c r="G4" s="10"/>
      <c r="H4" s="10"/>
      <c r="I4" s="10">
        <v>260</v>
      </c>
      <c r="J4" s="10"/>
      <c r="K4" s="10"/>
      <c r="L4" s="10">
        <v>258</v>
      </c>
      <c r="M4" s="10"/>
      <c r="N4" s="10"/>
      <c r="O4" s="10">
        <v>91</v>
      </c>
      <c r="P4" s="10"/>
      <c r="Q4" s="10"/>
      <c r="R4" s="10">
        <v>90</v>
      </c>
      <c r="S4" s="10"/>
      <c r="T4" s="10"/>
      <c r="U4" s="10">
        <v>91</v>
      </c>
      <c r="V4" s="10"/>
      <c r="W4" s="10"/>
      <c r="X4" s="10">
        <v>90</v>
      </c>
      <c r="Y4" s="10"/>
      <c r="Z4" s="10"/>
      <c r="AB4" s="6"/>
      <c r="AC4" s="6"/>
    </row>
    <row r="5" spans="1:29" x14ac:dyDescent="0.2">
      <c r="A5" s="11" t="s">
        <v>6</v>
      </c>
      <c r="B5" s="2" t="s">
        <v>7</v>
      </c>
      <c r="C5" s="3">
        <v>548</v>
      </c>
      <c r="D5" s="5">
        <f>C5/52402</f>
        <v>1.045761612152208E-2</v>
      </c>
      <c r="E5" s="5"/>
      <c r="F5" s="3">
        <v>9066</v>
      </c>
      <c r="G5" s="5">
        <f>F5/51938</f>
        <v>0.17455427625245484</v>
      </c>
      <c r="H5" s="5"/>
      <c r="I5" s="3">
        <v>256</v>
      </c>
      <c r="J5" s="5">
        <f>I5/52402</f>
        <v>4.8853097210030151E-3</v>
      </c>
      <c r="K5" s="5"/>
      <c r="L5" s="3">
        <v>7468</v>
      </c>
      <c r="M5" s="5">
        <f>L5/51938</f>
        <v>0.14378682275020216</v>
      </c>
      <c r="N5" s="5"/>
      <c r="O5" s="3">
        <v>310</v>
      </c>
      <c r="P5" s="5">
        <f>O5/18355</f>
        <v>1.6889131026968127E-2</v>
      </c>
      <c r="Q5" s="5"/>
      <c r="R5" s="3">
        <v>3700</v>
      </c>
      <c r="S5" s="5">
        <f>R5/18241</f>
        <v>0.20283975659229209</v>
      </c>
      <c r="T5" s="5"/>
      <c r="U5" s="3">
        <v>147</v>
      </c>
      <c r="V5" s="5">
        <f>U5/18355</f>
        <v>8.0087169708526283E-3</v>
      </c>
      <c r="W5" s="5"/>
      <c r="X5" s="3">
        <v>3023</v>
      </c>
      <c r="Y5" s="5">
        <f>X5/18241</f>
        <v>0.16572556329148622</v>
      </c>
      <c r="Z5" s="5"/>
      <c r="AB5" s="6"/>
      <c r="AC5" s="6"/>
    </row>
    <row r="6" spans="1:29" x14ac:dyDescent="0.2">
      <c r="A6" s="11"/>
      <c r="B6" s="2" t="s">
        <v>8</v>
      </c>
      <c r="C6" s="3">
        <v>385</v>
      </c>
      <c r="D6" s="5">
        <f t="shared" ref="D6:D48" si="0">C6/52402</f>
        <v>7.347047822602191E-3</v>
      </c>
      <c r="E6" s="5"/>
      <c r="F6" s="3">
        <v>2479</v>
      </c>
      <c r="G6" s="5">
        <f t="shared" ref="G6:G48" si="1">F6/51938</f>
        <v>4.7729985752243062E-2</v>
      </c>
      <c r="H6" s="5"/>
      <c r="I6" s="3">
        <v>188</v>
      </c>
      <c r="J6" s="5">
        <f t="shared" ref="J6:J48" si="2">I6/52402</f>
        <v>3.5876493263615893E-3</v>
      </c>
      <c r="K6" s="5"/>
      <c r="L6" s="3">
        <v>2180</v>
      </c>
      <c r="M6" s="5">
        <f t="shared" ref="M6:M48" si="3">L6/51938</f>
        <v>4.1973121799068119E-2</v>
      </c>
      <c r="N6" s="5"/>
      <c r="O6" s="3">
        <v>196</v>
      </c>
      <c r="P6" s="5">
        <f t="shared" ref="P6:P48" si="4">O6/18355</f>
        <v>1.0678289294470171E-2</v>
      </c>
      <c r="Q6" s="5"/>
      <c r="R6" s="3">
        <v>875</v>
      </c>
      <c r="S6" s="5">
        <f t="shared" ref="S6:S48" si="5">R6/18241</f>
        <v>4.7968861356285294E-2</v>
      </c>
      <c r="T6" s="5"/>
      <c r="U6" s="3">
        <v>100</v>
      </c>
      <c r="V6" s="5">
        <f t="shared" ref="V6:V48" si="6">U6/18355</f>
        <v>5.4481067828929444E-3</v>
      </c>
      <c r="W6" s="5"/>
      <c r="X6" s="3">
        <v>729</v>
      </c>
      <c r="Y6" s="5">
        <f t="shared" ref="Y6:Y48" si="7">X6/18241</f>
        <v>3.9964914204265116E-2</v>
      </c>
      <c r="Z6" s="5"/>
      <c r="AB6" s="6"/>
      <c r="AC6" s="6"/>
    </row>
    <row r="7" spans="1:29" x14ac:dyDescent="0.2">
      <c r="A7" s="11"/>
      <c r="B7" s="2" t="s">
        <v>9</v>
      </c>
      <c r="C7" s="3">
        <v>637</v>
      </c>
      <c r="D7" s="5">
        <f t="shared" si="0"/>
        <v>1.2156024579214534E-2</v>
      </c>
      <c r="E7" s="5"/>
      <c r="F7" s="3">
        <v>3037</v>
      </c>
      <c r="G7" s="5">
        <f t="shared" si="1"/>
        <v>5.8473564634756822E-2</v>
      </c>
      <c r="H7" s="5"/>
      <c r="I7" s="3">
        <v>357</v>
      </c>
      <c r="J7" s="5">
        <f t="shared" si="2"/>
        <v>6.8127170718674862E-3</v>
      </c>
      <c r="K7" s="5"/>
      <c r="L7" s="3">
        <v>2543</v>
      </c>
      <c r="M7" s="5">
        <f t="shared" si="3"/>
        <v>4.8962224190380842E-2</v>
      </c>
      <c r="N7" s="5"/>
      <c r="O7" s="3">
        <v>292</v>
      </c>
      <c r="P7" s="5">
        <f t="shared" si="4"/>
        <v>1.5908471806047399E-2</v>
      </c>
      <c r="Q7" s="5"/>
      <c r="R7" s="3">
        <v>1103</v>
      </c>
      <c r="S7" s="5">
        <f t="shared" si="5"/>
        <v>6.0468176086837341E-2</v>
      </c>
      <c r="T7" s="5"/>
      <c r="U7" s="3">
        <v>175</v>
      </c>
      <c r="V7" s="5">
        <f t="shared" si="6"/>
        <v>9.5341868700626539E-3</v>
      </c>
      <c r="W7" s="5"/>
      <c r="X7" s="3">
        <v>865</v>
      </c>
      <c r="Y7" s="5">
        <f t="shared" si="7"/>
        <v>4.7420645797927742E-2</v>
      </c>
      <c r="Z7" s="5"/>
      <c r="AB7" s="6"/>
      <c r="AC7" s="6"/>
    </row>
    <row r="8" spans="1:29" x14ac:dyDescent="0.2">
      <c r="A8" s="11"/>
      <c r="B8" s="2" t="s">
        <v>10</v>
      </c>
      <c r="C8" s="3">
        <v>952</v>
      </c>
      <c r="D8" s="5">
        <f t="shared" si="0"/>
        <v>1.8167245524979964E-2</v>
      </c>
      <c r="E8" s="5"/>
      <c r="F8" s="3">
        <v>3352</v>
      </c>
      <c r="G8" s="5">
        <f t="shared" si="1"/>
        <v>6.4538488197466215E-2</v>
      </c>
      <c r="H8" s="5"/>
      <c r="I8" s="3">
        <v>630</v>
      </c>
      <c r="J8" s="5">
        <f t="shared" si="2"/>
        <v>1.2022441891530858E-2</v>
      </c>
      <c r="K8" s="5"/>
      <c r="L8" s="3">
        <v>2980</v>
      </c>
      <c r="M8" s="5">
        <f t="shared" si="3"/>
        <v>5.7376102275790368E-2</v>
      </c>
      <c r="N8" s="5"/>
      <c r="O8" s="3">
        <v>445</v>
      </c>
      <c r="P8" s="5">
        <f t="shared" si="4"/>
        <v>2.4244075183873604E-2</v>
      </c>
      <c r="Q8" s="5"/>
      <c r="R8" s="3">
        <v>1237</v>
      </c>
      <c r="S8" s="5">
        <f t="shared" si="5"/>
        <v>6.781426456882847E-2</v>
      </c>
      <c r="T8" s="5"/>
      <c r="U8" s="3">
        <v>285</v>
      </c>
      <c r="V8" s="5">
        <f t="shared" si="6"/>
        <v>1.5527104331244893E-2</v>
      </c>
      <c r="W8" s="5"/>
      <c r="X8" s="3">
        <v>1028</v>
      </c>
      <c r="Y8" s="5">
        <f t="shared" si="7"/>
        <v>5.6356559399155751E-2</v>
      </c>
      <c r="Z8" s="5"/>
      <c r="AB8" s="6"/>
      <c r="AC8" s="6"/>
    </row>
    <row r="9" spans="1:29" x14ac:dyDescent="0.2">
      <c r="A9" s="11"/>
      <c r="B9" s="2" t="s">
        <v>11</v>
      </c>
      <c r="C9" s="3">
        <v>1464</v>
      </c>
      <c r="D9" s="5">
        <f t="shared" si="0"/>
        <v>2.7937864966985995E-2</v>
      </c>
      <c r="E9" s="5"/>
      <c r="F9" s="3">
        <v>3950</v>
      </c>
      <c r="G9" s="5">
        <f t="shared" si="1"/>
        <v>7.6052216103816087E-2</v>
      </c>
      <c r="H9" s="5"/>
      <c r="I9" s="3">
        <v>893</v>
      </c>
      <c r="J9" s="5">
        <f t="shared" si="2"/>
        <v>1.704133430021755E-2</v>
      </c>
      <c r="K9" s="5"/>
      <c r="L9" s="3">
        <v>3439</v>
      </c>
      <c r="M9" s="5">
        <f t="shared" si="3"/>
        <v>6.6213562324309749E-2</v>
      </c>
      <c r="N9" s="5"/>
      <c r="O9" s="3">
        <v>663</v>
      </c>
      <c r="P9" s="5">
        <f t="shared" si="4"/>
        <v>3.6120947970580221E-2</v>
      </c>
      <c r="Q9" s="5"/>
      <c r="R9" s="3">
        <v>1515</v>
      </c>
      <c r="S9" s="5">
        <f t="shared" si="5"/>
        <v>8.3054657091168244E-2</v>
      </c>
      <c r="T9" s="5"/>
      <c r="U9" s="3">
        <v>360</v>
      </c>
      <c r="V9" s="5">
        <f t="shared" si="6"/>
        <v>1.96131844184146E-2</v>
      </c>
      <c r="W9" s="5"/>
      <c r="X9" s="3">
        <v>1263</v>
      </c>
      <c r="Y9" s="5">
        <f t="shared" si="7"/>
        <v>6.9239625020558082E-2</v>
      </c>
      <c r="Z9" s="5"/>
      <c r="AB9" s="6"/>
      <c r="AC9" s="6"/>
    </row>
    <row r="10" spans="1:29" x14ac:dyDescent="0.2">
      <c r="A10" s="11"/>
      <c r="B10" s="2" t="s">
        <v>12</v>
      </c>
      <c r="C10" s="3">
        <v>2181</v>
      </c>
      <c r="D10" s="5">
        <f t="shared" si="0"/>
        <v>4.1620548834013969E-2</v>
      </c>
      <c r="E10" s="5"/>
      <c r="F10" s="3">
        <v>4517</v>
      </c>
      <c r="G10" s="5">
        <f t="shared" si="1"/>
        <v>8.6969078516692985E-2</v>
      </c>
      <c r="H10" s="5"/>
      <c r="I10" s="3">
        <v>1283</v>
      </c>
      <c r="J10" s="5">
        <f t="shared" si="2"/>
        <v>2.448379832830808E-2</v>
      </c>
      <c r="K10" s="5"/>
      <c r="L10" s="3">
        <v>4065</v>
      </c>
      <c r="M10" s="5">
        <f t="shared" si="3"/>
        <v>7.8266394547344909E-2</v>
      </c>
      <c r="N10" s="5"/>
      <c r="O10" s="3">
        <v>1027</v>
      </c>
      <c r="P10" s="5">
        <f t="shared" si="4"/>
        <v>5.5952056660310542E-2</v>
      </c>
      <c r="Q10" s="5"/>
      <c r="R10" s="3">
        <v>1655</v>
      </c>
      <c r="S10" s="5">
        <f t="shared" si="5"/>
        <v>9.0729674908173893E-2</v>
      </c>
      <c r="T10" s="5"/>
      <c r="U10" s="3">
        <v>522</v>
      </c>
      <c r="V10" s="5">
        <f t="shared" si="6"/>
        <v>2.8439117406701173E-2</v>
      </c>
      <c r="W10" s="5"/>
      <c r="X10" s="3">
        <v>1502</v>
      </c>
      <c r="Y10" s="5">
        <f t="shared" si="7"/>
        <v>8.2341976865303437E-2</v>
      </c>
      <c r="Z10" s="5"/>
      <c r="AB10" s="6"/>
      <c r="AC10" s="6"/>
    </row>
    <row r="11" spans="1:29" x14ac:dyDescent="0.2">
      <c r="A11" s="11"/>
      <c r="B11" s="2" t="s">
        <v>13</v>
      </c>
      <c r="C11" s="3">
        <v>3348</v>
      </c>
      <c r="D11" s="5">
        <f t="shared" si="0"/>
        <v>6.3890691194992563E-2</v>
      </c>
      <c r="E11" s="5"/>
      <c r="F11" s="3">
        <v>5308</v>
      </c>
      <c r="G11" s="5">
        <f t="shared" si="1"/>
        <v>0.1021987754630521</v>
      </c>
      <c r="H11" s="5"/>
      <c r="I11" s="3">
        <v>2182</v>
      </c>
      <c r="J11" s="5">
        <f t="shared" si="2"/>
        <v>4.1639632075111635E-2</v>
      </c>
      <c r="K11" s="5"/>
      <c r="L11" s="3">
        <v>4864</v>
      </c>
      <c r="M11" s="5">
        <f t="shared" si="3"/>
        <v>9.3650121298471251E-2</v>
      </c>
      <c r="N11" s="5"/>
      <c r="O11" s="3">
        <v>1548</v>
      </c>
      <c r="P11" s="5">
        <f t="shared" si="4"/>
        <v>8.4336692999182783E-2</v>
      </c>
      <c r="Q11" s="5"/>
      <c r="R11" s="3">
        <v>1815</v>
      </c>
      <c r="S11" s="5">
        <f t="shared" si="5"/>
        <v>9.9501123841894634E-2</v>
      </c>
      <c r="T11" s="5"/>
      <c r="U11" s="3">
        <v>975</v>
      </c>
      <c r="V11" s="5">
        <f t="shared" si="6"/>
        <v>5.3119041133206209E-2</v>
      </c>
      <c r="W11" s="5"/>
      <c r="X11" s="3">
        <v>1679</v>
      </c>
      <c r="Y11" s="5">
        <f t="shared" si="7"/>
        <v>9.2045392248232008E-2</v>
      </c>
      <c r="Z11" s="5"/>
      <c r="AB11" s="6"/>
      <c r="AC11" s="6"/>
    </row>
    <row r="12" spans="1:29" x14ac:dyDescent="0.2">
      <c r="A12" s="11"/>
      <c r="B12" s="2" t="s">
        <v>14</v>
      </c>
      <c r="C12" s="3">
        <v>5287</v>
      </c>
      <c r="D12" s="5">
        <f t="shared" si="0"/>
        <v>0.10089309568337086</v>
      </c>
      <c r="E12" s="5"/>
      <c r="F12" s="3">
        <v>5775</v>
      </c>
      <c r="G12" s="5">
        <f t="shared" si="1"/>
        <v>0.11119026531633872</v>
      </c>
      <c r="H12" s="5"/>
      <c r="I12" s="3">
        <v>3416</v>
      </c>
      <c r="J12" s="5">
        <f t="shared" si="2"/>
        <v>6.5188351589633986E-2</v>
      </c>
      <c r="K12" s="5"/>
      <c r="L12" s="3">
        <v>5497</v>
      </c>
      <c r="M12" s="5">
        <f t="shared" si="3"/>
        <v>0.10583772960067774</v>
      </c>
      <c r="N12" s="5"/>
      <c r="O12" s="3">
        <v>2180</v>
      </c>
      <c r="P12" s="5">
        <f t="shared" si="4"/>
        <v>0.1187687278670662</v>
      </c>
      <c r="Q12" s="5"/>
      <c r="R12" s="3">
        <v>1873</v>
      </c>
      <c r="S12" s="5">
        <f t="shared" si="5"/>
        <v>0.10268077408036839</v>
      </c>
      <c r="T12" s="5"/>
      <c r="U12" s="3">
        <v>1413</v>
      </c>
      <c r="V12" s="5">
        <f t="shared" si="6"/>
        <v>7.6981748842277306E-2</v>
      </c>
      <c r="W12" s="5"/>
      <c r="X12" s="3">
        <v>1826</v>
      </c>
      <c r="Y12" s="5">
        <f t="shared" si="7"/>
        <v>0.10010416095608793</v>
      </c>
      <c r="Z12" s="5"/>
      <c r="AB12" s="6"/>
      <c r="AC12" s="6"/>
    </row>
    <row r="13" spans="1:29" x14ac:dyDescent="0.2">
      <c r="A13" s="11"/>
      <c r="B13" s="2" t="s">
        <v>15</v>
      </c>
      <c r="C13" s="3">
        <v>8047</v>
      </c>
      <c r="D13" s="5">
        <f t="shared" si="0"/>
        <v>0.15356284111293461</v>
      </c>
      <c r="E13" s="5"/>
      <c r="F13" s="3">
        <v>5365</v>
      </c>
      <c r="G13" s="5">
        <f t="shared" si="1"/>
        <v>0.10329623782201856</v>
      </c>
      <c r="H13" s="5"/>
      <c r="I13" s="3">
        <v>5870</v>
      </c>
      <c r="J13" s="5">
        <f t="shared" si="2"/>
        <v>0.11201862524331133</v>
      </c>
      <c r="K13" s="5"/>
      <c r="L13" s="3">
        <v>5846</v>
      </c>
      <c r="M13" s="5">
        <f t="shared" si="3"/>
        <v>0.11255727983364781</v>
      </c>
      <c r="N13" s="5"/>
      <c r="O13" s="3">
        <v>2832</v>
      </c>
      <c r="P13" s="5">
        <f t="shared" si="4"/>
        <v>0.1542903840915282</v>
      </c>
      <c r="Q13" s="5"/>
      <c r="R13" s="3">
        <v>1633</v>
      </c>
      <c r="S13" s="5">
        <f t="shared" si="5"/>
        <v>8.9523600679787291E-2</v>
      </c>
      <c r="T13" s="5"/>
      <c r="U13" s="3">
        <v>2239</v>
      </c>
      <c r="V13" s="5">
        <f t="shared" si="6"/>
        <v>0.12198311086897304</v>
      </c>
      <c r="W13" s="5"/>
      <c r="X13" s="3">
        <v>1889</v>
      </c>
      <c r="Y13" s="5">
        <f t="shared" si="7"/>
        <v>0.10355791897374048</v>
      </c>
      <c r="Z13" s="5"/>
      <c r="AB13" s="6"/>
      <c r="AC13" s="6"/>
    </row>
    <row r="14" spans="1:29" x14ac:dyDescent="0.2">
      <c r="A14" s="11"/>
      <c r="B14" s="2" t="s">
        <v>16</v>
      </c>
      <c r="C14" s="3">
        <v>11074</v>
      </c>
      <c r="D14" s="5">
        <f t="shared" si="0"/>
        <v>0.21132781191557573</v>
      </c>
      <c r="E14" s="5"/>
      <c r="F14" s="3">
        <v>4286</v>
      </c>
      <c r="G14" s="5">
        <f t="shared" si="1"/>
        <v>8.2521467904039428E-2</v>
      </c>
      <c r="H14" s="5"/>
      <c r="I14" s="3">
        <v>9769</v>
      </c>
      <c r="J14" s="5">
        <f t="shared" si="2"/>
        <v>0.18642418228311897</v>
      </c>
      <c r="K14" s="5"/>
      <c r="L14" s="3">
        <v>5318</v>
      </c>
      <c r="M14" s="5">
        <f t="shared" si="3"/>
        <v>0.10239131271901113</v>
      </c>
      <c r="N14" s="5"/>
      <c r="O14" s="3">
        <v>3392</v>
      </c>
      <c r="P14" s="5">
        <f t="shared" si="4"/>
        <v>0.1847997820757287</v>
      </c>
      <c r="Q14" s="5"/>
      <c r="R14" s="3">
        <v>1232</v>
      </c>
      <c r="S14" s="5">
        <f t="shared" si="5"/>
        <v>6.7540156789649697E-2</v>
      </c>
      <c r="T14" s="5"/>
      <c r="U14" s="3">
        <v>3240</v>
      </c>
      <c r="V14" s="5">
        <f t="shared" si="6"/>
        <v>0.17651865976573142</v>
      </c>
      <c r="W14" s="5"/>
      <c r="X14" s="3">
        <v>1715</v>
      </c>
      <c r="Y14" s="5">
        <f t="shared" si="7"/>
        <v>9.4018968258319166E-2</v>
      </c>
      <c r="Z14" s="5"/>
      <c r="AB14" s="6"/>
      <c r="AC14" s="6"/>
    </row>
    <row r="15" spans="1:29" x14ac:dyDescent="0.2">
      <c r="A15" s="11"/>
      <c r="B15" s="2" t="s">
        <v>17</v>
      </c>
      <c r="C15" s="3">
        <v>11137</v>
      </c>
      <c r="D15" s="5">
        <f t="shared" si="0"/>
        <v>0.21253005610472883</v>
      </c>
      <c r="E15" s="5"/>
      <c r="F15" s="3">
        <v>2874</v>
      </c>
      <c r="G15" s="5">
        <f t="shared" si="1"/>
        <v>5.5335207362624671E-2</v>
      </c>
      <c r="H15" s="5"/>
      <c r="I15" s="3">
        <v>13333</v>
      </c>
      <c r="J15" s="5">
        <f t="shared" si="2"/>
        <v>0.25443685355520784</v>
      </c>
      <c r="K15" s="5"/>
      <c r="L15" s="3">
        <v>4001</v>
      </c>
      <c r="M15" s="5">
        <f t="shared" si="3"/>
        <v>7.7034156109207136E-2</v>
      </c>
      <c r="N15" s="5"/>
      <c r="O15" s="3">
        <v>2998</v>
      </c>
      <c r="P15" s="5">
        <f t="shared" si="4"/>
        <v>0.16333424135113048</v>
      </c>
      <c r="Q15" s="5"/>
      <c r="R15" s="3">
        <v>850</v>
      </c>
      <c r="S15" s="5">
        <f t="shared" si="5"/>
        <v>4.6598322460391424E-2</v>
      </c>
      <c r="T15" s="5"/>
      <c r="U15" s="3">
        <v>3984</v>
      </c>
      <c r="V15" s="5">
        <f t="shared" si="6"/>
        <v>0.2170525742304549</v>
      </c>
      <c r="W15" s="5"/>
      <c r="X15" s="3">
        <v>1284</v>
      </c>
      <c r="Y15" s="5">
        <f t="shared" si="7"/>
        <v>7.0390877693108936E-2</v>
      </c>
      <c r="Z15" s="5"/>
      <c r="AB15" s="6"/>
      <c r="AC15" s="6"/>
    </row>
    <row r="16" spans="1:29" x14ac:dyDescent="0.2">
      <c r="A16" s="11"/>
      <c r="B16" s="2" t="s">
        <v>18</v>
      </c>
      <c r="C16" s="3">
        <v>5559</v>
      </c>
      <c r="D16" s="5">
        <f t="shared" si="0"/>
        <v>0.10608373726193657</v>
      </c>
      <c r="E16" s="5"/>
      <c r="F16" s="3">
        <v>1386</v>
      </c>
      <c r="G16" s="5">
        <f t="shared" si="1"/>
        <v>2.668566367592129E-2</v>
      </c>
      <c r="H16" s="5"/>
      <c r="I16" s="3">
        <v>10887</v>
      </c>
      <c r="J16" s="5">
        <f t="shared" si="2"/>
        <v>0.20775924583031183</v>
      </c>
      <c r="K16" s="5"/>
      <c r="L16" s="3">
        <v>2789</v>
      </c>
      <c r="M16" s="5">
        <f t="shared" si="3"/>
        <v>5.3698640686972929E-2</v>
      </c>
      <c r="N16" s="5"/>
      <c r="O16" s="3">
        <v>1610</v>
      </c>
      <c r="P16" s="5">
        <f t="shared" si="4"/>
        <v>8.7714519204576416E-2</v>
      </c>
      <c r="Q16" s="5"/>
      <c r="R16" s="3">
        <v>466</v>
      </c>
      <c r="S16" s="5">
        <f t="shared" si="5"/>
        <v>2.5546845019461653E-2</v>
      </c>
      <c r="T16" s="5"/>
      <c r="U16" s="3">
        <v>3336</v>
      </c>
      <c r="V16" s="5">
        <f t="shared" si="6"/>
        <v>0.18174884227730864</v>
      </c>
      <c r="W16" s="5"/>
      <c r="X16" s="3">
        <v>952</v>
      </c>
      <c r="Y16" s="5">
        <f t="shared" si="7"/>
        <v>5.2190121155638397E-2</v>
      </c>
      <c r="Z16" s="5"/>
      <c r="AB16" s="6"/>
      <c r="AC16" s="6"/>
    </row>
    <row r="17" spans="1:29" x14ac:dyDescent="0.2">
      <c r="A17" s="11"/>
      <c r="B17" s="2" t="s">
        <v>19</v>
      </c>
      <c r="C17" s="3">
        <v>1199</v>
      </c>
      <c r="D17" s="5">
        <f t="shared" si="0"/>
        <v>2.2880806076103967E-2</v>
      </c>
      <c r="E17" s="5"/>
      <c r="F17" s="3">
        <v>362</v>
      </c>
      <c r="G17" s="5">
        <f t="shared" si="1"/>
        <v>6.9698486657168166E-3</v>
      </c>
      <c r="H17" s="5"/>
      <c r="I17" s="3">
        <v>2315</v>
      </c>
      <c r="J17" s="5">
        <f t="shared" si="2"/>
        <v>4.4177703141101483E-2</v>
      </c>
      <c r="K17" s="5"/>
      <c r="L17" s="3">
        <v>605</v>
      </c>
      <c r="M17" s="5">
        <f t="shared" si="3"/>
        <v>1.1648503985521199E-2</v>
      </c>
      <c r="N17" s="5"/>
      <c r="O17" s="3">
        <v>531</v>
      </c>
      <c r="P17" s="5">
        <f t="shared" si="4"/>
        <v>2.8929447017161537E-2</v>
      </c>
      <c r="Q17" s="5"/>
      <c r="R17" s="3">
        <v>181</v>
      </c>
      <c r="S17" s="5">
        <f t="shared" si="5"/>
        <v>9.9227016062715858E-3</v>
      </c>
      <c r="T17" s="5"/>
      <c r="U17" s="3">
        <v>988</v>
      </c>
      <c r="V17" s="5">
        <f t="shared" si="6"/>
        <v>5.382729501498229E-2</v>
      </c>
      <c r="W17" s="5"/>
      <c r="X17" s="3">
        <v>285</v>
      </c>
      <c r="Y17" s="5">
        <f t="shared" si="7"/>
        <v>1.5624143413190066E-2</v>
      </c>
      <c r="Z17" s="5"/>
      <c r="AB17" s="6"/>
      <c r="AC17" s="6"/>
    </row>
    <row r="18" spans="1:29" x14ac:dyDescent="0.2">
      <c r="A18" s="11"/>
      <c r="B18" s="2" t="s">
        <v>20</v>
      </c>
      <c r="C18" s="3">
        <v>319</v>
      </c>
      <c r="D18" s="5">
        <f t="shared" si="0"/>
        <v>6.0875539101561005E-3</v>
      </c>
      <c r="E18" s="5"/>
      <c r="F18" s="3">
        <v>106</v>
      </c>
      <c r="G18" s="5">
        <f t="shared" si="1"/>
        <v>2.0408949131656977E-3</v>
      </c>
      <c r="H18" s="5"/>
      <c r="I18" s="3">
        <v>600</v>
      </c>
      <c r="J18" s="5">
        <f t="shared" si="2"/>
        <v>1.1449944658600816E-2</v>
      </c>
      <c r="K18" s="5"/>
      <c r="L18" s="3">
        <v>207</v>
      </c>
      <c r="M18" s="5">
        <f t="shared" si="3"/>
        <v>3.9855211983518815E-3</v>
      </c>
      <c r="N18" s="5"/>
      <c r="O18" s="3">
        <v>170</v>
      </c>
      <c r="P18" s="5">
        <f t="shared" si="4"/>
        <v>9.2617815309180059E-3</v>
      </c>
      <c r="Q18" s="5"/>
      <c r="R18" s="3">
        <v>58</v>
      </c>
      <c r="S18" s="5">
        <f t="shared" si="5"/>
        <v>3.1796502384737681E-3</v>
      </c>
      <c r="T18" s="5"/>
      <c r="U18" s="3">
        <v>325</v>
      </c>
      <c r="V18" s="5">
        <f t="shared" si="6"/>
        <v>1.770634704440207E-2</v>
      </c>
      <c r="W18" s="5"/>
      <c r="X18" s="3">
        <v>117</v>
      </c>
      <c r="Y18" s="5">
        <f t="shared" si="7"/>
        <v>6.4141220327832904E-3</v>
      </c>
      <c r="Z18" s="5"/>
      <c r="AB18" s="6"/>
      <c r="AC18" s="6"/>
    </row>
    <row r="19" spans="1:29" x14ac:dyDescent="0.2">
      <c r="A19" s="11"/>
      <c r="B19" s="2" t="s">
        <v>21</v>
      </c>
      <c r="C19" s="3">
        <v>123</v>
      </c>
      <c r="D19" s="5">
        <f t="shared" si="0"/>
        <v>2.3472386550131676E-3</v>
      </c>
      <c r="E19" s="5"/>
      <c r="F19" s="3">
        <v>43</v>
      </c>
      <c r="G19" s="5">
        <f t="shared" si="1"/>
        <v>8.2791020062382068E-4</v>
      </c>
      <c r="H19" s="5"/>
      <c r="I19" s="3">
        <v>207</v>
      </c>
      <c r="J19" s="5">
        <f t="shared" si="2"/>
        <v>3.9502309072172821E-3</v>
      </c>
      <c r="K19" s="5"/>
      <c r="L19" s="3">
        <v>84</v>
      </c>
      <c r="M19" s="5">
        <f t="shared" si="3"/>
        <v>1.6173129500558357E-3</v>
      </c>
      <c r="N19" s="5"/>
      <c r="O19" s="3">
        <v>68</v>
      </c>
      <c r="P19" s="5">
        <f t="shared" si="4"/>
        <v>3.7047126123672023E-3</v>
      </c>
      <c r="Q19" s="5"/>
      <c r="R19" s="3">
        <v>26</v>
      </c>
      <c r="S19" s="5">
        <f t="shared" si="5"/>
        <v>1.4253604517296202E-3</v>
      </c>
      <c r="T19" s="5"/>
      <c r="U19" s="3">
        <v>127</v>
      </c>
      <c r="V19" s="5">
        <f t="shared" si="6"/>
        <v>6.9190956142740397E-3</v>
      </c>
      <c r="W19" s="5"/>
      <c r="X19" s="3">
        <v>48</v>
      </c>
      <c r="Y19" s="5">
        <f t="shared" si="7"/>
        <v>2.6314346801162218E-3</v>
      </c>
      <c r="Z19" s="5"/>
      <c r="AB19" s="6"/>
      <c r="AC19" s="6"/>
    </row>
    <row r="20" spans="1:29" x14ac:dyDescent="0.2">
      <c r="A20" s="11"/>
      <c r="B20" s="2" t="s">
        <v>22</v>
      </c>
      <c r="C20" s="3">
        <v>59</v>
      </c>
      <c r="D20" s="5">
        <f t="shared" si="0"/>
        <v>1.1259112247624136E-3</v>
      </c>
      <c r="E20" s="5"/>
      <c r="F20" s="3">
        <v>19</v>
      </c>
      <c r="G20" s="5">
        <f t="shared" si="1"/>
        <v>3.6582078632215332E-4</v>
      </c>
      <c r="H20" s="5"/>
      <c r="I20" s="3">
        <v>106</v>
      </c>
      <c r="J20" s="5">
        <f t="shared" si="2"/>
        <v>2.022823556352811E-3</v>
      </c>
      <c r="K20" s="5"/>
      <c r="L20" s="3">
        <v>32</v>
      </c>
      <c r="M20" s="5">
        <f t="shared" si="3"/>
        <v>6.1611921906888981E-4</v>
      </c>
      <c r="N20" s="5"/>
      <c r="O20" s="3">
        <v>40</v>
      </c>
      <c r="P20" s="5">
        <f t="shared" si="4"/>
        <v>2.1792427131571779E-3</v>
      </c>
      <c r="Q20" s="5"/>
      <c r="R20" s="3">
        <v>14</v>
      </c>
      <c r="S20" s="5">
        <f t="shared" si="5"/>
        <v>7.6750178170056471E-4</v>
      </c>
      <c r="T20" s="5"/>
      <c r="U20" s="3">
        <v>67</v>
      </c>
      <c r="V20" s="5">
        <f t="shared" si="6"/>
        <v>3.6502315445382729E-3</v>
      </c>
      <c r="W20" s="5"/>
      <c r="X20" s="3">
        <v>24</v>
      </c>
      <c r="Y20" s="5">
        <f t="shared" si="7"/>
        <v>1.3157173400581109E-3</v>
      </c>
      <c r="Z20" s="5"/>
      <c r="AB20" s="6"/>
      <c r="AC20" s="6"/>
    </row>
    <row r="21" spans="1:29" x14ac:dyDescent="0.2">
      <c r="A21" s="11"/>
      <c r="B21" s="2" t="s">
        <v>23</v>
      </c>
      <c r="C21" s="3">
        <v>48</v>
      </c>
      <c r="D21" s="5">
        <f t="shared" si="0"/>
        <v>9.1599557268806533E-4</v>
      </c>
      <c r="E21" s="5"/>
      <c r="F21" s="3">
        <v>5</v>
      </c>
      <c r="G21" s="5">
        <f t="shared" si="1"/>
        <v>9.6268627979514032E-5</v>
      </c>
      <c r="H21" s="5"/>
      <c r="I21" s="3">
        <v>46</v>
      </c>
      <c r="J21" s="5">
        <f t="shared" si="2"/>
        <v>8.778290904927293E-4</v>
      </c>
      <c r="K21" s="5"/>
      <c r="L21" s="3">
        <v>7</v>
      </c>
      <c r="M21" s="5">
        <f t="shared" si="3"/>
        <v>1.3477607917131965E-4</v>
      </c>
      <c r="N21" s="5"/>
      <c r="O21" s="3">
        <v>28</v>
      </c>
      <c r="P21" s="5">
        <f t="shared" si="4"/>
        <v>1.5254698992100246E-3</v>
      </c>
      <c r="Q21" s="5"/>
      <c r="R21" s="3">
        <v>2</v>
      </c>
      <c r="S21" s="5">
        <f t="shared" si="5"/>
        <v>1.0964311167150923E-4</v>
      </c>
      <c r="T21" s="5"/>
      <c r="U21" s="3">
        <v>26</v>
      </c>
      <c r="V21" s="5">
        <f t="shared" si="6"/>
        <v>1.4165077635521655E-3</v>
      </c>
      <c r="W21" s="5"/>
      <c r="X21" s="3">
        <v>2</v>
      </c>
      <c r="Y21" s="5">
        <f t="shared" si="7"/>
        <v>1.0964311167150923E-4</v>
      </c>
      <c r="Z21" s="5"/>
      <c r="AB21" s="6"/>
      <c r="AC21" s="6"/>
    </row>
    <row r="22" spans="1:29" x14ac:dyDescent="0.2">
      <c r="A22" s="11"/>
      <c r="B22" s="2" t="s">
        <v>24</v>
      </c>
      <c r="C22" s="3">
        <v>17</v>
      </c>
      <c r="D22" s="5">
        <f t="shared" si="0"/>
        <v>3.2441509866035646E-4</v>
      </c>
      <c r="E22" s="5"/>
      <c r="F22" s="3">
        <v>4</v>
      </c>
      <c r="G22" s="5">
        <f t="shared" si="1"/>
        <v>7.7014902383611226E-5</v>
      </c>
      <c r="H22" s="5"/>
      <c r="I22" s="3">
        <v>36</v>
      </c>
      <c r="J22" s="5">
        <f t="shared" si="2"/>
        <v>6.8699667951604905E-4</v>
      </c>
      <c r="K22" s="5"/>
      <c r="L22" s="3">
        <v>8</v>
      </c>
      <c r="M22" s="5">
        <f t="shared" si="3"/>
        <v>1.5402980476722245E-4</v>
      </c>
      <c r="N22" s="5"/>
      <c r="O22" s="3">
        <v>14</v>
      </c>
      <c r="P22" s="5">
        <f t="shared" si="4"/>
        <v>7.6273494960501229E-4</v>
      </c>
      <c r="Q22" s="5"/>
      <c r="R22" s="3">
        <v>3</v>
      </c>
      <c r="S22" s="5">
        <f t="shared" si="5"/>
        <v>1.6446466750726386E-4</v>
      </c>
      <c r="T22" s="5"/>
      <c r="U22" s="3">
        <v>27</v>
      </c>
      <c r="V22" s="5">
        <f t="shared" si="6"/>
        <v>1.4709888313810952E-3</v>
      </c>
      <c r="W22" s="5"/>
      <c r="X22" s="3">
        <v>6</v>
      </c>
      <c r="Y22" s="5">
        <f t="shared" si="7"/>
        <v>3.2892933501452772E-4</v>
      </c>
      <c r="Z22" s="5"/>
      <c r="AB22" s="6"/>
      <c r="AC22" s="6"/>
    </row>
    <row r="23" spans="1:29" x14ac:dyDescent="0.2">
      <c r="A23" s="11"/>
      <c r="B23" s="2" t="s">
        <v>25</v>
      </c>
      <c r="C23" s="3">
        <v>8</v>
      </c>
      <c r="D23" s="5">
        <f t="shared" si="0"/>
        <v>1.5266592878134422E-4</v>
      </c>
      <c r="E23" s="5"/>
      <c r="F23" s="3">
        <v>2</v>
      </c>
      <c r="G23" s="5">
        <f t="shared" si="1"/>
        <v>3.8507451191805613E-5</v>
      </c>
      <c r="H23" s="5"/>
      <c r="I23" s="3">
        <v>13</v>
      </c>
      <c r="J23" s="5">
        <f t="shared" si="2"/>
        <v>2.4808213426968435E-4</v>
      </c>
      <c r="K23" s="5"/>
      <c r="L23" s="3">
        <v>2</v>
      </c>
      <c r="M23" s="5">
        <f t="shared" si="3"/>
        <v>3.8507451191805613E-5</v>
      </c>
      <c r="N23" s="5"/>
      <c r="O23" s="3">
        <v>5</v>
      </c>
      <c r="P23" s="5">
        <f t="shared" si="4"/>
        <v>2.7240533914464724E-4</v>
      </c>
      <c r="Q23" s="5"/>
      <c r="R23" s="3">
        <v>1</v>
      </c>
      <c r="S23" s="5">
        <f t="shared" si="5"/>
        <v>5.4821555835754616E-5</v>
      </c>
      <c r="T23" s="5"/>
      <c r="U23" s="3">
        <v>10</v>
      </c>
      <c r="V23" s="5">
        <f t="shared" si="6"/>
        <v>5.4481067828929448E-4</v>
      </c>
      <c r="W23" s="5"/>
      <c r="X23" s="3">
        <v>2</v>
      </c>
      <c r="Y23" s="5">
        <f t="shared" si="7"/>
        <v>1.0964311167150923E-4</v>
      </c>
      <c r="Z23" s="5"/>
      <c r="AB23" s="6"/>
      <c r="AC23" s="6"/>
    </row>
    <row r="24" spans="1:29" x14ac:dyDescent="0.2">
      <c r="A24" s="11"/>
      <c r="B24" s="2" t="s">
        <v>26</v>
      </c>
      <c r="C24" s="3">
        <v>4</v>
      </c>
      <c r="D24" s="5">
        <f t="shared" si="0"/>
        <v>7.6332964390672111E-5</v>
      </c>
      <c r="E24" s="5"/>
      <c r="F24" s="3">
        <v>0</v>
      </c>
      <c r="G24" s="5">
        <f t="shared" si="1"/>
        <v>0</v>
      </c>
      <c r="H24" s="5"/>
      <c r="I24" s="3">
        <v>8</v>
      </c>
      <c r="J24" s="5">
        <f t="shared" si="2"/>
        <v>1.5266592878134422E-4</v>
      </c>
      <c r="K24" s="5"/>
      <c r="L24" s="3">
        <v>1</v>
      </c>
      <c r="M24" s="5">
        <f t="shared" si="3"/>
        <v>1.9253725595902806E-5</v>
      </c>
      <c r="N24" s="5"/>
      <c r="O24" s="3">
        <v>1</v>
      </c>
      <c r="P24" s="5">
        <f t="shared" si="4"/>
        <v>5.4481067828929447E-5</v>
      </c>
      <c r="Q24" s="5"/>
      <c r="R24" s="3">
        <v>0</v>
      </c>
      <c r="S24" s="5">
        <f t="shared" si="5"/>
        <v>0</v>
      </c>
      <c r="T24" s="5"/>
      <c r="U24" s="3">
        <v>3</v>
      </c>
      <c r="V24" s="5">
        <f t="shared" si="6"/>
        <v>1.6344320348678833E-4</v>
      </c>
      <c r="W24" s="5"/>
      <c r="X24" s="3">
        <v>0</v>
      </c>
      <c r="Y24" s="5">
        <f t="shared" si="7"/>
        <v>0</v>
      </c>
      <c r="Z24" s="5"/>
      <c r="AB24" s="6"/>
      <c r="AC24" s="6"/>
    </row>
    <row r="25" spans="1:29" x14ac:dyDescent="0.2">
      <c r="A25" s="11"/>
      <c r="B25" s="2" t="s">
        <v>27</v>
      </c>
      <c r="C25" s="3">
        <v>3</v>
      </c>
      <c r="D25" s="5">
        <f t="shared" si="0"/>
        <v>5.7249723293004083E-5</v>
      </c>
      <c r="E25" s="5"/>
      <c r="F25" s="3">
        <v>1</v>
      </c>
      <c r="G25" s="5">
        <f t="shared" si="1"/>
        <v>1.9253725595902806E-5</v>
      </c>
      <c r="H25" s="5"/>
      <c r="I25" s="3">
        <v>3</v>
      </c>
      <c r="J25" s="5">
        <f t="shared" si="2"/>
        <v>5.7249723293004083E-5</v>
      </c>
      <c r="K25" s="5"/>
      <c r="L25" s="3">
        <v>0</v>
      </c>
      <c r="M25" s="5">
        <f t="shared" si="3"/>
        <v>0</v>
      </c>
      <c r="N25" s="5"/>
      <c r="O25" s="3">
        <v>2</v>
      </c>
      <c r="P25" s="5">
        <f t="shared" si="4"/>
        <v>1.0896213565785889E-4</v>
      </c>
      <c r="Q25" s="5"/>
      <c r="R25" s="3">
        <v>1</v>
      </c>
      <c r="S25" s="5">
        <f t="shared" si="5"/>
        <v>5.4821555835754616E-5</v>
      </c>
      <c r="T25" s="5"/>
      <c r="U25" s="3">
        <v>2</v>
      </c>
      <c r="V25" s="5">
        <f t="shared" si="6"/>
        <v>1.0896213565785889E-4</v>
      </c>
      <c r="W25" s="5"/>
      <c r="X25" s="3">
        <v>0</v>
      </c>
      <c r="Y25" s="5">
        <f t="shared" si="7"/>
        <v>0</v>
      </c>
      <c r="Z25" s="5"/>
      <c r="AB25" s="6"/>
      <c r="AC25" s="6"/>
    </row>
    <row r="26" spans="1:29" x14ac:dyDescent="0.2">
      <c r="A26" s="11"/>
      <c r="B26" s="2" t="s">
        <v>28</v>
      </c>
      <c r="C26" s="3">
        <v>3</v>
      </c>
      <c r="D26" s="5">
        <f t="shared" si="0"/>
        <v>5.7249723293004083E-5</v>
      </c>
      <c r="E26" s="5"/>
      <c r="F26" s="3">
        <v>1</v>
      </c>
      <c r="G26" s="5">
        <f t="shared" si="1"/>
        <v>1.9253725595902806E-5</v>
      </c>
      <c r="H26" s="5"/>
      <c r="I26" s="3">
        <v>4</v>
      </c>
      <c r="J26" s="5">
        <f t="shared" si="2"/>
        <v>7.6332964390672111E-5</v>
      </c>
      <c r="K26" s="5"/>
      <c r="L26" s="3">
        <v>2</v>
      </c>
      <c r="M26" s="5">
        <f t="shared" si="3"/>
        <v>3.8507451191805613E-5</v>
      </c>
      <c r="N26" s="5"/>
      <c r="O26" s="3">
        <v>3</v>
      </c>
      <c r="P26" s="5">
        <f t="shared" si="4"/>
        <v>1.6344320348678833E-4</v>
      </c>
      <c r="Q26" s="5"/>
      <c r="R26" s="3">
        <v>1</v>
      </c>
      <c r="S26" s="5">
        <f t="shared" si="5"/>
        <v>5.4821555835754616E-5</v>
      </c>
      <c r="T26" s="5"/>
      <c r="U26" s="3">
        <v>4</v>
      </c>
      <c r="V26" s="5">
        <f t="shared" si="6"/>
        <v>2.1792427131571779E-4</v>
      </c>
      <c r="W26" s="5"/>
      <c r="X26" s="3">
        <v>2</v>
      </c>
      <c r="Y26" s="5">
        <f t="shared" si="7"/>
        <v>1.0964311167150923E-4</v>
      </c>
      <c r="Z26" s="5"/>
      <c r="AB26" s="6"/>
      <c r="AC26" s="6"/>
    </row>
    <row r="27" spans="1:29" x14ac:dyDescent="0.2">
      <c r="A27" s="11" t="s">
        <v>29</v>
      </c>
      <c r="B27" s="2" t="s">
        <v>7</v>
      </c>
      <c r="C27" s="3">
        <v>2</v>
      </c>
      <c r="D27" s="5">
        <f t="shared" si="0"/>
        <v>3.8166482195336056E-5</v>
      </c>
      <c r="E27" s="4"/>
      <c r="F27" s="3">
        <v>2</v>
      </c>
      <c r="G27" s="5">
        <f t="shared" si="1"/>
        <v>3.8507451191805613E-5</v>
      </c>
      <c r="H27" s="4"/>
      <c r="I27" s="3">
        <v>2</v>
      </c>
      <c r="J27" s="5">
        <f t="shared" si="2"/>
        <v>3.8166482195336056E-5</v>
      </c>
      <c r="K27" s="4"/>
      <c r="L27" s="3">
        <v>2</v>
      </c>
      <c r="M27" s="5">
        <f t="shared" si="3"/>
        <v>3.8507451191805613E-5</v>
      </c>
      <c r="N27" s="4"/>
      <c r="O27" s="3">
        <v>0</v>
      </c>
      <c r="P27" s="5">
        <f t="shared" si="4"/>
        <v>0</v>
      </c>
      <c r="Q27" s="4"/>
      <c r="R27" s="3">
        <v>0</v>
      </c>
      <c r="S27" s="5">
        <f t="shared" si="5"/>
        <v>0</v>
      </c>
      <c r="T27" s="4"/>
      <c r="U27" s="3">
        <v>0</v>
      </c>
      <c r="V27" s="5">
        <f t="shared" si="6"/>
        <v>0</v>
      </c>
      <c r="W27" s="4"/>
      <c r="X27" s="3">
        <v>0</v>
      </c>
      <c r="Y27" s="5">
        <f t="shared" si="7"/>
        <v>0</v>
      </c>
      <c r="Z27" s="4"/>
      <c r="AB27" s="6"/>
      <c r="AC27" s="6"/>
    </row>
    <row r="28" spans="1:29" x14ac:dyDescent="0.2">
      <c r="A28" s="11"/>
      <c r="B28" s="2" t="s">
        <v>8</v>
      </c>
      <c r="C28" s="3">
        <v>2</v>
      </c>
      <c r="D28" s="5">
        <f t="shared" si="0"/>
        <v>3.8166482195336056E-5</v>
      </c>
      <c r="E28" s="4"/>
      <c r="F28" s="3">
        <v>2</v>
      </c>
      <c r="G28" s="5">
        <f t="shared" si="1"/>
        <v>3.8507451191805613E-5</v>
      </c>
      <c r="H28" s="4"/>
      <c r="I28" s="3">
        <v>1</v>
      </c>
      <c r="J28" s="5">
        <f t="shared" si="2"/>
        <v>1.9083241097668028E-5</v>
      </c>
      <c r="K28" s="4"/>
      <c r="L28" s="3">
        <v>1</v>
      </c>
      <c r="M28" s="5">
        <f t="shared" si="3"/>
        <v>1.9253725595902806E-5</v>
      </c>
      <c r="N28" s="4"/>
      <c r="O28" s="3">
        <v>1</v>
      </c>
      <c r="P28" s="5">
        <f t="shared" si="4"/>
        <v>5.4481067828929447E-5</v>
      </c>
      <c r="Q28" s="4"/>
      <c r="R28" s="3">
        <v>1</v>
      </c>
      <c r="S28" s="5">
        <f t="shared" si="5"/>
        <v>5.4821555835754616E-5</v>
      </c>
      <c r="T28" s="4"/>
      <c r="U28" s="3">
        <v>1</v>
      </c>
      <c r="V28" s="5">
        <f t="shared" si="6"/>
        <v>5.4481067828929447E-5</v>
      </c>
      <c r="W28" s="4"/>
      <c r="X28" s="3">
        <v>1</v>
      </c>
      <c r="Y28" s="5">
        <f t="shared" si="7"/>
        <v>5.4821555835754616E-5</v>
      </c>
      <c r="Z28" s="4"/>
      <c r="AB28" s="6"/>
      <c r="AC28" s="6"/>
    </row>
    <row r="29" spans="1:29" x14ac:dyDescent="0.2">
      <c r="A29" s="11"/>
      <c r="B29" s="2" t="s">
        <v>9</v>
      </c>
      <c r="C29" s="3">
        <v>2</v>
      </c>
      <c r="D29" s="5">
        <f t="shared" si="0"/>
        <v>3.8166482195336056E-5</v>
      </c>
      <c r="E29" s="4"/>
      <c r="F29" s="3">
        <v>2</v>
      </c>
      <c r="G29" s="5">
        <f t="shared" si="1"/>
        <v>3.8507451191805613E-5</v>
      </c>
      <c r="H29" s="4"/>
      <c r="I29" s="3">
        <v>0</v>
      </c>
      <c r="J29" s="5">
        <f t="shared" si="2"/>
        <v>0</v>
      </c>
      <c r="K29" s="4"/>
      <c r="L29" s="3">
        <v>0</v>
      </c>
      <c r="M29" s="5">
        <f t="shared" si="3"/>
        <v>0</v>
      </c>
      <c r="N29" s="4"/>
      <c r="O29" s="3">
        <v>2</v>
      </c>
      <c r="P29" s="5">
        <f t="shared" si="4"/>
        <v>1.0896213565785889E-4</v>
      </c>
      <c r="Q29" s="4"/>
      <c r="R29" s="3">
        <v>2</v>
      </c>
      <c r="S29" s="5">
        <f t="shared" si="5"/>
        <v>1.0964311167150923E-4</v>
      </c>
      <c r="T29" s="4"/>
      <c r="U29" s="3">
        <v>0</v>
      </c>
      <c r="V29" s="5">
        <f t="shared" si="6"/>
        <v>0</v>
      </c>
      <c r="W29" s="4"/>
      <c r="X29" s="3">
        <v>0</v>
      </c>
      <c r="Y29" s="5">
        <f t="shared" si="7"/>
        <v>0</v>
      </c>
      <c r="Z29" s="4"/>
      <c r="AB29" s="6"/>
      <c r="AC29" s="6"/>
    </row>
    <row r="30" spans="1:29" x14ac:dyDescent="0.2">
      <c r="A30" s="11"/>
      <c r="B30" s="2" t="s">
        <v>10</v>
      </c>
      <c r="C30" s="3">
        <v>3</v>
      </c>
      <c r="D30" s="5">
        <f t="shared" si="0"/>
        <v>5.7249723293004083E-5</v>
      </c>
      <c r="E30" s="4"/>
      <c r="F30" s="3">
        <v>2</v>
      </c>
      <c r="G30" s="5">
        <f t="shared" si="1"/>
        <v>3.8507451191805613E-5</v>
      </c>
      <c r="H30" s="4"/>
      <c r="I30" s="3">
        <v>0</v>
      </c>
      <c r="J30" s="5">
        <f t="shared" si="2"/>
        <v>0</v>
      </c>
      <c r="K30" s="4"/>
      <c r="L30" s="3">
        <v>0</v>
      </c>
      <c r="M30" s="5">
        <f t="shared" si="3"/>
        <v>0</v>
      </c>
      <c r="N30" s="4"/>
      <c r="O30" s="3">
        <v>0</v>
      </c>
      <c r="P30" s="5">
        <f t="shared" si="4"/>
        <v>0</v>
      </c>
      <c r="Q30" s="4"/>
      <c r="R30" s="3">
        <v>0</v>
      </c>
      <c r="S30" s="5">
        <f t="shared" si="5"/>
        <v>0</v>
      </c>
      <c r="T30" s="4"/>
      <c r="U30" s="3">
        <v>0</v>
      </c>
      <c r="V30" s="5">
        <f t="shared" si="6"/>
        <v>0</v>
      </c>
      <c r="W30" s="4"/>
      <c r="X30" s="3">
        <v>0</v>
      </c>
      <c r="Y30" s="5">
        <f t="shared" si="7"/>
        <v>0</v>
      </c>
      <c r="Z30" s="4"/>
      <c r="AB30" s="6"/>
      <c r="AC30" s="6"/>
    </row>
    <row r="31" spans="1:29" x14ac:dyDescent="0.2">
      <c r="A31" s="11"/>
      <c r="B31" s="2" t="s">
        <v>11</v>
      </c>
      <c r="C31" s="3">
        <v>15</v>
      </c>
      <c r="D31" s="5">
        <f t="shared" si="0"/>
        <v>2.8624861646502043E-4</v>
      </c>
      <c r="E31" s="4"/>
      <c r="F31" s="3">
        <v>10</v>
      </c>
      <c r="G31" s="5">
        <f t="shared" si="1"/>
        <v>1.9253725595902806E-4</v>
      </c>
      <c r="H31" s="4"/>
      <c r="I31" s="3">
        <v>1</v>
      </c>
      <c r="J31" s="5">
        <f t="shared" si="2"/>
        <v>1.9083241097668028E-5</v>
      </c>
      <c r="K31" s="4"/>
      <c r="L31" s="3">
        <v>1</v>
      </c>
      <c r="M31" s="5">
        <f t="shared" si="3"/>
        <v>1.9253725595902806E-5</v>
      </c>
      <c r="N31" s="4"/>
      <c r="O31" s="3">
        <v>9</v>
      </c>
      <c r="P31" s="5">
        <f t="shared" si="4"/>
        <v>4.9032961046036505E-4</v>
      </c>
      <c r="Q31" s="4"/>
      <c r="R31" s="3">
        <v>6</v>
      </c>
      <c r="S31" s="5">
        <f t="shared" si="5"/>
        <v>3.2892933501452772E-4</v>
      </c>
      <c r="T31" s="4"/>
      <c r="U31" s="3">
        <v>0</v>
      </c>
      <c r="V31" s="5">
        <f t="shared" si="6"/>
        <v>0</v>
      </c>
      <c r="W31" s="4"/>
      <c r="X31" s="3">
        <v>0</v>
      </c>
      <c r="Y31" s="5">
        <f t="shared" si="7"/>
        <v>0</v>
      </c>
      <c r="Z31" s="4"/>
      <c r="AB31" s="6"/>
      <c r="AC31" s="6"/>
    </row>
    <row r="32" spans="1:29" x14ac:dyDescent="0.2">
      <c r="A32" s="11"/>
      <c r="B32" s="2" t="s">
        <v>12</v>
      </c>
      <c r="C32" s="3">
        <v>25</v>
      </c>
      <c r="D32" s="5">
        <f t="shared" si="0"/>
        <v>4.7708102744170068E-4</v>
      </c>
      <c r="E32" s="4"/>
      <c r="F32" s="3">
        <v>20</v>
      </c>
      <c r="G32" s="5">
        <f t="shared" si="1"/>
        <v>3.8507451191805613E-4</v>
      </c>
      <c r="H32" s="4"/>
      <c r="I32" s="3">
        <v>2</v>
      </c>
      <c r="J32" s="5">
        <f t="shared" si="2"/>
        <v>3.8166482195336056E-5</v>
      </c>
      <c r="K32" s="4"/>
      <c r="L32" s="3">
        <v>2</v>
      </c>
      <c r="M32" s="5">
        <f t="shared" si="3"/>
        <v>3.8507451191805613E-5</v>
      </c>
      <c r="N32" s="4"/>
      <c r="O32" s="3">
        <v>20</v>
      </c>
      <c r="P32" s="5">
        <f t="shared" si="4"/>
        <v>1.089621356578589E-3</v>
      </c>
      <c r="Q32" s="4"/>
      <c r="R32" s="3">
        <v>14</v>
      </c>
      <c r="S32" s="5">
        <f t="shared" si="5"/>
        <v>7.6750178170056471E-4</v>
      </c>
      <c r="T32" s="4"/>
      <c r="U32" s="3">
        <v>1</v>
      </c>
      <c r="V32" s="5">
        <f t="shared" si="6"/>
        <v>5.4481067828929447E-5</v>
      </c>
      <c r="W32" s="4"/>
      <c r="X32" s="3">
        <v>1</v>
      </c>
      <c r="Y32" s="5">
        <f t="shared" si="7"/>
        <v>5.4821555835754616E-5</v>
      </c>
      <c r="Z32" s="4"/>
      <c r="AB32" s="6"/>
      <c r="AC32" s="6"/>
    </row>
    <row r="33" spans="1:29" x14ac:dyDescent="0.2">
      <c r="A33" s="11"/>
      <c r="B33" s="2" t="s">
        <v>13</v>
      </c>
      <c r="C33" s="3">
        <v>72</v>
      </c>
      <c r="D33" s="5">
        <f t="shared" si="0"/>
        <v>1.3739933590320981E-3</v>
      </c>
      <c r="E33" s="4"/>
      <c r="F33" s="3">
        <v>46</v>
      </c>
      <c r="G33" s="5">
        <f t="shared" si="1"/>
        <v>8.856713774115291E-4</v>
      </c>
      <c r="H33" s="4"/>
      <c r="I33" s="3">
        <v>4</v>
      </c>
      <c r="J33" s="5">
        <f t="shared" si="2"/>
        <v>7.6332964390672111E-5</v>
      </c>
      <c r="K33" s="4"/>
      <c r="L33" s="3">
        <v>3</v>
      </c>
      <c r="M33" s="5">
        <f t="shared" si="3"/>
        <v>5.7761176787708419E-5</v>
      </c>
      <c r="N33" s="4"/>
      <c r="O33" s="3">
        <v>53</v>
      </c>
      <c r="P33" s="5">
        <f t="shared" si="4"/>
        <v>2.8874965949332609E-3</v>
      </c>
      <c r="Q33" s="4"/>
      <c r="R33" s="3">
        <v>36</v>
      </c>
      <c r="S33" s="5">
        <f t="shared" si="5"/>
        <v>1.9735760100871662E-3</v>
      </c>
      <c r="T33" s="4"/>
      <c r="U33" s="3">
        <v>1</v>
      </c>
      <c r="V33" s="5">
        <f t="shared" si="6"/>
        <v>5.4481067828929447E-5</v>
      </c>
      <c r="W33" s="4"/>
      <c r="X33" s="3">
        <v>1</v>
      </c>
      <c r="Y33" s="5">
        <f t="shared" si="7"/>
        <v>5.4821555835754616E-5</v>
      </c>
      <c r="Z33" s="4"/>
      <c r="AB33" s="6"/>
      <c r="AC33" s="6"/>
    </row>
    <row r="34" spans="1:29" x14ac:dyDescent="0.2">
      <c r="A34" s="11"/>
      <c r="B34" s="2" t="s">
        <v>14</v>
      </c>
      <c r="C34" s="3">
        <v>209</v>
      </c>
      <c r="D34" s="5">
        <f t="shared" si="0"/>
        <v>3.9883973894126179E-3</v>
      </c>
      <c r="E34" s="4"/>
      <c r="F34" s="3">
        <v>119</v>
      </c>
      <c r="G34" s="5">
        <f t="shared" si="1"/>
        <v>2.2911933459124341E-3</v>
      </c>
      <c r="H34" s="4"/>
      <c r="I34" s="3">
        <v>11</v>
      </c>
      <c r="J34" s="5">
        <f t="shared" si="2"/>
        <v>2.0991565207434832E-4</v>
      </c>
      <c r="K34" s="4"/>
      <c r="L34" s="3">
        <v>9</v>
      </c>
      <c r="M34" s="5">
        <f t="shared" si="3"/>
        <v>1.7328353036312526E-4</v>
      </c>
      <c r="N34" s="4"/>
      <c r="O34" s="3">
        <v>122</v>
      </c>
      <c r="P34" s="5">
        <f t="shared" si="4"/>
        <v>6.6466902751293926E-3</v>
      </c>
      <c r="Q34" s="4"/>
      <c r="R34" s="3">
        <v>74</v>
      </c>
      <c r="S34" s="5">
        <f t="shared" si="5"/>
        <v>4.0567951318458417E-3</v>
      </c>
      <c r="T34" s="4"/>
      <c r="U34" s="3">
        <v>8</v>
      </c>
      <c r="V34" s="5">
        <f t="shared" si="6"/>
        <v>4.3584854263143557E-4</v>
      </c>
      <c r="W34" s="4"/>
      <c r="X34" s="3">
        <v>5</v>
      </c>
      <c r="Y34" s="5">
        <f t="shared" si="7"/>
        <v>2.7410777917877309E-4</v>
      </c>
      <c r="Z34" s="4"/>
      <c r="AB34" s="6"/>
      <c r="AC34" s="6"/>
    </row>
    <row r="35" spans="1:29" x14ac:dyDescent="0.2">
      <c r="A35" s="11"/>
      <c r="B35" s="2" t="s">
        <v>15</v>
      </c>
      <c r="C35" s="3">
        <v>528</v>
      </c>
      <c r="D35" s="5">
        <f t="shared" si="0"/>
        <v>1.0075951299568718E-2</v>
      </c>
      <c r="E35" s="4"/>
      <c r="F35" s="3">
        <v>316</v>
      </c>
      <c r="G35" s="5">
        <f t="shared" si="1"/>
        <v>6.0841772883052873E-3</v>
      </c>
      <c r="H35" s="4"/>
      <c r="I35" s="3">
        <v>31</v>
      </c>
      <c r="J35" s="5">
        <f t="shared" si="2"/>
        <v>5.9158047402770887E-4</v>
      </c>
      <c r="K35" s="4"/>
      <c r="L35" s="3">
        <v>24</v>
      </c>
      <c r="M35" s="5">
        <f t="shared" si="3"/>
        <v>4.6208941430166735E-4</v>
      </c>
      <c r="N35" s="4"/>
      <c r="O35" s="3">
        <v>283</v>
      </c>
      <c r="P35" s="5">
        <f t="shared" si="4"/>
        <v>1.5418142195587034E-2</v>
      </c>
      <c r="Q35" s="4"/>
      <c r="R35" s="3">
        <v>175</v>
      </c>
      <c r="S35" s="5">
        <f t="shared" si="5"/>
        <v>9.5937722712570589E-3</v>
      </c>
      <c r="T35" s="4"/>
      <c r="U35" s="3">
        <v>23</v>
      </c>
      <c r="V35" s="5">
        <f t="shared" si="6"/>
        <v>1.2530645600653772E-3</v>
      </c>
      <c r="W35" s="4"/>
      <c r="X35" s="3">
        <v>19</v>
      </c>
      <c r="Y35" s="5">
        <f t="shared" si="7"/>
        <v>1.0416095608793377E-3</v>
      </c>
      <c r="Z35" s="4"/>
      <c r="AB35" s="6"/>
      <c r="AC35" s="6"/>
    </row>
    <row r="36" spans="1:29" x14ac:dyDescent="0.2">
      <c r="A36" s="11"/>
      <c r="B36" s="2" t="s">
        <v>16</v>
      </c>
      <c r="C36" s="3">
        <v>1864</v>
      </c>
      <c r="D36" s="5">
        <f t="shared" si="0"/>
        <v>3.5571161406053202E-2</v>
      </c>
      <c r="E36" s="4"/>
      <c r="F36" s="3">
        <v>1110</v>
      </c>
      <c r="G36" s="5">
        <f t="shared" si="1"/>
        <v>2.1371635411452115E-2</v>
      </c>
      <c r="H36" s="4"/>
      <c r="I36" s="3">
        <v>134</v>
      </c>
      <c r="J36" s="5">
        <f t="shared" si="2"/>
        <v>2.5571543070875159E-3</v>
      </c>
      <c r="K36" s="4"/>
      <c r="L36" s="3">
        <v>93</v>
      </c>
      <c r="M36" s="5">
        <f t="shared" si="3"/>
        <v>1.7905964804189611E-3</v>
      </c>
      <c r="N36" s="4"/>
      <c r="O36" s="3">
        <v>819</v>
      </c>
      <c r="P36" s="5">
        <f t="shared" si="4"/>
        <v>4.4619994551893215E-2</v>
      </c>
      <c r="Q36" s="4"/>
      <c r="R36" s="3">
        <v>487</v>
      </c>
      <c r="S36" s="5">
        <f t="shared" si="5"/>
        <v>2.66980976920125E-2</v>
      </c>
      <c r="T36" s="4"/>
      <c r="U36" s="3">
        <v>77</v>
      </c>
      <c r="V36" s="5">
        <f t="shared" si="6"/>
        <v>4.1950422228275676E-3</v>
      </c>
      <c r="W36" s="4"/>
      <c r="X36" s="3">
        <v>59</v>
      </c>
      <c r="Y36" s="5">
        <f t="shared" si="7"/>
        <v>3.2344717943095227E-3</v>
      </c>
      <c r="Z36" s="4"/>
      <c r="AB36" s="6"/>
      <c r="AC36" s="6"/>
    </row>
    <row r="37" spans="1:29" x14ac:dyDescent="0.2">
      <c r="A37" s="11"/>
      <c r="B37" s="2" t="s">
        <v>17</v>
      </c>
      <c r="C37" s="3">
        <v>6552</v>
      </c>
      <c r="D37" s="5">
        <f t="shared" si="0"/>
        <v>0.12503339567192093</v>
      </c>
      <c r="E37" s="4"/>
      <c r="F37" s="3">
        <v>3951</v>
      </c>
      <c r="G37" s="5">
        <f t="shared" si="1"/>
        <v>7.6071469829411986E-2</v>
      </c>
      <c r="H37" s="4"/>
      <c r="I37" s="3">
        <v>833</v>
      </c>
      <c r="J37" s="5">
        <f t="shared" si="2"/>
        <v>1.5896339834357467E-2</v>
      </c>
      <c r="K37" s="4"/>
      <c r="L37" s="3">
        <v>519</v>
      </c>
      <c r="M37" s="5">
        <f t="shared" si="3"/>
        <v>9.9926835842735571E-3</v>
      </c>
      <c r="N37" s="4"/>
      <c r="O37" s="3">
        <v>1963</v>
      </c>
      <c r="P37" s="5">
        <f t="shared" si="4"/>
        <v>0.10694633614818851</v>
      </c>
      <c r="Q37" s="4"/>
      <c r="R37" s="3">
        <v>1172</v>
      </c>
      <c r="S37" s="5">
        <f t="shared" si="5"/>
        <v>6.425086343950441E-2</v>
      </c>
      <c r="T37" s="4"/>
      <c r="U37" s="3">
        <v>353</v>
      </c>
      <c r="V37" s="5">
        <f t="shared" si="6"/>
        <v>1.9231816943612094E-2</v>
      </c>
      <c r="W37" s="4"/>
      <c r="X37" s="3">
        <v>228</v>
      </c>
      <c r="Y37" s="5">
        <f t="shared" si="7"/>
        <v>1.2499314730552054E-2</v>
      </c>
      <c r="Z37" s="4"/>
      <c r="AB37" s="6"/>
      <c r="AC37" s="6"/>
    </row>
    <row r="38" spans="1:29" x14ac:dyDescent="0.2">
      <c r="A38" s="11"/>
      <c r="B38" s="2" t="s">
        <v>18</v>
      </c>
      <c r="C38" s="3">
        <v>12620</v>
      </c>
      <c r="D38" s="5">
        <f t="shared" si="0"/>
        <v>0.2408305026525705</v>
      </c>
      <c r="E38" s="4"/>
      <c r="F38" s="3">
        <v>8104</v>
      </c>
      <c r="G38" s="5">
        <f t="shared" si="1"/>
        <v>0.15603219222919634</v>
      </c>
      <c r="H38" s="4"/>
      <c r="I38" s="3">
        <v>10642</v>
      </c>
      <c r="J38" s="5">
        <f t="shared" si="2"/>
        <v>0.20308385176138316</v>
      </c>
      <c r="K38" s="4"/>
      <c r="L38" s="3">
        <v>6377</v>
      </c>
      <c r="M38" s="5">
        <f t="shared" si="3"/>
        <v>0.1227810081250722</v>
      </c>
      <c r="N38" s="4"/>
      <c r="O38" s="3">
        <v>3186</v>
      </c>
      <c r="P38" s="5">
        <f t="shared" si="4"/>
        <v>0.17357668210296923</v>
      </c>
      <c r="Q38" s="4"/>
      <c r="R38" s="3">
        <v>2041</v>
      </c>
      <c r="S38" s="5">
        <f t="shared" si="5"/>
        <v>0.11189079546077518</v>
      </c>
      <c r="T38" s="4"/>
      <c r="U38" s="3">
        <v>2263</v>
      </c>
      <c r="V38" s="5">
        <f t="shared" si="6"/>
        <v>0.12329065649686734</v>
      </c>
      <c r="W38" s="4"/>
      <c r="X38" s="3">
        <v>1299</v>
      </c>
      <c r="Y38" s="5">
        <f t="shared" si="7"/>
        <v>7.1213201030645254E-2</v>
      </c>
      <c r="Z38" s="4"/>
      <c r="AB38" s="6"/>
      <c r="AC38" s="6"/>
    </row>
    <row r="39" spans="1:29" x14ac:dyDescent="0.2">
      <c r="A39" s="11"/>
      <c r="B39" s="2" t="s">
        <v>19</v>
      </c>
      <c r="C39" s="3">
        <v>10467</v>
      </c>
      <c r="D39" s="5">
        <f t="shared" si="0"/>
        <v>0.19974428456929125</v>
      </c>
      <c r="E39" s="8">
        <v>0.58218999999999999</v>
      </c>
      <c r="F39" s="3">
        <v>7520</v>
      </c>
      <c r="G39" s="5">
        <f t="shared" si="1"/>
        <v>0.14478801648118911</v>
      </c>
      <c r="H39" s="8">
        <v>0.73653000000000002</v>
      </c>
      <c r="I39" s="3">
        <v>13147</v>
      </c>
      <c r="J39" s="5">
        <f t="shared" si="2"/>
        <v>0.25088737071104156</v>
      </c>
      <c r="K39" s="8">
        <v>0.77746999999999999</v>
      </c>
      <c r="L39" s="3">
        <v>8370</v>
      </c>
      <c r="M39" s="5">
        <f t="shared" si="3"/>
        <v>0.16115368323770649</v>
      </c>
      <c r="N39" s="8">
        <v>0.86463000000000001</v>
      </c>
      <c r="O39" s="3">
        <v>3170</v>
      </c>
      <c r="P39" s="5">
        <f t="shared" si="4"/>
        <v>0.17270498501770634</v>
      </c>
      <c r="Q39" s="8">
        <v>0.64815999999999996</v>
      </c>
      <c r="R39" s="3">
        <v>2082</v>
      </c>
      <c r="S39" s="5">
        <f t="shared" si="5"/>
        <v>0.11413847925004111</v>
      </c>
      <c r="T39" s="8">
        <v>0.78027999999999997</v>
      </c>
      <c r="U39" s="3">
        <v>3672</v>
      </c>
      <c r="V39" s="5">
        <f t="shared" si="6"/>
        <v>0.20005448106782894</v>
      </c>
      <c r="W39" s="8">
        <v>0.85143000000000002</v>
      </c>
      <c r="X39" s="3">
        <v>2217</v>
      </c>
      <c r="Y39" s="5">
        <f t="shared" si="7"/>
        <v>0.12153938928786799</v>
      </c>
      <c r="Z39" s="8">
        <v>0.91156999999999999</v>
      </c>
      <c r="AB39" s="6"/>
      <c r="AC39" s="6"/>
    </row>
    <row r="40" spans="1:29" x14ac:dyDescent="0.2">
      <c r="A40" s="11"/>
      <c r="B40" s="2" t="s">
        <v>20</v>
      </c>
      <c r="C40" s="3">
        <v>7254</v>
      </c>
      <c r="D40" s="5">
        <f t="shared" si="0"/>
        <v>0.13842983092248387</v>
      </c>
      <c r="E40" s="8"/>
      <c r="F40" s="3">
        <v>6347</v>
      </c>
      <c r="G40" s="5">
        <f t="shared" si="1"/>
        <v>0.12220339635719511</v>
      </c>
      <c r="H40" s="8"/>
      <c r="I40" s="3">
        <v>9527</v>
      </c>
      <c r="J40" s="5">
        <f t="shared" si="2"/>
        <v>0.18180603793748329</v>
      </c>
      <c r="K40" s="8"/>
      <c r="L40" s="3">
        <v>7255</v>
      </c>
      <c r="M40" s="5">
        <f t="shared" si="3"/>
        <v>0.13968577919827488</v>
      </c>
      <c r="N40" s="8"/>
      <c r="O40" s="3">
        <v>2627</v>
      </c>
      <c r="P40" s="5">
        <f t="shared" si="4"/>
        <v>0.14312176518659767</v>
      </c>
      <c r="Q40" s="8"/>
      <c r="R40" s="3">
        <v>1981</v>
      </c>
      <c r="S40" s="5">
        <f t="shared" si="5"/>
        <v>0.1086015021106299</v>
      </c>
      <c r="T40" s="8"/>
      <c r="U40" s="3">
        <v>3361</v>
      </c>
      <c r="V40" s="5">
        <f t="shared" si="6"/>
        <v>0.18311086897303186</v>
      </c>
      <c r="W40" s="8"/>
      <c r="X40" s="3">
        <v>2213</v>
      </c>
      <c r="Y40" s="5">
        <f t="shared" si="7"/>
        <v>0.12132010306452497</v>
      </c>
      <c r="Z40" s="8"/>
      <c r="AB40" s="6"/>
      <c r="AC40" s="6"/>
    </row>
    <row r="41" spans="1:29" x14ac:dyDescent="0.2">
      <c r="A41" s="11"/>
      <c r="B41" s="2" t="s">
        <v>21</v>
      </c>
      <c r="C41" s="3">
        <v>4568</v>
      </c>
      <c r="D41" s="5">
        <f t="shared" si="0"/>
        <v>8.7172245334147552E-2</v>
      </c>
      <c r="E41" s="8"/>
      <c r="F41" s="3">
        <v>5062</v>
      </c>
      <c r="G41" s="5">
        <f t="shared" si="1"/>
        <v>9.7462358966460008E-2</v>
      </c>
      <c r="H41" s="8"/>
      <c r="I41" s="3">
        <v>6379</v>
      </c>
      <c r="J41" s="5">
        <f t="shared" si="2"/>
        <v>0.12173199496202435</v>
      </c>
      <c r="K41" s="8"/>
      <c r="L41" s="3">
        <v>5850</v>
      </c>
      <c r="M41" s="5">
        <f t="shared" si="3"/>
        <v>0.11263429473603143</v>
      </c>
      <c r="N41" s="8"/>
      <c r="O41" s="3">
        <v>1888</v>
      </c>
      <c r="P41" s="5">
        <f t="shared" si="4"/>
        <v>0.1028602560610188</v>
      </c>
      <c r="Q41" s="8"/>
      <c r="R41" s="3">
        <v>1766</v>
      </c>
      <c r="S41" s="5">
        <f t="shared" si="5"/>
        <v>9.6814867605942656E-2</v>
      </c>
      <c r="T41" s="8"/>
      <c r="U41" s="3">
        <v>2607</v>
      </c>
      <c r="V41" s="5">
        <f t="shared" si="6"/>
        <v>0.14203214383001908</v>
      </c>
      <c r="W41" s="8"/>
      <c r="X41" s="3">
        <v>2004</v>
      </c>
      <c r="Y41" s="5">
        <f t="shared" si="7"/>
        <v>0.10986239789485226</v>
      </c>
      <c r="Z41" s="8"/>
      <c r="AB41" s="6"/>
      <c r="AC41" s="6"/>
    </row>
    <row r="42" spans="1:29" x14ac:dyDescent="0.2">
      <c r="A42" s="11"/>
      <c r="B42" s="2" t="s">
        <v>22</v>
      </c>
      <c r="C42" s="3">
        <v>2862</v>
      </c>
      <c r="D42" s="5">
        <f t="shared" si="0"/>
        <v>5.4616236021525898E-2</v>
      </c>
      <c r="E42" s="8"/>
      <c r="F42" s="3">
        <v>4229</v>
      </c>
      <c r="G42" s="5">
        <f t="shared" si="1"/>
        <v>8.1424005545072967E-2</v>
      </c>
      <c r="H42" s="8"/>
      <c r="I42" s="3">
        <v>3961</v>
      </c>
      <c r="J42" s="5">
        <f t="shared" si="2"/>
        <v>7.5588717987863055E-2</v>
      </c>
      <c r="K42" s="8"/>
      <c r="L42" s="3">
        <v>4745</v>
      </c>
      <c r="M42" s="5">
        <f t="shared" si="3"/>
        <v>9.1358927952558816E-2</v>
      </c>
      <c r="N42" s="8"/>
      <c r="O42" s="3">
        <v>1318</v>
      </c>
      <c r="P42" s="5">
        <f t="shared" si="4"/>
        <v>7.1806047398529013E-2</v>
      </c>
      <c r="Q42" s="8"/>
      <c r="R42" s="3">
        <v>1521</v>
      </c>
      <c r="S42" s="5">
        <f t="shared" si="5"/>
        <v>8.3383586426182779E-2</v>
      </c>
      <c r="T42" s="8"/>
      <c r="U42" s="3">
        <v>1804</v>
      </c>
      <c r="V42" s="5">
        <f t="shared" si="6"/>
        <v>9.8283846363388716E-2</v>
      </c>
      <c r="W42" s="8"/>
      <c r="X42" s="3">
        <v>1649</v>
      </c>
      <c r="Y42" s="5">
        <f t="shared" si="7"/>
        <v>9.0400745573159372E-2</v>
      </c>
      <c r="Z42" s="8"/>
      <c r="AB42" s="6"/>
      <c r="AC42" s="6"/>
    </row>
    <row r="43" spans="1:29" x14ac:dyDescent="0.2">
      <c r="A43" s="11"/>
      <c r="B43" s="2" t="s">
        <v>23</v>
      </c>
      <c r="C43" s="3">
        <v>1880</v>
      </c>
      <c r="D43" s="5">
        <f t="shared" si="0"/>
        <v>3.5876493263615895E-2</v>
      </c>
      <c r="E43" s="8"/>
      <c r="F43" s="3">
        <v>3266</v>
      </c>
      <c r="G43" s="5">
        <f t="shared" si="1"/>
        <v>6.2882667796218567E-2</v>
      </c>
      <c r="H43" s="8"/>
      <c r="I43" s="3">
        <v>2655</v>
      </c>
      <c r="J43" s="5">
        <f t="shared" si="2"/>
        <v>5.0666005114308611E-2</v>
      </c>
      <c r="K43" s="8"/>
      <c r="L43" s="3">
        <v>3897</v>
      </c>
      <c r="M43" s="5">
        <f t="shared" si="3"/>
        <v>7.5031768647233238E-2</v>
      </c>
      <c r="N43" s="8"/>
      <c r="O43" s="3">
        <v>929</v>
      </c>
      <c r="P43" s="5">
        <f t="shared" si="4"/>
        <v>5.0612912013075453E-2</v>
      </c>
      <c r="Q43" s="8"/>
      <c r="R43" s="3">
        <v>1331</v>
      </c>
      <c r="S43" s="5">
        <f t="shared" si="5"/>
        <v>7.2967490817389402E-2</v>
      </c>
      <c r="T43" s="8"/>
      <c r="U43" s="3">
        <v>1258</v>
      </c>
      <c r="V43" s="5">
        <f t="shared" si="6"/>
        <v>6.8537183328793244E-2</v>
      </c>
      <c r="W43" s="8"/>
      <c r="X43" s="3">
        <v>1504</v>
      </c>
      <c r="Y43" s="5">
        <f t="shared" si="7"/>
        <v>8.2451619976974949E-2</v>
      </c>
      <c r="Z43" s="8"/>
      <c r="AB43" s="6"/>
      <c r="AC43" s="6"/>
    </row>
    <row r="44" spans="1:29" x14ac:dyDescent="0.2">
      <c r="A44" s="11"/>
      <c r="B44" s="2" t="s">
        <v>24</v>
      </c>
      <c r="C44" s="3">
        <v>1103</v>
      </c>
      <c r="D44" s="5">
        <f t="shared" si="0"/>
        <v>2.1048814930727834E-2</v>
      </c>
      <c r="E44" s="8"/>
      <c r="F44" s="3">
        <v>2560</v>
      </c>
      <c r="G44" s="5">
        <f t="shared" si="1"/>
        <v>4.9289537525511185E-2</v>
      </c>
      <c r="H44" s="8"/>
      <c r="I44" s="3">
        <v>1697</v>
      </c>
      <c r="J44" s="5">
        <f t="shared" si="2"/>
        <v>3.2384260142742642E-2</v>
      </c>
      <c r="K44" s="8"/>
      <c r="L44" s="3">
        <v>3152</v>
      </c>
      <c r="M44" s="5">
        <f t="shared" si="3"/>
        <v>6.0687743078285651E-2</v>
      </c>
      <c r="N44" s="8"/>
      <c r="O44" s="3">
        <v>555</v>
      </c>
      <c r="P44" s="5">
        <f t="shared" si="4"/>
        <v>3.0236992645055843E-2</v>
      </c>
      <c r="Q44" s="8"/>
      <c r="R44" s="3">
        <v>1025</v>
      </c>
      <c r="S44" s="5">
        <f t="shared" si="5"/>
        <v>5.6192094731648483E-2</v>
      </c>
      <c r="T44" s="8"/>
      <c r="U44" s="3">
        <v>891</v>
      </c>
      <c r="V44" s="5">
        <f t="shared" si="6"/>
        <v>4.854263143557614E-2</v>
      </c>
      <c r="W44" s="8"/>
      <c r="X44" s="3">
        <v>1300</v>
      </c>
      <c r="Y44" s="5">
        <f t="shared" si="7"/>
        <v>7.1268022586481003E-2</v>
      </c>
      <c r="Z44" s="8"/>
      <c r="AB44" s="6"/>
      <c r="AC44" s="6"/>
    </row>
    <row r="45" spans="1:29" x14ac:dyDescent="0.2">
      <c r="A45" s="11"/>
      <c r="B45" s="2" t="s">
        <v>25</v>
      </c>
      <c r="C45" s="3">
        <v>734</v>
      </c>
      <c r="D45" s="5">
        <f t="shared" si="0"/>
        <v>1.4007098965688332E-2</v>
      </c>
      <c r="E45" s="8"/>
      <c r="F45" s="3">
        <v>2050</v>
      </c>
      <c r="G45" s="5">
        <f t="shared" si="1"/>
        <v>3.9470137471600754E-2</v>
      </c>
      <c r="H45" s="8"/>
      <c r="I45" s="3">
        <v>1061</v>
      </c>
      <c r="J45" s="5">
        <f t="shared" si="2"/>
        <v>2.0247318804625776E-2</v>
      </c>
      <c r="K45" s="8"/>
      <c r="L45" s="3">
        <v>2534</v>
      </c>
      <c r="M45" s="5">
        <f t="shared" si="3"/>
        <v>4.878894066001771E-2</v>
      </c>
      <c r="N45" s="8"/>
      <c r="O45" s="3">
        <v>390</v>
      </c>
      <c r="P45" s="5">
        <f t="shared" si="4"/>
        <v>2.1247616453282485E-2</v>
      </c>
      <c r="Q45" s="8"/>
      <c r="R45" s="3">
        <v>879</v>
      </c>
      <c r="S45" s="5">
        <f t="shared" si="5"/>
        <v>4.8188147579628311E-2</v>
      </c>
      <c r="T45" s="8"/>
      <c r="U45" s="3">
        <v>581</v>
      </c>
      <c r="V45" s="5">
        <f t="shared" si="6"/>
        <v>3.165350040860801E-2</v>
      </c>
      <c r="W45" s="8"/>
      <c r="X45" s="3">
        <v>1108</v>
      </c>
      <c r="Y45" s="5">
        <f t="shared" si="7"/>
        <v>6.0742283866016114E-2</v>
      </c>
      <c r="Z45" s="8"/>
      <c r="AB45" s="6"/>
      <c r="AC45" s="6"/>
    </row>
    <row r="46" spans="1:29" x14ac:dyDescent="0.2">
      <c r="A46" s="11"/>
      <c r="B46" s="2" t="s">
        <v>26</v>
      </c>
      <c r="C46" s="3">
        <v>471</v>
      </c>
      <c r="D46" s="5">
        <f t="shared" si="0"/>
        <v>8.9882065570016413E-3</v>
      </c>
      <c r="E46" s="8"/>
      <c r="F46" s="3">
        <v>1548</v>
      </c>
      <c r="G46" s="5">
        <f t="shared" si="1"/>
        <v>2.9804767222457545E-2</v>
      </c>
      <c r="H46" s="8"/>
      <c r="I46" s="3">
        <v>717</v>
      </c>
      <c r="J46" s="5">
        <f t="shared" si="2"/>
        <v>1.3682683867027976E-2</v>
      </c>
      <c r="K46" s="8"/>
      <c r="L46" s="3">
        <v>1904</v>
      </c>
      <c r="M46" s="5">
        <f t="shared" si="3"/>
        <v>3.6659093534598945E-2</v>
      </c>
      <c r="N46" s="8"/>
      <c r="O46" s="3">
        <v>277</v>
      </c>
      <c r="P46" s="5">
        <f t="shared" si="4"/>
        <v>1.5091255788613457E-2</v>
      </c>
      <c r="Q46" s="8"/>
      <c r="R46" s="3">
        <v>713</v>
      </c>
      <c r="S46" s="5">
        <f t="shared" si="5"/>
        <v>3.9087769310893042E-2</v>
      </c>
      <c r="T46" s="8"/>
      <c r="U46" s="3">
        <v>424</v>
      </c>
      <c r="V46" s="5">
        <f t="shared" si="6"/>
        <v>2.3099972759466087E-2</v>
      </c>
      <c r="W46" s="8"/>
      <c r="X46" s="3">
        <v>864</v>
      </c>
      <c r="Y46" s="5">
        <f t="shared" si="7"/>
        <v>4.7365824242091993E-2</v>
      </c>
      <c r="Z46" s="8"/>
      <c r="AB46" s="6"/>
      <c r="AC46" s="6"/>
    </row>
    <row r="47" spans="1:29" x14ac:dyDescent="0.2">
      <c r="A47" s="11"/>
      <c r="B47" s="2" t="s">
        <v>27</v>
      </c>
      <c r="C47" s="3">
        <v>327</v>
      </c>
      <c r="D47" s="5">
        <f t="shared" si="0"/>
        <v>6.2402198389374455E-3</v>
      </c>
      <c r="E47" s="8"/>
      <c r="F47" s="3">
        <v>1216</v>
      </c>
      <c r="G47" s="5">
        <f t="shared" si="1"/>
        <v>2.3412530324617813E-2</v>
      </c>
      <c r="H47" s="8"/>
      <c r="I47" s="3">
        <v>409</v>
      </c>
      <c r="J47" s="5">
        <f t="shared" si="2"/>
        <v>7.8050456089462233E-3</v>
      </c>
      <c r="K47" s="8"/>
      <c r="L47" s="3">
        <v>1498</v>
      </c>
      <c r="M47" s="5">
        <f t="shared" si="3"/>
        <v>2.8842080942662406E-2</v>
      </c>
      <c r="N47" s="8"/>
      <c r="O47" s="3">
        <v>209</v>
      </c>
      <c r="P47" s="5">
        <f t="shared" si="4"/>
        <v>1.1386543176246254E-2</v>
      </c>
      <c r="Q47" s="8"/>
      <c r="R47" s="3">
        <v>571</v>
      </c>
      <c r="S47" s="5">
        <f t="shared" si="5"/>
        <v>3.1303108382215887E-2</v>
      </c>
      <c r="T47" s="8"/>
      <c r="U47" s="3">
        <v>254</v>
      </c>
      <c r="V47" s="5">
        <f t="shared" si="6"/>
        <v>1.3838191228548079E-2</v>
      </c>
      <c r="W47" s="8"/>
      <c r="X47" s="3">
        <v>709</v>
      </c>
      <c r="Y47" s="5">
        <f t="shared" si="7"/>
        <v>3.8868483087550025E-2</v>
      </c>
      <c r="Z47" s="8"/>
      <c r="AB47" s="6"/>
      <c r="AC47" s="6"/>
    </row>
    <row r="48" spans="1:29" x14ac:dyDescent="0.2">
      <c r="A48" s="11"/>
      <c r="B48" s="2" t="s">
        <v>28</v>
      </c>
      <c r="C48" s="3">
        <v>842</v>
      </c>
      <c r="D48" s="5">
        <f t="shared" si="0"/>
        <v>1.606808900423648E-2</v>
      </c>
      <c r="E48" s="8"/>
      <c r="F48" s="3">
        <v>4456</v>
      </c>
      <c r="G48" s="5">
        <f t="shared" si="1"/>
        <v>8.5794601255342912E-2</v>
      </c>
      <c r="H48" s="8"/>
      <c r="I48" s="3">
        <v>1188</v>
      </c>
      <c r="J48" s="5">
        <f t="shared" si="2"/>
        <v>2.2670890424029616E-2</v>
      </c>
      <c r="K48" s="8"/>
      <c r="L48" s="3">
        <v>5702</v>
      </c>
      <c r="M48" s="5">
        <f t="shared" si="3"/>
        <v>0.1097847433478378</v>
      </c>
      <c r="N48" s="8"/>
      <c r="O48" s="3">
        <v>534</v>
      </c>
      <c r="P48" s="5">
        <f t="shared" si="4"/>
        <v>2.9092890220648326E-2</v>
      </c>
      <c r="Q48" s="8"/>
      <c r="R48" s="3">
        <v>2364</v>
      </c>
      <c r="S48" s="5">
        <f t="shared" si="5"/>
        <v>0.12959815799572391</v>
      </c>
      <c r="T48" s="8"/>
      <c r="U48" s="3">
        <v>776</v>
      </c>
      <c r="V48" s="5">
        <f t="shared" si="6"/>
        <v>4.2277308635249249E-2</v>
      </c>
      <c r="W48" s="8"/>
      <c r="X48" s="3">
        <v>3060</v>
      </c>
      <c r="Y48" s="5">
        <f t="shared" si="7"/>
        <v>0.16775396085740912</v>
      </c>
      <c r="Z48" s="8"/>
    </row>
  </sheetData>
  <mergeCells count="42">
    <mergeCell ref="Q39:Q48"/>
    <mergeCell ref="T39:T48"/>
    <mergeCell ref="W39:W48"/>
    <mergeCell ref="Z39:Z48"/>
    <mergeCell ref="O3:Q3"/>
    <mergeCell ref="R3:T3"/>
    <mergeCell ref="U3:W3"/>
    <mergeCell ref="X3:Z3"/>
    <mergeCell ref="O4:Q4"/>
    <mergeCell ref="R4:T4"/>
    <mergeCell ref="U4:W4"/>
    <mergeCell ref="X4:Z4"/>
    <mergeCell ref="O1:T1"/>
    <mergeCell ref="U1:Z1"/>
    <mergeCell ref="O2:Q2"/>
    <mergeCell ref="R2:T2"/>
    <mergeCell ref="U2:W2"/>
    <mergeCell ref="X2:Z2"/>
    <mergeCell ref="A5:A26"/>
    <mergeCell ref="A27:A48"/>
    <mergeCell ref="E39:E48"/>
    <mergeCell ref="H39:H48"/>
    <mergeCell ref="K39:K48"/>
    <mergeCell ref="N39:N48"/>
    <mergeCell ref="A3:B3"/>
    <mergeCell ref="C3:E3"/>
    <mergeCell ref="F3:H3"/>
    <mergeCell ref="I3:K3"/>
    <mergeCell ref="L3:N3"/>
    <mergeCell ref="A4:B4"/>
    <mergeCell ref="C4:E4"/>
    <mergeCell ref="F4:H4"/>
    <mergeCell ref="I4:K4"/>
    <mergeCell ref="L4:N4"/>
    <mergeCell ref="A1:B1"/>
    <mergeCell ref="C1:H1"/>
    <mergeCell ref="I1:N1"/>
    <mergeCell ref="A2:B2"/>
    <mergeCell ref="C2:E2"/>
    <mergeCell ref="F2:H2"/>
    <mergeCell ref="I2:K2"/>
    <mergeCell ref="L2:N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20日均线支撑</vt:lpstr>
      <vt:lpstr>20日均线支撑且20日线向上</vt:lpstr>
      <vt:lpstr>20日均线支撑且阳线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2018-11-29T15:27:55Z</dcterms:created>
  <dcterms:modified xsi:type="dcterms:W3CDTF">2018-11-30T06:59:45Z</dcterms:modified>
</cp:coreProperties>
</file>