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wujian/woojean/ThinkingInTrade/文件/回测/"/>
    </mc:Choice>
  </mc:AlternateContent>
  <bookViews>
    <workbookView xWindow="22940" yWindow="2080" windowWidth="28160" windowHeight="16880" tabRatio="500"/>
  </bookViews>
  <sheets>
    <sheet name="汇总" sheetId="1" r:id="rId1"/>
    <sheet name="D&lt;20振幅&gt;5%阳线" sheetId="2" r:id="rId2"/>
    <sheet name="D&lt;20阳线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5" i="3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5" i="2"/>
</calcChain>
</file>

<file path=xl/sharedStrings.xml><?xml version="1.0" encoding="utf-8"?>
<sst xmlns="http://schemas.openxmlformats.org/spreadsheetml/2006/main" count="131" uniqueCount="45">
  <si>
    <t>策略</t>
    <rPh sb="0" eb="1">
      <t>ce'l</t>
    </rPh>
    <phoneticPr fontId="2" type="noConversion"/>
  </si>
  <si>
    <t>持股5日</t>
    <rPh sb="0" eb="1">
      <t>chi'gu</t>
    </rPh>
    <rPh sb="3" eb="4">
      <t>ri</t>
    </rPh>
    <phoneticPr fontId="2" type="noConversion"/>
  </si>
  <si>
    <t>日均交易数</t>
    <rPh sb="0" eb="1">
      <t>ri'jun</t>
    </rPh>
    <rPh sb="2" eb="3">
      <t>jiao'yi'shu</t>
    </rPh>
    <phoneticPr fontId="2" type="noConversion"/>
  </si>
  <si>
    <t>2018/01/02-2018/10/31</t>
  </si>
  <si>
    <t>持股</t>
  </si>
  <si>
    <t>交易总数</t>
  </si>
  <si>
    <t>日均交易数</t>
  </si>
  <si>
    <t>最低价区间</t>
  </si>
  <si>
    <t>[,-20%)</t>
  </si>
  <si>
    <t>[-20%,-18%)</t>
  </si>
  <si>
    <t>[-18%,-16%)</t>
  </si>
  <si>
    <t>[-16%,-14%)</t>
  </si>
  <si>
    <t>[-14%,-12%)</t>
  </si>
  <si>
    <t>[-12%,-10%)</t>
  </si>
  <si>
    <t>[-10%,-8%)</t>
  </si>
  <si>
    <t>[-8%,-6%)</t>
  </si>
  <si>
    <t>[-6%,-4%)</t>
  </si>
  <si>
    <t>[-4%,-2%)</t>
  </si>
  <si>
    <t>[-2%,0%)</t>
  </si>
  <si>
    <t>[0%,2%)</t>
  </si>
  <si>
    <t>[2%,4%)</t>
  </si>
  <si>
    <t>[4%,6%)</t>
  </si>
  <si>
    <t>[6%,8%)</t>
  </si>
  <si>
    <t>[8%,10%)</t>
  </si>
  <si>
    <t>[10%,12%)</t>
  </si>
  <si>
    <t>[12%,14%)</t>
  </si>
  <si>
    <t>[14%,16%)</t>
  </si>
  <si>
    <t>[16%,18%)</t>
  </si>
  <si>
    <t>[18%,20%)</t>
  </si>
  <si>
    <t>[20%,)</t>
  </si>
  <si>
    <t>最高价区间</t>
  </si>
  <si>
    <t>5日</t>
    <rPh sb="1" eb="2">
      <t>ri</t>
    </rPh>
    <phoneticPr fontId="2" type="noConversion"/>
  </si>
  <si>
    <t>20日</t>
    <rPh sb="2" eb="3">
      <t>ri</t>
    </rPh>
    <phoneticPr fontId="2" type="noConversion"/>
  </si>
  <si>
    <t>D &lt; 20
阳线 振幅 &gt; 5%</t>
    <rPh sb="7" eb="8">
      <t>yang'x</t>
    </rPh>
    <rPh sb="10" eb="11">
      <t>zhen'fu</t>
    </rPh>
    <phoneticPr fontId="2" type="noConversion"/>
  </si>
  <si>
    <t>D &lt; 20
阳线 振幅 &gt; 5%
最低价买入</t>
    <rPh sb="7" eb="8">
      <t>yang'x</t>
    </rPh>
    <rPh sb="10" eb="11">
      <t>zhen'fu</t>
    </rPh>
    <rPh sb="18" eb="19">
      <t>zui'di'j</t>
    </rPh>
    <rPh sb="21" eb="22">
      <t>mai'ru</t>
    </rPh>
    <phoneticPr fontId="2" type="noConversion"/>
  </si>
  <si>
    <t>D &lt; 20 阳线 振幅 &gt; 5%</t>
    <phoneticPr fontId="2" type="noConversion"/>
  </si>
  <si>
    <t>D &lt; 20 阳线 振幅 &gt; 5%，最低价买入</t>
    <rPh sb="18" eb="19">
      <t>zui'di'j</t>
    </rPh>
    <rPh sb="21" eb="22">
      <t>mai'ru</t>
    </rPh>
    <phoneticPr fontId="2" type="noConversion"/>
  </si>
  <si>
    <t>D &lt; 20
阳线 振幅 &gt; 5%
随机选5</t>
    <rPh sb="7" eb="8">
      <t>yang'x</t>
    </rPh>
    <rPh sb="10" eb="11">
      <t>zhen'fu</t>
    </rPh>
    <rPh sb="18" eb="19">
      <t>sui'ji</t>
    </rPh>
    <rPh sb="20" eb="21">
      <t>xuan</t>
    </rPh>
    <phoneticPr fontId="2" type="noConversion"/>
  </si>
  <si>
    <t>D &lt; 20 阳线 振幅 &gt; 5%，随机选5，第1组</t>
    <rPh sb="18" eb="19">
      <t>sui'ji</t>
    </rPh>
    <rPh sb="20" eb="21">
      <t>xuan</t>
    </rPh>
    <rPh sb="23" eb="24">
      <t>di</t>
    </rPh>
    <rPh sb="25" eb="26">
      <t>zu</t>
    </rPh>
    <phoneticPr fontId="2" type="noConversion"/>
  </si>
  <si>
    <t>D &lt; 20 阳线 振幅 &gt; 5%，随机选5，第2组</t>
    <rPh sb="18" eb="19">
      <t>sui'ji</t>
    </rPh>
    <rPh sb="20" eb="21">
      <t>xuan</t>
    </rPh>
    <rPh sb="23" eb="24">
      <t>di</t>
    </rPh>
    <rPh sb="25" eb="26">
      <t>zu</t>
    </rPh>
    <phoneticPr fontId="2" type="noConversion"/>
  </si>
  <si>
    <t>D &lt; 20 阳线 振幅 &gt; 5%，随机选5，第3组</t>
    <rPh sb="18" eb="19">
      <t>sui'ji</t>
    </rPh>
    <rPh sb="20" eb="21">
      <t>xuan</t>
    </rPh>
    <rPh sb="23" eb="24">
      <t>di</t>
    </rPh>
    <rPh sb="25" eb="26">
      <t>zu</t>
    </rPh>
    <phoneticPr fontId="2" type="noConversion"/>
  </si>
  <si>
    <t>D &lt; 20
阳线</t>
    <rPh sb="7" eb="8">
      <t>yang'x</t>
    </rPh>
    <phoneticPr fontId="2" type="noConversion"/>
  </si>
  <si>
    <t>D &lt; 20
阳线
最低价买入</t>
    <rPh sb="7" eb="8">
      <t>yang'x</t>
    </rPh>
    <rPh sb="10" eb="11">
      <t>zui'di'j</t>
    </rPh>
    <rPh sb="13" eb="14">
      <t>mai'ru</t>
    </rPh>
    <phoneticPr fontId="2" type="noConversion"/>
  </si>
  <si>
    <t>D &lt; 20 阳线</t>
    <phoneticPr fontId="2" type="noConversion"/>
  </si>
  <si>
    <t>D &lt; 20 阳线，最低价买入</t>
    <rPh sb="10" eb="11">
      <t>zui'di'j</t>
    </rPh>
    <rPh sb="13" eb="14">
      <t>mai'ru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</si>
</sst>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%"/>
  </numFmts>
  <fonts count="7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rgb="FF000000"/>
      <name val="STHeiti"/>
      <family val="3"/>
      <charset val="134"/>
    </font>
    <font>
      <sz val="12"/>
      <color rgb="FF4F6B72"/>
      <name val="STHeiti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0" fontId="0" fillId="0" borderId="0" xfId="0" applyNumberFormat="1"/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176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vertical="center"/>
    </xf>
    <xf numFmtId="176" fontId="5" fillId="0" borderId="1" xfId="0" applyNumberFormat="1" applyFont="1" applyBorder="1" applyAlignment="1">
      <alignment horizontal="center" vertical="center"/>
    </xf>
    <xf numFmtId="0" fontId="0" fillId="0" borderId="2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C8"/>
  <sheetViews>
    <sheetView tabSelected="1" workbookViewId="0">
      <selection activeCell="G14" sqref="G14"/>
    </sheetView>
  </sheetViews>
  <sheetFormatPr baseColWidth="10" defaultRowHeight="16" x14ac:dyDescent="0.2"/>
  <cols>
    <col min="1" max="1" width="43.66406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35</v>
      </c>
      <c r="B2" s="2">
        <v>0.75599000000000005</v>
      </c>
      <c r="C2">
        <v>47</v>
      </c>
    </row>
    <row r="3" spans="1:3" x14ac:dyDescent="0.2">
      <c r="A3" t="s">
        <v>36</v>
      </c>
      <c r="B3" s="2">
        <v>0.93818999999999997</v>
      </c>
      <c r="C3">
        <v>47</v>
      </c>
    </row>
    <row r="4" spans="1:3" x14ac:dyDescent="0.2">
      <c r="A4" t="s">
        <v>38</v>
      </c>
      <c r="B4" s="2">
        <v>0.63775000000000004</v>
      </c>
      <c r="C4">
        <v>5</v>
      </c>
    </row>
    <row r="5" spans="1:3" x14ac:dyDescent="0.2">
      <c r="A5" t="s">
        <v>39</v>
      </c>
      <c r="B5" s="2">
        <v>0.64395000000000002</v>
      </c>
      <c r="C5">
        <v>5</v>
      </c>
    </row>
    <row r="6" spans="1:3" x14ac:dyDescent="0.2">
      <c r="A6" t="s">
        <v>40</v>
      </c>
      <c r="B6" s="2">
        <v>0.65380000000000005</v>
      </c>
      <c r="C6">
        <v>5</v>
      </c>
    </row>
    <row r="7" spans="1:3" x14ac:dyDescent="0.2">
      <c r="A7" t="s">
        <v>43</v>
      </c>
      <c r="B7" s="2">
        <v>0.66827999999999999</v>
      </c>
      <c r="C7">
        <v>167</v>
      </c>
    </row>
    <row r="8" spans="1:3" x14ac:dyDescent="0.2">
      <c r="A8" t="s">
        <v>44</v>
      </c>
      <c r="B8" s="2">
        <v>0.86075999999999997</v>
      </c>
      <c r="C8">
        <v>167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6"/>
  <sheetViews>
    <sheetView topLeftCell="A19" workbookViewId="0">
      <selection sqref="A1:N48"/>
    </sheetView>
  </sheetViews>
  <sheetFormatPr baseColWidth="10" defaultRowHeight="16" x14ac:dyDescent="0.2"/>
  <cols>
    <col min="1" max="1" width="15.33203125" customWidth="1"/>
    <col min="2" max="2" width="16.33203125" customWidth="1"/>
    <col min="14" max="14" width="10.83203125" style="12"/>
    <col min="20" max="20" width="10.83203125" style="12"/>
    <col min="26" max="26" width="10.83203125" style="12"/>
    <col min="32" max="32" width="10.83203125" style="12"/>
  </cols>
  <sheetData>
    <row r="1" spans="1:35" ht="59" customHeight="1" x14ac:dyDescent="0.2">
      <c r="A1" s="4" t="s">
        <v>3</v>
      </c>
      <c r="B1" s="4"/>
      <c r="C1" s="4" t="s">
        <v>33</v>
      </c>
      <c r="D1" s="4"/>
      <c r="E1" s="4"/>
      <c r="F1" s="4"/>
      <c r="G1" s="4"/>
      <c r="H1" s="4"/>
      <c r="I1" s="4" t="s">
        <v>34</v>
      </c>
      <c r="J1" s="4"/>
      <c r="K1" s="4"/>
      <c r="L1" s="4"/>
      <c r="M1" s="4"/>
      <c r="N1" s="4"/>
      <c r="O1" s="4" t="s">
        <v>37</v>
      </c>
      <c r="P1" s="4"/>
      <c r="Q1" s="4"/>
      <c r="R1" s="4"/>
      <c r="S1" s="4"/>
      <c r="T1" s="4"/>
      <c r="U1" s="4" t="s">
        <v>37</v>
      </c>
      <c r="V1" s="4"/>
      <c r="W1" s="4"/>
      <c r="X1" s="4"/>
      <c r="Y1" s="4"/>
      <c r="Z1" s="4"/>
      <c r="AA1" s="4" t="s">
        <v>37</v>
      </c>
      <c r="AB1" s="4"/>
      <c r="AC1" s="4"/>
      <c r="AD1" s="4"/>
      <c r="AE1" s="4"/>
      <c r="AF1" s="4"/>
    </row>
    <row r="2" spans="1:35" ht="16" customHeight="1" x14ac:dyDescent="0.2">
      <c r="A2" s="4" t="s">
        <v>4</v>
      </c>
      <c r="B2" s="4"/>
      <c r="C2" s="4" t="s">
        <v>31</v>
      </c>
      <c r="D2" s="4"/>
      <c r="E2" s="4"/>
      <c r="F2" s="4" t="s">
        <v>32</v>
      </c>
      <c r="G2" s="4"/>
      <c r="H2" s="4"/>
      <c r="I2" s="4" t="s">
        <v>31</v>
      </c>
      <c r="J2" s="4"/>
      <c r="K2" s="4"/>
      <c r="L2" s="4" t="s">
        <v>32</v>
      </c>
      <c r="M2" s="4"/>
      <c r="N2" s="4"/>
      <c r="O2" s="4" t="s">
        <v>31</v>
      </c>
      <c r="P2" s="4"/>
      <c r="Q2" s="4"/>
      <c r="R2" s="4" t="s">
        <v>32</v>
      </c>
      <c r="S2" s="4"/>
      <c r="T2" s="4"/>
      <c r="U2" s="4" t="s">
        <v>31</v>
      </c>
      <c r="V2" s="4"/>
      <c r="W2" s="4"/>
      <c r="X2" s="4" t="s">
        <v>32</v>
      </c>
      <c r="Y2" s="4"/>
      <c r="Z2" s="4"/>
      <c r="AA2" s="4" t="s">
        <v>31</v>
      </c>
      <c r="AB2" s="4"/>
      <c r="AC2" s="4"/>
      <c r="AD2" s="4" t="s">
        <v>32</v>
      </c>
      <c r="AE2" s="4"/>
      <c r="AF2" s="4"/>
    </row>
    <row r="3" spans="1:35" x14ac:dyDescent="0.2">
      <c r="A3" s="5" t="s">
        <v>5</v>
      </c>
      <c r="B3" s="5"/>
      <c r="C3" s="6">
        <v>9561</v>
      </c>
      <c r="D3" s="6"/>
      <c r="E3" s="6"/>
      <c r="F3" s="6">
        <v>9499</v>
      </c>
      <c r="G3" s="6"/>
      <c r="H3" s="6"/>
      <c r="I3" s="6">
        <v>9561</v>
      </c>
      <c r="J3" s="6"/>
      <c r="K3" s="6"/>
      <c r="L3" s="6">
        <v>9499</v>
      </c>
      <c r="M3" s="6"/>
      <c r="N3" s="6"/>
      <c r="O3" s="6">
        <v>853</v>
      </c>
      <c r="P3" s="6"/>
      <c r="Q3" s="6"/>
      <c r="R3" s="6">
        <v>837</v>
      </c>
      <c r="S3" s="6"/>
      <c r="T3" s="6"/>
      <c r="U3" s="6">
        <v>851</v>
      </c>
      <c r="V3" s="6"/>
      <c r="W3" s="6"/>
      <c r="X3" s="6">
        <v>840</v>
      </c>
      <c r="Y3" s="6"/>
      <c r="Z3" s="6"/>
      <c r="AA3" s="6">
        <v>855</v>
      </c>
      <c r="AB3" s="6"/>
      <c r="AC3" s="6"/>
      <c r="AD3" s="6">
        <v>833</v>
      </c>
      <c r="AE3" s="6"/>
      <c r="AF3" s="6"/>
    </row>
    <row r="4" spans="1:35" x14ac:dyDescent="0.2">
      <c r="A4" s="5" t="s">
        <v>6</v>
      </c>
      <c r="B4" s="5"/>
      <c r="C4" s="6">
        <v>47</v>
      </c>
      <c r="D4" s="6"/>
      <c r="E4" s="6"/>
      <c r="F4" s="6">
        <v>47</v>
      </c>
      <c r="G4" s="6"/>
      <c r="H4" s="6"/>
      <c r="I4" s="6">
        <v>47</v>
      </c>
      <c r="J4" s="6"/>
      <c r="K4" s="6"/>
      <c r="L4" s="6">
        <v>47</v>
      </c>
      <c r="M4" s="6"/>
      <c r="N4" s="6"/>
      <c r="O4" s="6">
        <v>5</v>
      </c>
      <c r="P4" s="6"/>
      <c r="Q4" s="6"/>
      <c r="R4" s="6">
        <v>5</v>
      </c>
      <c r="S4" s="6"/>
      <c r="T4" s="6"/>
      <c r="U4" s="6">
        <v>5</v>
      </c>
      <c r="V4" s="6"/>
      <c r="W4" s="6"/>
      <c r="X4" s="6">
        <v>5</v>
      </c>
      <c r="Y4" s="6"/>
      <c r="Z4" s="6"/>
      <c r="AA4" s="6">
        <v>5</v>
      </c>
      <c r="AB4" s="6"/>
      <c r="AC4" s="6"/>
      <c r="AD4" s="6">
        <v>5</v>
      </c>
      <c r="AE4" s="6"/>
      <c r="AF4" s="6"/>
    </row>
    <row r="5" spans="1:35" x14ac:dyDescent="0.2">
      <c r="A5" s="5" t="s">
        <v>7</v>
      </c>
      <c r="B5" s="7" t="s">
        <v>8</v>
      </c>
      <c r="C5" s="8">
        <v>86</v>
      </c>
      <c r="D5" s="9">
        <f>C5/9561</f>
        <v>8.9948750130739458E-3</v>
      </c>
      <c r="E5" s="9"/>
      <c r="F5" s="8">
        <v>860</v>
      </c>
      <c r="G5" s="9">
        <f>F5/9499</f>
        <v>9.0535845878513529E-2</v>
      </c>
      <c r="H5" s="9"/>
      <c r="I5" s="8">
        <v>38</v>
      </c>
      <c r="J5" s="9">
        <f>I5/9561</f>
        <v>3.9744796569396506E-3</v>
      </c>
      <c r="K5" s="9"/>
      <c r="L5" s="8">
        <v>701</v>
      </c>
      <c r="M5" s="9">
        <f>L5/9499</f>
        <v>7.3797241814927889E-2</v>
      </c>
      <c r="N5" s="9"/>
      <c r="O5" s="3">
        <v>27</v>
      </c>
      <c r="P5" s="9">
        <f>O5/853</f>
        <v>3.1652989449003514E-2</v>
      </c>
      <c r="Q5" s="9"/>
      <c r="R5" s="3">
        <v>242</v>
      </c>
      <c r="S5" s="9">
        <f>R5/837</f>
        <v>0.28912783751493432</v>
      </c>
      <c r="T5" s="9"/>
      <c r="U5" s="3">
        <v>29</v>
      </c>
      <c r="V5" s="9">
        <f>U5/851</f>
        <v>3.4077555816686249E-2</v>
      </c>
      <c r="W5" s="9"/>
      <c r="X5" s="3">
        <v>238</v>
      </c>
      <c r="Y5" s="9">
        <f>X5/840</f>
        <v>0.28333333333333333</v>
      </c>
      <c r="Z5" s="9"/>
      <c r="AA5" s="3">
        <v>27</v>
      </c>
      <c r="AB5" s="9">
        <f>AA5/855</f>
        <v>3.1578947368421054E-2</v>
      </c>
      <c r="AC5" s="9"/>
      <c r="AD5" s="3">
        <v>227</v>
      </c>
      <c r="AE5" s="9">
        <f>AD5/833</f>
        <v>0.27250900360144059</v>
      </c>
      <c r="AF5" s="9"/>
      <c r="AH5" s="3"/>
      <c r="AI5" s="3"/>
    </row>
    <row r="6" spans="1:35" x14ac:dyDescent="0.2">
      <c r="A6" s="5"/>
      <c r="B6" s="7" t="s">
        <v>9</v>
      </c>
      <c r="C6" s="8">
        <v>49</v>
      </c>
      <c r="D6" s="9">
        <f t="shared" ref="D6:D48" si="0">C6/9561</f>
        <v>5.1249869260537604E-3</v>
      </c>
      <c r="E6" s="9"/>
      <c r="F6" s="8">
        <v>182</v>
      </c>
      <c r="G6" s="9">
        <f t="shared" ref="G6:G48" si="1">F6/9499</f>
        <v>1.9159911569638911E-2</v>
      </c>
      <c r="H6" s="9"/>
      <c r="I6" s="8">
        <v>30</v>
      </c>
      <c r="J6" s="9">
        <f t="shared" ref="J6:J48" si="2">I6/9561</f>
        <v>3.1377470975839346E-3</v>
      </c>
      <c r="K6" s="9"/>
      <c r="L6" s="8">
        <v>165</v>
      </c>
      <c r="M6" s="9">
        <f t="shared" ref="M6:M48" si="3">L6/9499</f>
        <v>1.7370249499947362E-2</v>
      </c>
      <c r="N6" s="9"/>
      <c r="O6" s="3">
        <v>15</v>
      </c>
      <c r="P6" s="9">
        <f t="shared" ref="P6:P48" si="4">O6/853</f>
        <v>1.7584994138335287E-2</v>
      </c>
      <c r="Q6" s="9"/>
      <c r="R6" s="3">
        <v>44</v>
      </c>
      <c r="S6" s="9">
        <f t="shared" ref="S6:S48" si="5">R6/837</f>
        <v>5.2568697729988054E-2</v>
      </c>
      <c r="T6" s="9"/>
      <c r="U6" s="3">
        <v>14</v>
      </c>
      <c r="V6" s="9">
        <f t="shared" ref="V6:V48" si="6">U6/851</f>
        <v>1.6451233842538191E-2</v>
      </c>
      <c r="W6" s="9"/>
      <c r="X6" s="3">
        <v>44</v>
      </c>
      <c r="Y6" s="9">
        <f t="shared" ref="Y6:Y48" si="7">X6/840</f>
        <v>5.2380952380952382E-2</v>
      </c>
      <c r="Z6" s="9"/>
      <c r="AA6" s="3">
        <v>8</v>
      </c>
      <c r="AB6" s="9">
        <f t="shared" ref="AB6:AB48" si="8">AA6/855</f>
        <v>9.3567251461988306E-3</v>
      </c>
      <c r="AC6" s="9"/>
      <c r="AD6" s="3">
        <v>40</v>
      </c>
      <c r="AE6" s="9">
        <f t="shared" ref="AE6:AE48" si="9">AD6/833</f>
        <v>4.8019207683073231E-2</v>
      </c>
      <c r="AF6" s="9"/>
      <c r="AH6" s="3"/>
      <c r="AI6" s="3"/>
    </row>
    <row r="7" spans="1:35" x14ac:dyDescent="0.2">
      <c r="A7" s="5"/>
      <c r="B7" s="7" t="s">
        <v>10</v>
      </c>
      <c r="C7" s="8">
        <v>69</v>
      </c>
      <c r="D7" s="9">
        <f t="shared" si="0"/>
        <v>7.2168183244430495E-3</v>
      </c>
      <c r="E7" s="9"/>
      <c r="F7" s="8">
        <v>270</v>
      </c>
      <c r="G7" s="9">
        <f t="shared" si="1"/>
        <v>2.8424044636277502E-2</v>
      </c>
      <c r="H7" s="9"/>
      <c r="I7" s="8">
        <v>31</v>
      </c>
      <c r="J7" s="9">
        <f t="shared" si="2"/>
        <v>3.2423386675033993E-3</v>
      </c>
      <c r="K7" s="9"/>
      <c r="L7" s="8">
        <v>190</v>
      </c>
      <c r="M7" s="9">
        <f t="shared" si="3"/>
        <v>2.0002105484787872E-2</v>
      </c>
      <c r="N7" s="9"/>
      <c r="O7" s="3">
        <v>18</v>
      </c>
      <c r="P7" s="9">
        <f t="shared" si="4"/>
        <v>2.1101992966002344E-2</v>
      </c>
      <c r="Q7" s="9"/>
      <c r="R7" s="3">
        <v>53</v>
      </c>
      <c r="S7" s="9">
        <f t="shared" si="5"/>
        <v>6.3321385902031069E-2</v>
      </c>
      <c r="T7" s="9"/>
      <c r="U7" s="3">
        <v>18</v>
      </c>
      <c r="V7" s="9">
        <f t="shared" si="6"/>
        <v>2.1151586368977675E-2</v>
      </c>
      <c r="W7" s="9"/>
      <c r="X7" s="3">
        <v>44</v>
      </c>
      <c r="Y7" s="9">
        <f t="shared" si="7"/>
        <v>5.2380952380952382E-2</v>
      </c>
      <c r="Z7" s="9"/>
      <c r="AA7" s="3">
        <v>24</v>
      </c>
      <c r="AB7" s="9">
        <f t="shared" si="8"/>
        <v>2.8070175438596492E-2</v>
      </c>
      <c r="AC7" s="9"/>
      <c r="AD7" s="3">
        <v>55</v>
      </c>
      <c r="AE7" s="9">
        <f t="shared" si="9"/>
        <v>6.6026410564225688E-2</v>
      </c>
      <c r="AF7" s="9"/>
      <c r="AH7" s="3"/>
      <c r="AI7" s="3"/>
    </row>
    <row r="8" spans="1:35" x14ac:dyDescent="0.2">
      <c r="A8" s="5"/>
      <c r="B8" s="7" t="s">
        <v>11</v>
      </c>
      <c r="C8" s="8">
        <v>123</v>
      </c>
      <c r="D8" s="9">
        <f t="shared" si="0"/>
        <v>1.2864763100094132E-2</v>
      </c>
      <c r="E8" s="9"/>
      <c r="F8" s="8">
        <v>376</v>
      </c>
      <c r="G8" s="9">
        <f t="shared" si="1"/>
        <v>3.9583114012001264E-2</v>
      </c>
      <c r="H8" s="9"/>
      <c r="I8" s="8">
        <v>64</v>
      </c>
      <c r="J8" s="9">
        <f t="shared" si="2"/>
        <v>6.6938604748457272E-3</v>
      </c>
      <c r="K8" s="9"/>
      <c r="L8" s="8">
        <v>229</v>
      </c>
      <c r="M8" s="9">
        <f t="shared" si="3"/>
        <v>2.4107800821139069E-2</v>
      </c>
      <c r="N8" s="9"/>
      <c r="O8" s="3">
        <v>25</v>
      </c>
      <c r="P8" s="9">
        <f t="shared" si="4"/>
        <v>2.9308323563892145E-2</v>
      </c>
      <c r="Q8" s="9"/>
      <c r="R8" s="3">
        <v>57</v>
      </c>
      <c r="S8" s="9">
        <f t="shared" si="5"/>
        <v>6.8100358422939072E-2</v>
      </c>
      <c r="T8" s="9"/>
      <c r="U8" s="3">
        <v>33</v>
      </c>
      <c r="V8" s="9">
        <f t="shared" si="6"/>
        <v>3.8777908343125736E-2</v>
      </c>
      <c r="W8" s="9"/>
      <c r="X8" s="3">
        <v>54</v>
      </c>
      <c r="Y8" s="9">
        <f t="shared" si="7"/>
        <v>6.4285714285714279E-2</v>
      </c>
      <c r="Z8" s="9"/>
      <c r="AA8" s="3">
        <v>23</v>
      </c>
      <c r="AB8" s="9">
        <f t="shared" si="8"/>
        <v>2.6900584795321637E-2</v>
      </c>
      <c r="AC8" s="9"/>
      <c r="AD8" s="3">
        <v>52</v>
      </c>
      <c r="AE8" s="9">
        <f t="shared" si="9"/>
        <v>6.2424969987995196E-2</v>
      </c>
      <c r="AF8" s="9"/>
      <c r="AH8" s="3"/>
      <c r="AI8" s="3"/>
    </row>
    <row r="9" spans="1:35" x14ac:dyDescent="0.2">
      <c r="A9" s="5"/>
      <c r="B9" s="7" t="s">
        <v>12</v>
      </c>
      <c r="C9" s="8">
        <v>212</v>
      </c>
      <c r="D9" s="9">
        <f t="shared" si="0"/>
        <v>2.2173412822926473E-2</v>
      </c>
      <c r="E9" s="9"/>
      <c r="F9" s="8">
        <v>405</v>
      </c>
      <c r="G9" s="9">
        <f t="shared" si="1"/>
        <v>4.2636066954416255E-2</v>
      </c>
      <c r="H9" s="9"/>
      <c r="I9" s="8">
        <v>84</v>
      </c>
      <c r="J9" s="9">
        <f t="shared" si="2"/>
        <v>8.7856918732350173E-3</v>
      </c>
      <c r="K9" s="9"/>
      <c r="L9" s="8">
        <v>337</v>
      </c>
      <c r="M9" s="9">
        <f t="shared" si="3"/>
        <v>3.5477418675650067E-2</v>
      </c>
      <c r="N9" s="9"/>
      <c r="O9" s="3">
        <v>39</v>
      </c>
      <c r="P9" s="9">
        <f t="shared" si="4"/>
        <v>4.5720984759671748E-2</v>
      </c>
      <c r="Q9" s="9"/>
      <c r="R9" s="3">
        <v>45</v>
      </c>
      <c r="S9" s="9">
        <f t="shared" si="5"/>
        <v>5.3763440860215055E-2</v>
      </c>
      <c r="T9" s="9"/>
      <c r="U9" s="3">
        <v>42</v>
      </c>
      <c r="V9" s="9">
        <f t="shared" si="6"/>
        <v>4.935370152761457E-2</v>
      </c>
      <c r="W9" s="9"/>
      <c r="X9" s="3">
        <v>59</v>
      </c>
      <c r="Y9" s="9">
        <f t="shared" si="7"/>
        <v>7.0238095238095238E-2</v>
      </c>
      <c r="Z9" s="9"/>
      <c r="AA9" s="3">
        <v>40</v>
      </c>
      <c r="AB9" s="9">
        <f t="shared" si="8"/>
        <v>4.6783625730994149E-2</v>
      </c>
      <c r="AC9" s="9"/>
      <c r="AD9" s="3">
        <v>55</v>
      </c>
      <c r="AE9" s="9">
        <f t="shared" si="9"/>
        <v>6.6026410564225688E-2</v>
      </c>
      <c r="AF9" s="9"/>
      <c r="AH9" s="3"/>
      <c r="AI9" s="3"/>
    </row>
    <row r="10" spans="1:35" x14ac:dyDescent="0.2">
      <c r="A10" s="5"/>
      <c r="B10" s="7" t="s">
        <v>13</v>
      </c>
      <c r="C10" s="8">
        <v>364</v>
      </c>
      <c r="D10" s="9">
        <f t="shared" si="0"/>
        <v>3.8071331450685073E-2</v>
      </c>
      <c r="E10" s="9"/>
      <c r="F10" s="8">
        <v>579</v>
      </c>
      <c r="G10" s="9">
        <f t="shared" si="1"/>
        <v>6.09537846089062E-2</v>
      </c>
      <c r="H10" s="9"/>
      <c r="I10" s="8">
        <v>186</v>
      </c>
      <c r="J10" s="9">
        <f t="shared" si="2"/>
        <v>1.9454032005020397E-2</v>
      </c>
      <c r="K10" s="9"/>
      <c r="L10" s="8">
        <v>424</v>
      </c>
      <c r="M10" s="9">
        <f t="shared" si="3"/>
        <v>4.463627750289504E-2</v>
      </c>
      <c r="N10" s="9"/>
      <c r="O10" s="3">
        <v>53</v>
      </c>
      <c r="P10" s="9">
        <f t="shared" si="4"/>
        <v>6.2133645955451351E-2</v>
      </c>
      <c r="Q10" s="9"/>
      <c r="R10" s="3">
        <v>53</v>
      </c>
      <c r="S10" s="9">
        <f t="shared" si="5"/>
        <v>6.3321385902031069E-2</v>
      </c>
      <c r="T10" s="9"/>
      <c r="U10" s="3">
        <v>45</v>
      </c>
      <c r="V10" s="9">
        <f t="shared" si="6"/>
        <v>5.2878965922444184E-2</v>
      </c>
      <c r="W10" s="9"/>
      <c r="X10" s="3">
        <v>54</v>
      </c>
      <c r="Y10" s="9">
        <f t="shared" si="7"/>
        <v>6.4285714285714279E-2</v>
      </c>
      <c r="Z10" s="9"/>
      <c r="AA10" s="3">
        <v>49</v>
      </c>
      <c r="AB10" s="9">
        <f t="shared" si="8"/>
        <v>5.7309941520467839E-2</v>
      </c>
      <c r="AC10" s="9"/>
      <c r="AD10" s="3">
        <v>54</v>
      </c>
      <c r="AE10" s="9">
        <f t="shared" si="9"/>
        <v>6.4825930372148857E-2</v>
      </c>
      <c r="AF10" s="9"/>
      <c r="AH10" s="3"/>
      <c r="AI10" s="3"/>
    </row>
    <row r="11" spans="1:35" x14ac:dyDescent="0.2">
      <c r="A11" s="5"/>
      <c r="B11" s="7" t="s">
        <v>14</v>
      </c>
      <c r="C11" s="8">
        <v>634</v>
      </c>
      <c r="D11" s="9">
        <f t="shared" si="0"/>
        <v>6.6311055328940494E-2</v>
      </c>
      <c r="E11" s="9"/>
      <c r="F11" s="8">
        <v>807</v>
      </c>
      <c r="G11" s="9">
        <f t="shared" si="1"/>
        <v>8.4956311190651654E-2</v>
      </c>
      <c r="H11" s="9"/>
      <c r="I11" s="8">
        <v>301</v>
      </c>
      <c r="J11" s="9">
        <f t="shared" si="2"/>
        <v>3.1482062545758811E-2</v>
      </c>
      <c r="K11" s="9"/>
      <c r="L11" s="8">
        <v>520</v>
      </c>
      <c r="M11" s="9">
        <f t="shared" si="3"/>
        <v>5.47426044846826E-2</v>
      </c>
      <c r="N11" s="9"/>
      <c r="O11" s="3">
        <v>79</v>
      </c>
      <c r="P11" s="9">
        <f t="shared" si="4"/>
        <v>9.2614302461899181E-2</v>
      </c>
      <c r="Q11" s="9"/>
      <c r="R11" s="3">
        <v>60</v>
      </c>
      <c r="S11" s="9">
        <f t="shared" si="5"/>
        <v>7.1684587813620068E-2</v>
      </c>
      <c r="T11" s="9"/>
      <c r="U11" s="3">
        <v>71</v>
      </c>
      <c r="V11" s="9">
        <f t="shared" si="6"/>
        <v>8.3431257344300819E-2</v>
      </c>
      <c r="W11" s="9"/>
      <c r="X11" s="3">
        <v>51</v>
      </c>
      <c r="Y11" s="9">
        <f t="shared" si="7"/>
        <v>6.0714285714285714E-2</v>
      </c>
      <c r="Z11" s="9"/>
      <c r="AA11" s="3">
        <v>75</v>
      </c>
      <c r="AB11" s="9">
        <f t="shared" si="8"/>
        <v>8.771929824561403E-2</v>
      </c>
      <c r="AC11" s="9"/>
      <c r="AD11" s="3">
        <v>62</v>
      </c>
      <c r="AE11" s="9">
        <f t="shared" si="9"/>
        <v>7.4429771908763501E-2</v>
      </c>
      <c r="AF11" s="9"/>
      <c r="AH11" s="3"/>
      <c r="AI11" s="3"/>
    </row>
    <row r="12" spans="1:35" x14ac:dyDescent="0.2">
      <c r="A12" s="5"/>
      <c r="B12" s="7" t="s">
        <v>15</v>
      </c>
      <c r="C12" s="8">
        <v>1128</v>
      </c>
      <c r="D12" s="9">
        <f t="shared" si="0"/>
        <v>0.11797929086915594</v>
      </c>
      <c r="E12" s="9"/>
      <c r="F12" s="8">
        <v>1237</v>
      </c>
      <c r="G12" s="9">
        <f t="shared" si="1"/>
        <v>0.13022423412990841</v>
      </c>
      <c r="H12" s="9"/>
      <c r="I12" s="8">
        <v>533</v>
      </c>
      <c r="J12" s="9">
        <f t="shared" si="2"/>
        <v>5.5747306767074574E-2</v>
      </c>
      <c r="K12" s="9"/>
      <c r="L12" s="8">
        <v>780</v>
      </c>
      <c r="M12" s="9">
        <f t="shared" si="3"/>
        <v>8.21139067270239E-2</v>
      </c>
      <c r="N12" s="9"/>
      <c r="O12" s="3">
        <v>104</v>
      </c>
      <c r="P12" s="9">
        <f t="shared" si="4"/>
        <v>0.12192262602579132</v>
      </c>
      <c r="Q12" s="9"/>
      <c r="R12" s="3">
        <v>77</v>
      </c>
      <c r="S12" s="9">
        <f t="shared" si="5"/>
        <v>9.199522102747909E-2</v>
      </c>
      <c r="T12" s="9"/>
      <c r="U12" s="3">
        <v>96</v>
      </c>
      <c r="V12" s="9">
        <f t="shared" si="6"/>
        <v>0.11280846063454759</v>
      </c>
      <c r="W12" s="9"/>
      <c r="X12" s="3">
        <v>81</v>
      </c>
      <c r="Y12" s="9">
        <f t="shared" si="7"/>
        <v>9.6428571428571433E-2</v>
      </c>
      <c r="Z12" s="9"/>
      <c r="AA12" s="3">
        <v>98</v>
      </c>
      <c r="AB12" s="9">
        <f t="shared" si="8"/>
        <v>0.11461988304093568</v>
      </c>
      <c r="AC12" s="9"/>
      <c r="AD12" s="3">
        <v>62</v>
      </c>
      <c r="AE12" s="9">
        <f t="shared" si="9"/>
        <v>7.4429771908763501E-2</v>
      </c>
      <c r="AF12" s="9"/>
      <c r="AH12" s="3"/>
      <c r="AI12" s="3"/>
    </row>
    <row r="13" spans="1:35" x14ac:dyDescent="0.2">
      <c r="A13" s="5"/>
      <c r="B13" s="7" t="s">
        <v>16</v>
      </c>
      <c r="C13" s="8">
        <v>1813</v>
      </c>
      <c r="D13" s="9">
        <f t="shared" si="0"/>
        <v>0.18962451626398913</v>
      </c>
      <c r="E13" s="9"/>
      <c r="F13" s="8">
        <v>1556</v>
      </c>
      <c r="G13" s="9">
        <f t="shared" si="1"/>
        <v>0.16380671649647333</v>
      </c>
      <c r="H13" s="9"/>
      <c r="I13" s="8">
        <v>1059</v>
      </c>
      <c r="J13" s="9">
        <f t="shared" si="2"/>
        <v>0.1107624725447129</v>
      </c>
      <c r="K13" s="9"/>
      <c r="L13" s="8">
        <v>1189</v>
      </c>
      <c r="M13" s="9">
        <f t="shared" si="3"/>
        <v>0.12517107063901464</v>
      </c>
      <c r="N13" s="9"/>
      <c r="O13" s="3">
        <v>119</v>
      </c>
      <c r="P13" s="9">
        <f t="shared" si="4"/>
        <v>0.1395076201641266</v>
      </c>
      <c r="Q13" s="9"/>
      <c r="R13" s="3">
        <v>60</v>
      </c>
      <c r="S13" s="9">
        <f t="shared" si="5"/>
        <v>7.1684587813620068E-2</v>
      </c>
      <c r="T13" s="9"/>
      <c r="U13" s="3">
        <v>144</v>
      </c>
      <c r="V13" s="9">
        <f t="shared" si="6"/>
        <v>0.1692126909518214</v>
      </c>
      <c r="W13" s="9"/>
      <c r="X13" s="3">
        <v>78</v>
      </c>
      <c r="Y13" s="9">
        <f t="shared" si="7"/>
        <v>9.285714285714286E-2</v>
      </c>
      <c r="Z13" s="9"/>
      <c r="AA13" s="3">
        <v>139</v>
      </c>
      <c r="AB13" s="9">
        <f t="shared" si="8"/>
        <v>0.16257309941520467</v>
      </c>
      <c r="AC13" s="9"/>
      <c r="AD13" s="3">
        <v>65</v>
      </c>
      <c r="AE13" s="9">
        <f t="shared" si="9"/>
        <v>7.8031212484993992E-2</v>
      </c>
      <c r="AF13" s="9"/>
      <c r="AH13" s="3"/>
      <c r="AI13" s="3"/>
    </row>
    <row r="14" spans="1:35" x14ac:dyDescent="0.2">
      <c r="A14" s="5"/>
      <c r="B14" s="7" t="s">
        <v>17</v>
      </c>
      <c r="C14" s="8">
        <v>2116</v>
      </c>
      <c r="D14" s="9">
        <f t="shared" si="0"/>
        <v>0.22131576194958685</v>
      </c>
      <c r="E14" s="9"/>
      <c r="F14" s="8">
        <v>1366</v>
      </c>
      <c r="G14" s="9">
        <f t="shared" si="1"/>
        <v>0.14380461101168543</v>
      </c>
      <c r="H14" s="9"/>
      <c r="I14" s="8">
        <v>2214</v>
      </c>
      <c r="J14" s="9">
        <f t="shared" si="2"/>
        <v>0.23156573580169437</v>
      </c>
      <c r="K14" s="9"/>
      <c r="L14" s="8">
        <v>1867</v>
      </c>
      <c r="M14" s="9">
        <f t="shared" si="3"/>
        <v>0.19654700494788926</v>
      </c>
      <c r="N14" s="9"/>
      <c r="O14" s="3">
        <v>131</v>
      </c>
      <c r="P14" s="9">
        <f t="shared" si="4"/>
        <v>0.15357561547479484</v>
      </c>
      <c r="Q14" s="9"/>
      <c r="R14" s="3">
        <v>43</v>
      </c>
      <c r="S14" s="9">
        <f t="shared" si="5"/>
        <v>5.1373954599761053E-2</v>
      </c>
      <c r="T14" s="9"/>
      <c r="U14" s="3">
        <v>124</v>
      </c>
      <c r="V14" s="9">
        <f t="shared" si="6"/>
        <v>0.14571092831962398</v>
      </c>
      <c r="W14" s="9"/>
      <c r="X14" s="3">
        <v>42</v>
      </c>
      <c r="Y14" s="9">
        <f t="shared" si="7"/>
        <v>0.05</v>
      </c>
      <c r="Z14" s="9"/>
      <c r="AA14" s="3">
        <v>140</v>
      </c>
      <c r="AB14" s="9">
        <f t="shared" si="8"/>
        <v>0.16374269005847952</v>
      </c>
      <c r="AC14" s="9"/>
      <c r="AD14" s="3">
        <v>61</v>
      </c>
      <c r="AE14" s="9">
        <f t="shared" si="9"/>
        <v>7.322929171668667E-2</v>
      </c>
      <c r="AF14" s="9"/>
      <c r="AH14" s="3"/>
      <c r="AI14" s="3"/>
    </row>
    <row r="15" spans="1:35" x14ac:dyDescent="0.2">
      <c r="A15" s="5"/>
      <c r="B15" s="7" t="s">
        <v>18</v>
      </c>
      <c r="C15" s="8">
        <v>1581</v>
      </c>
      <c r="D15" s="9">
        <f t="shared" si="0"/>
        <v>0.16535927204267337</v>
      </c>
      <c r="E15" s="9"/>
      <c r="F15" s="8">
        <v>929</v>
      </c>
      <c r="G15" s="9">
        <f t="shared" si="1"/>
        <v>9.7799768396673328E-2</v>
      </c>
      <c r="H15" s="9"/>
      <c r="I15" s="8">
        <v>2461</v>
      </c>
      <c r="J15" s="9">
        <f t="shared" si="2"/>
        <v>0.25739985357180212</v>
      </c>
      <c r="K15" s="9"/>
      <c r="L15" s="8">
        <v>1487</v>
      </c>
      <c r="M15" s="9">
        <f t="shared" si="3"/>
        <v>0.1565427939783135</v>
      </c>
      <c r="N15" s="9"/>
      <c r="O15" s="3">
        <v>122</v>
      </c>
      <c r="P15" s="9">
        <f t="shared" si="4"/>
        <v>0.14302461899179367</v>
      </c>
      <c r="Q15" s="9"/>
      <c r="R15" s="3">
        <v>52</v>
      </c>
      <c r="S15" s="9">
        <f t="shared" si="5"/>
        <v>6.2126642771804061E-2</v>
      </c>
      <c r="T15" s="9"/>
      <c r="U15" s="3">
        <v>113</v>
      </c>
      <c r="V15" s="9">
        <f t="shared" si="6"/>
        <v>0.13278495887191538</v>
      </c>
      <c r="W15" s="9"/>
      <c r="X15" s="3">
        <v>46</v>
      </c>
      <c r="Y15" s="9">
        <f t="shared" si="7"/>
        <v>5.4761904761904762E-2</v>
      </c>
      <c r="Z15" s="9"/>
      <c r="AA15" s="3">
        <v>116</v>
      </c>
      <c r="AB15" s="9">
        <f t="shared" si="8"/>
        <v>0.13567251461988303</v>
      </c>
      <c r="AC15" s="9"/>
      <c r="AD15" s="3">
        <v>49</v>
      </c>
      <c r="AE15" s="9">
        <f t="shared" si="9"/>
        <v>5.8823529411764705E-2</v>
      </c>
      <c r="AF15" s="9"/>
      <c r="AH15" s="3"/>
      <c r="AI15" s="3"/>
    </row>
    <row r="16" spans="1:35" x14ac:dyDescent="0.2">
      <c r="A16" s="5"/>
      <c r="B16" s="7" t="s">
        <v>19</v>
      </c>
      <c r="C16" s="8">
        <v>910</v>
      </c>
      <c r="D16" s="9">
        <f t="shared" si="0"/>
        <v>9.5178328626712688E-2</v>
      </c>
      <c r="E16" s="9"/>
      <c r="F16" s="8">
        <v>608</v>
      </c>
      <c r="G16" s="9">
        <f t="shared" si="1"/>
        <v>6.4006737551321191E-2</v>
      </c>
      <c r="H16" s="9"/>
      <c r="I16" s="8">
        <v>1649</v>
      </c>
      <c r="J16" s="9">
        <f t="shared" si="2"/>
        <v>0.17247149879719695</v>
      </c>
      <c r="K16" s="9"/>
      <c r="L16" s="8">
        <v>980</v>
      </c>
      <c r="M16" s="9">
        <f t="shared" si="3"/>
        <v>0.10316875460574797</v>
      </c>
      <c r="N16" s="9"/>
      <c r="O16" s="3">
        <v>77</v>
      </c>
      <c r="P16" s="9">
        <f t="shared" si="4"/>
        <v>9.0269636576787812E-2</v>
      </c>
      <c r="Q16" s="9"/>
      <c r="R16" s="3">
        <v>28</v>
      </c>
      <c r="S16" s="9">
        <f t="shared" si="5"/>
        <v>3.3452807646356032E-2</v>
      </c>
      <c r="T16" s="9"/>
      <c r="U16" s="3">
        <v>77</v>
      </c>
      <c r="V16" s="9">
        <f t="shared" si="6"/>
        <v>9.0481786133960046E-2</v>
      </c>
      <c r="W16" s="9"/>
      <c r="X16" s="3">
        <v>29</v>
      </c>
      <c r="Y16" s="9">
        <f t="shared" si="7"/>
        <v>3.4523809523809526E-2</v>
      </c>
      <c r="Z16" s="9"/>
      <c r="AA16" s="3">
        <v>66</v>
      </c>
      <c r="AB16" s="9">
        <f t="shared" si="8"/>
        <v>7.7192982456140355E-2</v>
      </c>
      <c r="AC16" s="9"/>
      <c r="AD16" s="3">
        <v>27</v>
      </c>
      <c r="AE16" s="9">
        <f t="shared" si="9"/>
        <v>3.2412965186074429E-2</v>
      </c>
      <c r="AF16" s="9"/>
      <c r="AH16" s="3"/>
      <c r="AI16" s="3"/>
    </row>
    <row r="17" spans="1:35" x14ac:dyDescent="0.2">
      <c r="A17" s="5"/>
      <c r="B17" s="7" t="s">
        <v>20</v>
      </c>
      <c r="C17" s="8">
        <v>285</v>
      </c>
      <c r="D17" s="9">
        <f t="shared" si="0"/>
        <v>2.9808597427047379E-2</v>
      </c>
      <c r="E17" s="9"/>
      <c r="F17" s="8">
        <v>200</v>
      </c>
      <c r="G17" s="9">
        <f t="shared" si="1"/>
        <v>2.1054847878724078E-2</v>
      </c>
      <c r="H17" s="9"/>
      <c r="I17" s="8">
        <v>565</v>
      </c>
      <c r="J17" s="9">
        <f t="shared" si="2"/>
        <v>5.9094237004497438E-2</v>
      </c>
      <c r="K17" s="9"/>
      <c r="L17" s="8">
        <v>397</v>
      </c>
      <c r="M17" s="9">
        <f t="shared" si="3"/>
        <v>4.1793873039267293E-2</v>
      </c>
      <c r="N17" s="9"/>
      <c r="O17" s="3">
        <v>24</v>
      </c>
      <c r="P17" s="9">
        <f t="shared" si="4"/>
        <v>2.8135990621336461E-2</v>
      </c>
      <c r="Q17" s="9"/>
      <c r="R17" s="3">
        <v>15</v>
      </c>
      <c r="S17" s="9">
        <f t="shared" si="5"/>
        <v>1.7921146953405017E-2</v>
      </c>
      <c r="T17" s="9"/>
      <c r="U17" s="3">
        <v>24</v>
      </c>
      <c r="V17" s="9">
        <f t="shared" si="6"/>
        <v>2.8202115158636899E-2</v>
      </c>
      <c r="W17" s="9"/>
      <c r="X17" s="3">
        <v>12</v>
      </c>
      <c r="Y17" s="9">
        <f t="shared" si="7"/>
        <v>1.4285714285714285E-2</v>
      </c>
      <c r="Z17" s="9"/>
      <c r="AA17" s="3">
        <v>31</v>
      </c>
      <c r="AB17" s="9">
        <f t="shared" si="8"/>
        <v>3.6257309941520467E-2</v>
      </c>
      <c r="AC17" s="9"/>
      <c r="AD17" s="3">
        <v>17</v>
      </c>
      <c r="AE17" s="9">
        <f t="shared" si="9"/>
        <v>2.0408163265306121E-2</v>
      </c>
      <c r="AF17" s="9"/>
      <c r="AH17" s="3"/>
      <c r="AI17" s="3"/>
    </row>
    <row r="18" spans="1:35" x14ac:dyDescent="0.2">
      <c r="A18" s="5"/>
      <c r="B18" s="7" t="s">
        <v>21</v>
      </c>
      <c r="C18" s="8">
        <v>97</v>
      </c>
      <c r="D18" s="9">
        <f t="shared" si="0"/>
        <v>1.0145382282188056E-2</v>
      </c>
      <c r="E18" s="9"/>
      <c r="F18" s="8">
        <v>64</v>
      </c>
      <c r="G18" s="9">
        <f t="shared" si="1"/>
        <v>6.7375513211917048E-3</v>
      </c>
      <c r="H18" s="9"/>
      <c r="I18" s="8">
        <v>194</v>
      </c>
      <c r="J18" s="9">
        <f t="shared" si="2"/>
        <v>2.0290764564376111E-2</v>
      </c>
      <c r="K18" s="9"/>
      <c r="L18" s="8">
        <v>131</v>
      </c>
      <c r="M18" s="9">
        <f t="shared" si="3"/>
        <v>1.379092536056427E-2</v>
      </c>
      <c r="N18" s="9"/>
      <c r="O18" s="3">
        <v>9</v>
      </c>
      <c r="P18" s="9">
        <f t="shared" si="4"/>
        <v>1.0550996483001172E-2</v>
      </c>
      <c r="Q18" s="9"/>
      <c r="R18" s="3">
        <v>3</v>
      </c>
      <c r="S18" s="9">
        <f t="shared" si="5"/>
        <v>3.5842293906810036E-3</v>
      </c>
      <c r="T18" s="9"/>
      <c r="U18" s="3">
        <v>12</v>
      </c>
      <c r="V18" s="9">
        <f t="shared" si="6"/>
        <v>1.4101057579318449E-2</v>
      </c>
      <c r="W18" s="9"/>
      <c r="X18" s="3">
        <v>3</v>
      </c>
      <c r="Y18" s="9">
        <f t="shared" si="7"/>
        <v>3.5714285714285713E-3</v>
      </c>
      <c r="Z18" s="9"/>
      <c r="AA18" s="3">
        <v>7</v>
      </c>
      <c r="AB18" s="9">
        <f t="shared" si="8"/>
        <v>8.1871345029239772E-3</v>
      </c>
      <c r="AC18" s="9"/>
      <c r="AD18" s="3">
        <v>1</v>
      </c>
      <c r="AE18" s="9">
        <f t="shared" si="9"/>
        <v>1.2004801920768306E-3</v>
      </c>
      <c r="AF18" s="9"/>
      <c r="AH18" s="3"/>
      <c r="AI18" s="3"/>
    </row>
    <row r="19" spans="1:35" x14ac:dyDescent="0.2">
      <c r="A19" s="5"/>
      <c r="B19" s="7" t="s">
        <v>22</v>
      </c>
      <c r="C19" s="8">
        <v>44</v>
      </c>
      <c r="D19" s="9">
        <f t="shared" si="0"/>
        <v>4.6020290764564372E-3</v>
      </c>
      <c r="E19" s="9"/>
      <c r="F19" s="8">
        <v>32</v>
      </c>
      <c r="G19" s="9">
        <f t="shared" si="1"/>
        <v>3.3687756605958524E-3</v>
      </c>
      <c r="H19" s="9"/>
      <c r="I19" s="8">
        <v>77</v>
      </c>
      <c r="J19" s="9">
        <f t="shared" si="2"/>
        <v>8.0535508837987664E-3</v>
      </c>
      <c r="K19" s="9"/>
      <c r="L19" s="8">
        <v>52</v>
      </c>
      <c r="M19" s="9">
        <f t="shared" si="3"/>
        <v>5.4742604484682598E-3</v>
      </c>
      <c r="N19" s="9"/>
      <c r="O19" s="3">
        <v>5</v>
      </c>
      <c r="P19" s="9">
        <f t="shared" si="4"/>
        <v>5.8616647127784291E-3</v>
      </c>
      <c r="Q19" s="9"/>
      <c r="R19" s="3">
        <v>4</v>
      </c>
      <c r="S19" s="9">
        <f t="shared" si="5"/>
        <v>4.7789725209080045E-3</v>
      </c>
      <c r="T19" s="9"/>
      <c r="U19" s="3">
        <v>6</v>
      </c>
      <c r="V19" s="9">
        <f t="shared" si="6"/>
        <v>7.0505287896592246E-3</v>
      </c>
      <c r="W19" s="9"/>
      <c r="X19" s="3">
        <v>4</v>
      </c>
      <c r="Y19" s="9">
        <f t="shared" si="7"/>
        <v>4.7619047619047623E-3</v>
      </c>
      <c r="Z19" s="9"/>
      <c r="AA19" s="3">
        <v>7</v>
      </c>
      <c r="AB19" s="9">
        <f t="shared" si="8"/>
        <v>8.1871345029239772E-3</v>
      </c>
      <c r="AC19" s="9"/>
      <c r="AD19" s="3">
        <v>4</v>
      </c>
      <c r="AE19" s="9">
        <f t="shared" si="9"/>
        <v>4.8019207683073226E-3</v>
      </c>
      <c r="AF19" s="9"/>
      <c r="AH19" s="3"/>
      <c r="AI19" s="3"/>
    </row>
    <row r="20" spans="1:35" x14ac:dyDescent="0.2">
      <c r="A20" s="5"/>
      <c r="B20" s="7" t="s">
        <v>23</v>
      </c>
      <c r="C20" s="8">
        <v>18</v>
      </c>
      <c r="D20" s="9">
        <f t="shared" si="0"/>
        <v>1.8826482585503608E-3</v>
      </c>
      <c r="E20" s="9"/>
      <c r="F20" s="8">
        <v>13</v>
      </c>
      <c r="G20" s="9">
        <f t="shared" si="1"/>
        <v>1.368565112117065E-3</v>
      </c>
      <c r="H20" s="9"/>
      <c r="I20" s="8">
        <v>30</v>
      </c>
      <c r="J20" s="9">
        <f t="shared" si="2"/>
        <v>3.1377470975839346E-3</v>
      </c>
      <c r="K20" s="9"/>
      <c r="L20" s="8">
        <v>26</v>
      </c>
      <c r="M20" s="9">
        <f t="shared" si="3"/>
        <v>2.7371302242341299E-3</v>
      </c>
      <c r="N20" s="9"/>
      <c r="O20" s="3">
        <v>1</v>
      </c>
      <c r="P20" s="9">
        <f t="shared" si="4"/>
        <v>1.1723329425556857E-3</v>
      </c>
      <c r="Q20" s="9"/>
      <c r="R20" s="3">
        <v>1</v>
      </c>
      <c r="S20" s="9">
        <f t="shared" si="5"/>
        <v>1.1947431302270011E-3</v>
      </c>
      <c r="T20" s="9"/>
      <c r="U20" s="3">
        <v>1</v>
      </c>
      <c r="V20" s="9">
        <f t="shared" si="6"/>
        <v>1.1750881316098707E-3</v>
      </c>
      <c r="W20" s="9"/>
      <c r="X20" s="3">
        <v>1</v>
      </c>
      <c r="Y20" s="9">
        <f t="shared" si="7"/>
        <v>1.1904761904761906E-3</v>
      </c>
      <c r="Z20" s="9"/>
      <c r="AA20" s="3">
        <v>1</v>
      </c>
      <c r="AB20" s="9">
        <f t="shared" si="8"/>
        <v>1.1695906432748538E-3</v>
      </c>
      <c r="AC20" s="9"/>
      <c r="AD20" s="3">
        <v>0</v>
      </c>
      <c r="AE20" s="9">
        <f t="shared" si="9"/>
        <v>0</v>
      </c>
      <c r="AF20" s="9"/>
      <c r="AH20" s="3"/>
      <c r="AI20" s="3"/>
    </row>
    <row r="21" spans="1:35" x14ac:dyDescent="0.2">
      <c r="A21" s="5"/>
      <c r="B21" s="7" t="s">
        <v>24</v>
      </c>
      <c r="C21" s="8">
        <v>12</v>
      </c>
      <c r="D21" s="9">
        <f t="shared" si="0"/>
        <v>1.2550988390335738E-3</v>
      </c>
      <c r="E21" s="9"/>
      <c r="F21" s="8">
        <v>6</v>
      </c>
      <c r="G21" s="9">
        <f t="shared" si="1"/>
        <v>6.3164543636172227E-4</v>
      </c>
      <c r="H21" s="9"/>
      <c r="I21" s="8">
        <v>16</v>
      </c>
      <c r="J21" s="9">
        <f t="shared" si="2"/>
        <v>1.6734651187114318E-3</v>
      </c>
      <c r="K21" s="9"/>
      <c r="L21" s="8">
        <v>11</v>
      </c>
      <c r="M21" s="9">
        <f t="shared" si="3"/>
        <v>1.1580166333298241E-3</v>
      </c>
      <c r="N21" s="9"/>
      <c r="O21" s="3">
        <v>2</v>
      </c>
      <c r="P21" s="9">
        <f t="shared" si="4"/>
        <v>2.3446658851113715E-3</v>
      </c>
      <c r="Q21" s="9"/>
      <c r="R21" s="3">
        <v>0</v>
      </c>
      <c r="S21" s="9">
        <f t="shared" si="5"/>
        <v>0</v>
      </c>
      <c r="T21" s="9"/>
      <c r="U21" s="3">
        <v>1</v>
      </c>
      <c r="V21" s="9">
        <f t="shared" si="6"/>
        <v>1.1750881316098707E-3</v>
      </c>
      <c r="W21" s="9"/>
      <c r="X21" s="3">
        <v>0</v>
      </c>
      <c r="Y21" s="9">
        <f t="shared" si="7"/>
        <v>0</v>
      </c>
      <c r="Z21" s="9"/>
      <c r="AA21" s="3">
        <v>1</v>
      </c>
      <c r="AB21" s="9">
        <f t="shared" si="8"/>
        <v>1.1695906432748538E-3</v>
      </c>
      <c r="AC21" s="9"/>
      <c r="AD21" s="3">
        <v>0</v>
      </c>
      <c r="AE21" s="9">
        <f t="shared" si="9"/>
        <v>0</v>
      </c>
      <c r="AF21" s="9"/>
      <c r="AH21" s="3"/>
      <c r="AI21" s="3"/>
    </row>
    <row r="22" spans="1:35" x14ac:dyDescent="0.2">
      <c r="A22" s="5"/>
      <c r="B22" s="7" t="s">
        <v>25</v>
      </c>
      <c r="C22" s="8">
        <v>13</v>
      </c>
      <c r="D22" s="9">
        <f t="shared" si="0"/>
        <v>1.3596904089530383E-3</v>
      </c>
      <c r="E22" s="9"/>
      <c r="F22" s="8">
        <v>5</v>
      </c>
      <c r="G22" s="9">
        <f t="shared" si="1"/>
        <v>5.2637119696810186E-4</v>
      </c>
      <c r="H22" s="9"/>
      <c r="I22" s="8">
        <v>16</v>
      </c>
      <c r="J22" s="9">
        <f t="shared" si="2"/>
        <v>1.6734651187114318E-3</v>
      </c>
      <c r="K22" s="9"/>
      <c r="L22" s="8">
        <v>7</v>
      </c>
      <c r="M22" s="9">
        <f t="shared" si="3"/>
        <v>7.3691967575534268E-4</v>
      </c>
      <c r="N22" s="9"/>
      <c r="O22" s="3">
        <v>2</v>
      </c>
      <c r="P22" s="9">
        <f t="shared" si="4"/>
        <v>2.3446658851113715E-3</v>
      </c>
      <c r="Q22" s="9"/>
      <c r="R22" s="3">
        <v>0</v>
      </c>
      <c r="S22" s="9">
        <f t="shared" si="5"/>
        <v>0</v>
      </c>
      <c r="T22" s="9"/>
      <c r="U22" s="3">
        <v>1</v>
      </c>
      <c r="V22" s="9">
        <f t="shared" si="6"/>
        <v>1.1750881316098707E-3</v>
      </c>
      <c r="W22" s="9"/>
      <c r="X22" s="3">
        <v>0</v>
      </c>
      <c r="Y22" s="9">
        <f t="shared" si="7"/>
        <v>0</v>
      </c>
      <c r="Z22" s="9"/>
      <c r="AA22" s="3">
        <v>2</v>
      </c>
      <c r="AB22" s="9">
        <f t="shared" si="8"/>
        <v>2.3391812865497076E-3</v>
      </c>
      <c r="AC22" s="9"/>
      <c r="AD22" s="3">
        <v>1</v>
      </c>
      <c r="AE22" s="9">
        <f t="shared" si="9"/>
        <v>1.2004801920768306E-3</v>
      </c>
      <c r="AF22" s="9"/>
      <c r="AH22" s="3"/>
      <c r="AI22" s="3"/>
    </row>
    <row r="23" spans="1:35" x14ac:dyDescent="0.2">
      <c r="A23" s="5"/>
      <c r="B23" s="7" t="s">
        <v>26</v>
      </c>
      <c r="C23" s="8">
        <v>2</v>
      </c>
      <c r="D23" s="9">
        <f t="shared" si="0"/>
        <v>2.0918313983892898E-4</v>
      </c>
      <c r="E23" s="9"/>
      <c r="F23" s="8">
        <v>2</v>
      </c>
      <c r="G23" s="9">
        <f t="shared" si="1"/>
        <v>2.1054847878724077E-4</v>
      </c>
      <c r="H23" s="9"/>
      <c r="I23" s="8">
        <v>4</v>
      </c>
      <c r="J23" s="9">
        <f t="shared" si="2"/>
        <v>4.1836627967785795E-4</v>
      </c>
      <c r="K23" s="9"/>
      <c r="L23" s="8">
        <v>2</v>
      </c>
      <c r="M23" s="9">
        <f t="shared" si="3"/>
        <v>2.1054847878724077E-4</v>
      </c>
      <c r="N23" s="9"/>
      <c r="O23" s="3">
        <v>0</v>
      </c>
      <c r="P23" s="9">
        <f t="shared" si="4"/>
        <v>0</v>
      </c>
      <c r="Q23" s="9"/>
      <c r="R23" s="3">
        <v>0</v>
      </c>
      <c r="S23" s="9">
        <f t="shared" si="5"/>
        <v>0</v>
      </c>
      <c r="T23" s="9"/>
      <c r="U23" s="3">
        <v>0</v>
      </c>
      <c r="V23" s="9">
        <f t="shared" si="6"/>
        <v>0</v>
      </c>
      <c r="W23" s="9"/>
      <c r="X23" s="3">
        <v>0</v>
      </c>
      <c r="Y23" s="9">
        <f t="shared" si="7"/>
        <v>0</v>
      </c>
      <c r="Z23" s="9"/>
      <c r="AA23" s="3">
        <v>0</v>
      </c>
      <c r="AB23" s="9">
        <f t="shared" si="8"/>
        <v>0</v>
      </c>
      <c r="AC23" s="9"/>
      <c r="AD23" s="3">
        <v>1</v>
      </c>
      <c r="AE23" s="9">
        <f t="shared" si="9"/>
        <v>1.2004801920768306E-3</v>
      </c>
      <c r="AF23" s="9"/>
      <c r="AH23" s="3"/>
      <c r="AI23" s="3"/>
    </row>
    <row r="24" spans="1:35" x14ac:dyDescent="0.2">
      <c r="A24" s="5"/>
      <c r="B24" s="7" t="s">
        <v>27</v>
      </c>
      <c r="C24" s="8">
        <v>3</v>
      </c>
      <c r="D24" s="9">
        <f t="shared" si="0"/>
        <v>3.1377470975839345E-4</v>
      </c>
      <c r="E24" s="9"/>
      <c r="F24" s="8">
        <v>1</v>
      </c>
      <c r="G24" s="9">
        <f t="shared" si="1"/>
        <v>1.0527423939362039E-4</v>
      </c>
      <c r="H24" s="9"/>
      <c r="I24" s="8">
        <v>4</v>
      </c>
      <c r="J24" s="9">
        <f t="shared" si="2"/>
        <v>4.1836627967785795E-4</v>
      </c>
      <c r="K24" s="9"/>
      <c r="L24" s="8">
        <v>2</v>
      </c>
      <c r="M24" s="9">
        <f t="shared" si="3"/>
        <v>2.1054847878724077E-4</v>
      </c>
      <c r="N24" s="9"/>
      <c r="O24" s="3">
        <v>1</v>
      </c>
      <c r="P24" s="9">
        <f t="shared" si="4"/>
        <v>1.1723329425556857E-3</v>
      </c>
      <c r="Q24" s="9"/>
      <c r="R24" s="3">
        <v>0</v>
      </c>
      <c r="S24" s="9">
        <f t="shared" si="5"/>
        <v>0</v>
      </c>
      <c r="T24" s="9"/>
      <c r="U24" s="3">
        <v>0</v>
      </c>
      <c r="V24" s="9">
        <f t="shared" si="6"/>
        <v>0</v>
      </c>
      <c r="W24" s="9"/>
      <c r="X24" s="3">
        <v>0</v>
      </c>
      <c r="Y24" s="9">
        <f t="shared" si="7"/>
        <v>0</v>
      </c>
      <c r="Z24" s="9"/>
      <c r="AA24" s="3">
        <v>0</v>
      </c>
      <c r="AB24" s="9">
        <f t="shared" si="8"/>
        <v>0</v>
      </c>
      <c r="AC24" s="9"/>
      <c r="AD24" s="3">
        <v>0</v>
      </c>
      <c r="AE24" s="9">
        <f t="shared" si="9"/>
        <v>0</v>
      </c>
      <c r="AF24" s="9"/>
      <c r="AH24" s="3"/>
      <c r="AI24" s="3"/>
    </row>
    <row r="25" spans="1:35" x14ac:dyDescent="0.2">
      <c r="A25" s="5"/>
      <c r="B25" s="7" t="s">
        <v>28</v>
      </c>
      <c r="C25" s="8">
        <v>2</v>
      </c>
      <c r="D25" s="9">
        <f t="shared" si="0"/>
        <v>2.0918313983892898E-4</v>
      </c>
      <c r="E25" s="9"/>
      <c r="F25" s="8">
        <v>1</v>
      </c>
      <c r="G25" s="9">
        <f t="shared" si="1"/>
        <v>1.0527423939362039E-4</v>
      </c>
      <c r="H25" s="9"/>
      <c r="I25" s="8">
        <v>4</v>
      </c>
      <c r="J25" s="9">
        <f t="shared" si="2"/>
        <v>4.1836627967785795E-4</v>
      </c>
      <c r="K25" s="9"/>
      <c r="L25" s="8">
        <v>2</v>
      </c>
      <c r="M25" s="9">
        <f t="shared" si="3"/>
        <v>2.1054847878724077E-4</v>
      </c>
      <c r="N25" s="9"/>
      <c r="O25" s="3">
        <v>0</v>
      </c>
      <c r="P25" s="9">
        <f t="shared" si="4"/>
        <v>0</v>
      </c>
      <c r="Q25" s="9"/>
      <c r="R25" s="3">
        <v>0</v>
      </c>
      <c r="S25" s="9">
        <f t="shared" si="5"/>
        <v>0</v>
      </c>
      <c r="T25" s="9"/>
      <c r="U25" s="3">
        <v>0</v>
      </c>
      <c r="V25" s="9">
        <f t="shared" si="6"/>
        <v>0</v>
      </c>
      <c r="W25" s="9"/>
      <c r="X25" s="3">
        <v>0</v>
      </c>
      <c r="Y25" s="9">
        <f t="shared" si="7"/>
        <v>0</v>
      </c>
      <c r="Z25" s="9"/>
      <c r="AA25" s="3">
        <v>1</v>
      </c>
      <c r="AB25" s="9">
        <f t="shared" si="8"/>
        <v>1.1695906432748538E-3</v>
      </c>
      <c r="AC25" s="9"/>
      <c r="AD25" s="3">
        <v>0</v>
      </c>
      <c r="AE25" s="9">
        <f t="shared" si="9"/>
        <v>0</v>
      </c>
      <c r="AF25" s="9"/>
      <c r="AH25" s="3"/>
      <c r="AI25" s="3"/>
    </row>
    <row r="26" spans="1:35" x14ac:dyDescent="0.2">
      <c r="A26" s="5"/>
      <c r="B26" s="7" t="s">
        <v>29</v>
      </c>
      <c r="C26" s="8">
        <v>0</v>
      </c>
      <c r="D26" s="9">
        <f t="shared" si="0"/>
        <v>0</v>
      </c>
      <c r="E26" s="9"/>
      <c r="F26" s="8">
        <v>0</v>
      </c>
      <c r="G26" s="9">
        <f t="shared" si="1"/>
        <v>0</v>
      </c>
      <c r="H26" s="9"/>
      <c r="I26" s="8">
        <v>1</v>
      </c>
      <c r="J26" s="9">
        <f t="shared" si="2"/>
        <v>1.0459156991946449E-4</v>
      </c>
      <c r="K26" s="9"/>
      <c r="L26" s="8">
        <v>0</v>
      </c>
      <c r="M26" s="9">
        <f t="shared" si="3"/>
        <v>0</v>
      </c>
      <c r="N26" s="9"/>
      <c r="O26" s="3">
        <v>0</v>
      </c>
      <c r="P26" s="9">
        <f t="shared" si="4"/>
        <v>0</v>
      </c>
      <c r="Q26" s="9"/>
      <c r="R26" s="3">
        <v>0</v>
      </c>
      <c r="S26" s="9">
        <f t="shared" si="5"/>
        <v>0</v>
      </c>
      <c r="T26" s="9"/>
      <c r="U26" s="3">
        <v>0</v>
      </c>
      <c r="V26" s="9">
        <f t="shared" si="6"/>
        <v>0</v>
      </c>
      <c r="W26" s="9"/>
      <c r="X26" s="3">
        <v>0</v>
      </c>
      <c r="Y26" s="9">
        <f t="shared" si="7"/>
        <v>0</v>
      </c>
      <c r="Z26" s="9"/>
      <c r="AA26" s="3">
        <v>0</v>
      </c>
      <c r="AB26" s="9">
        <f t="shared" si="8"/>
        <v>0</v>
      </c>
      <c r="AC26" s="9"/>
      <c r="AD26" s="3">
        <v>0</v>
      </c>
      <c r="AE26" s="9">
        <f t="shared" si="9"/>
        <v>0</v>
      </c>
      <c r="AF26" s="9"/>
      <c r="AH26" s="3"/>
      <c r="AI26" s="3"/>
    </row>
    <row r="27" spans="1:35" x14ac:dyDescent="0.2">
      <c r="A27" s="5" t="s">
        <v>30</v>
      </c>
      <c r="B27" s="7" t="s">
        <v>8</v>
      </c>
      <c r="C27" s="8">
        <v>0</v>
      </c>
      <c r="D27" s="9">
        <f t="shared" si="0"/>
        <v>0</v>
      </c>
      <c r="E27" s="10"/>
      <c r="F27" s="8">
        <v>0</v>
      </c>
      <c r="G27" s="9">
        <f t="shared" si="1"/>
        <v>0</v>
      </c>
      <c r="H27" s="10"/>
      <c r="I27" s="8">
        <v>0</v>
      </c>
      <c r="J27" s="9">
        <f t="shared" si="2"/>
        <v>0</v>
      </c>
      <c r="K27" s="10"/>
      <c r="L27" s="8">
        <v>0</v>
      </c>
      <c r="M27" s="9">
        <f t="shared" si="3"/>
        <v>0</v>
      </c>
      <c r="N27" s="10"/>
      <c r="O27" s="3">
        <v>0</v>
      </c>
      <c r="P27" s="9">
        <f t="shared" si="4"/>
        <v>0</v>
      </c>
      <c r="Q27" s="10"/>
      <c r="R27" s="3">
        <v>0</v>
      </c>
      <c r="S27" s="9">
        <f t="shared" si="5"/>
        <v>0</v>
      </c>
      <c r="T27" s="10"/>
      <c r="U27" s="3">
        <v>0</v>
      </c>
      <c r="V27" s="9">
        <f t="shared" si="6"/>
        <v>0</v>
      </c>
      <c r="W27" s="10"/>
      <c r="X27" s="3">
        <v>0</v>
      </c>
      <c r="Y27" s="9">
        <f t="shared" si="7"/>
        <v>0</v>
      </c>
      <c r="Z27" s="10"/>
      <c r="AA27" s="3">
        <v>0</v>
      </c>
      <c r="AB27" s="9">
        <f t="shared" si="8"/>
        <v>0</v>
      </c>
      <c r="AC27" s="10"/>
      <c r="AD27" s="3">
        <v>0</v>
      </c>
      <c r="AE27" s="9">
        <f t="shared" si="9"/>
        <v>0</v>
      </c>
      <c r="AF27" s="10"/>
      <c r="AH27" s="3"/>
      <c r="AI27" s="3"/>
    </row>
    <row r="28" spans="1:35" x14ac:dyDescent="0.2">
      <c r="A28" s="5"/>
      <c r="B28" s="7" t="s">
        <v>9</v>
      </c>
      <c r="C28" s="8">
        <v>1</v>
      </c>
      <c r="D28" s="9">
        <f t="shared" si="0"/>
        <v>1.0459156991946449E-4</v>
      </c>
      <c r="E28" s="10"/>
      <c r="F28" s="8">
        <v>1</v>
      </c>
      <c r="G28" s="9">
        <f t="shared" si="1"/>
        <v>1.0527423939362039E-4</v>
      </c>
      <c r="H28" s="10"/>
      <c r="I28" s="8">
        <v>0</v>
      </c>
      <c r="J28" s="9">
        <f t="shared" si="2"/>
        <v>0</v>
      </c>
      <c r="K28" s="10"/>
      <c r="L28" s="8">
        <v>0</v>
      </c>
      <c r="M28" s="9">
        <f t="shared" si="3"/>
        <v>0</v>
      </c>
      <c r="N28" s="10"/>
      <c r="O28" s="3">
        <v>1</v>
      </c>
      <c r="P28" s="9">
        <f t="shared" si="4"/>
        <v>1.1723329425556857E-3</v>
      </c>
      <c r="Q28" s="10"/>
      <c r="R28" s="3">
        <v>1</v>
      </c>
      <c r="S28" s="9">
        <f t="shared" si="5"/>
        <v>1.1947431302270011E-3</v>
      </c>
      <c r="T28" s="10"/>
      <c r="U28" s="3">
        <v>1</v>
      </c>
      <c r="V28" s="9">
        <f t="shared" si="6"/>
        <v>1.1750881316098707E-3</v>
      </c>
      <c r="W28" s="10"/>
      <c r="X28" s="3">
        <v>1</v>
      </c>
      <c r="Y28" s="9">
        <f t="shared" si="7"/>
        <v>1.1904761904761906E-3</v>
      </c>
      <c r="Z28" s="10"/>
      <c r="AA28" s="3">
        <v>0</v>
      </c>
      <c r="AB28" s="9">
        <f t="shared" si="8"/>
        <v>0</v>
      </c>
      <c r="AC28" s="10"/>
      <c r="AD28" s="3">
        <v>0</v>
      </c>
      <c r="AE28" s="9">
        <f t="shared" si="9"/>
        <v>0</v>
      </c>
      <c r="AF28" s="10"/>
      <c r="AH28" s="3"/>
      <c r="AI28" s="3"/>
    </row>
    <row r="29" spans="1:35" x14ac:dyDescent="0.2">
      <c r="A29" s="5"/>
      <c r="B29" s="7" t="s">
        <v>10</v>
      </c>
      <c r="C29" s="8">
        <v>0</v>
      </c>
      <c r="D29" s="9">
        <f t="shared" si="0"/>
        <v>0</v>
      </c>
      <c r="E29" s="10"/>
      <c r="F29" s="8">
        <v>0</v>
      </c>
      <c r="G29" s="9">
        <f t="shared" si="1"/>
        <v>0</v>
      </c>
      <c r="H29" s="10"/>
      <c r="I29" s="8">
        <v>0</v>
      </c>
      <c r="J29" s="9">
        <f t="shared" si="2"/>
        <v>0</v>
      </c>
      <c r="K29" s="10"/>
      <c r="L29" s="8">
        <v>0</v>
      </c>
      <c r="M29" s="9">
        <f t="shared" si="3"/>
        <v>0</v>
      </c>
      <c r="N29" s="10"/>
      <c r="O29" s="3">
        <v>0</v>
      </c>
      <c r="P29" s="9">
        <f t="shared" si="4"/>
        <v>0</v>
      </c>
      <c r="Q29" s="10"/>
      <c r="R29" s="3">
        <v>0</v>
      </c>
      <c r="S29" s="9">
        <f t="shared" si="5"/>
        <v>0</v>
      </c>
      <c r="T29" s="10"/>
      <c r="U29" s="3">
        <v>0</v>
      </c>
      <c r="V29" s="9">
        <f t="shared" si="6"/>
        <v>0</v>
      </c>
      <c r="W29" s="10"/>
      <c r="X29" s="3">
        <v>0</v>
      </c>
      <c r="Y29" s="9">
        <f t="shared" si="7"/>
        <v>0</v>
      </c>
      <c r="Z29" s="10"/>
      <c r="AA29" s="3">
        <v>0</v>
      </c>
      <c r="AB29" s="9">
        <f t="shared" si="8"/>
        <v>0</v>
      </c>
      <c r="AC29" s="10"/>
      <c r="AD29" s="3">
        <v>0</v>
      </c>
      <c r="AE29" s="9">
        <f t="shared" si="9"/>
        <v>0</v>
      </c>
      <c r="AF29" s="10"/>
      <c r="AH29" s="3"/>
      <c r="AI29" s="3"/>
    </row>
    <row r="30" spans="1:35" x14ac:dyDescent="0.2">
      <c r="A30" s="5"/>
      <c r="B30" s="7" t="s">
        <v>11</v>
      </c>
      <c r="C30" s="8">
        <v>1</v>
      </c>
      <c r="D30" s="9">
        <f t="shared" si="0"/>
        <v>1.0459156991946449E-4</v>
      </c>
      <c r="E30" s="10"/>
      <c r="F30" s="8">
        <v>1</v>
      </c>
      <c r="G30" s="9">
        <f t="shared" si="1"/>
        <v>1.0527423939362039E-4</v>
      </c>
      <c r="H30" s="10"/>
      <c r="I30" s="8">
        <v>0</v>
      </c>
      <c r="J30" s="9">
        <f t="shared" si="2"/>
        <v>0</v>
      </c>
      <c r="K30" s="10"/>
      <c r="L30" s="8">
        <v>0</v>
      </c>
      <c r="M30" s="9">
        <f t="shared" si="3"/>
        <v>0</v>
      </c>
      <c r="N30" s="10"/>
      <c r="O30" s="3">
        <v>0</v>
      </c>
      <c r="P30" s="9">
        <f t="shared" si="4"/>
        <v>0</v>
      </c>
      <c r="Q30" s="10"/>
      <c r="R30" s="3">
        <v>0</v>
      </c>
      <c r="S30" s="9">
        <f t="shared" si="5"/>
        <v>0</v>
      </c>
      <c r="T30" s="10"/>
      <c r="U30" s="3">
        <v>0</v>
      </c>
      <c r="V30" s="9">
        <f t="shared" si="6"/>
        <v>0</v>
      </c>
      <c r="W30" s="10"/>
      <c r="X30" s="3">
        <v>0</v>
      </c>
      <c r="Y30" s="9">
        <f t="shared" si="7"/>
        <v>0</v>
      </c>
      <c r="Z30" s="10"/>
      <c r="AA30" s="3">
        <v>1</v>
      </c>
      <c r="AB30" s="9">
        <f t="shared" si="8"/>
        <v>1.1695906432748538E-3</v>
      </c>
      <c r="AC30" s="10"/>
      <c r="AD30" s="3">
        <v>1</v>
      </c>
      <c r="AE30" s="9">
        <f t="shared" si="9"/>
        <v>1.2004801920768306E-3</v>
      </c>
      <c r="AF30" s="10"/>
      <c r="AH30" s="3"/>
      <c r="AI30" s="3"/>
    </row>
    <row r="31" spans="1:35" x14ac:dyDescent="0.2">
      <c r="A31" s="5"/>
      <c r="B31" s="7" t="s">
        <v>12</v>
      </c>
      <c r="C31" s="8">
        <v>1</v>
      </c>
      <c r="D31" s="9">
        <f t="shared" si="0"/>
        <v>1.0459156991946449E-4</v>
      </c>
      <c r="E31" s="10"/>
      <c r="F31" s="8">
        <v>1</v>
      </c>
      <c r="G31" s="9">
        <f t="shared" si="1"/>
        <v>1.0527423939362039E-4</v>
      </c>
      <c r="H31" s="10"/>
      <c r="I31" s="8">
        <v>0</v>
      </c>
      <c r="J31" s="9">
        <f t="shared" si="2"/>
        <v>0</v>
      </c>
      <c r="K31" s="10"/>
      <c r="L31" s="8">
        <v>0</v>
      </c>
      <c r="M31" s="9">
        <f t="shared" si="3"/>
        <v>0</v>
      </c>
      <c r="N31" s="10"/>
      <c r="O31" s="3">
        <v>0</v>
      </c>
      <c r="P31" s="9">
        <f t="shared" si="4"/>
        <v>0</v>
      </c>
      <c r="Q31" s="10"/>
      <c r="R31" s="3">
        <v>0</v>
      </c>
      <c r="S31" s="9">
        <f t="shared" si="5"/>
        <v>0</v>
      </c>
      <c r="T31" s="10"/>
      <c r="U31" s="3">
        <v>0</v>
      </c>
      <c r="V31" s="9">
        <f t="shared" si="6"/>
        <v>0</v>
      </c>
      <c r="W31" s="10"/>
      <c r="X31" s="3">
        <v>0</v>
      </c>
      <c r="Y31" s="9">
        <f t="shared" si="7"/>
        <v>0</v>
      </c>
      <c r="Z31" s="10"/>
      <c r="AA31" s="3">
        <v>0</v>
      </c>
      <c r="AB31" s="9">
        <f t="shared" si="8"/>
        <v>0</v>
      </c>
      <c r="AC31" s="10"/>
      <c r="AD31" s="3">
        <v>0</v>
      </c>
      <c r="AE31" s="9">
        <f t="shared" si="9"/>
        <v>0</v>
      </c>
      <c r="AF31" s="10"/>
      <c r="AH31" s="3"/>
      <c r="AI31" s="3"/>
    </row>
    <row r="32" spans="1:35" x14ac:dyDescent="0.2">
      <c r="A32" s="5"/>
      <c r="B32" s="7" t="s">
        <v>13</v>
      </c>
      <c r="C32" s="8">
        <v>7</v>
      </c>
      <c r="D32" s="9">
        <f t="shared" si="0"/>
        <v>7.321409894362514E-4</v>
      </c>
      <c r="E32" s="10"/>
      <c r="F32" s="8">
        <v>3</v>
      </c>
      <c r="G32" s="9">
        <f t="shared" si="1"/>
        <v>3.1582271818086113E-4</v>
      </c>
      <c r="H32" s="10"/>
      <c r="I32" s="8">
        <v>0</v>
      </c>
      <c r="J32" s="9">
        <f t="shared" si="2"/>
        <v>0</v>
      </c>
      <c r="K32" s="10"/>
      <c r="L32" s="8">
        <v>0</v>
      </c>
      <c r="M32" s="9">
        <f t="shared" si="3"/>
        <v>0</v>
      </c>
      <c r="N32" s="10"/>
      <c r="O32" s="3">
        <v>1</v>
      </c>
      <c r="P32" s="9">
        <f t="shared" si="4"/>
        <v>1.1723329425556857E-3</v>
      </c>
      <c r="Q32" s="10"/>
      <c r="R32" s="3">
        <v>0</v>
      </c>
      <c r="S32" s="9">
        <f t="shared" si="5"/>
        <v>0</v>
      </c>
      <c r="T32" s="10"/>
      <c r="U32" s="3">
        <v>4</v>
      </c>
      <c r="V32" s="9">
        <f t="shared" si="6"/>
        <v>4.7003525264394828E-3</v>
      </c>
      <c r="W32" s="10"/>
      <c r="X32" s="3">
        <v>1</v>
      </c>
      <c r="Y32" s="9">
        <f t="shared" si="7"/>
        <v>1.1904761904761906E-3</v>
      </c>
      <c r="Z32" s="10"/>
      <c r="AA32" s="3">
        <v>2</v>
      </c>
      <c r="AB32" s="9">
        <f t="shared" si="8"/>
        <v>2.3391812865497076E-3</v>
      </c>
      <c r="AC32" s="10"/>
      <c r="AD32" s="3">
        <v>0</v>
      </c>
      <c r="AE32" s="9">
        <f t="shared" si="9"/>
        <v>0</v>
      </c>
      <c r="AF32" s="10"/>
      <c r="AH32" s="3"/>
      <c r="AI32" s="3"/>
    </row>
    <row r="33" spans="1:35" x14ac:dyDescent="0.2">
      <c r="A33" s="5"/>
      <c r="B33" s="7" t="s">
        <v>14</v>
      </c>
      <c r="C33" s="8">
        <v>9</v>
      </c>
      <c r="D33" s="9">
        <f t="shared" si="0"/>
        <v>9.4132412927518041E-4</v>
      </c>
      <c r="E33" s="10"/>
      <c r="F33" s="8">
        <v>3</v>
      </c>
      <c r="G33" s="9">
        <f t="shared" si="1"/>
        <v>3.1582271818086113E-4</v>
      </c>
      <c r="H33" s="10"/>
      <c r="I33" s="8">
        <v>5</v>
      </c>
      <c r="J33" s="9">
        <f t="shared" si="2"/>
        <v>5.2295784959732251E-4</v>
      </c>
      <c r="K33" s="10"/>
      <c r="L33" s="8">
        <v>4</v>
      </c>
      <c r="M33" s="9">
        <f t="shared" si="3"/>
        <v>4.2109695757448155E-4</v>
      </c>
      <c r="N33" s="10"/>
      <c r="O33" s="3">
        <v>1</v>
      </c>
      <c r="P33" s="9">
        <f t="shared" si="4"/>
        <v>1.1723329425556857E-3</v>
      </c>
      <c r="Q33" s="10"/>
      <c r="R33" s="3">
        <v>0</v>
      </c>
      <c r="S33" s="9">
        <f t="shared" si="5"/>
        <v>0</v>
      </c>
      <c r="T33" s="10"/>
      <c r="U33" s="3">
        <v>1</v>
      </c>
      <c r="V33" s="9">
        <f t="shared" si="6"/>
        <v>1.1750881316098707E-3</v>
      </c>
      <c r="W33" s="10"/>
      <c r="X33" s="3">
        <v>0</v>
      </c>
      <c r="Y33" s="9">
        <f t="shared" si="7"/>
        <v>0</v>
      </c>
      <c r="Z33" s="10"/>
      <c r="AA33" s="3">
        <v>2</v>
      </c>
      <c r="AB33" s="9">
        <f t="shared" si="8"/>
        <v>2.3391812865497076E-3</v>
      </c>
      <c r="AC33" s="10"/>
      <c r="AD33" s="3">
        <v>0</v>
      </c>
      <c r="AE33" s="9">
        <f t="shared" si="9"/>
        <v>0</v>
      </c>
      <c r="AF33" s="10"/>
      <c r="AH33" s="3"/>
      <c r="AI33" s="3"/>
    </row>
    <row r="34" spans="1:35" x14ac:dyDescent="0.2">
      <c r="A34" s="5"/>
      <c r="B34" s="7" t="s">
        <v>15</v>
      </c>
      <c r="C34" s="8">
        <v>25</v>
      </c>
      <c r="D34" s="9">
        <f t="shared" si="0"/>
        <v>2.6147892479866123E-3</v>
      </c>
      <c r="E34" s="10"/>
      <c r="F34" s="8">
        <v>11</v>
      </c>
      <c r="G34" s="9">
        <f t="shared" si="1"/>
        <v>1.1580166333298241E-3</v>
      </c>
      <c r="H34" s="10"/>
      <c r="I34" s="8">
        <v>2</v>
      </c>
      <c r="J34" s="9">
        <f t="shared" si="2"/>
        <v>2.0918313983892898E-4</v>
      </c>
      <c r="K34" s="10"/>
      <c r="L34" s="8">
        <v>1</v>
      </c>
      <c r="M34" s="9">
        <f t="shared" si="3"/>
        <v>1.0527423939362039E-4</v>
      </c>
      <c r="N34" s="10"/>
      <c r="O34" s="3">
        <v>5</v>
      </c>
      <c r="P34" s="9">
        <f t="shared" si="4"/>
        <v>5.8616647127784291E-3</v>
      </c>
      <c r="Q34" s="10"/>
      <c r="R34" s="3">
        <v>1</v>
      </c>
      <c r="S34" s="9">
        <f t="shared" si="5"/>
        <v>1.1947431302270011E-3</v>
      </c>
      <c r="T34" s="10"/>
      <c r="U34" s="3">
        <v>7</v>
      </c>
      <c r="V34" s="9">
        <f t="shared" si="6"/>
        <v>8.2256169212690956E-3</v>
      </c>
      <c r="W34" s="10"/>
      <c r="X34" s="3">
        <v>3</v>
      </c>
      <c r="Y34" s="9">
        <f t="shared" si="7"/>
        <v>3.5714285714285713E-3</v>
      </c>
      <c r="Z34" s="10"/>
      <c r="AA34" s="3">
        <v>3</v>
      </c>
      <c r="AB34" s="9">
        <f t="shared" si="8"/>
        <v>3.5087719298245615E-3</v>
      </c>
      <c r="AC34" s="10"/>
      <c r="AD34" s="3">
        <v>2</v>
      </c>
      <c r="AE34" s="9">
        <f t="shared" si="9"/>
        <v>2.4009603841536613E-3</v>
      </c>
      <c r="AF34" s="10"/>
      <c r="AH34" s="3"/>
      <c r="AI34" s="3"/>
    </row>
    <row r="35" spans="1:35" x14ac:dyDescent="0.2">
      <c r="A35" s="5"/>
      <c r="B35" s="7" t="s">
        <v>16</v>
      </c>
      <c r="C35" s="8">
        <v>78</v>
      </c>
      <c r="D35" s="9">
        <f t="shared" si="0"/>
        <v>8.1581424537182298E-3</v>
      </c>
      <c r="E35" s="10"/>
      <c r="F35" s="8">
        <v>31</v>
      </c>
      <c r="G35" s="9">
        <f t="shared" si="1"/>
        <v>3.2635014212022318E-3</v>
      </c>
      <c r="H35" s="10"/>
      <c r="I35" s="8">
        <v>6</v>
      </c>
      <c r="J35" s="9">
        <f t="shared" si="2"/>
        <v>6.275494195167869E-4</v>
      </c>
      <c r="K35" s="10"/>
      <c r="L35" s="8">
        <v>4</v>
      </c>
      <c r="M35" s="9">
        <f t="shared" si="3"/>
        <v>4.2109695757448155E-4</v>
      </c>
      <c r="N35" s="10"/>
      <c r="O35" s="3">
        <v>16</v>
      </c>
      <c r="P35" s="9">
        <f t="shared" si="4"/>
        <v>1.8757327080890972E-2</v>
      </c>
      <c r="Q35" s="10"/>
      <c r="R35" s="3">
        <v>6</v>
      </c>
      <c r="S35" s="9">
        <f t="shared" si="5"/>
        <v>7.1684587813620072E-3</v>
      </c>
      <c r="T35" s="10"/>
      <c r="U35" s="3">
        <v>12</v>
      </c>
      <c r="V35" s="9">
        <f t="shared" si="6"/>
        <v>1.4101057579318449E-2</v>
      </c>
      <c r="W35" s="10"/>
      <c r="X35" s="3">
        <v>9</v>
      </c>
      <c r="Y35" s="9">
        <f t="shared" si="7"/>
        <v>1.0714285714285714E-2</v>
      </c>
      <c r="Z35" s="10"/>
      <c r="AA35" s="3">
        <v>13</v>
      </c>
      <c r="AB35" s="9">
        <f t="shared" si="8"/>
        <v>1.5204678362573099E-2</v>
      </c>
      <c r="AC35" s="10"/>
      <c r="AD35" s="3">
        <v>7</v>
      </c>
      <c r="AE35" s="9">
        <f t="shared" si="9"/>
        <v>8.4033613445378148E-3</v>
      </c>
      <c r="AF35" s="10"/>
      <c r="AH35" s="3"/>
      <c r="AI35" s="3"/>
    </row>
    <row r="36" spans="1:35" x14ac:dyDescent="0.2">
      <c r="A36" s="5"/>
      <c r="B36" s="7" t="s">
        <v>17</v>
      </c>
      <c r="C36" s="8">
        <v>184</v>
      </c>
      <c r="D36" s="9">
        <f t="shared" si="0"/>
        <v>1.9244848865181467E-2</v>
      </c>
      <c r="E36" s="10"/>
      <c r="F36" s="8">
        <v>68</v>
      </c>
      <c r="G36" s="9">
        <f t="shared" si="1"/>
        <v>7.1586482787661856E-3</v>
      </c>
      <c r="H36" s="10"/>
      <c r="I36" s="8">
        <v>9</v>
      </c>
      <c r="J36" s="9">
        <f t="shared" si="2"/>
        <v>9.4132412927518041E-4</v>
      </c>
      <c r="K36" s="10"/>
      <c r="L36" s="8">
        <v>5</v>
      </c>
      <c r="M36" s="9">
        <f t="shared" si="3"/>
        <v>5.2637119696810186E-4</v>
      </c>
      <c r="N36" s="10"/>
      <c r="O36" s="3">
        <v>39</v>
      </c>
      <c r="P36" s="9">
        <f t="shared" si="4"/>
        <v>4.5720984759671748E-2</v>
      </c>
      <c r="Q36" s="10"/>
      <c r="R36" s="3">
        <v>27</v>
      </c>
      <c r="S36" s="9">
        <f t="shared" si="5"/>
        <v>3.2258064516129031E-2</v>
      </c>
      <c r="T36" s="10"/>
      <c r="U36" s="3">
        <v>43</v>
      </c>
      <c r="V36" s="9">
        <f t="shared" si="6"/>
        <v>5.0528789659224443E-2</v>
      </c>
      <c r="W36" s="10"/>
      <c r="X36" s="3">
        <v>30</v>
      </c>
      <c r="Y36" s="9">
        <f t="shared" si="7"/>
        <v>3.5714285714285712E-2</v>
      </c>
      <c r="Z36" s="10"/>
      <c r="AA36" s="3">
        <v>38</v>
      </c>
      <c r="AB36" s="9">
        <f t="shared" si="8"/>
        <v>4.4444444444444446E-2</v>
      </c>
      <c r="AC36" s="10"/>
      <c r="AD36" s="3">
        <v>21</v>
      </c>
      <c r="AE36" s="9">
        <f t="shared" si="9"/>
        <v>2.5210084033613446E-2</v>
      </c>
      <c r="AF36" s="10"/>
      <c r="AH36" s="3"/>
      <c r="AI36" s="3"/>
    </row>
    <row r="37" spans="1:35" x14ac:dyDescent="0.2">
      <c r="A37" s="5"/>
      <c r="B37" s="7" t="s">
        <v>18</v>
      </c>
      <c r="C37" s="8">
        <v>685</v>
      </c>
      <c r="D37" s="9">
        <f t="shared" si="0"/>
        <v>7.1645225394833173E-2</v>
      </c>
      <c r="E37" s="10"/>
      <c r="F37" s="8">
        <v>218</v>
      </c>
      <c r="G37" s="9">
        <f t="shared" si="1"/>
        <v>2.2949784187809245E-2</v>
      </c>
      <c r="H37" s="10"/>
      <c r="I37" s="8">
        <v>65</v>
      </c>
      <c r="J37" s="9">
        <f t="shared" si="2"/>
        <v>6.7984520447651915E-3</v>
      </c>
      <c r="K37" s="10"/>
      <c r="L37" s="8">
        <v>23</v>
      </c>
      <c r="M37" s="9">
        <f t="shared" si="3"/>
        <v>2.4213075060532689E-3</v>
      </c>
      <c r="N37" s="10"/>
      <c r="O37" s="3">
        <v>92</v>
      </c>
      <c r="P37" s="9">
        <f t="shared" si="4"/>
        <v>0.10785463071512309</v>
      </c>
      <c r="Q37" s="10"/>
      <c r="R37" s="3">
        <v>60</v>
      </c>
      <c r="S37" s="9">
        <f t="shared" si="5"/>
        <v>7.1684587813620068E-2</v>
      </c>
      <c r="T37" s="10"/>
      <c r="U37" s="3">
        <v>85</v>
      </c>
      <c r="V37" s="9">
        <f t="shared" si="6"/>
        <v>9.9882491186839006E-2</v>
      </c>
      <c r="W37" s="10"/>
      <c r="X37" s="3">
        <v>48</v>
      </c>
      <c r="Y37" s="9">
        <f t="shared" si="7"/>
        <v>5.7142857142857141E-2</v>
      </c>
      <c r="Z37" s="10"/>
      <c r="AA37" s="3">
        <v>88</v>
      </c>
      <c r="AB37" s="9">
        <f t="shared" si="8"/>
        <v>0.10292397660818714</v>
      </c>
      <c r="AC37" s="10"/>
      <c r="AD37" s="3">
        <v>57</v>
      </c>
      <c r="AE37" s="9">
        <f t="shared" si="9"/>
        <v>6.8427370948379349E-2</v>
      </c>
      <c r="AF37" s="10"/>
      <c r="AH37" s="3"/>
      <c r="AI37" s="3"/>
    </row>
    <row r="38" spans="1:35" x14ac:dyDescent="0.2">
      <c r="A38" s="5"/>
      <c r="B38" s="7" t="s">
        <v>19</v>
      </c>
      <c r="C38" s="8">
        <v>1342</v>
      </c>
      <c r="D38" s="9">
        <f t="shared" si="0"/>
        <v>0.14036188683192136</v>
      </c>
      <c r="E38" s="10"/>
      <c r="F38" s="8">
        <v>477</v>
      </c>
      <c r="G38" s="9">
        <f t="shared" si="1"/>
        <v>5.0215812190756923E-2</v>
      </c>
      <c r="H38" s="10"/>
      <c r="I38" s="8">
        <v>504</v>
      </c>
      <c r="J38" s="9">
        <f t="shared" si="2"/>
        <v>5.2714151239410104E-2</v>
      </c>
      <c r="K38" s="10"/>
      <c r="L38" s="8">
        <v>196</v>
      </c>
      <c r="M38" s="9">
        <f t="shared" si="3"/>
        <v>2.0633750921149593E-2</v>
      </c>
      <c r="N38" s="10"/>
      <c r="O38" s="3">
        <v>154</v>
      </c>
      <c r="P38" s="9">
        <f t="shared" si="4"/>
        <v>0.18053927315357562</v>
      </c>
      <c r="Q38" s="10"/>
      <c r="R38" s="3">
        <v>101</v>
      </c>
      <c r="S38" s="9">
        <f t="shared" si="5"/>
        <v>0.12066905615292713</v>
      </c>
      <c r="T38" s="10"/>
      <c r="U38" s="3">
        <v>150</v>
      </c>
      <c r="V38" s="9">
        <f t="shared" si="6"/>
        <v>0.1762632197414806</v>
      </c>
      <c r="W38" s="10"/>
      <c r="X38" s="3">
        <v>93</v>
      </c>
      <c r="Y38" s="9">
        <f t="shared" si="7"/>
        <v>0.11071428571428571</v>
      </c>
      <c r="Z38" s="10"/>
      <c r="AA38" s="3">
        <v>149</v>
      </c>
      <c r="AB38" s="9">
        <f t="shared" si="8"/>
        <v>0.17426900584795321</v>
      </c>
      <c r="AC38" s="10"/>
      <c r="AD38" s="3">
        <v>91</v>
      </c>
      <c r="AE38" s="9">
        <f t="shared" si="9"/>
        <v>0.1092436974789916</v>
      </c>
      <c r="AF38" s="10"/>
      <c r="AH38" s="3"/>
      <c r="AI38" s="3"/>
    </row>
    <row r="39" spans="1:35" x14ac:dyDescent="0.2">
      <c r="A39" s="5"/>
      <c r="B39" s="7" t="s">
        <v>20</v>
      </c>
      <c r="C39" s="8">
        <v>1818</v>
      </c>
      <c r="D39" s="9">
        <f t="shared" si="0"/>
        <v>0.19014747411358646</v>
      </c>
      <c r="E39" s="11">
        <v>0.75599000000000005</v>
      </c>
      <c r="F39" s="8">
        <v>665</v>
      </c>
      <c r="G39" s="9">
        <f t="shared" si="1"/>
        <v>7.0007369196757555E-2</v>
      </c>
      <c r="H39" s="11">
        <v>0.91430999999999996</v>
      </c>
      <c r="I39" s="8">
        <v>1647</v>
      </c>
      <c r="J39" s="9">
        <f t="shared" si="2"/>
        <v>0.17226231565735803</v>
      </c>
      <c r="K39" s="11">
        <v>0.93818999999999997</v>
      </c>
      <c r="L39" s="8">
        <v>522</v>
      </c>
      <c r="M39" s="9">
        <f t="shared" si="3"/>
        <v>5.4953152963469837E-2</v>
      </c>
      <c r="N39" s="11">
        <v>0.97546999999999995</v>
      </c>
      <c r="O39" s="3">
        <v>147</v>
      </c>
      <c r="P39" s="9">
        <f t="shared" si="4"/>
        <v>0.17233294255568582</v>
      </c>
      <c r="Q39" s="11">
        <v>0.63775000000000004</v>
      </c>
      <c r="R39" s="3">
        <v>78</v>
      </c>
      <c r="S39" s="9">
        <f t="shared" si="5"/>
        <v>9.3189964157706098E-2</v>
      </c>
      <c r="T39" s="11">
        <v>0.76583000000000001</v>
      </c>
      <c r="U39" s="3">
        <v>162</v>
      </c>
      <c r="V39" s="9">
        <f t="shared" si="6"/>
        <v>0.19036427732079905</v>
      </c>
      <c r="W39" s="11">
        <v>0.64395000000000002</v>
      </c>
      <c r="X39" s="3">
        <v>78</v>
      </c>
      <c r="Y39" s="9">
        <f t="shared" si="7"/>
        <v>9.285714285714286E-2</v>
      </c>
      <c r="Z39" s="11">
        <v>0.77976000000000001</v>
      </c>
      <c r="AA39" s="3">
        <v>153</v>
      </c>
      <c r="AB39" s="9">
        <f t="shared" si="8"/>
        <v>0.17894736842105263</v>
      </c>
      <c r="AC39" s="11">
        <v>0.65380000000000005</v>
      </c>
      <c r="AD39" s="3">
        <v>83</v>
      </c>
      <c r="AE39" s="9">
        <f t="shared" si="9"/>
        <v>9.9639855942376954E-2</v>
      </c>
      <c r="AF39" s="11">
        <v>0.78510999999999997</v>
      </c>
      <c r="AH39" s="3"/>
      <c r="AI39" s="3"/>
    </row>
    <row r="40" spans="1:35" x14ac:dyDescent="0.2">
      <c r="A40" s="5"/>
      <c r="B40" s="7" t="s">
        <v>21</v>
      </c>
      <c r="C40" s="8">
        <v>1720</v>
      </c>
      <c r="D40" s="9">
        <f t="shared" si="0"/>
        <v>0.17989750026147894</v>
      </c>
      <c r="E40" s="11"/>
      <c r="F40" s="8">
        <v>743</v>
      </c>
      <c r="G40" s="9">
        <f t="shared" si="1"/>
        <v>7.8218759869459947E-2</v>
      </c>
      <c r="H40" s="11"/>
      <c r="I40" s="8">
        <v>2071</v>
      </c>
      <c r="J40" s="9">
        <f t="shared" si="2"/>
        <v>0.21660914130321096</v>
      </c>
      <c r="K40" s="11"/>
      <c r="L40" s="8">
        <v>678</v>
      </c>
      <c r="M40" s="9">
        <f t="shared" si="3"/>
        <v>7.1375934308874622E-2</v>
      </c>
      <c r="N40" s="11"/>
      <c r="O40" s="3">
        <v>115</v>
      </c>
      <c r="P40" s="9">
        <f t="shared" si="4"/>
        <v>0.13481828839390386</v>
      </c>
      <c r="Q40" s="11"/>
      <c r="R40" s="3">
        <v>91</v>
      </c>
      <c r="S40" s="9">
        <f t="shared" si="5"/>
        <v>0.1087216248506571</v>
      </c>
      <c r="T40" s="11"/>
      <c r="U40" s="3">
        <v>114</v>
      </c>
      <c r="V40" s="9">
        <f t="shared" si="6"/>
        <v>0.13396004700352526</v>
      </c>
      <c r="W40" s="11"/>
      <c r="X40" s="3">
        <v>90</v>
      </c>
      <c r="Y40" s="9">
        <f t="shared" si="7"/>
        <v>0.10714285714285714</v>
      </c>
      <c r="Z40" s="11"/>
      <c r="AA40" s="3">
        <v>121</v>
      </c>
      <c r="AB40" s="9">
        <f t="shared" si="8"/>
        <v>0.1415204678362573</v>
      </c>
      <c r="AC40" s="11"/>
      <c r="AD40" s="3">
        <v>83</v>
      </c>
      <c r="AE40" s="9">
        <f t="shared" si="9"/>
        <v>9.9639855942376954E-2</v>
      </c>
      <c r="AF40" s="11"/>
      <c r="AH40" s="3"/>
      <c r="AI40" s="3"/>
    </row>
    <row r="41" spans="1:35" x14ac:dyDescent="0.2">
      <c r="A41" s="5"/>
      <c r="B41" s="7" t="s">
        <v>22</v>
      </c>
      <c r="C41" s="8">
        <v>1175</v>
      </c>
      <c r="D41" s="9">
        <f t="shared" si="0"/>
        <v>0.12289509465537078</v>
      </c>
      <c r="E41" s="11"/>
      <c r="F41" s="8">
        <v>680</v>
      </c>
      <c r="G41" s="9">
        <f t="shared" si="1"/>
        <v>7.1586482787661859E-2</v>
      </c>
      <c r="H41" s="11"/>
      <c r="I41" s="8">
        <v>1634</v>
      </c>
      <c r="J41" s="9">
        <f t="shared" si="2"/>
        <v>0.17090262524840497</v>
      </c>
      <c r="K41" s="11"/>
      <c r="L41" s="8">
        <v>697</v>
      </c>
      <c r="M41" s="9">
        <f t="shared" si="3"/>
        <v>7.3376144857353401E-2</v>
      </c>
      <c r="N41" s="11"/>
      <c r="O41" s="3">
        <v>63</v>
      </c>
      <c r="P41" s="9">
        <f t="shared" si="4"/>
        <v>7.3856975381008202E-2</v>
      </c>
      <c r="Q41" s="11"/>
      <c r="R41" s="3">
        <v>64</v>
      </c>
      <c r="S41" s="9">
        <f t="shared" si="5"/>
        <v>7.6463560334528072E-2</v>
      </c>
      <c r="T41" s="11"/>
      <c r="U41" s="3">
        <v>77</v>
      </c>
      <c r="V41" s="9">
        <f t="shared" si="6"/>
        <v>9.0481786133960046E-2</v>
      </c>
      <c r="W41" s="11"/>
      <c r="X41" s="3">
        <v>90</v>
      </c>
      <c r="Y41" s="9">
        <f t="shared" si="7"/>
        <v>0.10714285714285714</v>
      </c>
      <c r="Z41" s="11"/>
      <c r="AA41" s="3">
        <v>73</v>
      </c>
      <c r="AB41" s="9">
        <f t="shared" si="8"/>
        <v>8.5380116959064334E-2</v>
      </c>
      <c r="AC41" s="11"/>
      <c r="AD41" s="3">
        <v>71</v>
      </c>
      <c r="AE41" s="9">
        <f t="shared" si="9"/>
        <v>8.5234093637454988E-2</v>
      </c>
      <c r="AF41" s="11"/>
      <c r="AH41" s="3"/>
      <c r="AI41" s="3"/>
    </row>
    <row r="42" spans="1:35" x14ac:dyDescent="0.2">
      <c r="A42" s="5"/>
      <c r="B42" s="7" t="s">
        <v>23</v>
      </c>
      <c r="C42" s="8">
        <v>831</v>
      </c>
      <c r="D42" s="9">
        <f t="shared" si="0"/>
        <v>8.6915594603074992E-2</v>
      </c>
      <c r="E42" s="11"/>
      <c r="F42" s="8">
        <v>696</v>
      </c>
      <c r="G42" s="9">
        <f t="shared" si="1"/>
        <v>7.3270870617959782E-2</v>
      </c>
      <c r="H42" s="11"/>
      <c r="I42" s="8">
        <v>1071</v>
      </c>
      <c r="J42" s="9">
        <f t="shared" si="2"/>
        <v>0.11201757138374648</v>
      </c>
      <c r="K42" s="11"/>
      <c r="L42" s="8">
        <v>678</v>
      </c>
      <c r="M42" s="9">
        <f t="shared" si="3"/>
        <v>7.1375934308874622E-2</v>
      </c>
      <c r="N42" s="11"/>
      <c r="O42" s="3">
        <v>61</v>
      </c>
      <c r="P42" s="9">
        <f t="shared" si="4"/>
        <v>7.1512309495896834E-2</v>
      </c>
      <c r="Q42" s="11"/>
      <c r="R42" s="3">
        <v>59</v>
      </c>
      <c r="S42" s="9">
        <f t="shared" si="5"/>
        <v>7.0489844683393074E-2</v>
      </c>
      <c r="T42" s="11"/>
      <c r="U42" s="3">
        <v>56</v>
      </c>
      <c r="V42" s="9">
        <f t="shared" si="6"/>
        <v>6.5804935370152765E-2</v>
      </c>
      <c r="W42" s="11"/>
      <c r="X42" s="3">
        <v>67</v>
      </c>
      <c r="Y42" s="9">
        <f t="shared" si="7"/>
        <v>7.9761904761904756E-2</v>
      </c>
      <c r="Z42" s="11"/>
      <c r="AA42" s="3">
        <v>58</v>
      </c>
      <c r="AB42" s="9">
        <f t="shared" si="8"/>
        <v>6.7836257309941514E-2</v>
      </c>
      <c r="AC42" s="11"/>
      <c r="AD42" s="3">
        <v>60</v>
      </c>
      <c r="AE42" s="9">
        <f t="shared" si="9"/>
        <v>7.202881152460984E-2</v>
      </c>
      <c r="AF42" s="11"/>
      <c r="AH42" s="3"/>
      <c r="AI42" s="3"/>
    </row>
    <row r="43" spans="1:35" x14ac:dyDescent="0.2">
      <c r="A43" s="5"/>
      <c r="B43" s="7" t="s">
        <v>24</v>
      </c>
      <c r="C43" s="8">
        <v>552</v>
      </c>
      <c r="D43" s="9">
        <f t="shared" si="0"/>
        <v>5.7734546595544396E-2</v>
      </c>
      <c r="E43" s="11"/>
      <c r="F43" s="8">
        <v>644</v>
      </c>
      <c r="G43" s="9">
        <f t="shared" si="1"/>
        <v>6.7796610169491525E-2</v>
      </c>
      <c r="H43" s="11"/>
      <c r="I43" s="8">
        <v>834</v>
      </c>
      <c r="J43" s="9">
        <f t="shared" si="2"/>
        <v>8.7229369312833385E-2</v>
      </c>
      <c r="K43" s="11"/>
      <c r="L43" s="8">
        <v>685</v>
      </c>
      <c r="M43" s="9">
        <f t="shared" si="3"/>
        <v>7.2112853984629965E-2</v>
      </c>
      <c r="N43" s="11"/>
      <c r="O43" s="3">
        <v>45</v>
      </c>
      <c r="P43" s="9">
        <f t="shared" si="4"/>
        <v>5.2754982415005862E-2</v>
      </c>
      <c r="Q43" s="11"/>
      <c r="R43" s="3">
        <v>60</v>
      </c>
      <c r="S43" s="9">
        <f t="shared" si="5"/>
        <v>7.1684587813620068E-2</v>
      </c>
      <c r="T43" s="11"/>
      <c r="U43" s="3">
        <v>37</v>
      </c>
      <c r="V43" s="9">
        <f t="shared" si="6"/>
        <v>4.3478260869565216E-2</v>
      </c>
      <c r="W43" s="11"/>
      <c r="X43" s="3">
        <v>55</v>
      </c>
      <c r="Y43" s="9">
        <f t="shared" si="7"/>
        <v>6.5476190476190479E-2</v>
      </c>
      <c r="Z43" s="11"/>
      <c r="AA43" s="3">
        <v>46</v>
      </c>
      <c r="AB43" s="9">
        <f t="shared" si="8"/>
        <v>5.3801169590643273E-2</v>
      </c>
      <c r="AC43" s="11"/>
      <c r="AD43" s="3">
        <v>53</v>
      </c>
      <c r="AE43" s="9">
        <f t="shared" si="9"/>
        <v>6.3625450180072027E-2</v>
      </c>
      <c r="AF43" s="11"/>
      <c r="AH43" s="3"/>
      <c r="AI43" s="3"/>
    </row>
    <row r="44" spans="1:35" x14ac:dyDescent="0.2">
      <c r="A44" s="5"/>
      <c r="B44" s="7" t="s">
        <v>25</v>
      </c>
      <c r="C44" s="8">
        <v>321</v>
      </c>
      <c r="D44" s="9">
        <f t="shared" si="0"/>
        <v>3.35738939441481E-2</v>
      </c>
      <c r="E44" s="11"/>
      <c r="F44" s="8">
        <v>628</v>
      </c>
      <c r="G44" s="9">
        <f t="shared" si="1"/>
        <v>6.6112222339193602E-2</v>
      </c>
      <c r="H44" s="11"/>
      <c r="I44" s="8">
        <v>524</v>
      </c>
      <c r="J44" s="9">
        <f t="shared" si="2"/>
        <v>5.4805982637799393E-2</v>
      </c>
      <c r="K44" s="11"/>
      <c r="L44" s="8">
        <v>663</v>
      </c>
      <c r="M44" s="9">
        <f t="shared" si="3"/>
        <v>6.9796820717970318E-2</v>
      </c>
      <c r="N44" s="11"/>
      <c r="O44" s="3">
        <v>18</v>
      </c>
      <c r="P44" s="9">
        <f t="shared" si="4"/>
        <v>2.1101992966002344E-2</v>
      </c>
      <c r="Q44" s="11"/>
      <c r="R44" s="3">
        <v>41</v>
      </c>
      <c r="S44" s="9">
        <f t="shared" si="5"/>
        <v>4.8984468339307051E-2</v>
      </c>
      <c r="T44" s="11"/>
      <c r="U44" s="3">
        <v>16</v>
      </c>
      <c r="V44" s="9">
        <f t="shared" si="6"/>
        <v>1.8801410105757931E-2</v>
      </c>
      <c r="W44" s="11"/>
      <c r="X44" s="3">
        <v>35</v>
      </c>
      <c r="Y44" s="9">
        <f t="shared" si="7"/>
        <v>4.1666666666666664E-2</v>
      </c>
      <c r="Z44" s="11"/>
      <c r="AA44" s="3">
        <v>27</v>
      </c>
      <c r="AB44" s="9">
        <f t="shared" si="8"/>
        <v>3.1578947368421054E-2</v>
      </c>
      <c r="AC44" s="11"/>
      <c r="AD44" s="3">
        <v>42</v>
      </c>
      <c r="AE44" s="9">
        <f t="shared" si="9"/>
        <v>5.0420168067226892E-2</v>
      </c>
      <c r="AF44" s="11"/>
      <c r="AH44" s="3"/>
      <c r="AI44" s="3"/>
    </row>
    <row r="45" spans="1:35" x14ac:dyDescent="0.2">
      <c r="A45" s="5"/>
      <c r="B45" s="7" t="s">
        <v>26</v>
      </c>
      <c r="C45" s="8">
        <v>252</v>
      </c>
      <c r="D45" s="9">
        <f t="shared" si="0"/>
        <v>2.6357075619705052E-2</v>
      </c>
      <c r="E45" s="11"/>
      <c r="F45" s="8">
        <v>565</v>
      </c>
      <c r="G45" s="9">
        <f t="shared" si="1"/>
        <v>5.9479945257395514E-2</v>
      </c>
      <c r="H45" s="11"/>
      <c r="I45" s="8">
        <v>355</v>
      </c>
      <c r="J45" s="9">
        <f t="shared" si="2"/>
        <v>3.7130007321409891E-2</v>
      </c>
      <c r="K45" s="11"/>
      <c r="L45" s="8">
        <v>593</v>
      </c>
      <c r="M45" s="9">
        <f t="shared" si="3"/>
        <v>6.2427623960416886E-2</v>
      </c>
      <c r="N45" s="11"/>
      <c r="O45" s="3">
        <v>24</v>
      </c>
      <c r="P45" s="9">
        <f t="shared" si="4"/>
        <v>2.8135990621336461E-2</v>
      </c>
      <c r="Q45" s="11"/>
      <c r="R45" s="3">
        <v>33</v>
      </c>
      <c r="S45" s="9">
        <f t="shared" si="5"/>
        <v>3.9426523297491037E-2</v>
      </c>
      <c r="T45" s="11"/>
      <c r="U45" s="3">
        <v>25</v>
      </c>
      <c r="V45" s="9">
        <f t="shared" si="6"/>
        <v>2.9377203290246769E-2</v>
      </c>
      <c r="W45" s="11"/>
      <c r="X45" s="3">
        <v>35</v>
      </c>
      <c r="Y45" s="9">
        <f t="shared" si="7"/>
        <v>4.1666666666666664E-2</v>
      </c>
      <c r="Z45" s="11"/>
      <c r="AA45" s="3">
        <v>20</v>
      </c>
      <c r="AB45" s="9">
        <f t="shared" si="8"/>
        <v>2.3391812865497075E-2</v>
      </c>
      <c r="AC45" s="11"/>
      <c r="AD45" s="3">
        <v>34</v>
      </c>
      <c r="AE45" s="9">
        <f t="shared" si="9"/>
        <v>4.0816326530612242E-2</v>
      </c>
      <c r="AF45" s="11"/>
      <c r="AH45" s="3"/>
      <c r="AI45" s="3"/>
    </row>
    <row r="46" spans="1:35" x14ac:dyDescent="0.2">
      <c r="A46" s="5"/>
      <c r="B46" s="7" t="s">
        <v>27</v>
      </c>
      <c r="C46" s="8">
        <v>143</v>
      </c>
      <c r="D46" s="9">
        <f t="shared" si="0"/>
        <v>1.4956594498483423E-2</v>
      </c>
      <c r="E46" s="11"/>
      <c r="F46" s="8">
        <v>553</v>
      </c>
      <c r="G46" s="9">
        <f t="shared" si="1"/>
        <v>5.8216654384672072E-2</v>
      </c>
      <c r="H46" s="11"/>
      <c r="I46" s="8">
        <v>225</v>
      </c>
      <c r="J46" s="9">
        <f t="shared" si="2"/>
        <v>2.3533103231879512E-2</v>
      </c>
      <c r="K46" s="11"/>
      <c r="L46" s="8">
        <v>608</v>
      </c>
      <c r="M46" s="9">
        <f t="shared" si="3"/>
        <v>6.4006737551321191E-2</v>
      </c>
      <c r="N46" s="11"/>
      <c r="O46" s="3">
        <v>19</v>
      </c>
      <c r="P46" s="9">
        <f t="shared" si="4"/>
        <v>2.2274325908558032E-2</v>
      </c>
      <c r="Q46" s="11"/>
      <c r="R46" s="3">
        <v>26</v>
      </c>
      <c r="S46" s="9">
        <f t="shared" si="5"/>
        <v>3.106332138590203E-2</v>
      </c>
      <c r="T46" s="11"/>
      <c r="U46" s="3">
        <v>14</v>
      </c>
      <c r="V46" s="9">
        <f t="shared" si="6"/>
        <v>1.6451233842538191E-2</v>
      </c>
      <c r="W46" s="11"/>
      <c r="X46" s="3">
        <v>36</v>
      </c>
      <c r="Y46" s="9">
        <f t="shared" si="7"/>
        <v>4.2857142857142858E-2</v>
      </c>
      <c r="Z46" s="11"/>
      <c r="AA46" s="3">
        <v>17</v>
      </c>
      <c r="AB46" s="9">
        <f t="shared" si="8"/>
        <v>1.9883040935672516E-2</v>
      </c>
      <c r="AC46" s="11"/>
      <c r="AD46" s="3">
        <v>33</v>
      </c>
      <c r="AE46" s="9">
        <f t="shared" si="9"/>
        <v>3.9615846338535411E-2</v>
      </c>
      <c r="AF46" s="11"/>
      <c r="AH46" s="3"/>
      <c r="AI46" s="3"/>
    </row>
    <row r="47" spans="1:35" x14ac:dyDescent="0.2">
      <c r="A47" s="5"/>
      <c r="B47" s="7" t="s">
        <v>28</v>
      </c>
      <c r="C47" s="8">
        <v>95</v>
      </c>
      <c r="D47" s="9">
        <f t="shared" si="0"/>
        <v>9.936199142349127E-3</v>
      </c>
      <c r="E47" s="11"/>
      <c r="F47" s="8">
        <v>545</v>
      </c>
      <c r="G47" s="9">
        <f t="shared" si="1"/>
        <v>5.737446046952311E-2</v>
      </c>
      <c r="H47" s="11"/>
      <c r="I47" s="8">
        <v>174</v>
      </c>
      <c r="J47" s="9">
        <f t="shared" si="2"/>
        <v>1.8198933165986822E-2</v>
      </c>
      <c r="K47" s="11"/>
      <c r="L47" s="8">
        <v>543</v>
      </c>
      <c r="M47" s="9">
        <f t="shared" si="3"/>
        <v>5.7163911990735866E-2</v>
      </c>
      <c r="N47" s="11"/>
      <c r="O47" s="3">
        <v>8</v>
      </c>
      <c r="P47" s="9">
        <f t="shared" si="4"/>
        <v>9.3786635404454859E-3</v>
      </c>
      <c r="Q47" s="11"/>
      <c r="R47" s="3">
        <v>26</v>
      </c>
      <c r="S47" s="9">
        <f t="shared" si="5"/>
        <v>3.106332138590203E-2</v>
      </c>
      <c r="T47" s="11"/>
      <c r="U47" s="3">
        <v>7</v>
      </c>
      <c r="V47" s="9">
        <f t="shared" si="6"/>
        <v>8.2256169212690956E-3</v>
      </c>
      <c r="W47" s="11"/>
      <c r="X47" s="3">
        <v>22</v>
      </c>
      <c r="Y47" s="9">
        <f t="shared" si="7"/>
        <v>2.6190476190476191E-2</v>
      </c>
      <c r="Z47" s="11"/>
      <c r="AA47" s="3">
        <v>5</v>
      </c>
      <c r="AB47" s="9">
        <f t="shared" si="8"/>
        <v>5.8479532163742687E-3</v>
      </c>
      <c r="AC47" s="11"/>
      <c r="AD47" s="3">
        <v>33</v>
      </c>
      <c r="AE47" s="9">
        <f t="shared" si="9"/>
        <v>3.9615846338535411E-2</v>
      </c>
      <c r="AF47" s="11"/>
      <c r="AH47" s="3"/>
      <c r="AI47" s="3"/>
    </row>
    <row r="48" spans="1:35" x14ac:dyDescent="0.2">
      <c r="A48" s="5"/>
      <c r="B48" s="7" t="s">
        <v>29</v>
      </c>
      <c r="C48" s="8">
        <v>321</v>
      </c>
      <c r="D48" s="9">
        <f t="shared" si="0"/>
        <v>3.35738939441481E-2</v>
      </c>
      <c r="E48" s="11"/>
      <c r="F48" s="8">
        <v>2966</v>
      </c>
      <c r="G48" s="9">
        <f t="shared" si="1"/>
        <v>0.31224339404147805</v>
      </c>
      <c r="H48" s="11"/>
      <c r="I48" s="8">
        <v>435</v>
      </c>
      <c r="J48" s="9">
        <f t="shared" si="2"/>
        <v>4.5497332914967055E-2</v>
      </c>
      <c r="K48" s="11"/>
      <c r="L48" s="8">
        <v>3599</v>
      </c>
      <c r="M48" s="9">
        <f t="shared" si="3"/>
        <v>0.37888198757763975</v>
      </c>
      <c r="N48" s="11"/>
      <c r="O48" s="3">
        <v>44</v>
      </c>
      <c r="P48" s="9">
        <f t="shared" si="4"/>
        <v>5.1582649472450177E-2</v>
      </c>
      <c r="Q48" s="11"/>
      <c r="R48" s="3">
        <v>163</v>
      </c>
      <c r="S48" s="9">
        <f t="shared" si="5"/>
        <v>0.19474313022700118</v>
      </c>
      <c r="T48" s="11"/>
      <c r="U48" s="3">
        <v>40</v>
      </c>
      <c r="V48" s="9">
        <f t="shared" si="6"/>
        <v>4.700352526439483E-2</v>
      </c>
      <c r="W48" s="11"/>
      <c r="X48" s="3">
        <v>147</v>
      </c>
      <c r="Y48" s="9">
        <f t="shared" si="7"/>
        <v>0.17499999999999999</v>
      </c>
      <c r="Z48" s="11"/>
      <c r="AA48" s="3">
        <v>39</v>
      </c>
      <c r="AB48" s="9">
        <f t="shared" si="8"/>
        <v>4.5614035087719301E-2</v>
      </c>
      <c r="AC48" s="11"/>
      <c r="AD48" s="3">
        <v>162</v>
      </c>
      <c r="AE48" s="9">
        <f t="shared" si="9"/>
        <v>0.19447779111644659</v>
      </c>
      <c r="AF48" s="11"/>
      <c r="AH48" s="3"/>
      <c r="AI48" s="3"/>
    </row>
    <row r="50" spans="16:25" x14ac:dyDescent="0.2">
      <c r="P50" s="3"/>
      <c r="Q50" s="3"/>
    </row>
    <row r="51" spans="16:25" x14ac:dyDescent="0.2">
      <c r="P51" s="3"/>
      <c r="Q51" s="3"/>
    </row>
    <row r="52" spans="16:25" x14ac:dyDescent="0.2">
      <c r="P52" s="3"/>
      <c r="Q52" s="3"/>
      <c r="X52" s="3"/>
      <c r="Y52" s="3"/>
    </row>
    <row r="53" spans="16:25" x14ac:dyDescent="0.2">
      <c r="P53" s="3"/>
      <c r="Q53" s="3"/>
      <c r="U53" s="3"/>
      <c r="V53" s="3"/>
      <c r="X53" s="3"/>
      <c r="Y53" s="3"/>
    </row>
    <row r="54" spans="16:25" x14ac:dyDescent="0.2">
      <c r="P54" s="3"/>
      <c r="Q54" s="3"/>
      <c r="U54" s="3"/>
      <c r="V54" s="3"/>
      <c r="X54" s="3"/>
      <c r="Y54" s="3"/>
    </row>
    <row r="55" spans="16:25" x14ac:dyDescent="0.2">
      <c r="P55" s="3"/>
      <c r="Q55" s="3"/>
      <c r="U55" s="3"/>
      <c r="V55" s="3"/>
      <c r="X55" s="3"/>
      <c r="Y55" s="3"/>
    </row>
    <row r="56" spans="16:25" x14ac:dyDescent="0.2">
      <c r="P56" s="3"/>
      <c r="Q56" s="3"/>
      <c r="U56" s="3"/>
      <c r="V56" s="3"/>
      <c r="X56" s="3"/>
      <c r="Y56" s="3"/>
    </row>
    <row r="57" spans="16:25" x14ac:dyDescent="0.2">
      <c r="P57" s="3"/>
      <c r="Q57" s="3"/>
      <c r="U57" s="3"/>
      <c r="V57" s="3"/>
      <c r="X57" s="3"/>
      <c r="Y57" s="3"/>
    </row>
    <row r="58" spans="16:25" x14ac:dyDescent="0.2">
      <c r="P58" s="3"/>
      <c r="Q58" s="3"/>
      <c r="U58" s="3"/>
      <c r="V58" s="3"/>
      <c r="X58" s="3"/>
      <c r="Y58" s="3"/>
    </row>
    <row r="59" spans="16:25" x14ac:dyDescent="0.2">
      <c r="P59" s="3"/>
      <c r="Q59" s="3"/>
      <c r="U59" s="3"/>
      <c r="V59" s="3"/>
      <c r="X59" s="3"/>
      <c r="Y59" s="3"/>
    </row>
    <row r="60" spans="16:25" x14ac:dyDescent="0.2">
      <c r="P60" s="3"/>
      <c r="Q60" s="3"/>
      <c r="U60" s="3"/>
      <c r="V60" s="3"/>
      <c r="X60" s="3"/>
      <c r="Y60" s="3"/>
    </row>
    <row r="61" spans="16:25" x14ac:dyDescent="0.2">
      <c r="P61" s="3"/>
      <c r="Q61" s="3"/>
      <c r="U61" s="3"/>
      <c r="V61" s="3"/>
      <c r="X61" s="3"/>
      <c r="Y61" s="3"/>
    </row>
    <row r="62" spans="16:25" x14ac:dyDescent="0.2">
      <c r="P62" s="3"/>
      <c r="Q62" s="3"/>
      <c r="U62" s="3"/>
      <c r="V62" s="3"/>
      <c r="X62" s="3"/>
      <c r="Y62" s="3"/>
    </row>
    <row r="63" spans="16:25" x14ac:dyDescent="0.2">
      <c r="P63" s="3"/>
      <c r="Q63" s="3"/>
      <c r="U63" s="3"/>
      <c r="V63" s="3"/>
      <c r="X63" s="3"/>
      <c r="Y63" s="3"/>
    </row>
    <row r="64" spans="16:25" x14ac:dyDescent="0.2">
      <c r="P64" s="3"/>
      <c r="Q64" s="3"/>
      <c r="U64" s="3"/>
      <c r="V64" s="3"/>
      <c r="X64" s="3"/>
      <c r="Y64" s="3"/>
    </row>
    <row r="65" spans="16:25" x14ac:dyDescent="0.2">
      <c r="P65" s="3"/>
      <c r="Q65" s="3"/>
      <c r="U65" s="3"/>
      <c r="V65" s="3"/>
      <c r="X65" s="3"/>
      <c r="Y65" s="3"/>
    </row>
    <row r="66" spans="16:25" x14ac:dyDescent="0.2">
      <c r="P66" s="3"/>
      <c r="Q66" s="3"/>
      <c r="U66" s="3"/>
      <c r="V66" s="3"/>
      <c r="X66" s="3"/>
      <c r="Y66" s="3"/>
    </row>
    <row r="67" spans="16:25" x14ac:dyDescent="0.2">
      <c r="P67" s="3"/>
      <c r="Q67" s="3"/>
      <c r="U67" s="3"/>
      <c r="V67" s="3"/>
      <c r="X67" s="3"/>
      <c r="Y67" s="3"/>
    </row>
    <row r="68" spans="16:25" x14ac:dyDescent="0.2">
      <c r="P68" s="3"/>
      <c r="Q68" s="3"/>
      <c r="U68" s="3"/>
      <c r="V68" s="3"/>
      <c r="X68" s="3"/>
      <c r="Y68" s="3"/>
    </row>
    <row r="69" spans="16:25" x14ac:dyDescent="0.2">
      <c r="P69" s="3"/>
      <c r="Q69" s="3"/>
      <c r="U69" s="3"/>
      <c r="V69" s="3"/>
      <c r="X69" s="3"/>
      <c r="Y69" s="3"/>
    </row>
    <row r="70" spans="16:25" x14ac:dyDescent="0.2">
      <c r="P70" s="3"/>
      <c r="Q70" s="3"/>
      <c r="U70" s="3"/>
      <c r="V70" s="3"/>
      <c r="X70" s="3"/>
      <c r="Y70" s="3"/>
    </row>
    <row r="71" spans="16:25" x14ac:dyDescent="0.2">
      <c r="P71" s="3"/>
      <c r="Q71" s="3"/>
      <c r="U71" s="3"/>
      <c r="V71" s="3"/>
      <c r="X71" s="3"/>
      <c r="Y71" s="3"/>
    </row>
    <row r="72" spans="16:25" x14ac:dyDescent="0.2">
      <c r="P72" s="3"/>
      <c r="Q72" s="3"/>
      <c r="U72" s="3"/>
      <c r="V72" s="3"/>
      <c r="X72" s="3"/>
      <c r="Y72" s="3"/>
    </row>
    <row r="73" spans="16:25" x14ac:dyDescent="0.2">
      <c r="P73" s="3"/>
      <c r="Q73" s="3"/>
      <c r="U73" s="3"/>
      <c r="V73" s="3"/>
      <c r="X73" s="3"/>
      <c r="Y73" s="3"/>
    </row>
    <row r="74" spans="16:25" x14ac:dyDescent="0.2">
      <c r="P74" s="3"/>
      <c r="Q74" s="3"/>
      <c r="U74" s="3"/>
      <c r="V74" s="3"/>
      <c r="X74" s="3"/>
      <c r="Y74" s="3"/>
    </row>
    <row r="75" spans="16:25" x14ac:dyDescent="0.2">
      <c r="P75" s="3"/>
      <c r="Q75" s="3"/>
      <c r="U75" s="3"/>
      <c r="V75" s="3"/>
      <c r="X75" s="3"/>
      <c r="Y75" s="3"/>
    </row>
    <row r="76" spans="16:25" x14ac:dyDescent="0.2">
      <c r="P76" s="3"/>
      <c r="Q76" s="3"/>
      <c r="U76" s="3"/>
      <c r="V76" s="3"/>
      <c r="X76" s="3"/>
      <c r="Y76" s="3"/>
    </row>
    <row r="77" spans="16:25" x14ac:dyDescent="0.2">
      <c r="P77" s="3"/>
      <c r="Q77" s="3"/>
      <c r="U77" s="3"/>
      <c r="V77" s="3"/>
      <c r="X77" s="3"/>
      <c r="Y77" s="3"/>
    </row>
    <row r="78" spans="16:25" x14ac:dyDescent="0.2">
      <c r="P78" s="3"/>
      <c r="Q78" s="3"/>
      <c r="U78" s="3"/>
      <c r="V78" s="3"/>
      <c r="X78" s="3"/>
      <c r="Y78" s="3"/>
    </row>
    <row r="79" spans="16:25" x14ac:dyDescent="0.2">
      <c r="P79" s="3"/>
      <c r="Q79" s="3"/>
      <c r="U79" s="3"/>
      <c r="V79" s="3"/>
      <c r="X79" s="3"/>
      <c r="Y79" s="3"/>
    </row>
    <row r="80" spans="16:25" x14ac:dyDescent="0.2">
      <c r="P80" s="3"/>
      <c r="Q80" s="3"/>
      <c r="U80" s="3"/>
      <c r="V80" s="3"/>
      <c r="X80" s="3"/>
      <c r="Y80" s="3"/>
    </row>
    <row r="81" spans="16:25" x14ac:dyDescent="0.2">
      <c r="P81" s="3"/>
      <c r="Q81" s="3"/>
      <c r="U81" s="3"/>
      <c r="V81" s="3"/>
      <c r="X81" s="3"/>
      <c r="Y81" s="3"/>
    </row>
    <row r="82" spans="16:25" x14ac:dyDescent="0.2">
      <c r="P82" s="3"/>
      <c r="Q82" s="3"/>
      <c r="U82" s="3"/>
      <c r="V82" s="3"/>
      <c r="X82" s="3"/>
      <c r="Y82" s="3"/>
    </row>
    <row r="83" spans="16:25" x14ac:dyDescent="0.2">
      <c r="P83" s="3"/>
      <c r="Q83" s="3"/>
      <c r="U83" s="3"/>
      <c r="V83" s="3"/>
      <c r="X83" s="3"/>
      <c r="Y83" s="3"/>
    </row>
    <row r="84" spans="16:25" x14ac:dyDescent="0.2">
      <c r="P84" s="3"/>
      <c r="Q84" s="3"/>
      <c r="U84" s="3"/>
      <c r="V84" s="3"/>
      <c r="X84" s="3"/>
      <c r="Y84" s="3"/>
    </row>
    <row r="85" spans="16:25" x14ac:dyDescent="0.2">
      <c r="P85" s="3"/>
      <c r="Q85" s="3"/>
      <c r="U85" s="3"/>
      <c r="V85" s="3"/>
      <c r="X85" s="3"/>
      <c r="Y85" s="3"/>
    </row>
    <row r="86" spans="16:25" x14ac:dyDescent="0.2">
      <c r="P86" s="3"/>
      <c r="Q86" s="3"/>
      <c r="U86" s="3"/>
      <c r="V86" s="3"/>
      <c r="X86" s="3"/>
      <c r="Y86" s="3"/>
    </row>
    <row r="87" spans="16:25" x14ac:dyDescent="0.2">
      <c r="P87" s="3"/>
      <c r="Q87" s="3"/>
      <c r="U87" s="3"/>
      <c r="V87" s="3"/>
      <c r="X87" s="3"/>
      <c r="Y87" s="3"/>
    </row>
    <row r="88" spans="16:25" x14ac:dyDescent="0.2">
      <c r="P88" s="3"/>
      <c r="Q88" s="3"/>
      <c r="U88" s="3"/>
      <c r="V88" s="3"/>
      <c r="X88" s="3"/>
      <c r="Y88" s="3"/>
    </row>
    <row r="89" spans="16:25" x14ac:dyDescent="0.2">
      <c r="P89" s="3"/>
      <c r="Q89" s="3"/>
      <c r="U89" s="3"/>
      <c r="V89" s="3"/>
      <c r="X89" s="3"/>
      <c r="Y89" s="3"/>
    </row>
    <row r="90" spans="16:25" x14ac:dyDescent="0.2">
      <c r="P90" s="3"/>
      <c r="Q90" s="3"/>
      <c r="U90" s="3"/>
      <c r="V90" s="3"/>
      <c r="X90" s="3"/>
      <c r="Y90" s="3"/>
    </row>
    <row r="91" spans="16:25" x14ac:dyDescent="0.2">
      <c r="P91" s="3"/>
      <c r="Q91" s="3"/>
      <c r="U91" s="3"/>
      <c r="V91" s="3"/>
      <c r="X91" s="3"/>
      <c r="Y91" s="3"/>
    </row>
    <row r="92" spans="16:25" x14ac:dyDescent="0.2">
      <c r="P92" s="3"/>
      <c r="Q92" s="3"/>
      <c r="U92" s="3"/>
      <c r="V92" s="3"/>
      <c r="X92" s="3"/>
      <c r="Y92" s="3"/>
    </row>
    <row r="93" spans="16:25" x14ac:dyDescent="0.2">
      <c r="P93" s="3"/>
      <c r="Q93" s="3"/>
      <c r="U93" s="3"/>
      <c r="V93" s="3"/>
      <c r="X93" s="3"/>
      <c r="Y93" s="3"/>
    </row>
    <row r="94" spans="16:25" x14ac:dyDescent="0.2">
      <c r="U94" s="3"/>
      <c r="V94" s="3"/>
      <c r="X94" s="3"/>
      <c r="Y94" s="3"/>
    </row>
    <row r="95" spans="16:25" x14ac:dyDescent="0.2">
      <c r="U95" s="3"/>
      <c r="V95" s="3"/>
      <c r="X95" s="3"/>
      <c r="Y95" s="3"/>
    </row>
    <row r="96" spans="16:25" x14ac:dyDescent="0.2">
      <c r="U96" s="3"/>
      <c r="V96" s="3"/>
    </row>
  </sheetData>
  <mergeCells count="51">
    <mergeCell ref="Z39:Z48"/>
    <mergeCell ref="AA1:AF1"/>
    <mergeCell ref="AA2:AC2"/>
    <mergeCell ref="AD2:AF2"/>
    <mergeCell ref="AA3:AC3"/>
    <mergeCell ref="AD3:AF3"/>
    <mergeCell ref="AA4:AC4"/>
    <mergeCell ref="AD4:AF4"/>
    <mergeCell ref="AC39:AC48"/>
    <mergeCell ref="AF39:AF48"/>
    <mergeCell ref="Q39:Q48"/>
    <mergeCell ref="T39:T48"/>
    <mergeCell ref="U1:Z1"/>
    <mergeCell ref="U2:W2"/>
    <mergeCell ref="X2:Z2"/>
    <mergeCell ref="U3:W3"/>
    <mergeCell ref="X3:Z3"/>
    <mergeCell ref="U4:W4"/>
    <mergeCell ref="X4:Z4"/>
    <mergeCell ref="W39:W48"/>
    <mergeCell ref="O1:T1"/>
    <mergeCell ref="O2:Q2"/>
    <mergeCell ref="R2:T2"/>
    <mergeCell ref="O3:Q3"/>
    <mergeCell ref="R3:T3"/>
    <mergeCell ref="O4:Q4"/>
    <mergeCell ref="R4:T4"/>
    <mergeCell ref="I3:K3"/>
    <mergeCell ref="L3:N3"/>
    <mergeCell ref="I4:K4"/>
    <mergeCell ref="L4:N4"/>
    <mergeCell ref="K39:K48"/>
    <mergeCell ref="N39:N48"/>
    <mergeCell ref="L2:N2"/>
    <mergeCell ref="I2:K2"/>
    <mergeCell ref="F2:H2"/>
    <mergeCell ref="C2:E2"/>
    <mergeCell ref="A2:B2"/>
    <mergeCell ref="C1:H1"/>
    <mergeCell ref="I1:N1"/>
    <mergeCell ref="C4:E4"/>
    <mergeCell ref="A4:B4"/>
    <mergeCell ref="F3:H3"/>
    <mergeCell ref="C3:E3"/>
    <mergeCell ref="A3:B3"/>
    <mergeCell ref="A1:B1"/>
    <mergeCell ref="H39:H48"/>
    <mergeCell ref="E39:E48"/>
    <mergeCell ref="A27:A48"/>
    <mergeCell ref="A5:A26"/>
    <mergeCell ref="F4:H4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workbookViewId="0">
      <selection activeCell="F8" sqref="F8"/>
    </sheetView>
  </sheetViews>
  <sheetFormatPr baseColWidth="10" defaultRowHeight="16" x14ac:dyDescent="0.2"/>
  <cols>
    <col min="2" max="2" width="16" customWidth="1"/>
  </cols>
  <sheetData>
    <row r="1" spans="1:17" ht="47" customHeight="1" x14ac:dyDescent="0.2">
      <c r="A1" s="4" t="s">
        <v>3</v>
      </c>
      <c r="B1" s="4"/>
      <c r="C1" s="4" t="s">
        <v>41</v>
      </c>
      <c r="D1" s="4"/>
      <c r="E1" s="4"/>
      <c r="F1" s="4"/>
      <c r="G1" s="4"/>
      <c r="H1" s="4"/>
      <c r="I1" s="4" t="s">
        <v>42</v>
      </c>
      <c r="J1" s="4"/>
      <c r="K1" s="4"/>
      <c r="L1" s="4"/>
      <c r="M1" s="4"/>
      <c r="N1" s="4"/>
    </row>
    <row r="2" spans="1:17" x14ac:dyDescent="0.2">
      <c r="A2" s="4" t="s">
        <v>4</v>
      </c>
      <c r="B2" s="4"/>
      <c r="C2" s="4" t="s">
        <v>31</v>
      </c>
      <c r="D2" s="4"/>
      <c r="E2" s="4"/>
      <c r="F2" s="4" t="s">
        <v>32</v>
      </c>
      <c r="G2" s="4"/>
      <c r="H2" s="4"/>
      <c r="I2" s="4" t="s">
        <v>31</v>
      </c>
      <c r="J2" s="4"/>
      <c r="K2" s="4"/>
      <c r="L2" s="4" t="s">
        <v>32</v>
      </c>
      <c r="M2" s="4"/>
      <c r="N2" s="4"/>
    </row>
    <row r="3" spans="1:17" x14ac:dyDescent="0.2">
      <c r="A3" s="5" t="s">
        <v>5</v>
      </c>
      <c r="B3" s="5"/>
      <c r="C3" s="6">
        <v>33589</v>
      </c>
      <c r="D3" s="6"/>
      <c r="E3" s="6"/>
      <c r="F3" s="6">
        <v>33323</v>
      </c>
      <c r="G3" s="6"/>
      <c r="H3" s="6"/>
      <c r="I3" s="6">
        <v>33589</v>
      </c>
      <c r="J3" s="6"/>
      <c r="K3" s="6"/>
      <c r="L3" s="6">
        <v>33323</v>
      </c>
      <c r="M3" s="6"/>
      <c r="N3" s="6"/>
      <c r="P3" s="3"/>
      <c r="Q3" s="3"/>
    </row>
    <row r="4" spans="1:17" x14ac:dyDescent="0.2">
      <c r="A4" s="5" t="s">
        <v>6</v>
      </c>
      <c r="B4" s="5"/>
      <c r="C4" s="6">
        <v>167</v>
      </c>
      <c r="D4" s="6"/>
      <c r="E4" s="6"/>
      <c r="F4" s="6">
        <v>165</v>
      </c>
      <c r="G4" s="6"/>
      <c r="H4" s="6"/>
      <c r="I4" s="6">
        <v>167</v>
      </c>
      <c r="J4" s="6"/>
      <c r="K4" s="6"/>
      <c r="L4" s="6">
        <v>165</v>
      </c>
      <c r="M4" s="6"/>
      <c r="N4" s="6"/>
      <c r="P4" s="3"/>
      <c r="Q4" s="3"/>
    </row>
    <row r="5" spans="1:17" x14ac:dyDescent="0.2">
      <c r="A5" s="5" t="s">
        <v>7</v>
      </c>
      <c r="B5" s="7" t="s">
        <v>8</v>
      </c>
      <c r="C5" s="3">
        <v>271</v>
      </c>
      <c r="D5" s="9">
        <f>C5/33589</f>
        <v>8.0681175384798593E-3</v>
      </c>
      <c r="E5" s="9"/>
      <c r="F5" s="3">
        <v>4207</v>
      </c>
      <c r="G5" s="9">
        <f>F5/33323</f>
        <v>0.12624913723254208</v>
      </c>
      <c r="H5" s="9"/>
      <c r="I5" s="3">
        <v>110</v>
      </c>
      <c r="J5" s="9">
        <f>I5/33589</f>
        <v>3.2748816576855517E-3</v>
      </c>
      <c r="K5" s="9"/>
      <c r="L5" s="3">
        <v>3408</v>
      </c>
      <c r="M5" s="9">
        <f>L5/33323</f>
        <v>0.10227170422831078</v>
      </c>
      <c r="N5" s="9"/>
      <c r="P5" s="3"/>
      <c r="Q5" s="3"/>
    </row>
    <row r="6" spans="1:17" x14ac:dyDescent="0.2">
      <c r="A6" s="5"/>
      <c r="B6" s="7" t="s">
        <v>9</v>
      </c>
      <c r="C6" s="3">
        <v>219</v>
      </c>
      <c r="D6" s="9">
        <f t="shared" ref="D6:D48" si="0">C6/33589</f>
        <v>6.5199916639375986E-3</v>
      </c>
      <c r="E6" s="9"/>
      <c r="F6" s="3">
        <v>1321</v>
      </c>
      <c r="G6" s="9">
        <f t="shared" ref="G6:G48" si="1">F6/33323</f>
        <v>3.9642289109623981E-2</v>
      </c>
      <c r="H6" s="9"/>
      <c r="I6" s="3">
        <v>96</v>
      </c>
      <c r="J6" s="9">
        <f t="shared" ref="J6:J48" si="2">I6/33589</f>
        <v>2.8580785376164817E-3</v>
      </c>
      <c r="K6" s="9"/>
      <c r="L6" s="3">
        <v>1130</v>
      </c>
      <c r="M6" s="9">
        <f t="shared" ref="M6:M48" si="3">L6/33323</f>
        <v>3.3910512258800228E-2</v>
      </c>
      <c r="N6" s="9"/>
      <c r="P6" s="3"/>
      <c r="Q6" s="3"/>
    </row>
    <row r="7" spans="1:17" x14ac:dyDescent="0.2">
      <c r="A7" s="5"/>
      <c r="B7" s="7" t="s">
        <v>10</v>
      </c>
      <c r="C7" s="3">
        <v>361</v>
      </c>
      <c r="D7" s="9">
        <f t="shared" si="0"/>
        <v>1.0747566167495311E-2</v>
      </c>
      <c r="E7" s="9"/>
      <c r="F7" s="3">
        <v>1517</v>
      </c>
      <c r="G7" s="9">
        <f t="shared" si="1"/>
        <v>4.5524112474867207E-2</v>
      </c>
      <c r="H7" s="9"/>
      <c r="I7" s="3">
        <v>171</v>
      </c>
      <c r="J7" s="9">
        <f t="shared" si="2"/>
        <v>5.0909523951293582E-3</v>
      </c>
      <c r="K7" s="9"/>
      <c r="L7" s="3">
        <v>1311</v>
      </c>
      <c r="M7" s="9">
        <f t="shared" si="3"/>
        <v>3.9342196080785041E-2</v>
      </c>
      <c r="N7" s="9"/>
      <c r="P7" s="3"/>
      <c r="Q7" s="3"/>
    </row>
    <row r="8" spans="1:17" x14ac:dyDescent="0.2">
      <c r="A8" s="5"/>
      <c r="B8" s="7" t="s">
        <v>11</v>
      </c>
      <c r="C8" s="3">
        <v>542</v>
      </c>
      <c r="D8" s="9">
        <f t="shared" si="0"/>
        <v>1.6136235076959719E-2</v>
      </c>
      <c r="E8" s="9"/>
      <c r="F8" s="3">
        <v>1579</v>
      </c>
      <c r="G8" s="9">
        <f t="shared" si="1"/>
        <v>4.7384689253668635E-2</v>
      </c>
      <c r="H8" s="9"/>
      <c r="I8" s="3">
        <v>352</v>
      </c>
      <c r="J8" s="9">
        <f t="shared" si="2"/>
        <v>1.0479621304593767E-2</v>
      </c>
      <c r="K8" s="9"/>
      <c r="L8" s="3">
        <v>1413</v>
      </c>
      <c r="M8" s="9">
        <f t="shared" si="3"/>
        <v>4.2403144974942235E-2</v>
      </c>
      <c r="N8" s="9"/>
      <c r="P8" s="3"/>
      <c r="Q8" s="3"/>
    </row>
    <row r="9" spans="1:17" x14ac:dyDescent="0.2">
      <c r="A9" s="5"/>
      <c r="B9" s="7" t="s">
        <v>12</v>
      </c>
      <c r="C9" s="3">
        <v>797</v>
      </c>
      <c r="D9" s="9">
        <f t="shared" si="0"/>
        <v>2.3728006192503499E-2</v>
      </c>
      <c r="E9" s="9"/>
      <c r="F9" s="3">
        <v>1659</v>
      </c>
      <c r="G9" s="9">
        <f t="shared" si="1"/>
        <v>4.9785433484380158E-2</v>
      </c>
      <c r="H9" s="9"/>
      <c r="I9" s="3">
        <v>501</v>
      </c>
      <c r="J9" s="9">
        <f t="shared" si="2"/>
        <v>1.4915597368186014E-2</v>
      </c>
      <c r="K9" s="9"/>
      <c r="L9" s="3">
        <v>1536</v>
      </c>
      <c r="M9" s="9">
        <f t="shared" si="3"/>
        <v>4.6094289229661196E-2</v>
      </c>
      <c r="N9" s="9"/>
      <c r="P9" s="3"/>
      <c r="Q9" s="3"/>
    </row>
    <row r="10" spans="1:17" x14ac:dyDescent="0.2">
      <c r="A10" s="5"/>
      <c r="B10" s="7" t="s">
        <v>13</v>
      </c>
      <c r="C10" s="3">
        <v>1153</v>
      </c>
      <c r="D10" s="9">
        <f t="shared" si="0"/>
        <v>3.4326714102831286E-2</v>
      </c>
      <c r="E10" s="9"/>
      <c r="F10" s="3">
        <v>1988</v>
      </c>
      <c r="G10" s="9">
        <f t="shared" si="1"/>
        <v>5.9658494133181285E-2</v>
      </c>
      <c r="H10" s="9"/>
      <c r="I10" s="3">
        <v>667</v>
      </c>
      <c r="J10" s="9">
        <f t="shared" si="2"/>
        <v>1.9857691506147846E-2</v>
      </c>
      <c r="K10" s="9"/>
      <c r="L10" s="3">
        <v>1564</v>
      </c>
      <c r="M10" s="9">
        <f t="shared" si="3"/>
        <v>4.693454971041023E-2</v>
      </c>
      <c r="N10" s="9"/>
      <c r="P10" s="3"/>
      <c r="Q10" s="3"/>
    </row>
    <row r="11" spans="1:17" x14ac:dyDescent="0.2">
      <c r="A11" s="5"/>
      <c r="B11" s="7" t="s">
        <v>14</v>
      </c>
      <c r="C11" s="3">
        <v>1815</v>
      </c>
      <c r="D11" s="9">
        <f t="shared" si="0"/>
        <v>5.4035547351811604E-2</v>
      </c>
      <c r="E11" s="9"/>
      <c r="F11" s="3">
        <v>2472</v>
      </c>
      <c r="G11" s="9">
        <f t="shared" si="1"/>
        <v>7.4182996728985984E-2</v>
      </c>
      <c r="H11" s="9"/>
      <c r="I11" s="3">
        <v>1083</v>
      </c>
      <c r="J11" s="9">
        <f t="shared" si="2"/>
        <v>3.2242698502485935E-2</v>
      </c>
      <c r="K11" s="9"/>
      <c r="L11" s="3">
        <v>1935</v>
      </c>
      <c r="M11" s="9">
        <f t="shared" si="3"/>
        <v>5.8068001080334906E-2</v>
      </c>
      <c r="N11" s="9"/>
      <c r="P11" s="3"/>
      <c r="Q11" s="3"/>
    </row>
    <row r="12" spans="1:17" x14ac:dyDescent="0.2">
      <c r="A12" s="5"/>
      <c r="B12" s="7" t="s">
        <v>15</v>
      </c>
      <c r="C12" s="3">
        <v>3143</v>
      </c>
      <c r="D12" s="9">
        <f t="shared" si="0"/>
        <v>9.3572300455506269E-2</v>
      </c>
      <c r="E12" s="9"/>
      <c r="F12" s="3">
        <v>3272</v>
      </c>
      <c r="G12" s="9">
        <f t="shared" si="1"/>
        <v>9.8190439036101196E-2</v>
      </c>
      <c r="H12" s="9"/>
      <c r="I12" s="3">
        <v>1700</v>
      </c>
      <c r="J12" s="9">
        <f t="shared" si="2"/>
        <v>5.0611807436958527E-2</v>
      </c>
      <c r="K12" s="9"/>
      <c r="L12" s="3">
        <v>2356</v>
      </c>
      <c r="M12" s="9">
        <f t="shared" si="3"/>
        <v>7.070191759445428E-2</v>
      </c>
      <c r="N12" s="9"/>
      <c r="P12" s="3"/>
      <c r="Q12" s="3"/>
    </row>
    <row r="13" spans="1:17" x14ac:dyDescent="0.2">
      <c r="A13" s="5"/>
      <c r="B13" s="7" t="s">
        <v>16</v>
      </c>
      <c r="C13" s="3">
        <v>5191</v>
      </c>
      <c r="D13" s="9">
        <f t="shared" si="0"/>
        <v>0.15454464259132453</v>
      </c>
      <c r="E13" s="9"/>
      <c r="F13" s="3">
        <v>4089</v>
      </c>
      <c r="G13" s="9">
        <f t="shared" si="1"/>
        <v>0.1227080394922426</v>
      </c>
      <c r="H13" s="9"/>
      <c r="I13" s="3">
        <v>3134</v>
      </c>
      <c r="J13" s="9">
        <f t="shared" si="2"/>
        <v>9.3304355592604721E-2</v>
      </c>
      <c r="K13" s="9"/>
      <c r="L13" s="3">
        <v>3236</v>
      </c>
      <c r="M13" s="9">
        <f t="shared" si="3"/>
        <v>9.7110104132281008E-2</v>
      </c>
      <c r="N13" s="9"/>
      <c r="P13" s="3"/>
      <c r="Q13" s="3"/>
    </row>
    <row r="14" spans="1:17" x14ac:dyDescent="0.2">
      <c r="A14" s="5"/>
      <c r="B14" s="7" t="s">
        <v>17</v>
      </c>
      <c r="C14" s="3">
        <v>7502</v>
      </c>
      <c r="D14" s="9">
        <f t="shared" si="0"/>
        <v>0.22334692905415462</v>
      </c>
      <c r="E14" s="9"/>
      <c r="F14" s="3">
        <v>4327</v>
      </c>
      <c r="G14" s="9">
        <f t="shared" si="1"/>
        <v>0.12985025357860938</v>
      </c>
      <c r="H14" s="9"/>
      <c r="I14" s="3">
        <v>6245</v>
      </c>
      <c r="J14" s="9">
        <f t="shared" si="2"/>
        <v>0.18592396320223883</v>
      </c>
      <c r="K14" s="9"/>
      <c r="L14" s="3">
        <v>4713</v>
      </c>
      <c r="M14" s="9">
        <f t="shared" si="3"/>
        <v>0.14143384449179244</v>
      </c>
      <c r="N14" s="9"/>
      <c r="P14" s="3"/>
      <c r="Q14" s="3"/>
    </row>
    <row r="15" spans="1:17" x14ac:dyDescent="0.2">
      <c r="A15" s="5"/>
      <c r="B15" s="7" t="s">
        <v>18</v>
      </c>
      <c r="C15" s="3">
        <v>7330</v>
      </c>
      <c r="D15" s="9">
        <f t="shared" si="0"/>
        <v>0.21822620500759177</v>
      </c>
      <c r="E15" s="9"/>
      <c r="F15" s="3">
        <v>3792</v>
      </c>
      <c r="G15" s="9">
        <f t="shared" si="1"/>
        <v>0.11379527653572608</v>
      </c>
      <c r="H15" s="9"/>
      <c r="I15" s="3">
        <v>9381</v>
      </c>
      <c r="J15" s="9">
        <f t="shared" si="2"/>
        <v>0.27928786209771056</v>
      </c>
      <c r="K15" s="9"/>
      <c r="L15" s="3">
        <v>4989</v>
      </c>
      <c r="M15" s="9">
        <f t="shared" si="3"/>
        <v>0.14971641208774719</v>
      </c>
      <c r="N15" s="9"/>
      <c r="P15" s="3"/>
      <c r="Q15" s="3"/>
    </row>
    <row r="16" spans="1:17" x14ac:dyDescent="0.2">
      <c r="A16" s="5"/>
      <c r="B16" s="7" t="s">
        <v>19</v>
      </c>
      <c r="C16" s="3">
        <v>3994</v>
      </c>
      <c r="D16" s="9">
        <f t="shared" si="0"/>
        <v>0.11890797582541904</v>
      </c>
      <c r="E16" s="9"/>
      <c r="F16" s="3">
        <v>2297</v>
      </c>
      <c r="G16" s="9">
        <f t="shared" si="1"/>
        <v>6.893136872430454E-2</v>
      </c>
      <c r="H16" s="9"/>
      <c r="I16" s="3">
        <v>7344</v>
      </c>
      <c r="J16" s="9">
        <f t="shared" si="2"/>
        <v>0.21864300812766085</v>
      </c>
      <c r="K16" s="9"/>
      <c r="L16" s="3">
        <v>3860</v>
      </c>
      <c r="M16" s="9">
        <f t="shared" si="3"/>
        <v>0.11583590913183087</v>
      </c>
      <c r="N16" s="9"/>
      <c r="P16" s="3"/>
      <c r="Q16" s="3"/>
    </row>
    <row r="17" spans="1:17" x14ac:dyDescent="0.2">
      <c r="A17" s="5"/>
      <c r="B17" s="7" t="s">
        <v>20</v>
      </c>
      <c r="C17" s="3">
        <v>854</v>
      </c>
      <c r="D17" s="9">
        <f t="shared" si="0"/>
        <v>2.5424990324213283E-2</v>
      </c>
      <c r="E17" s="9"/>
      <c r="F17" s="3">
        <v>538</v>
      </c>
      <c r="G17" s="9">
        <f t="shared" si="1"/>
        <v>1.6145004951534977E-2</v>
      </c>
      <c r="H17" s="9"/>
      <c r="I17" s="3">
        <v>1996</v>
      </c>
      <c r="J17" s="9">
        <f t="shared" si="2"/>
        <v>5.942421626127601E-2</v>
      </c>
      <c r="K17" s="9"/>
      <c r="L17" s="3">
        <v>1338</v>
      </c>
      <c r="M17" s="9">
        <f t="shared" si="3"/>
        <v>4.0152447258650178E-2</v>
      </c>
      <c r="N17" s="9"/>
      <c r="P17" s="3"/>
      <c r="Q17" s="3"/>
    </row>
    <row r="18" spans="1:17" x14ac:dyDescent="0.2">
      <c r="A18" s="5"/>
      <c r="B18" s="7" t="s">
        <v>21</v>
      </c>
      <c r="C18" s="3">
        <v>227</v>
      </c>
      <c r="D18" s="9">
        <f t="shared" si="0"/>
        <v>6.7581648754056391E-3</v>
      </c>
      <c r="E18" s="9"/>
      <c r="F18" s="3">
        <v>140</v>
      </c>
      <c r="G18" s="9">
        <f t="shared" si="1"/>
        <v>4.2013024037451611E-3</v>
      </c>
      <c r="H18" s="9"/>
      <c r="I18" s="3">
        <v>504</v>
      </c>
      <c r="J18" s="9">
        <f t="shared" si="2"/>
        <v>1.5004912322486528E-2</v>
      </c>
      <c r="K18" s="9"/>
      <c r="L18" s="3">
        <v>335</v>
      </c>
      <c r="M18" s="9">
        <f t="shared" si="3"/>
        <v>1.0053116466104493E-2</v>
      </c>
      <c r="N18" s="9"/>
      <c r="P18" s="3"/>
      <c r="Q18" s="3"/>
    </row>
    <row r="19" spans="1:17" x14ac:dyDescent="0.2">
      <c r="A19" s="5"/>
      <c r="B19" s="7" t="s">
        <v>22</v>
      </c>
      <c r="C19" s="3">
        <v>90</v>
      </c>
      <c r="D19" s="9">
        <f t="shared" si="0"/>
        <v>2.6794486290154513E-3</v>
      </c>
      <c r="E19" s="9"/>
      <c r="F19" s="3">
        <v>60</v>
      </c>
      <c r="G19" s="9">
        <f t="shared" si="1"/>
        <v>1.8005581730336404E-3</v>
      </c>
      <c r="H19" s="9"/>
      <c r="I19" s="3">
        <v>159</v>
      </c>
      <c r="J19" s="9">
        <f t="shared" si="2"/>
        <v>4.7336925779272974E-3</v>
      </c>
      <c r="K19" s="9"/>
      <c r="L19" s="3">
        <v>102</v>
      </c>
      <c r="M19" s="9">
        <f t="shared" si="3"/>
        <v>3.0609488941571888E-3</v>
      </c>
      <c r="N19" s="9"/>
      <c r="P19" s="3"/>
      <c r="Q19" s="3"/>
    </row>
    <row r="20" spans="1:17" x14ac:dyDescent="0.2">
      <c r="A20" s="5"/>
      <c r="B20" s="7" t="s">
        <v>23</v>
      </c>
      <c r="C20" s="3">
        <v>38</v>
      </c>
      <c r="D20" s="9">
        <f t="shared" si="0"/>
        <v>1.1313227544731907E-3</v>
      </c>
      <c r="E20" s="9"/>
      <c r="F20" s="3">
        <v>29</v>
      </c>
      <c r="G20" s="9">
        <f t="shared" si="1"/>
        <v>8.7026978363292625E-4</v>
      </c>
      <c r="H20" s="9"/>
      <c r="I20" s="3">
        <v>61</v>
      </c>
      <c r="J20" s="9">
        <f t="shared" si="2"/>
        <v>1.816070737443806E-3</v>
      </c>
      <c r="K20" s="9"/>
      <c r="L20" s="3">
        <v>45</v>
      </c>
      <c r="M20" s="9">
        <f t="shared" si="3"/>
        <v>1.3504186297752304E-3</v>
      </c>
      <c r="N20" s="9"/>
      <c r="P20" s="3"/>
      <c r="Q20" s="3"/>
    </row>
    <row r="21" spans="1:17" x14ac:dyDescent="0.2">
      <c r="A21" s="5"/>
      <c r="B21" s="7" t="s">
        <v>24</v>
      </c>
      <c r="C21" s="3">
        <v>33</v>
      </c>
      <c r="D21" s="9">
        <f t="shared" si="0"/>
        <v>9.8246449730566556E-4</v>
      </c>
      <c r="E21" s="9"/>
      <c r="F21" s="3">
        <v>20</v>
      </c>
      <c r="G21" s="9">
        <f t="shared" si="1"/>
        <v>6.0018605767788011E-4</v>
      </c>
      <c r="H21" s="9"/>
      <c r="I21" s="3">
        <v>42</v>
      </c>
      <c r="J21" s="9">
        <f t="shared" si="2"/>
        <v>1.2504093602072107E-3</v>
      </c>
      <c r="K21" s="9"/>
      <c r="L21" s="3">
        <v>29</v>
      </c>
      <c r="M21" s="9">
        <f t="shared" si="3"/>
        <v>8.7026978363292625E-4</v>
      </c>
      <c r="N21" s="9"/>
      <c r="P21" s="3"/>
      <c r="Q21" s="3"/>
    </row>
    <row r="22" spans="1:17" x14ac:dyDescent="0.2">
      <c r="A22" s="5"/>
      <c r="B22" s="7" t="s">
        <v>25</v>
      </c>
      <c r="C22" s="3">
        <v>17</v>
      </c>
      <c r="D22" s="9">
        <f t="shared" si="0"/>
        <v>5.0611807436958531E-4</v>
      </c>
      <c r="E22" s="9"/>
      <c r="F22" s="3">
        <v>8</v>
      </c>
      <c r="G22" s="9">
        <f t="shared" si="1"/>
        <v>2.4007442307115206E-4</v>
      </c>
      <c r="H22" s="9"/>
      <c r="I22" s="3">
        <v>24</v>
      </c>
      <c r="J22" s="9">
        <f t="shared" si="2"/>
        <v>7.1451963440412043E-4</v>
      </c>
      <c r="K22" s="9"/>
      <c r="L22" s="3">
        <v>12</v>
      </c>
      <c r="M22" s="9">
        <f t="shared" si="3"/>
        <v>3.601116346067281E-4</v>
      </c>
      <c r="N22" s="9"/>
      <c r="P22" s="3"/>
      <c r="Q22" s="3"/>
    </row>
    <row r="23" spans="1:17" x14ac:dyDescent="0.2">
      <c r="A23" s="5"/>
      <c r="B23" s="7" t="s">
        <v>26</v>
      </c>
      <c r="C23" s="3">
        <v>5</v>
      </c>
      <c r="D23" s="9">
        <f t="shared" si="0"/>
        <v>1.4885825716752507E-4</v>
      </c>
      <c r="E23" s="9"/>
      <c r="F23" s="3">
        <v>4</v>
      </c>
      <c r="G23" s="9">
        <f t="shared" si="1"/>
        <v>1.2003721153557603E-4</v>
      </c>
      <c r="H23" s="9"/>
      <c r="I23" s="3">
        <v>6</v>
      </c>
      <c r="J23" s="9">
        <f t="shared" si="2"/>
        <v>1.7862990860103011E-4</v>
      </c>
      <c r="K23" s="9"/>
      <c r="L23" s="3">
        <v>3</v>
      </c>
      <c r="M23" s="9">
        <f t="shared" si="3"/>
        <v>9.0027908651682024E-5</v>
      </c>
      <c r="N23" s="9"/>
      <c r="P23" s="3"/>
      <c r="Q23" s="3"/>
    </row>
    <row r="24" spans="1:17" x14ac:dyDescent="0.2">
      <c r="A24" s="5"/>
      <c r="B24" s="7" t="s">
        <v>27</v>
      </c>
      <c r="C24" s="3">
        <v>3</v>
      </c>
      <c r="D24" s="9">
        <f t="shared" si="0"/>
        <v>8.9314954300515054E-5</v>
      </c>
      <c r="E24" s="9"/>
      <c r="F24" s="3">
        <v>1</v>
      </c>
      <c r="G24" s="9">
        <f t="shared" si="1"/>
        <v>3.0009302883894008E-5</v>
      </c>
      <c r="H24" s="9"/>
      <c r="I24" s="3">
        <v>5</v>
      </c>
      <c r="J24" s="9">
        <f t="shared" si="2"/>
        <v>1.4885825716752507E-4</v>
      </c>
      <c r="K24" s="9"/>
      <c r="L24" s="3">
        <v>3</v>
      </c>
      <c r="M24" s="9">
        <f t="shared" si="3"/>
        <v>9.0027908651682024E-5</v>
      </c>
      <c r="N24" s="9"/>
      <c r="P24" s="3"/>
      <c r="Q24" s="3"/>
    </row>
    <row r="25" spans="1:17" x14ac:dyDescent="0.2">
      <c r="A25" s="5"/>
      <c r="B25" s="7" t="s">
        <v>28</v>
      </c>
      <c r="C25" s="3">
        <v>2</v>
      </c>
      <c r="D25" s="9">
        <f t="shared" si="0"/>
        <v>5.9543302867010031E-5</v>
      </c>
      <c r="E25" s="9"/>
      <c r="F25" s="3">
        <v>1</v>
      </c>
      <c r="G25" s="9">
        <f t="shared" si="1"/>
        <v>3.0009302883894008E-5</v>
      </c>
      <c r="H25" s="9"/>
      <c r="I25" s="3">
        <v>5</v>
      </c>
      <c r="J25" s="9">
        <f t="shared" si="2"/>
        <v>1.4885825716752507E-4</v>
      </c>
      <c r="K25" s="9"/>
      <c r="L25" s="3">
        <v>3</v>
      </c>
      <c r="M25" s="9">
        <f t="shared" si="3"/>
        <v>9.0027908651682024E-5</v>
      </c>
      <c r="N25" s="9"/>
      <c r="P25" s="3"/>
      <c r="Q25" s="3"/>
    </row>
    <row r="26" spans="1:17" x14ac:dyDescent="0.2">
      <c r="A26" s="5"/>
      <c r="B26" s="7" t="s">
        <v>29</v>
      </c>
      <c r="C26" s="3">
        <v>2</v>
      </c>
      <c r="D26" s="9">
        <f t="shared" si="0"/>
        <v>5.9543302867010031E-5</v>
      </c>
      <c r="E26" s="9"/>
      <c r="F26" s="3">
        <v>2</v>
      </c>
      <c r="G26" s="9">
        <f t="shared" si="1"/>
        <v>6.0018605767788016E-5</v>
      </c>
      <c r="H26" s="9"/>
      <c r="I26" s="3">
        <v>3</v>
      </c>
      <c r="J26" s="9">
        <f t="shared" si="2"/>
        <v>8.9314954300515054E-5</v>
      </c>
      <c r="K26" s="9"/>
      <c r="L26" s="3">
        <v>2</v>
      </c>
      <c r="M26" s="9">
        <f t="shared" si="3"/>
        <v>6.0018605767788016E-5</v>
      </c>
      <c r="N26" s="9"/>
      <c r="P26" s="3"/>
      <c r="Q26" s="3"/>
    </row>
    <row r="27" spans="1:17" x14ac:dyDescent="0.2">
      <c r="A27" s="5" t="s">
        <v>30</v>
      </c>
      <c r="B27" s="7" t="s">
        <v>8</v>
      </c>
      <c r="C27" s="3">
        <v>0</v>
      </c>
      <c r="D27" s="9">
        <f t="shared" si="0"/>
        <v>0</v>
      </c>
      <c r="E27" s="10"/>
      <c r="F27" s="3">
        <v>0</v>
      </c>
      <c r="G27" s="9">
        <f t="shared" si="1"/>
        <v>0</v>
      </c>
      <c r="H27" s="10"/>
      <c r="I27" s="3">
        <v>0</v>
      </c>
      <c r="J27" s="9">
        <f t="shared" si="2"/>
        <v>0</v>
      </c>
      <c r="K27" s="10"/>
      <c r="L27" s="3">
        <v>0</v>
      </c>
      <c r="M27" s="9">
        <f t="shared" si="3"/>
        <v>0</v>
      </c>
      <c r="N27" s="10"/>
      <c r="P27" s="3"/>
      <c r="Q27" s="3"/>
    </row>
    <row r="28" spans="1:17" x14ac:dyDescent="0.2">
      <c r="A28" s="5"/>
      <c r="B28" s="7" t="s">
        <v>9</v>
      </c>
      <c r="C28" s="3">
        <v>1</v>
      </c>
      <c r="D28" s="9">
        <f t="shared" si="0"/>
        <v>2.9771651433505016E-5</v>
      </c>
      <c r="E28" s="10"/>
      <c r="F28" s="3">
        <v>1</v>
      </c>
      <c r="G28" s="9">
        <f t="shared" si="1"/>
        <v>3.0009302883894008E-5</v>
      </c>
      <c r="H28" s="10"/>
      <c r="I28" s="3">
        <v>0</v>
      </c>
      <c r="J28" s="9">
        <f t="shared" si="2"/>
        <v>0</v>
      </c>
      <c r="K28" s="10"/>
      <c r="L28" s="3">
        <v>0</v>
      </c>
      <c r="M28" s="9">
        <f t="shared" si="3"/>
        <v>0</v>
      </c>
      <c r="N28" s="10"/>
      <c r="P28" s="3"/>
      <c r="Q28" s="3"/>
    </row>
    <row r="29" spans="1:17" x14ac:dyDescent="0.2">
      <c r="A29" s="5"/>
      <c r="B29" s="7" t="s">
        <v>10</v>
      </c>
      <c r="C29" s="3">
        <v>0</v>
      </c>
      <c r="D29" s="9">
        <f t="shared" si="0"/>
        <v>0</v>
      </c>
      <c r="E29" s="10"/>
      <c r="F29" s="3">
        <v>0</v>
      </c>
      <c r="G29" s="9">
        <f t="shared" si="1"/>
        <v>0</v>
      </c>
      <c r="H29" s="10"/>
      <c r="I29" s="3">
        <v>0</v>
      </c>
      <c r="J29" s="9">
        <f t="shared" si="2"/>
        <v>0</v>
      </c>
      <c r="K29" s="10"/>
      <c r="L29" s="3">
        <v>0</v>
      </c>
      <c r="M29" s="9">
        <f t="shared" si="3"/>
        <v>0</v>
      </c>
      <c r="N29" s="10"/>
      <c r="P29" s="3"/>
      <c r="Q29" s="3"/>
    </row>
    <row r="30" spans="1:17" x14ac:dyDescent="0.2">
      <c r="A30" s="5"/>
      <c r="B30" s="7" t="s">
        <v>11</v>
      </c>
      <c r="C30" s="3">
        <v>2</v>
      </c>
      <c r="D30" s="9">
        <f t="shared" si="0"/>
        <v>5.9543302867010031E-5</v>
      </c>
      <c r="E30" s="10"/>
      <c r="F30" s="3">
        <v>2</v>
      </c>
      <c r="G30" s="9">
        <f t="shared" si="1"/>
        <v>6.0018605767788016E-5</v>
      </c>
      <c r="H30" s="10"/>
      <c r="I30" s="3">
        <v>0</v>
      </c>
      <c r="J30" s="9">
        <f t="shared" si="2"/>
        <v>0</v>
      </c>
      <c r="K30" s="10"/>
      <c r="L30" s="3">
        <v>0</v>
      </c>
      <c r="M30" s="9">
        <f t="shared" si="3"/>
        <v>0</v>
      </c>
      <c r="N30" s="10"/>
      <c r="P30" s="3"/>
      <c r="Q30" s="3"/>
    </row>
    <row r="31" spans="1:17" x14ac:dyDescent="0.2">
      <c r="A31" s="5"/>
      <c r="B31" s="7" t="s">
        <v>12</v>
      </c>
      <c r="C31" s="3">
        <v>3</v>
      </c>
      <c r="D31" s="9">
        <f t="shared" si="0"/>
        <v>8.9314954300515054E-5</v>
      </c>
      <c r="E31" s="10"/>
      <c r="F31" s="3">
        <v>3</v>
      </c>
      <c r="G31" s="9">
        <f t="shared" si="1"/>
        <v>9.0027908651682024E-5</v>
      </c>
      <c r="H31" s="10"/>
      <c r="I31" s="3">
        <v>0</v>
      </c>
      <c r="J31" s="9">
        <f t="shared" si="2"/>
        <v>0</v>
      </c>
      <c r="K31" s="10"/>
      <c r="L31" s="3">
        <v>0</v>
      </c>
      <c r="M31" s="9">
        <f t="shared" si="3"/>
        <v>0</v>
      </c>
      <c r="N31" s="10"/>
      <c r="P31" s="3"/>
      <c r="Q31" s="3"/>
    </row>
    <row r="32" spans="1:17" x14ac:dyDescent="0.2">
      <c r="A32" s="5"/>
      <c r="B32" s="7" t="s">
        <v>13</v>
      </c>
      <c r="C32" s="3">
        <v>15</v>
      </c>
      <c r="D32" s="9">
        <f t="shared" si="0"/>
        <v>4.4657477150257524E-4</v>
      </c>
      <c r="E32" s="10"/>
      <c r="F32" s="3">
        <v>8</v>
      </c>
      <c r="G32" s="9">
        <f t="shared" si="1"/>
        <v>2.4007442307115206E-4</v>
      </c>
      <c r="H32" s="10"/>
      <c r="I32" s="3">
        <v>0</v>
      </c>
      <c r="J32" s="9">
        <f t="shared" si="2"/>
        <v>0</v>
      </c>
      <c r="K32" s="10"/>
      <c r="L32" s="3">
        <v>0</v>
      </c>
      <c r="M32" s="9">
        <f t="shared" si="3"/>
        <v>0</v>
      </c>
      <c r="N32" s="10"/>
      <c r="P32" s="3"/>
      <c r="Q32" s="3"/>
    </row>
    <row r="33" spans="1:17" x14ac:dyDescent="0.2">
      <c r="A33" s="5"/>
      <c r="B33" s="7" t="s">
        <v>14</v>
      </c>
      <c r="C33" s="3">
        <v>36</v>
      </c>
      <c r="D33" s="9">
        <f t="shared" si="0"/>
        <v>1.0717794516061805E-3</v>
      </c>
      <c r="E33" s="10"/>
      <c r="F33" s="3">
        <v>20</v>
      </c>
      <c r="G33" s="9">
        <f t="shared" si="1"/>
        <v>6.0018605767788011E-4</v>
      </c>
      <c r="H33" s="10"/>
      <c r="I33" s="3">
        <v>7</v>
      </c>
      <c r="J33" s="9">
        <f t="shared" si="2"/>
        <v>2.0840156003453512E-4</v>
      </c>
      <c r="K33" s="10"/>
      <c r="L33" s="3">
        <v>6</v>
      </c>
      <c r="M33" s="9">
        <f t="shared" si="3"/>
        <v>1.8005581730336405E-4</v>
      </c>
      <c r="N33" s="10"/>
      <c r="P33" s="3"/>
      <c r="Q33" s="3"/>
    </row>
    <row r="34" spans="1:17" x14ac:dyDescent="0.2">
      <c r="A34" s="5"/>
      <c r="B34" s="7" t="s">
        <v>15</v>
      </c>
      <c r="C34" s="3">
        <v>123</v>
      </c>
      <c r="D34" s="9">
        <f t="shared" si="0"/>
        <v>3.6619131263211169E-3</v>
      </c>
      <c r="E34" s="10"/>
      <c r="F34" s="3">
        <v>52</v>
      </c>
      <c r="G34" s="9">
        <f t="shared" si="1"/>
        <v>1.5604837499624885E-3</v>
      </c>
      <c r="H34" s="10"/>
      <c r="I34" s="3">
        <v>3</v>
      </c>
      <c r="J34" s="9">
        <f t="shared" si="2"/>
        <v>8.9314954300515054E-5</v>
      </c>
      <c r="K34" s="10"/>
      <c r="L34" s="3">
        <v>2</v>
      </c>
      <c r="M34" s="9">
        <f t="shared" si="3"/>
        <v>6.0018605767788016E-5</v>
      </c>
      <c r="N34" s="10"/>
      <c r="P34" s="3"/>
      <c r="Q34" s="3"/>
    </row>
    <row r="35" spans="1:17" x14ac:dyDescent="0.2">
      <c r="A35" s="5"/>
      <c r="B35" s="7" t="s">
        <v>16</v>
      </c>
      <c r="C35" s="3">
        <v>326</v>
      </c>
      <c r="D35" s="9">
        <f t="shared" si="0"/>
        <v>9.7055583673226354E-3</v>
      </c>
      <c r="E35" s="10"/>
      <c r="F35" s="3">
        <v>161</v>
      </c>
      <c r="G35" s="9">
        <f t="shared" si="1"/>
        <v>4.8314977643069352E-3</v>
      </c>
      <c r="H35" s="10"/>
      <c r="I35" s="3">
        <v>17</v>
      </c>
      <c r="J35" s="9">
        <f t="shared" si="2"/>
        <v>5.0611807436958531E-4</v>
      </c>
      <c r="K35" s="10"/>
      <c r="L35" s="3">
        <v>11</v>
      </c>
      <c r="M35" s="9">
        <f t="shared" si="3"/>
        <v>3.3010233172283408E-4</v>
      </c>
      <c r="N35" s="10"/>
      <c r="P35" s="3"/>
      <c r="Q35" s="3"/>
    </row>
    <row r="36" spans="1:17" x14ac:dyDescent="0.2">
      <c r="A36" s="5"/>
      <c r="B36" s="7" t="s">
        <v>17</v>
      </c>
      <c r="C36" s="3">
        <v>872</v>
      </c>
      <c r="D36" s="9">
        <f t="shared" si="0"/>
        <v>2.5960880050016375E-2</v>
      </c>
      <c r="E36" s="10"/>
      <c r="F36" s="3">
        <v>414</v>
      </c>
      <c r="G36" s="9">
        <f t="shared" si="1"/>
        <v>1.2423851393932119E-2</v>
      </c>
      <c r="H36" s="10"/>
      <c r="I36" s="3">
        <v>47</v>
      </c>
      <c r="J36" s="9">
        <f t="shared" si="2"/>
        <v>1.3992676173747358E-3</v>
      </c>
      <c r="K36" s="10"/>
      <c r="L36" s="3">
        <v>26</v>
      </c>
      <c r="M36" s="9">
        <f t="shared" si="3"/>
        <v>7.8024187498124424E-4</v>
      </c>
      <c r="N36" s="10"/>
      <c r="P36" s="3"/>
      <c r="Q36" s="3"/>
    </row>
    <row r="37" spans="1:17" x14ac:dyDescent="0.2">
      <c r="A37" s="5"/>
      <c r="B37" s="7" t="s">
        <v>18</v>
      </c>
      <c r="C37" s="3">
        <v>2990</v>
      </c>
      <c r="D37" s="9">
        <f t="shared" si="0"/>
        <v>8.9017237786179995E-2</v>
      </c>
      <c r="E37" s="10"/>
      <c r="F37" s="3">
        <v>1457</v>
      </c>
      <c r="G37" s="9">
        <f t="shared" si="1"/>
        <v>4.372355430183357E-2</v>
      </c>
      <c r="H37" s="10"/>
      <c r="I37" s="3">
        <v>339</v>
      </c>
      <c r="J37" s="9">
        <f t="shared" si="2"/>
        <v>1.0092589835958201E-2</v>
      </c>
      <c r="K37" s="10"/>
      <c r="L37" s="3">
        <v>172</v>
      </c>
      <c r="M37" s="9">
        <f t="shared" si="3"/>
        <v>5.1616000960297689E-3</v>
      </c>
      <c r="N37" s="10"/>
      <c r="P37" s="3"/>
      <c r="Q37" s="3"/>
    </row>
    <row r="38" spans="1:17" x14ac:dyDescent="0.2">
      <c r="A38" s="5"/>
      <c r="B38" s="7" t="s">
        <v>19</v>
      </c>
      <c r="C38" s="3">
        <v>6774</v>
      </c>
      <c r="D38" s="9">
        <f t="shared" si="0"/>
        <v>0.20167316681056299</v>
      </c>
      <c r="E38" s="10"/>
      <c r="F38" s="3">
        <v>3476</v>
      </c>
      <c r="G38" s="9">
        <f t="shared" si="1"/>
        <v>0.10431233682441557</v>
      </c>
      <c r="H38" s="10"/>
      <c r="I38" s="3">
        <v>4264</v>
      </c>
      <c r="J38" s="9">
        <f t="shared" si="2"/>
        <v>0.12694632171246539</v>
      </c>
      <c r="K38" s="10"/>
      <c r="L38" s="3">
        <v>2377</v>
      </c>
      <c r="M38" s="9">
        <f t="shared" si="3"/>
        <v>7.1332112955016055E-2</v>
      </c>
      <c r="N38" s="10"/>
      <c r="P38" s="3"/>
      <c r="Q38" s="3"/>
    </row>
    <row r="39" spans="1:17" x14ac:dyDescent="0.2">
      <c r="A39" s="5"/>
      <c r="B39" s="7" t="s">
        <v>20</v>
      </c>
      <c r="C39" s="3">
        <v>7253</v>
      </c>
      <c r="D39" s="9">
        <f t="shared" si="0"/>
        <v>0.21593378784721187</v>
      </c>
      <c r="E39" s="11">
        <v>0.66827999999999999</v>
      </c>
      <c r="F39" s="3">
        <v>3832</v>
      </c>
      <c r="G39" s="9">
        <f t="shared" si="1"/>
        <v>0.11499564865108183</v>
      </c>
      <c r="H39" s="11">
        <v>0.83213000000000004</v>
      </c>
      <c r="I39" s="3">
        <v>7831</v>
      </c>
      <c r="J39" s="9">
        <f t="shared" si="2"/>
        <v>0.23314180237577778</v>
      </c>
      <c r="K39" s="11">
        <v>0.86075999999999997</v>
      </c>
      <c r="L39" s="3">
        <v>3770</v>
      </c>
      <c r="M39" s="9">
        <f t="shared" si="3"/>
        <v>0.1131350718722804</v>
      </c>
      <c r="N39" s="11">
        <v>0.92215999999999998</v>
      </c>
      <c r="P39" s="3"/>
      <c r="Q39" s="3"/>
    </row>
    <row r="40" spans="1:17" x14ac:dyDescent="0.2">
      <c r="A40" s="5"/>
      <c r="B40" s="7" t="s">
        <v>21</v>
      </c>
      <c r="C40" s="3">
        <v>5614</v>
      </c>
      <c r="D40" s="9">
        <f t="shared" si="0"/>
        <v>0.16713805114769717</v>
      </c>
      <c r="E40" s="11"/>
      <c r="F40" s="3">
        <v>3333</v>
      </c>
      <c r="G40" s="9">
        <f t="shared" si="1"/>
        <v>0.10002100651201873</v>
      </c>
      <c r="H40" s="11"/>
      <c r="I40" s="3">
        <v>7081</v>
      </c>
      <c r="J40" s="9">
        <f t="shared" si="2"/>
        <v>0.21081306380064901</v>
      </c>
      <c r="K40" s="11"/>
      <c r="L40" s="3">
        <v>3556</v>
      </c>
      <c r="M40" s="9">
        <f t="shared" si="3"/>
        <v>0.10671308105512708</v>
      </c>
      <c r="N40" s="11"/>
      <c r="P40" s="3"/>
      <c r="Q40" s="3"/>
    </row>
    <row r="41" spans="1:17" x14ac:dyDescent="0.2">
      <c r="A41" s="5"/>
      <c r="B41" s="7" t="s">
        <v>22</v>
      </c>
      <c r="C41" s="3">
        <v>3494</v>
      </c>
      <c r="D41" s="9">
        <f t="shared" si="0"/>
        <v>0.10402215010866653</v>
      </c>
      <c r="E41" s="11"/>
      <c r="F41" s="3">
        <v>2864</v>
      </c>
      <c r="G41" s="9">
        <f t="shared" si="1"/>
        <v>8.5946643459472435E-2</v>
      </c>
      <c r="H41" s="11"/>
      <c r="I41" s="3">
        <v>4782</v>
      </c>
      <c r="J41" s="9">
        <f t="shared" si="2"/>
        <v>0.142368037155021</v>
      </c>
      <c r="K41" s="11"/>
      <c r="L41" s="3">
        <v>3054</v>
      </c>
      <c r="M41" s="9">
        <f t="shared" si="3"/>
        <v>9.1648411007412292E-2</v>
      </c>
      <c r="N41" s="11"/>
      <c r="P41" s="3"/>
      <c r="Q41" s="3"/>
    </row>
    <row r="42" spans="1:17" x14ac:dyDescent="0.2">
      <c r="A42" s="5"/>
      <c r="B42" s="7" t="s">
        <v>23</v>
      </c>
      <c r="C42" s="3">
        <v>2248</v>
      </c>
      <c r="D42" s="9">
        <f t="shared" si="0"/>
        <v>6.6926672422519276E-2</v>
      </c>
      <c r="E42" s="11"/>
      <c r="F42" s="3">
        <v>2654</v>
      </c>
      <c r="G42" s="9">
        <f t="shared" si="1"/>
        <v>7.96446898538547E-2</v>
      </c>
      <c r="H42" s="11"/>
      <c r="I42" s="3">
        <v>3210</v>
      </c>
      <c r="J42" s="9">
        <f t="shared" si="2"/>
        <v>9.55670011015511E-2</v>
      </c>
      <c r="K42" s="11"/>
      <c r="L42" s="3">
        <v>2813</v>
      </c>
      <c r="M42" s="9">
        <f t="shared" si="3"/>
        <v>8.4416169012393835E-2</v>
      </c>
      <c r="N42" s="11"/>
      <c r="P42" s="3"/>
      <c r="Q42" s="3"/>
    </row>
    <row r="43" spans="1:17" x14ac:dyDescent="0.2">
      <c r="A43" s="5"/>
      <c r="B43" s="7" t="s">
        <v>24</v>
      </c>
      <c r="C43" s="3">
        <v>1389</v>
      </c>
      <c r="D43" s="9">
        <f t="shared" si="0"/>
        <v>4.1352823841138468E-2</v>
      </c>
      <c r="E43" s="11"/>
      <c r="F43" s="3">
        <v>2213</v>
      </c>
      <c r="G43" s="9">
        <f t="shared" si="1"/>
        <v>6.641058728205744E-2</v>
      </c>
      <c r="H43" s="11"/>
      <c r="I43" s="3">
        <v>2174</v>
      </c>
      <c r="J43" s="9">
        <f t="shared" si="2"/>
        <v>6.4723570216439902E-2</v>
      </c>
      <c r="K43" s="11"/>
      <c r="L43" s="3">
        <v>2407</v>
      </c>
      <c r="M43" s="9">
        <f t="shared" si="3"/>
        <v>7.2232392041532881E-2</v>
      </c>
      <c r="N43" s="11"/>
      <c r="P43" s="3"/>
      <c r="Q43" s="3"/>
    </row>
    <row r="44" spans="1:17" x14ac:dyDescent="0.2">
      <c r="A44" s="5"/>
      <c r="B44" s="7" t="s">
        <v>25</v>
      </c>
      <c r="C44" s="3">
        <v>808</v>
      </c>
      <c r="D44" s="9">
        <f t="shared" si="0"/>
        <v>2.4055494358272055E-2</v>
      </c>
      <c r="E44" s="11"/>
      <c r="F44" s="3">
        <v>1966</v>
      </c>
      <c r="G44" s="9">
        <f t="shared" si="1"/>
        <v>5.8998289469735621E-2</v>
      </c>
      <c r="H44" s="11"/>
      <c r="I44" s="3">
        <v>1343</v>
      </c>
      <c r="J44" s="9">
        <f t="shared" si="2"/>
        <v>3.998332787519724E-2</v>
      </c>
      <c r="K44" s="11"/>
      <c r="L44" s="3">
        <v>2238</v>
      </c>
      <c r="M44" s="9">
        <f t="shared" si="3"/>
        <v>6.7160819854154785E-2</v>
      </c>
      <c r="N44" s="11"/>
      <c r="P44" s="3"/>
      <c r="Q44" s="3"/>
    </row>
    <row r="45" spans="1:17" x14ac:dyDescent="0.2">
      <c r="A45" s="5"/>
      <c r="B45" s="7" t="s">
        <v>26</v>
      </c>
      <c r="C45" s="3">
        <v>512</v>
      </c>
      <c r="D45" s="9">
        <f t="shared" si="0"/>
        <v>1.5243085533954568E-2</v>
      </c>
      <c r="E45" s="11"/>
      <c r="F45" s="3">
        <v>1657</v>
      </c>
      <c r="G45" s="9">
        <f t="shared" si="1"/>
        <v>4.9725414878612373E-2</v>
      </c>
      <c r="H45" s="11"/>
      <c r="I45" s="3">
        <v>809</v>
      </c>
      <c r="J45" s="9">
        <f t="shared" si="2"/>
        <v>2.4085266009705557E-2</v>
      </c>
      <c r="K45" s="11"/>
      <c r="L45" s="3">
        <v>1890</v>
      </c>
      <c r="M45" s="9">
        <f t="shared" si="3"/>
        <v>5.6717582450559675E-2</v>
      </c>
      <c r="N45" s="11"/>
      <c r="P45" s="3"/>
      <c r="Q45" s="3"/>
    </row>
    <row r="46" spans="1:17" x14ac:dyDescent="0.2">
      <c r="A46" s="5"/>
      <c r="B46" s="7" t="s">
        <v>27</v>
      </c>
      <c r="C46" s="3">
        <v>328</v>
      </c>
      <c r="D46" s="9">
        <f t="shared" si="0"/>
        <v>9.7651016701896451E-3</v>
      </c>
      <c r="E46" s="11"/>
      <c r="F46" s="3">
        <v>1556</v>
      </c>
      <c r="G46" s="9">
        <f t="shared" si="1"/>
        <v>4.6694475287339075E-2</v>
      </c>
      <c r="H46" s="11"/>
      <c r="I46" s="3">
        <v>506</v>
      </c>
      <c r="J46" s="9">
        <f t="shared" si="2"/>
        <v>1.5064455625353539E-2</v>
      </c>
      <c r="K46" s="11"/>
      <c r="L46" s="3">
        <v>1710</v>
      </c>
      <c r="M46" s="9">
        <f t="shared" si="3"/>
        <v>5.1315907931458751E-2</v>
      </c>
      <c r="N46" s="11"/>
      <c r="P46" s="3"/>
      <c r="Q46" s="3"/>
    </row>
    <row r="47" spans="1:17" x14ac:dyDescent="0.2">
      <c r="A47" s="5"/>
      <c r="B47" s="7" t="s">
        <v>28</v>
      </c>
      <c r="C47" s="3">
        <v>210</v>
      </c>
      <c r="D47" s="9">
        <f t="shared" si="0"/>
        <v>6.2520468010360533E-3</v>
      </c>
      <c r="E47" s="11"/>
      <c r="F47" s="3">
        <v>1311</v>
      </c>
      <c r="G47" s="9">
        <f t="shared" si="1"/>
        <v>3.9342196080785041E-2</v>
      </c>
      <c r="H47" s="11"/>
      <c r="I47" s="3">
        <v>338</v>
      </c>
      <c r="J47" s="9">
        <f t="shared" si="2"/>
        <v>1.0062818184524695E-2</v>
      </c>
      <c r="K47" s="11"/>
      <c r="L47" s="3">
        <v>1452</v>
      </c>
      <c r="M47" s="9">
        <f t="shared" si="3"/>
        <v>4.3573507787414097E-2</v>
      </c>
      <c r="N47" s="11"/>
      <c r="P47" s="3"/>
      <c r="Q47" s="3"/>
    </row>
    <row r="48" spans="1:17" x14ac:dyDescent="0.2">
      <c r="A48" s="5"/>
      <c r="B48" s="7" t="s">
        <v>29</v>
      </c>
      <c r="C48" s="3">
        <v>591</v>
      </c>
      <c r="D48" s="9">
        <f t="shared" si="0"/>
        <v>1.7595045997201464E-2</v>
      </c>
      <c r="E48" s="11"/>
      <c r="F48" s="3">
        <v>6343</v>
      </c>
      <c r="G48" s="9">
        <f t="shared" si="1"/>
        <v>0.19034900819253969</v>
      </c>
      <c r="H48" s="11"/>
      <c r="I48" s="3">
        <v>838</v>
      </c>
      <c r="J48" s="9">
        <f t="shared" si="2"/>
        <v>2.4948643901277205E-2</v>
      </c>
      <c r="K48" s="11"/>
      <c r="L48" s="3">
        <v>7839</v>
      </c>
      <c r="M48" s="9">
        <f t="shared" si="3"/>
        <v>0.23524292530684512</v>
      </c>
      <c r="N48" s="11"/>
      <c r="P48" s="3"/>
      <c r="Q48" s="3"/>
    </row>
    <row r="49" spans="16:17" x14ac:dyDescent="0.2">
      <c r="P49" s="3"/>
      <c r="Q49" s="3"/>
    </row>
  </sheetData>
  <mergeCells count="24">
    <mergeCell ref="A5:A26"/>
    <mergeCell ref="A27:A48"/>
    <mergeCell ref="E39:E48"/>
    <mergeCell ref="H39:H48"/>
    <mergeCell ref="K39:K48"/>
    <mergeCell ref="N39:N48"/>
    <mergeCell ref="A3:B3"/>
    <mergeCell ref="C3:E3"/>
    <mergeCell ref="F3:H3"/>
    <mergeCell ref="I3:K3"/>
    <mergeCell ref="L3:N3"/>
    <mergeCell ref="A4:B4"/>
    <mergeCell ref="C4:E4"/>
    <mergeCell ref="F4:H4"/>
    <mergeCell ref="I4:K4"/>
    <mergeCell ref="L4:N4"/>
    <mergeCell ref="A1:B1"/>
    <mergeCell ref="C1:H1"/>
    <mergeCell ref="I1:N1"/>
    <mergeCell ref="A2:B2"/>
    <mergeCell ref="C2:E2"/>
    <mergeCell ref="F2:H2"/>
    <mergeCell ref="I2:K2"/>
    <mergeCell ref="L2:N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D&lt;20振幅&gt;5%阳线</vt:lpstr>
      <vt:lpstr>D&lt;20阳线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2018-11-29T09:47:57Z</dcterms:created>
  <dcterms:modified xsi:type="dcterms:W3CDTF">2018-11-29T13:02:40Z</dcterms:modified>
</cp:coreProperties>
</file>