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ThinkingInTrade/文件/回测/"/>
    </mc:Choice>
  </mc:AlternateContent>
  <bookViews>
    <workbookView xWindow="0" yWindow="1160" windowWidth="28160" windowHeight="15920" tabRatio="500" activeTab="2"/>
  </bookViews>
  <sheets>
    <sheet name="KD死叉" sheetId="1" r:id="rId1"/>
    <sheet name="D向下反转" sheetId="9" r:id="rId2"/>
    <sheet name="盘中有跌停" sheetId="8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6" i="9" l="1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5" i="9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5" i="8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5" i="1"/>
</calcChain>
</file>

<file path=xl/sharedStrings.xml><?xml version="1.0" encoding="utf-8"?>
<sst xmlns="http://schemas.openxmlformats.org/spreadsheetml/2006/main" count="180" uniqueCount="38">
  <si>
    <t>2018/01/02-2018/10/31</t>
  </si>
  <si>
    <t>持股</t>
    <phoneticPr fontId="1" type="noConversion"/>
  </si>
  <si>
    <t>5日</t>
    <rPh sb="1" eb="2">
      <t>ri</t>
    </rPh>
    <phoneticPr fontId="1" type="noConversion"/>
  </si>
  <si>
    <t>20日</t>
    <rPh sb="2" eb="3">
      <t>ri</t>
    </rPh>
    <phoneticPr fontId="1" type="noConversion"/>
  </si>
  <si>
    <t>5日（最低价买入）</t>
    <rPh sb="1" eb="2">
      <t>ri</t>
    </rPh>
    <rPh sb="3" eb="4">
      <t>zui'di'j</t>
    </rPh>
    <rPh sb="6" eb="7">
      <t>mai'ru</t>
    </rPh>
    <phoneticPr fontId="1" type="noConversion"/>
  </si>
  <si>
    <t>20日（最低价买入）</t>
    <rPh sb="2" eb="3">
      <t>ri</t>
    </rPh>
    <phoneticPr fontId="1" type="noConversion"/>
  </si>
  <si>
    <t>交易总数</t>
  </si>
  <si>
    <t>日均交易数</t>
  </si>
  <si>
    <t>最低价区间</t>
  </si>
  <si>
    <t>[,-20%)</t>
  </si>
  <si>
    <t>[-20%,-18%)</t>
  </si>
  <si>
    <t>[-18%,-16%)</t>
  </si>
  <si>
    <t>[-16%,-14%)</t>
  </si>
  <si>
    <t>[-14%,-12%)</t>
  </si>
  <si>
    <t>[-12%,-10%)</t>
  </si>
  <si>
    <t>[-10%,-8%)</t>
  </si>
  <si>
    <t>[-8%,-6%)</t>
  </si>
  <si>
    <t>[-6%,-4%)</t>
  </si>
  <si>
    <t>[-4%,-2%)</t>
  </si>
  <si>
    <t>[-2%,0%)</t>
  </si>
  <si>
    <t>[0%,2%)</t>
  </si>
  <si>
    <t>[2%,4%)</t>
  </si>
  <si>
    <t>[4%,6%)</t>
  </si>
  <si>
    <t>[6%,8%)</t>
  </si>
  <si>
    <t>[8%,10%)</t>
  </si>
  <si>
    <t>[10%,12%)</t>
  </si>
  <si>
    <t>[12%,14%)</t>
  </si>
  <si>
    <t>[14%,16%)</t>
  </si>
  <si>
    <t>[16%,18%)</t>
  </si>
  <si>
    <t>[18%,20%)</t>
  </si>
  <si>
    <t>[20%,)</t>
  </si>
  <si>
    <t>最高价区间</t>
  </si>
  <si>
    <t xml:space="preserve">振幅&gt;=5% </t>
    <phoneticPr fontId="1" type="noConversion"/>
  </si>
  <si>
    <t>振幅&gt;=5% 
随机选5</t>
    <rPh sb="8" eb="9">
      <t>sui'ji</t>
    </rPh>
    <rPh sb="10" eb="11">
      <t>xuan</t>
    </rPh>
    <phoneticPr fontId="1" type="noConversion"/>
  </si>
  <si>
    <t>振幅&gt;=5% KD死叉</t>
    <phoneticPr fontId="1" type="noConversion"/>
  </si>
  <si>
    <t>振幅&gt;=5% KD死叉
随机选5</t>
    <rPh sb="12" eb="13">
      <t>sui'ji</t>
    </rPh>
    <rPh sb="14" eb="15">
      <t>xuan</t>
    </rPh>
    <phoneticPr fontId="1" type="noConversion"/>
  </si>
  <si>
    <t>振幅&gt;=5% D向下反转</t>
    <rPh sb="8" eb="9">
      <t>xiang'xia</t>
    </rPh>
    <rPh sb="10" eb="11">
      <t>fan'z</t>
    </rPh>
    <phoneticPr fontId="1" type="noConversion"/>
  </si>
  <si>
    <t>振幅&gt;=5% D向下反转
随机选5</t>
    <rPh sb="13" eb="14">
      <t>sui'ji</t>
    </rPh>
    <rPh sb="15" eb="16">
      <t>xuan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</si>
</sst>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rgb="FF000000"/>
      <name val="DengXian"/>
      <family val="3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rgb="FF000000"/>
      <name val="STHeiti"/>
      <family val="3"/>
      <charset val="134"/>
    </font>
    <font>
      <sz val="12"/>
      <color rgb="FF4F6B72"/>
      <name val="STHeiti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1" xfId="0" applyNumberFormat="1" applyBorder="1"/>
    <xf numFmtId="0" fontId="0" fillId="0" borderId="1" xfId="0" applyBorder="1"/>
    <xf numFmtId="176" fontId="4" fillId="0" borderId="1" xfId="0" applyNumberFormat="1" applyFont="1" applyBorder="1" applyAlignment="1">
      <alignment vertical="center"/>
    </xf>
    <xf numFmtId="176" fontId="4" fillId="0" borderId="1" xfId="0" applyNumberFormat="1" applyFont="1" applyBorder="1" applyAlignment="1">
      <alignment horizontal="center" vertical="center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topLeftCell="G24" workbookViewId="0">
      <selection activeCell="R52" sqref="K52:R52"/>
    </sheetView>
  </sheetViews>
  <sheetFormatPr baseColWidth="10" defaultRowHeight="16" x14ac:dyDescent="0.2"/>
  <cols>
    <col min="1" max="1" width="15" customWidth="1"/>
    <col min="2" max="2" width="15.83203125" customWidth="1"/>
  </cols>
  <sheetData>
    <row r="1" spans="1:26" ht="48" customHeight="1" x14ac:dyDescent="0.2">
      <c r="A1" s="1" t="s">
        <v>0</v>
      </c>
      <c r="B1" s="1"/>
      <c r="C1" s="1" t="s">
        <v>34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35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 t="s">
        <v>1</v>
      </c>
      <c r="B2" s="1"/>
      <c r="C2" s="1" t="s">
        <v>2</v>
      </c>
      <c r="D2" s="1"/>
      <c r="E2" s="1"/>
      <c r="F2" s="1" t="s">
        <v>3</v>
      </c>
      <c r="G2" s="1"/>
      <c r="H2" s="1"/>
      <c r="I2" s="1" t="s">
        <v>4</v>
      </c>
      <c r="J2" s="1"/>
      <c r="K2" s="1"/>
      <c r="L2" s="1" t="s">
        <v>5</v>
      </c>
      <c r="M2" s="1"/>
      <c r="N2" s="1"/>
      <c r="O2" s="1" t="s">
        <v>2</v>
      </c>
      <c r="P2" s="1"/>
      <c r="Q2" s="1"/>
      <c r="R2" s="1" t="s">
        <v>3</v>
      </c>
      <c r="S2" s="1"/>
      <c r="T2" s="1"/>
      <c r="U2" s="1" t="s">
        <v>4</v>
      </c>
      <c r="V2" s="1"/>
      <c r="W2" s="1"/>
      <c r="X2" s="1" t="s">
        <v>5</v>
      </c>
      <c r="Y2" s="1"/>
      <c r="Z2" s="1"/>
    </row>
    <row r="3" spans="1:26" x14ac:dyDescent="0.2">
      <c r="A3" s="2" t="s">
        <v>6</v>
      </c>
      <c r="B3" s="2"/>
      <c r="C3" s="3">
        <v>23523</v>
      </c>
      <c r="D3" s="3"/>
      <c r="E3" s="3"/>
      <c r="F3" s="3">
        <v>23428</v>
      </c>
      <c r="G3" s="3"/>
      <c r="H3" s="3"/>
      <c r="I3" s="3">
        <v>23523</v>
      </c>
      <c r="J3" s="3"/>
      <c r="K3" s="3"/>
      <c r="L3" s="3">
        <v>23428</v>
      </c>
      <c r="M3" s="3"/>
      <c r="N3" s="3"/>
      <c r="O3" s="3">
        <v>978</v>
      </c>
      <c r="P3" s="3"/>
      <c r="Q3" s="3"/>
      <c r="R3" s="3">
        <v>976</v>
      </c>
      <c r="S3" s="3"/>
      <c r="T3" s="3"/>
      <c r="U3" s="3">
        <v>978</v>
      </c>
      <c r="V3" s="3"/>
      <c r="W3" s="3"/>
      <c r="X3" s="3">
        <v>976</v>
      </c>
      <c r="Y3" s="3"/>
      <c r="Z3" s="3"/>
    </row>
    <row r="4" spans="1:26" x14ac:dyDescent="0.2">
      <c r="A4" s="2" t="s">
        <v>7</v>
      </c>
      <c r="B4" s="2"/>
      <c r="C4" s="3">
        <v>117</v>
      </c>
      <c r="D4" s="3"/>
      <c r="E4" s="3"/>
      <c r="F4" s="3">
        <v>116</v>
      </c>
      <c r="G4" s="3"/>
      <c r="H4" s="3"/>
      <c r="I4" s="3">
        <v>117</v>
      </c>
      <c r="J4" s="3"/>
      <c r="K4" s="3"/>
      <c r="L4" s="3">
        <v>116</v>
      </c>
      <c r="M4" s="3"/>
      <c r="N4" s="3"/>
      <c r="O4" s="3">
        <v>5</v>
      </c>
      <c r="P4" s="3"/>
      <c r="Q4" s="3"/>
      <c r="R4" s="3">
        <v>5</v>
      </c>
      <c r="S4" s="3"/>
      <c r="T4" s="3"/>
      <c r="U4" s="3">
        <v>5</v>
      </c>
      <c r="V4" s="3"/>
      <c r="W4" s="3"/>
      <c r="X4" s="3">
        <v>5</v>
      </c>
      <c r="Y4" s="3"/>
      <c r="Z4" s="3"/>
    </row>
    <row r="5" spans="1:26" x14ac:dyDescent="0.2">
      <c r="A5" s="2" t="s">
        <v>8</v>
      </c>
      <c r="B5" s="4" t="s">
        <v>9</v>
      </c>
      <c r="C5" s="10">
        <v>517</v>
      </c>
      <c r="D5" s="5">
        <f>C5/23523</f>
        <v>2.1978489138290185E-2</v>
      </c>
      <c r="E5" s="5"/>
      <c r="F5" s="10">
        <v>4132</v>
      </c>
      <c r="G5" s="5">
        <f>F5/23428</f>
        <v>0.17637015536964315</v>
      </c>
      <c r="H5" s="5"/>
      <c r="I5" s="10">
        <v>210</v>
      </c>
      <c r="J5" s="5">
        <f>I5/23523</f>
        <v>8.9274327254176764E-3</v>
      </c>
      <c r="K5" s="5"/>
      <c r="L5" s="10">
        <v>3098</v>
      </c>
      <c r="M5" s="5">
        <f>L5/23428</f>
        <v>0.13223493255933072</v>
      </c>
      <c r="N5" s="5"/>
      <c r="O5" s="10">
        <v>21</v>
      </c>
      <c r="P5" s="6">
        <f>O5/978</f>
        <v>2.1472392638036811E-2</v>
      </c>
      <c r="Q5" s="7"/>
      <c r="R5" s="10">
        <v>230</v>
      </c>
      <c r="S5" s="6">
        <f>R5/976</f>
        <v>0.23565573770491804</v>
      </c>
      <c r="T5" s="7"/>
      <c r="U5" s="10">
        <v>12</v>
      </c>
      <c r="V5" s="6">
        <f>U5/978</f>
        <v>1.2269938650306749E-2</v>
      </c>
      <c r="W5" s="7"/>
      <c r="X5" s="10">
        <v>178</v>
      </c>
      <c r="Y5" s="6">
        <f>X5/976</f>
        <v>0.18237704918032788</v>
      </c>
      <c r="Z5" s="7"/>
    </row>
    <row r="6" spans="1:26" x14ac:dyDescent="0.2">
      <c r="A6" s="2"/>
      <c r="B6" s="4" t="s">
        <v>10</v>
      </c>
      <c r="C6" s="10">
        <v>367</v>
      </c>
      <c r="D6" s="5">
        <f t="shared" ref="D6:D48" si="0">C6/23523</f>
        <v>1.5601751477277558E-2</v>
      </c>
      <c r="E6" s="5"/>
      <c r="F6" s="10">
        <v>1144</v>
      </c>
      <c r="G6" s="5">
        <f t="shared" ref="G6:G48" si="1">F6/23428</f>
        <v>4.8830459279494622E-2</v>
      </c>
      <c r="H6" s="5"/>
      <c r="I6" s="10">
        <v>149</v>
      </c>
      <c r="J6" s="5">
        <f t="shared" ref="J6:J48" si="2">I6/23523</f>
        <v>6.3342260766058754E-3</v>
      </c>
      <c r="K6" s="5"/>
      <c r="L6" s="10">
        <v>950</v>
      </c>
      <c r="M6" s="5">
        <f t="shared" ref="M6:M48" si="3">L6/23428</f>
        <v>4.0549769506573331E-2</v>
      </c>
      <c r="N6" s="5"/>
      <c r="O6" s="10">
        <v>21</v>
      </c>
      <c r="P6" s="6">
        <f t="shared" ref="P6:P48" si="4">O6/978</f>
        <v>2.1472392638036811E-2</v>
      </c>
      <c r="Q6" s="7"/>
      <c r="R6" s="10">
        <v>60</v>
      </c>
      <c r="S6" s="6">
        <f t="shared" ref="S6:S48" si="5">R6/976</f>
        <v>6.1475409836065573E-2</v>
      </c>
      <c r="T6" s="7"/>
      <c r="U6" s="10">
        <v>5</v>
      </c>
      <c r="V6" s="6">
        <f t="shared" ref="V6:V48" si="6">U6/978</f>
        <v>5.1124744376278121E-3</v>
      </c>
      <c r="W6" s="7"/>
      <c r="X6" s="10">
        <v>49</v>
      </c>
      <c r="Y6" s="6">
        <f t="shared" ref="Y6:Y48" si="7">X6/976</f>
        <v>5.0204918032786885E-2</v>
      </c>
      <c r="Z6" s="7"/>
    </row>
    <row r="7" spans="1:26" x14ac:dyDescent="0.2">
      <c r="A7" s="2"/>
      <c r="B7" s="4" t="s">
        <v>11</v>
      </c>
      <c r="C7" s="10">
        <v>550</v>
      </c>
      <c r="D7" s="5">
        <f t="shared" si="0"/>
        <v>2.3381371423712962E-2</v>
      </c>
      <c r="E7" s="5"/>
      <c r="F7" s="10">
        <v>1491</v>
      </c>
      <c r="G7" s="5">
        <f t="shared" si="1"/>
        <v>6.3641796141369306E-2</v>
      </c>
      <c r="H7" s="5"/>
      <c r="I7" s="10">
        <v>321</v>
      </c>
      <c r="J7" s="5">
        <f t="shared" si="2"/>
        <v>1.3646218594567019E-2</v>
      </c>
      <c r="K7" s="5"/>
      <c r="L7" s="10">
        <v>1119</v>
      </c>
      <c r="M7" s="5">
        <f t="shared" si="3"/>
        <v>4.776336008195322E-2</v>
      </c>
      <c r="N7" s="5"/>
      <c r="O7" s="10">
        <v>25</v>
      </c>
      <c r="P7" s="6">
        <f t="shared" si="4"/>
        <v>2.556237218813906E-2</v>
      </c>
      <c r="Q7" s="7"/>
      <c r="R7" s="10">
        <v>69</v>
      </c>
      <c r="S7" s="6">
        <f t="shared" si="5"/>
        <v>7.0696721311475405E-2</v>
      </c>
      <c r="T7" s="7"/>
      <c r="U7" s="10">
        <v>12</v>
      </c>
      <c r="V7" s="6">
        <f t="shared" si="6"/>
        <v>1.2269938650306749E-2</v>
      </c>
      <c r="W7" s="7"/>
      <c r="X7" s="10">
        <v>58</v>
      </c>
      <c r="Y7" s="6">
        <f t="shared" si="7"/>
        <v>5.9426229508196718E-2</v>
      </c>
      <c r="Z7" s="7"/>
    </row>
    <row r="8" spans="1:26" x14ac:dyDescent="0.2">
      <c r="A8" s="2"/>
      <c r="B8" s="4" t="s">
        <v>12</v>
      </c>
      <c r="C8" s="10">
        <v>821</v>
      </c>
      <c r="D8" s="5">
        <f t="shared" si="0"/>
        <v>3.4902010797942438E-2</v>
      </c>
      <c r="E8" s="5"/>
      <c r="F8" s="10">
        <v>1558</v>
      </c>
      <c r="G8" s="5">
        <f t="shared" si="1"/>
        <v>6.650162199078026E-2</v>
      </c>
      <c r="H8" s="5"/>
      <c r="I8" s="10">
        <v>472</v>
      </c>
      <c r="J8" s="5">
        <f t="shared" si="2"/>
        <v>2.0065467839986396E-2</v>
      </c>
      <c r="K8" s="5"/>
      <c r="L8" s="10">
        <v>1282</v>
      </c>
      <c r="M8" s="5">
        <f t="shared" si="3"/>
        <v>5.472084684992317E-2</v>
      </c>
      <c r="N8" s="5"/>
      <c r="O8" s="10">
        <v>31</v>
      </c>
      <c r="P8" s="6">
        <f t="shared" si="4"/>
        <v>3.1697341513292433E-2</v>
      </c>
      <c r="Q8" s="7"/>
      <c r="R8" s="10">
        <v>83</v>
      </c>
      <c r="S8" s="6">
        <f t="shared" si="5"/>
        <v>8.5040983606557374E-2</v>
      </c>
      <c r="T8" s="7"/>
      <c r="U8" s="10">
        <v>21</v>
      </c>
      <c r="V8" s="6">
        <f t="shared" si="6"/>
        <v>2.1472392638036811E-2</v>
      </c>
      <c r="W8" s="7"/>
      <c r="X8" s="10">
        <v>72</v>
      </c>
      <c r="Y8" s="6">
        <f t="shared" si="7"/>
        <v>7.3770491803278687E-2</v>
      </c>
      <c r="Z8" s="7"/>
    </row>
    <row r="9" spans="1:26" x14ac:dyDescent="0.2">
      <c r="A9" s="2"/>
      <c r="B9" s="4" t="s">
        <v>13</v>
      </c>
      <c r="C9" s="10">
        <v>1088</v>
      </c>
      <c r="D9" s="5">
        <f t="shared" si="0"/>
        <v>4.6252603834544916E-2</v>
      </c>
      <c r="E9" s="5"/>
      <c r="F9" s="10">
        <v>1877</v>
      </c>
      <c r="G9" s="5">
        <f t="shared" si="1"/>
        <v>8.0117807751408573E-2</v>
      </c>
      <c r="H9" s="5"/>
      <c r="I9" s="10">
        <v>652</v>
      </c>
      <c r="J9" s="5">
        <f t="shared" si="2"/>
        <v>2.7717553033201548E-2</v>
      </c>
      <c r="K9" s="5"/>
      <c r="L9" s="10">
        <v>1523</v>
      </c>
      <c r="M9" s="5">
        <f t="shared" si="3"/>
        <v>6.5007683114222295E-2</v>
      </c>
      <c r="N9" s="5"/>
      <c r="O9" s="10">
        <v>43</v>
      </c>
      <c r="P9" s="6">
        <f t="shared" si="4"/>
        <v>4.396728016359918E-2</v>
      </c>
      <c r="Q9" s="7"/>
      <c r="R9" s="10">
        <v>71</v>
      </c>
      <c r="S9" s="6">
        <f t="shared" si="5"/>
        <v>7.274590163934426E-2</v>
      </c>
      <c r="T9" s="7"/>
      <c r="U9" s="10">
        <v>27</v>
      </c>
      <c r="V9" s="6">
        <f t="shared" si="6"/>
        <v>2.7607361963190184E-2</v>
      </c>
      <c r="W9" s="7"/>
      <c r="X9" s="10">
        <v>71</v>
      </c>
      <c r="Y9" s="6">
        <f t="shared" si="7"/>
        <v>7.274590163934426E-2</v>
      </c>
      <c r="Z9" s="7"/>
    </row>
    <row r="10" spans="1:26" x14ac:dyDescent="0.2">
      <c r="A10" s="2"/>
      <c r="B10" s="4" t="s">
        <v>14</v>
      </c>
      <c r="C10" s="10">
        <v>1452</v>
      </c>
      <c r="D10" s="5">
        <f t="shared" si="0"/>
        <v>6.1726820558602222E-2</v>
      </c>
      <c r="E10" s="5"/>
      <c r="F10" s="10">
        <v>1954</v>
      </c>
      <c r="G10" s="5">
        <f t="shared" si="1"/>
        <v>8.3404473279836092E-2</v>
      </c>
      <c r="H10" s="5"/>
      <c r="I10" s="10">
        <v>875</v>
      </c>
      <c r="J10" s="5">
        <f t="shared" si="2"/>
        <v>3.7197636355906984E-2</v>
      </c>
      <c r="K10" s="5"/>
      <c r="L10" s="10">
        <v>1692</v>
      </c>
      <c r="M10" s="5">
        <f t="shared" si="3"/>
        <v>7.2221273689602183E-2</v>
      </c>
      <c r="N10" s="5"/>
      <c r="O10" s="10">
        <v>63</v>
      </c>
      <c r="P10" s="6">
        <f t="shared" si="4"/>
        <v>6.4417177914110432E-2</v>
      </c>
      <c r="Q10" s="7"/>
      <c r="R10" s="10">
        <v>93</v>
      </c>
      <c r="S10" s="6">
        <f t="shared" si="5"/>
        <v>9.5286885245901634E-2</v>
      </c>
      <c r="T10" s="7"/>
      <c r="U10" s="10">
        <v>42</v>
      </c>
      <c r="V10" s="6">
        <f t="shared" si="6"/>
        <v>4.2944785276073622E-2</v>
      </c>
      <c r="W10" s="7"/>
      <c r="X10" s="10">
        <v>77</v>
      </c>
      <c r="Y10" s="6">
        <f t="shared" si="7"/>
        <v>7.8893442622950824E-2</v>
      </c>
      <c r="Z10" s="7"/>
    </row>
    <row r="11" spans="1:26" x14ac:dyDescent="0.2">
      <c r="A11" s="2"/>
      <c r="B11" s="4" t="s">
        <v>15</v>
      </c>
      <c r="C11" s="10">
        <v>1974</v>
      </c>
      <c r="D11" s="5">
        <f t="shared" si="0"/>
        <v>8.3917867618926154E-2</v>
      </c>
      <c r="E11" s="5"/>
      <c r="F11" s="10">
        <v>2068</v>
      </c>
      <c r="G11" s="5">
        <f t="shared" si="1"/>
        <v>8.8270445620624888E-2</v>
      </c>
      <c r="H11" s="5"/>
      <c r="I11" s="10">
        <v>1310</v>
      </c>
      <c r="J11" s="5">
        <f t="shared" si="2"/>
        <v>5.56901755728436E-2</v>
      </c>
      <c r="K11" s="5"/>
      <c r="L11" s="10">
        <v>1913</v>
      </c>
      <c r="M11" s="5">
        <f t="shared" si="3"/>
        <v>8.1654430595868188E-2</v>
      </c>
      <c r="N11" s="5"/>
      <c r="O11" s="10">
        <v>83</v>
      </c>
      <c r="P11" s="6">
        <f t="shared" si="4"/>
        <v>8.4867075664621677E-2</v>
      </c>
      <c r="Q11" s="7"/>
      <c r="R11" s="10">
        <v>77</v>
      </c>
      <c r="S11" s="6">
        <f t="shared" si="5"/>
        <v>7.8893442622950824E-2</v>
      </c>
      <c r="T11" s="7"/>
      <c r="U11" s="10">
        <v>58</v>
      </c>
      <c r="V11" s="6">
        <f t="shared" si="6"/>
        <v>5.9304703476482618E-2</v>
      </c>
      <c r="W11" s="7"/>
      <c r="X11" s="10">
        <v>83</v>
      </c>
      <c r="Y11" s="6">
        <f t="shared" si="7"/>
        <v>8.5040983606557374E-2</v>
      </c>
      <c r="Z11" s="7"/>
    </row>
    <row r="12" spans="1:26" x14ac:dyDescent="0.2">
      <c r="A12" s="2"/>
      <c r="B12" s="4" t="s">
        <v>16</v>
      </c>
      <c r="C12" s="10">
        <v>2340</v>
      </c>
      <c r="D12" s="5">
        <f t="shared" si="0"/>
        <v>9.9477107511796961E-2</v>
      </c>
      <c r="E12" s="5"/>
      <c r="F12" s="10">
        <v>2077</v>
      </c>
      <c r="G12" s="5">
        <f t="shared" si="1"/>
        <v>8.8654601331739802E-2</v>
      </c>
      <c r="H12" s="5"/>
      <c r="I12" s="10">
        <v>1719</v>
      </c>
      <c r="J12" s="5">
        <f t="shared" si="2"/>
        <v>7.3077413595204699E-2</v>
      </c>
      <c r="K12" s="5"/>
      <c r="L12" s="10">
        <v>2034</v>
      </c>
      <c r="M12" s="5">
        <f t="shared" si="3"/>
        <v>8.6819190711968586E-2</v>
      </c>
      <c r="N12" s="5"/>
      <c r="O12" s="10">
        <v>121</v>
      </c>
      <c r="P12" s="6">
        <f t="shared" si="4"/>
        <v>0.12372188139059305</v>
      </c>
      <c r="Q12" s="7"/>
      <c r="R12" s="10">
        <v>67</v>
      </c>
      <c r="S12" s="6">
        <f t="shared" si="5"/>
        <v>6.8647540983606564E-2</v>
      </c>
      <c r="T12" s="7"/>
      <c r="U12" s="10">
        <v>89</v>
      </c>
      <c r="V12" s="6">
        <f t="shared" si="6"/>
        <v>9.1002044989775058E-2</v>
      </c>
      <c r="W12" s="7"/>
      <c r="X12" s="10">
        <v>87</v>
      </c>
      <c r="Y12" s="6">
        <f t="shared" si="7"/>
        <v>8.9139344262295084E-2</v>
      </c>
      <c r="Z12" s="7"/>
    </row>
    <row r="13" spans="1:26" x14ac:dyDescent="0.2">
      <c r="A13" s="2"/>
      <c r="B13" s="4" t="s">
        <v>17</v>
      </c>
      <c r="C13" s="10">
        <v>2953</v>
      </c>
      <c r="D13" s="5">
        <f t="shared" si="0"/>
        <v>0.12553670875313522</v>
      </c>
      <c r="E13" s="5"/>
      <c r="F13" s="10">
        <v>1987</v>
      </c>
      <c r="G13" s="5">
        <f t="shared" si="1"/>
        <v>8.4813044220590744E-2</v>
      </c>
      <c r="H13" s="5"/>
      <c r="I13" s="10">
        <v>2275</v>
      </c>
      <c r="J13" s="5">
        <f t="shared" si="2"/>
        <v>9.6713854525358162E-2</v>
      </c>
      <c r="K13" s="5"/>
      <c r="L13" s="10">
        <v>2103</v>
      </c>
      <c r="M13" s="5">
        <f t="shared" si="3"/>
        <v>8.9764384497182853E-2</v>
      </c>
      <c r="N13" s="5"/>
      <c r="O13" s="10">
        <v>143</v>
      </c>
      <c r="P13" s="6">
        <f t="shared" si="4"/>
        <v>0.14621676891615543</v>
      </c>
      <c r="Q13" s="7"/>
      <c r="R13" s="10">
        <v>73</v>
      </c>
      <c r="S13" s="6">
        <f t="shared" si="5"/>
        <v>7.4795081967213115E-2</v>
      </c>
      <c r="T13" s="7"/>
      <c r="U13" s="10">
        <v>99</v>
      </c>
      <c r="V13" s="6">
        <f t="shared" si="6"/>
        <v>0.10122699386503067</v>
      </c>
      <c r="W13" s="7"/>
      <c r="X13" s="10">
        <v>66</v>
      </c>
      <c r="Y13" s="6">
        <f t="shared" si="7"/>
        <v>6.7622950819672137E-2</v>
      </c>
      <c r="Z13" s="7"/>
    </row>
    <row r="14" spans="1:26" x14ac:dyDescent="0.2">
      <c r="A14" s="2"/>
      <c r="B14" s="4" t="s">
        <v>18</v>
      </c>
      <c r="C14" s="10">
        <v>3467</v>
      </c>
      <c r="D14" s="5">
        <f t="shared" si="0"/>
        <v>0.14738766313820517</v>
      </c>
      <c r="E14" s="5"/>
      <c r="F14" s="10">
        <v>1832</v>
      </c>
      <c r="G14" s="5">
        <f t="shared" si="1"/>
        <v>7.8197029195834045E-2</v>
      </c>
      <c r="H14" s="5"/>
      <c r="I14" s="10">
        <v>3176</v>
      </c>
      <c r="J14" s="5">
        <f t="shared" si="2"/>
        <v>0.13501679207584066</v>
      </c>
      <c r="K14" s="5"/>
      <c r="L14" s="10">
        <v>2139</v>
      </c>
      <c r="M14" s="5">
        <f t="shared" si="3"/>
        <v>9.1301007341642482E-2</v>
      </c>
      <c r="N14" s="5"/>
      <c r="O14" s="10">
        <v>168</v>
      </c>
      <c r="P14" s="6">
        <f t="shared" si="4"/>
        <v>0.17177914110429449</v>
      </c>
      <c r="Q14" s="7"/>
      <c r="R14" s="10">
        <v>59</v>
      </c>
      <c r="S14" s="6">
        <f t="shared" si="5"/>
        <v>6.0450819672131145E-2</v>
      </c>
      <c r="T14" s="7"/>
      <c r="U14" s="10">
        <v>163</v>
      </c>
      <c r="V14" s="6">
        <f t="shared" si="6"/>
        <v>0.16666666666666666</v>
      </c>
      <c r="W14" s="7"/>
      <c r="X14" s="10">
        <v>71</v>
      </c>
      <c r="Y14" s="6">
        <f t="shared" si="7"/>
        <v>7.274590163934426E-2</v>
      </c>
      <c r="Z14" s="7"/>
    </row>
    <row r="15" spans="1:26" x14ac:dyDescent="0.2">
      <c r="A15" s="2"/>
      <c r="B15" s="4" t="s">
        <v>19</v>
      </c>
      <c r="C15" s="10">
        <v>3134</v>
      </c>
      <c r="D15" s="5">
        <f t="shared" si="0"/>
        <v>0.13323130553075713</v>
      </c>
      <c r="E15" s="5"/>
      <c r="F15" s="10">
        <v>1300</v>
      </c>
      <c r="G15" s="5">
        <f t="shared" si="1"/>
        <v>5.5489158272152977E-2</v>
      </c>
      <c r="H15" s="5"/>
      <c r="I15" s="10">
        <v>3740</v>
      </c>
      <c r="J15" s="5">
        <f t="shared" si="2"/>
        <v>0.15899332568124813</v>
      </c>
      <c r="K15" s="5"/>
      <c r="L15" s="10">
        <v>1853</v>
      </c>
      <c r="M15" s="5">
        <f t="shared" si="3"/>
        <v>7.9093392521768821E-2</v>
      </c>
      <c r="N15" s="5"/>
      <c r="O15" s="10">
        <v>109</v>
      </c>
      <c r="P15" s="6">
        <f t="shared" si="4"/>
        <v>0.1114519427402863</v>
      </c>
      <c r="Q15" s="7"/>
      <c r="R15" s="10">
        <v>42</v>
      </c>
      <c r="S15" s="6">
        <f t="shared" si="5"/>
        <v>4.3032786885245901E-2</v>
      </c>
      <c r="T15" s="7"/>
      <c r="U15" s="10">
        <v>177</v>
      </c>
      <c r="V15" s="6">
        <f t="shared" si="6"/>
        <v>0.18098159509202455</v>
      </c>
      <c r="W15" s="7"/>
      <c r="X15" s="10">
        <v>66</v>
      </c>
      <c r="Y15" s="6">
        <f t="shared" si="7"/>
        <v>6.7622950819672137E-2</v>
      </c>
      <c r="Z15" s="7"/>
    </row>
    <row r="16" spans="1:26" x14ac:dyDescent="0.2">
      <c r="A16" s="2"/>
      <c r="B16" s="4" t="s">
        <v>20</v>
      </c>
      <c r="C16" s="10">
        <v>2512</v>
      </c>
      <c r="D16" s="5">
        <f t="shared" si="0"/>
        <v>0.10678910002975811</v>
      </c>
      <c r="E16" s="5"/>
      <c r="F16" s="10">
        <v>1040</v>
      </c>
      <c r="G16" s="5">
        <f t="shared" si="1"/>
        <v>4.4391326617722382E-2</v>
      </c>
      <c r="H16" s="5"/>
      <c r="I16" s="10">
        <v>4170</v>
      </c>
      <c r="J16" s="5">
        <f t="shared" si="2"/>
        <v>0.17727330697615101</v>
      </c>
      <c r="K16" s="5"/>
      <c r="L16" s="10">
        <v>1757</v>
      </c>
      <c r="M16" s="5">
        <f t="shared" si="3"/>
        <v>7.4995731603209839E-2</v>
      </c>
      <c r="N16" s="5"/>
      <c r="O16" s="10">
        <v>87</v>
      </c>
      <c r="P16" s="6">
        <f t="shared" si="4"/>
        <v>8.8957055214723926E-2</v>
      </c>
      <c r="Q16" s="7"/>
      <c r="R16" s="10">
        <v>27</v>
      </c>
      <c r="S16" s="6">
        <f t="shared" si="5"/>
        <v>2.7663934426229508E-2</v>
      </c>
      <c r="T16" s="7"/>
      <c r="U16" s="10">
        <v>158</v>
      </c>
      <c r="V16" s="6">
        <f t="shared" si="6"/>
        <v>0.16155419222903886</v>
      </c>
      <c r="W16" s="7"/>
      <c r="X16" s="10">
        <v>55</v>
      </c>
      <c r="Y16" s="6">
        <f t="shared" si="7"/>
        <v>5.6352459016393443E-2</v>
      </c>
      <c r="Z16" s="7"/>
    </row>
    <row r="17" spans="1:26" x14ac:dyDescent="0.2">
      <c r="A17" s="2"/>
      <c r="B17" s="4" t="s">
        <v>21</v>
      </c>
      <c r="C17" s="10">
        <v>1307</v>
      </c>
      <c r="D17" s="5">
        <f t="shared" si="0"/>
        <v>5.5562640819623345E-2</v>
      </c>
      <c r="E17" s="5"/>
      <c r="F17" s="10">
        <v>517</v>
      </c>
      <c r="G17" s="5">
        <f t="shared" si="1"/>
        <v>2.2067611405156222E-2</v>
      </c>
      <c r="H17" s="5"/>
      <c r="I17" s="10">
        <v>2293</v>
      </c>
      <c r="J17" s="5">
        <f t="shared" si="2"/>
        <v>9.7479063044679681E-2</v>
      </c>
      <c r="K17" s="5"/>
      <c r="L17" s="10">
        <v>994</v>
      </c>
      <c r="M17" s="5">
        <f t="shared" si="3"/>
        <v>4.2427864094246204E-2</v>
      </c>
      <c r="N17" s="5"/>
      <c r="O17" s="10">
        <v>41</v>
      </c>
      <c r="P17" s="6">
        <f t="shared" si="4"/>
        <v>4.1922290388548056E-2</v>
      </c>
      <c r="Q17" s="7"/>
      <c r="R17" s="10">
        <v>15</v>
      </c>
      <c r="S17" s="6">
        <f t="shared" si="5"/>
        <v>1.5368852459016393E-2</v>
      </c>
      <c r="T17" s="7"/>
      <c r="U17" s="10">
        <v>62</v>
      </c>
      <c r="V17" s="6">
        <f t="shared" si="6"/>
        <v>6.3394683026584867E-2</v>
      </c>
      <c r="W17" s="7"/>
      <c r="X17" s="10">
        <v>24</v>
      </c>
      <c r="Y17" s="6">
        <f t="shared" si="7"/>
        <v>2.4590163934426229E-2</v>
      </c>
      <c r="Z17" s="7"/>
    </row>
    <row r="18" spans="1:26" x14ac:dyDescent="0.2">
      <c r="A18" s="2"/>
      <c r="B18" s="4" t="s">
        <v>22</v>
      </c>
      <c r="C18" s="10">
        <v>599</v>
      </c>
      <c r="D18" s="5">
        <f t="shared" si="0"/>
        <v>2.5464439059643754E-2</v>
      </c>
      <c r="E18" s="5"/>
      <c r="F18" s="10">
        <v>261</v>
      </c>
      <c r="G18" s="5">
        <f t="shared" si="1"/>
        <v>1.1140515622332252E-2</v>
      </c>
      <c r="H18" s="5"/>
      <c r="I18" s="10">
        <v>1105</v>
      </c>
      <c r="J18" s="5">
        <f t="shared" si="2"/>
        <v>4.6975300769459681E-2</v>
      </c>
      <c r="K18" s="5"/>
      <c r="L18" s="10">
        <v>477</v>
      </c>
      <c r="M18" s="5">
        <f t="shared" si="3"/>
        <v>2.0360252689089978E-2</v>
      </c>
      <c r="N18" s="5"/>
      <c r="O18" s="10">
        <v>11</v>
      </c>
      <c r="P18" s="6">
        <f t="shared" si="4"/>
        <v>1.1247443762781187E-2</v>
      </c>
      <c r="Q18" s="7"/>
      <c r="R18" s="10">
        <v>8</v>
      </c>
      <c r="S18" s="6">
        <f t="shared" si="5"/>
        <v>8.1967213114754103E-3</v>
      </c>
      <c r="T18" s="7"/>
      <c r="U18" s="10">
        <v>36</v>
      </c>
      <c r="V18" s="6">
        <f t="shared" si="6"/>
        <v>3.6809815950920248E-2</v>
      </c>
      <c r="W18" s="7"/>
      <c r="X18" s="10">
        <v>12</v>
      </c>
      <c r="Y18" s="6">
        <f t="shared" si="7"/>
        <v>1.2295081967213115E-2</v>
      </c>
      <c r="Z18" s="7"/>
    </row>
    <row r="19" spans="1:26" x14ac:dyDescent="0.2">
      <c r="A19" s="2"/>
      <c r="B19" s="4" t="s">
        <v>23</v>
      </c>
      <c r="C19" s="10">
        <v>243</v>
      </c>
      <c r="D19" s="5">
        <f t="shared" si="0"/>
        <v>1.0330315010840453E-2</v>
      </c>
      <c r="E19" s="5"/>
      <c r="F19" s="10">
        <v>110</v>
      </c>
      <c r="G19" s="5">
        <f t="shared" si="1"/>
        <v>4.6952364691821751E-3</v>
      </c>
      <c r="H19" s="5"/>
      <c r="I19" s="10">
        <v>588</v>
      </c>
      <c r="J19" s="5">
        <f t="shared" si="2"/>
        <v>2.4996811631169492E-2</v>
      </c>
      <c r="K19" s="5"/>
      <c r="L19" s="10">
        <v>290</v>
      </c>
      <c r="M19" s="5">
        <f t="shared" si="3"/>
        <v>1.2378350691480281E-2</v>
      </c>
      <c r="N19" s="5"/>
      <c r="O19" s="10">
        <v>4</v>
      </c>
      <c r="P19" s="6">
        <f t="shared" si="4"/>
        <v>4.0899795501022499E-3</v>
      </c>
      <c r="Q19" s="7"/>
      <c r="R19" s="10">
        <v>1</v>
      </c>
      <c r="S19" s="6">
        <f t="shared" si="5"/>
        <v>1.0245901639344263E-3</v>
      </c>
      <c r="T19" s="7"/>
      <c r="U19" s="10">
        <v>8</v>
      </c>
      <c r="V19" s="6">
        <f t="shared" si="6"/>
        <v>8.1799591002044997E-3</v>
      </c>
      <c r="W19" s="7"/>
      <c r="X19" s="10">
        <v>5</v>
      </c>
      <c r="Y19" s="6">
        <f t="shared" si="7"/>
        <v>5.1229508196721308E-3</v>
      </c>
      <c r="Z19" s="7"/>
    </row>
    <row r="20" spans="1:26" x14ac:dyDescent="0.2">
      <c r="A20" s="2"/>
      <c r="B20" s="4" t="s">
        <v>24</v>
      </c>
      <c r="C20" s="10">
        <v>97</v>
      </c>
      <c r="D20" s="5">
        <f t="shared" si="0"/>
        <v>4.1236236874548316E-3</v>
      </c>
      <c r="E20" s="5"/>
      <c r="F20" s="10">
        <v>46</v>
      </c>
      <c r="G20" s="5">
        <f t="shared" si="1"/>
        <v>1.9634625234761826E-3</v>
      </c>
      <c r="H20" s="5"/>
      <c r="I20" s="10">
        <v>248</v>
      </c>
      <c r="J20" s="5">
        <f t="shared" si="2"/>
        <v>1.0542872932874208E-2</v>
      </c>
      <c r="K20" s="5"/>
      <c r="L20" s="10">
        <v>108</v>
      </c>
      <c r="M20" s="5">
        <f t="shared" si="3"/>
        <v>4.6098685333788633E-3</v>
      </c>
      <c r="N20" s="5"/>
      <c r="O20" s="10">
        <v>4</v>
      </c>
      <c r="P20" s="6">
        <f t="shared" si="4"/>
        <v>4.0899795501022499E-3</v>
      </c>
      <c r="Q20" s="7"/>
      <c r="R20" s="10">
        <v>0</v>
      </c>
      <c r="S20" s="6">
        <f t="shared" si="5"/>
        <v>0</v>
      </c>
      <c r="T20" s="7"/>
      <c r="U20" s="10">
        <v>4</v>
      </c>
      <c r="V20" s="6">
        <f t="shared" si="6"/>
        <v>4.0899795501022499E-3</v>
      </c>
      <c r="W20" s="7"/>
      <c r="X20" s="10">
        <v>1</v>
      </c>
      <c r="Y20" s="6">
        <f t="shared" si="7"/>
        <v>1.0245901639344263E-3</v>
      </c>
      <c r="Z20" s="7"/>
    </row>
    <row r="21" spans="1:26" x14ac:dyDescent="0.2">
      <c r="A21" s="2"/>
      <c r="B21" s="4" t="s">
        <v>25</v>
      </c>
      <c r="C21" s="10">
        <v>48</v>
      </c>
      <c r="D21" s="5">
        <f t="shared" si="0"/>
        <v>2.0405560515240405E-3</v>
      </c>
      <c r="E21" s="5"/>
      <c r="F21" s="10">
        <v>14</v>
      </c>
      <c r="G21" s="5">
        <f t="shared" si="1"/>
        <v>5.9757555062318597E-4</v>
      </c>
      <c r="H21" s="5"/>
      <c r="I21" s="10">
        <v>115</v>
      </c>
      <c r="J21" s="5">
        <f t="shared" si="2"/>
        <v>4.888832206776347E-3</v>
      </c>
      <c r="K21" s="5"/>
      <c r="L21" s="10">
        <v>55</v>
      </c>
      <c r="M21" s="5">
        <f t="shared" si="3"/>
        <v>2.3476182345910875E-3</v>
      </c>
      <c r="N21" s="5"/>
      <c r="O21" s="10">
        <v>1</v>
      </c>
      <c r="P21" s="6">
        <f t="shared" si="4"/>
        <v>1.0224948875255625E-3</v>
      </c>
      <c r="Q21" s="7"/>
      <c r="R21" s="10">
        <v>0</v>
      </c>
      <c r="S21" s="6">
        <f t="shared" si="5"/>
        <v>0</v>
      </c>
      <c r="T21" s="7"/>
      <c r="U21" s="10">
        <v>2</v>
      </c>
      <c r="V21" s="6">
        <f t="shared" si="6"/>
        <v>2.0449897750511249E-3</v>
      </c>
      <c r="W21" s="7"/>
      <c r="X21" s="10">
        <v>0</v>
      </c>
      <c r="Y21" s="6">
        <f t="shared" si="7"/>
        <v>0</v>
      </c>
      <c r="Z21" s="7"/>
    </row>
    <row r="22" spans="1:26" x14ac:dyDescent="0.2">
      <c r="A22" s="2"/>
      <c r="B22" s="4" t="s">
        <v>26</v>
      </c>
      <c r="C22" s="10">
        <v>29</v>
      </c>
      <c r="D22" s="5">
        <f t="shared" si="0"/>
        <v>1.2328359477957744E-3</v>
      </c>
      <c r="E22" s="5"/>
      <c r="F22" s="10">
        <v>14</v>
      </c>
      <c r="G22" s="5">
        <f t="shared" si="1"/>
        <v>5.9757555062318597E-4</v>
      </c>
      <c r="H22" s="5"/>
      <c r="I22" s="10">
        <v>58</v>
      </c>
      <c r="J22" s="5">
        <f t="shared" si="2"/>
        <v>2.4656718955915488E-3</v>
      </c>
      <c r="K22" s="5"/>
      <c r="L22" s="10">
        <v>22</v>
      </c>
      <c r="M22" s="5">
        <f t="shared" si="3"/>
        <v>9.3904729383643504E-4</v>
      </c>
      <c r="N22" s="5"/>
      <c r="O22" s="10">
        <v>0</v>
      </c>
      <c r="P22" s="6">
        <f t="shared" si="4"/>
        <v>0</v>
      </c>
      <c r="Q22" s="7"/>
      <c r="R22" s="10">
        <v>0</v>
      </c>
      <c r="S22" s="6">
        <f t="shared" si="5"/>
        <v>0</v>
      </c>
      <c r="T22" s="7"/>
      <c r="U22" s="10">
        <v>0</v>
      </c>
      <c r="V22" s="6">
        <f t="shared" si="6"/>
        <v>0</v>
      </c>
      <c r="W22" s="7"/>
      <c r="X22" s="10">
        <v>0</v>
      </c>
      <c r="Y22" s="6">
        <f t="shared" si="7"/>
        <v>0</v>
      </c>
      <c r="Z22" s="7"/>
    </row>
    <row r="23" spans="1:26" x14ac:dyDescent="0.2">
      <c r="A23" s="2"/>
      <c r="B23" s="4" t="s">
        <v>27</v>
      </c>
      <c r="C23" s="10">
        <v>12</v>
      </c>
      <c r="D23" s="5">
        <f t="shared" si="0"/>
        <v>5.1013901288101012E-4</v>
      </c>
      <c r="E23" s="5"/>
      <c r="F23" s="10">
        <v>2</v>
      </c>
      <c r="G23" s="5">
        <f t="shared" si="1"/>
        <v>8.536793580331228E-5</v>
      </c>
      <c r="H23" s="5"/>
      <c r="I23" s="10">
        <v>22</v>
      </c>
      <c r="J23" s="5">
        <f t="shared" si="2"/>
        <v>9.3525485694851849E-4</v>
      </c>
      <c r="K23" s="5"/>
      <c r="L23" s="10">
        <v>11</v>
      </c>
      <c r="M23" s="5">
        <f t="shared" si="3"/>
        <v>4.6952364691821752E-4</v>
      </c>
      <c r="N23" s="5"/>
      <c r="O23" s="10">
        <v>1</v>
      </c>
      <c r="P23" s="6">
        <f t="shared" si="4"/>
        <v>1.0224948875255625E-3</v>
      </c>
      <c r="Q23" s="7"/>
      <c r="R23" s="10">
        <v>0</v>
      </c>
      <c r="S23" s="6">
        <f t="shared" si="5"/>
        <v>0</v>
      </c>
      <c r="T23" s="7"/>
      <c r="U23" s="10">
        <v>1</v>
      </c>
      <c r="V23" s="6">
        <f t="shared" si="6"/>
        <v>1.0224948875255625E-3</v>
      </c>
      <c r="W23" s="7"/>
      <c r="X23" s="10">
        <v>0</v>
      </c>
      <c r="Y23" s="6">
        <f t="shared" si="7"/>
        <v>0</v>
      </c>
      <c r="Z23" s="7"/>
    </row>
    <row r="24" spans="1:26" x14ac:dyDescent="0.2">
      <c r="A24" s="2"/>
      <c r="B24" s="4" t="s">
        <v>28</v>
      </c>
      <c r="C24" s="10">
        <v>7</v>
      </c>
      <c r="D24" s="5">
        <f t="shared" si="0"/>
        <v>2.9758109084725587E-4</v>
      </c>
      <c r="E24" s="5"/>
      <c r="F24" s="10">
        <v>0</v>
      </c>
      <c r="G24" s="5">
        <f t="shared" si="1"/>
        <v>0</v>
      </c>
      <c r="H24" s="5"/>
      <c r="I24" s="10">
        <v>14</v>
      </c>
      <c r="J24" s="5">
        <f t="shared" si="2"/>
        <v>5.9516218169451175E-4</v>
      </c>
      <c r="K24" s="5"/>
      <c r="L24" s="10">
        <v>2</v>
      </c>
      <c r="M24" s="5">
        <f t="shared" si="3"/>
        <v>8.536793580331228E-5</v>
      </c>
      <c r="N24" s="5"/>
      <c r="O24" s="10">
        <v>0</v>
      </c>
      <c r="P24" s="6">
        <f t="shared" si="4"/>
        <v>0</v>
      </c>
      <c r="Q24" s="7"/>
      <c r="R24" s="10">
        <v>0</v>
      </c>
      <c r="S24" s="6">
        <f t="shared" si="5"/>
        <v>0</v>
      </c>
      <c r="T24" s="7"/>
      <c r="U24" s="10">
        <v>1</v>
      </c>
      <c r="V24" s="6">
        <f t="shared" si="6"/>
        <v>1.0224948875255625E-3</v>
      </c>
      <c r="W24" s="7"/>
      <c r="X24" s="10">
        <v>0</v>
      </c>
      <c r="Y24" s="6">
        <f t="shared" si="7"/>
        <v>0</v>
      </c>
      <c r="Z24" s="7"/>
    </row>
    <row r="25" spans="1:26" x14ac:dyDescent="0.2">
      <c r="A25" s="2"/>
      <c r="B25" s="4" t="s">
        <v>29</v>
      </c>
      <c r="C25" s="10">
        <v>3</v>
      </c>
      <c r="D25" s="5">
        <f t="shared" si="0"/>
        <v>1.2753475322025253E-4</v>
      </c>
      <c r="E25" s="5"/>
      <c r="F25" s="10">
        <v>2</v>
      </c>
      <c r="G25" s="5">
        <f t="shared" si="1"/>
        <v>8.536793580331228E-5</v>
      </c>
      <c r="H25" s="5"/>
      <c r="I25" s="10">
        <v>8</v>
      </c>
      <c r="J25" s="5">
        <f t="shared" si="2"/>
        <v>3.4009267525400669E-4</v>
      </c>
      <c r="K25" s="5"/>
      <c r="L25" s="10">
        <v>4</v>
      </c>
      <c r="M25" s="5">
        <f t="shared" si="3"/>
        <v>1.7073587160662456E-4</v>
      </c>
      <c r="N25" s="5"/>
      <c r="O25" s="10">
        <v>1</v>
      </c>
      <c r="P25" s="6">
        <f t="shared" si="4"/>
        <v>1.0224948875255625E-3</v>
      </c>
      <c r="Q25" s="7"/>
      <c r="R25" s="10">
        <v>1</v>
      </c>
      <c r="S25" s="6">
        <f t="shared" si="5"/>
        <v>1.0245901639344263E-3</v>
      </c>
      <c r="T25" s="7"/>
      <c r="U25" s="10">
        <v>1</v>
      </c>
      <c r="V25" s="6">
        <f t="shared" si="6"/>
        <v>1.0224948875255625E-3</v>
      </c>
      <c r="W25" s="7"/>
      <c r="X25" s="10">
        <v>1</v>
      </c>
      <c r="Y25" s="6">
        <f t="shared" si="7"/>
        <v>1.0245901639344263E-3</v>
      </c>
      <c r="Z25" s="7"/>
    </row>
    <row r="26" spans="1:26" x14ac:dyDescent="0.2">
      <c r="A26" s="2"/>
      <c r="B26" s="4" t="s">
        <v>30</v>
      </c>
      <c r="C26" s="10">
        <v>3</v>
      </c>
      <c r="D26" s="5">
        <f t="shared" si="0"/>
        <v>1.2753475322025253E-4</v>
      </c>
      <c r="E26" s="5"/>
      <c r="F26" s="10">
        <v>2</v>
      </c>
      <c r="G26" s="5">
        <f t="shared" si="1"/>
        <v>8.536793580331228E-5</v>
      </c>
      <c r="H26" s="5"/>
      <c r="I26" s="10">
        <v>3</v>
      </c>
      <c r="J26" s="5">
        <f t="shared" si="2"/>
        <v>1.2753475322025253E-4</v>
      </c>
      <c r="K26" s="5"/>
      <c r="L26" s="10">
        <v>2</v>
      </c>
      <c r="M26" s="5">
        <f t="shared" si="3"/>
        <v>8.536793580331228E-5</v>
      </c>
      <c r="N26" s="5"/>
      <c r="O26" s="10">
        <v>0</v>
      </c>
      <c r="P26" s="6">
        <f t="shared" si="4"/>
        <v>0</v>
      </c>
      <c r="Q26" s="7"/>
      <c r="R26" s="10">
        <v>0</v>
      </c>
      <c r="S26" s="6">
        <f t="shared" si="5"/>
        <v>0</v>
      </c>
      <c r="T26" s="7"/>
      <c r="U26" s="10">
        <v>0</v>
      </c>
      <c r="V26" s="6">
        <f t="shared" si="6"/>
        <v>0</v>
      </c>
      <c r="W26" s="7"/>
      <c r="X26" s="10">
        <v>0</v>
      </c>
      <c r="Y26" s="6">
        <f t="shared" si="7"/>
        <v>0</v>
      </c>
      <c r="Z26" s="7"/>
    </row>
    <row r="27" spans="1:26" x14ac:dyDescent="0.2">
      <c r="A27" s="2" t="s">
        <v>31</v>
      </c>
      <c r="B27" s="4" t="s">
        <v>9</v>
      </c>
      <c r="C27" s="10">
        <v>0</v>
      </c>
      <c r="D27" s="5">
        <f t="shared" si="0"/>
        <v>0</v>
      </c>
      <c r="E27" s="8"/>
      <c r="F27" s="10">
        <v>0</v>
      </c>
      <c r="G27" s="5">
        <f t="shared" si="1"/>
        <v>0</v>
      </c>
      <c r="H27" s="8"/>
      <c r="I27" s="10">
        <v>0</v>
      </c>
      <c r="J27" s="5">
        <f t="shared" si="2"/>
        <v>0</v>
      </c>
      <c r="K27" s="8"/>
      <c r="L27" s="10">
        <v>0</v>
      </c>
      <c r="M27" s="5">
        <f t="shared" si="3"/>
        <v>0</v>
      </c>
      <c r="N27" s="8"/>
      <c r="O27" s="10">
        <v>0</v>
      </c>
      <c r="P27" s="6">
        <f t="shared" si="4"/>
        <v>0</v>
      </c>
      <c r="Q27" s="7"/>
      <c r="R27" s="10">
        <v>0</v>
      </c>
      <c r="S27" s="6">
        <f t="shared" si="5"/>
        <v>0</v>
      </c>
      <c r="T27" s="7"/>
      <c r="U27" s="10">
        <v>0</v>
      </c>
      <c r="V27" s="6">
        <f t="shared" si="6"/>
        <v>0</v>
      </c>
      <c r="W27" s="7"/>
      <c r="X27" s="10">
        <v>0</v>
      </c>
      <c r="Y27" s="6">
        <f t="shared" si="7"/>
        <v>0</v>
      </c>
      <c r="Z27" s="7"/>
    </row>
    <row r="28" spans="1:26" x14ac:dyDescent="0.2">
      <c r="A28" s="2"/>
      <c r="B28" s="4" t="s">
        <v>10</v>
      </c>
      <c r="C28" s="10">
        <v>2</v>
      </c>
      <c r="D28" s="5">
        <f t="shared" si="0"/>
        <v>8.5023168813501673E-5</v>
      </c>
      <c r="E28" s="8"/>
      <c r="F28" s="10">
        <v>1</v>
      </c>
      <c r="G28" s="5">
        <f t="shared" si="1"/>
        <v>4.268396790165614E-5</v>
      </c>
      <c r="H28" s="8"/>
      <c r="I28" s="10">
        <v>0</v>
      </c>
      <c r="J28" s="5">
        <f t="shared" si="2"/>
        <v>0</v>
      </c>
      <c r="K28" s="8"/>
      <c r="L28" s="10">
        <v>0</v>
      </c>
      <c r="M28" s="5">
        <f t="shared" si="3"/>
        <v>0</v>
      </c>
      <c r="N28" s="8"/>
      <c r="O28" s="10">
        <v>0</v>
      </c>
      <c r="P28" s="6">
        <f t="shared" si="4"/>
        <v>0</v>
      </c>
      <c r="Q28" s="7"/>
      <c r="R28" s="10">
        <v>0</v>
      </c>
      <c r="S28" s="6">
        <f t="shared" si="5"/>
        <v>0</v>
      </c>
      <c r="T28" s="7"/>
      <c r="U28" s="10">
        <v>0</v>
      </c>
      <c r="V28" s="6">
        <f t="shared" si="6"/>
        <v>0</v>
      </c>
      <c r="W28" s="7"/>
      <c r="X28" s="10">
        <v>0</v>
      </c>
      <c r="Y28" s="6">
        <f t="shared" si="7"/>
        <v>0</v>
      </c>
      <c r="Z28" s="7"/>
    </row>
    <row r="29" spans="1:26" x14ac:dyDescent="0.2">
      <c r="A29" s="2"/>
      <c r="B29" s="4" t="s">
        <v>11</v>
      </c>
      <c r="C29" s="10">
        <v>2</v>
      </c>
      <c r="D29" s="5">
        <f t="shared" si="0"/>
        <v>8.5023168813501673E-5</v>
      </c>
      <c r="E29" s="8"/>
      <c r="F29" s="10">
        <v>3</v>
      </c>
      <c r="G29" s="5">
        <f t="shared" si="1"/>
        <v>1.2805190370496843E-4</v>
      </c>
      <c r="H29" s="8"/>
      <c r="I29" s="10">
        <v>0</v>
      </c>
      <c r="J29" s="5">
        <f t="shared" si="2"/>
        <v>0</v>
      </c>
      <c r="K29" s="8"/>
      <c r="L29" s="10">
        <v>0</v>
      </c>
      <c r="M29" s="5">
        <f t="shared" si="3"/>
        <v>0</v>
      </c>
      <c r="N29" s="8"/>
      <c r="O29" s="10">
        <v>0</v>
      </c>
      <c r="P29" s="6">
        <f t="shared" si="4"/>
        <v>0</v>
      </c>
      <c r="Q29" s="7"/>
      <c r="R29" s="10">
        <v>0</v>
      </c>
      <c r="S29" s="6">
        <f t="shared" si="5"/>
        <v>0</v>
      </c>
      <c r="T29" s="7"/>
      <c r="U29" s="10">
        <v>0</v>
      </c>
      <c r="V29" s="6">
        <f t="shared" si="6"/>
        <v>0</v>
      </c>
      <c r="W29" s="7"/>
      <c r="X29" s="10">
        <v>0</v>
      </c>
      <c r="Y29" s="6">
        <f t="shared" si="7"/>
        <v>0</v>
      </c>
      <c r="Z29" s="7"/>
    </row>
    <row r="30" spans="1:26" x14ac:dyDescent="0.2">
      <c r="A30" s="2"/>
      <c r="B30" s="4" t="s">
        <v>12</v>
      </c>
      <c r="C30" s="10">
        <v>6</v>
      </c>
      <c r="D30" s="5">
        <f t="shared" si="0"/>
        <v>2.5506950644050506E-4</v>
      </c>
      <c r="E30" s="8"/>
      <c r="F30" s="10">
        <v>4</v>
      </c>
      <c r="G30" s="5">
        <f t="shared" si="1"/>
        <v>1.7073587160662456E-4</v>
      </c>
      <c r="H30" s="8"/>
      <c r="I30" s="10">
        <v>0</v>
      </c>
      <c r="J30" s="5">
        <f t="shared" si="2"/>
        <v>0</v>
      </c>
      <c r="K30" s="8"/>
      <c r="L30" s="10">
        <v>0</v>
      </c>
      <c r="M30" s="5">
        <f t="shared" si="3"/>
        <v>0</v>
      </c>
      <c r="N30" s="8"/>
      <c r="O30" s="10">
        <v>0</v>
      </c>
      <c r="P30" s="6">
        <f t="shared" si="4"/>
        <v>0</v>
      </c>
      <c r="Q30" s="7"/>
      <c r="R30" s="10">
        <v>0</v>
      </c>
      <c r="S30" s="6">
        <f t="shared" si="5"/>
        <v>0</v>
      </c>
      <c r="T30" s="7"/>
      <c r="U30" s="10">
        <v>0</v>
      </c>
      <c r="V30" s="6">
        <f t="shared" si="6"/>
        <v>0</v>
      </c>
      <c r="W30" s="7"/>
      <c r="X30" s="10">
        <v>0</v>
      </c>
      <c r="Y30" s="6">
        <f t="shared" si="7"/>
        <v>0</v>
      </c>
      <c r="Z30" s="7"/>
    </row>
    <row r="31" spans="1:26" x14ac:dyDescent="0.2">
      <c r="A31" s="2"/>
      <c r="B31" s="4" t="s">
        <v>13</v>
      </c>
      <c r="C31" s="10">
        <v>14</v>
      </c>
      <c r="D31" s="5">
        <f t="shared" si="0"/>
        <v>5.9516218169451175E-4</v>
      </c>
      <c r="E31" s="8"/>
      <c r="F31" s="10">
        <v>5</v>
      </c>
      <c r="G31" s="5">
        <f t="shared" si="1"/>
        <v>2.1341983950828069E-4</v>
      </c>
      <c r="H31" s="8"/>
      <c r="I31" s="10">
        <v>0</v>
      </c>
      <c r="J31" s="5">
        <f t="shared" si="2"/>
        <v>0</v>
      </c>
      <c r="K31" s="8"/>
      <c r="L31" s="10">
        <v>0</v>
      </c>
      <c r="M31" s="5">
        <f t="shared" si="3"/>
        <v>0</v>
      </c>
      <c r="N31" s="8"/>
      <c r="O31" s="10">
        <v>0</v>
      </c>
      <c r="P31" s="6">
        <f t="shared" si="4"/>
        <v>0</v>
      </c>
      <c r="Q31" s="7"/>
      <c r="R31" s="10">
        <v>0</v>
      </c>
      <c r="S31" s="6">
        <f t="shared" si="5"/>
        <v>0</v>
      </c>
      <c r="T31" s="7"/>
      <c r="U31" s="10">
        <v>0</v>
      </c>
      <c r="V31" s="6">
        <f t="shared" si="6"/>
        <v>0</v>
      </c>
      <c r="W31" s="7"/>
      <c r="X31" s="10">
        <v>0</v>
      </c>
      <c r="Y31" s="6">
        <f t="shared" si="7"/>
        <v>0</v>
      </c>
      <c r="Z31" s="7"/>
    </row>
    <row r="32" spans="1:26" x14ac:dyDescent="0.2">
      <c r="A32" s="2"/>
      <c r="B32" s="4" t="s">
        <v>14</v>
      </c>
      <c r="C32" s="10">
        <v>50</v>
      </c>
      <c r="D32" s="5">
        <f t="shared" si="0"/>
        <v>2.1255792203375419E-3</v>
      </c>
      <c r="E32" s="8"/>
      <c r="F32" s="10">
        <v>31</v>
      </c>
      <c r="G32" s="5">
        <f t="shared" si="1"/>
        <v>1.3232030049513403E-3</v>
      </c>
      <c r="H32" s="8"/>
      <c r="I32" s="10">
        <v>11</v>
      </c>
      <c r="J32" s="5">
        <f t="shared" si="2"/>
        <v>4.6762742847425925E-4</v>
      </c>
      <c r="K32" s="8"/>
      <c r="L32" s="10">
        <v>9</v>
      </c>
      <c r="M32" s="5">
        <f t="shared" si="3"/>
        <v>3.8415571111490525E-4</v>
      </c>
      <c r="N32" s="8"/>
      <c r="O32" s="10">
        <v>2</v>
      </c>
      <c r="P32" s="6">
        <f t="shared" si="4"/>
        <v>2.0449897750511249E-3</v>
      </c>
      <c r="Q32" s="7"/>
      <c r="R32" s="10">
        <v>2</v>
      </c>
      <c r="S32" s="6">
        <f t="shared" si="5"/>
        <v>2.0491803278688526E-3</v>
      </c>
      <c r="T32" s="7"/>
      <c r="U32" s="10">
        <v>0</v>
      </c>
      <c r="V32" s="6">
        <f t="shared" si="6"/>
        <v>0</v>
      </c>
      <c r="W32" s="7"/>
      <c r="X32" s="10">
        <v>0</v>
      </c>
      <c r="Y32" s="6">
        <f t="shared" si="7"/>
        <v>0</v>
      </c>
      <c r="Z32" s="7"/>
    </row>
    <row r="33" spans="1:26" x14ac:dyDescent="0.2">
      <c r="A33" s="2"/>
      <c r="B33" s="4" t="s">
        <v>15</v>
      </c>
      <c r="C33" s="10">
        <v>105</v>
      </c>
      <c r="D33" s="5">
        <f t="shared" si="0"/>
        <v>4.4637163627088382E-3</v>
      </c>
      <c r="E33" s="8"/>
      <c r="F33" s="10">
        <v>66</v>
      </c>
      <c r="G33" s="5">
        <f t="shared" si="1"/>
        <v>2.8171418815093052E-3</v>
      </c>
      <c r="H33" s="8"/>
      <c r="I33" s="10">
        <v>20</v>
      </c>
      <c r="J33" s="5">
        <f t="shared" si="2"/>
        <v>8.5023168813501675E-4</v>
      </c>
      <c r="K33" s="8"/>
      <c r="L33" s="10">
        <v>20</v>
      </c>
      <c r="M33" s="5">
        <f t="shared" si="3"/>
        <v>8.5367935803312277E-4</v>
      </c>
      <c r="N33" s="8"/>
      <c r="O33" s="10">
        <v>5</v>
      </c>
      <c r="P33" s="6">
        <f t="shared" si="4"/>
        <v>5.1124744376278121E-3</v>
      </c>
      <c r="Q33" s="7"/>
      <c r="R33" s="10">
        <v>5</v>
      </c>
      <c r="S33" s="6">
        <f t="shared" si="5"/>
        <v>5.1229508196721308E-3</v>
      </c>
      <c r="T33" s="7"/>
      <c r="U33" s="10">
        <v>3</v>
      </c>
      <c r="V33" s="6">
        <f t="shared" si="6"/>
        <v>3.0674846625766872E-3</v>
      </c>
      <c r="W33" s="7"/>
      <c r="X33" s="10">
        <v>3</v>
      </c>
      <c r="Y33" s="6">
        <f t="shared" si="7"/>
        <v>3.0737704918032786E-3</v>
      </c>
      <c r="Z33" s="7"/>
    </row>
    <row r="34" spans="1:26" x14ac:dyDescent="0.2">
      <c r="A34" s="2"/>
      <c r="B34" s="4" t="s">
        <v>16</v>
      </c>
      <c r="C34" s="10">
        <v>219</v>
      </c>
      <c r="D34" s="5">
        <f t="shared" si="0"/>
        <v>9.3100369850784345E-3</v>
      </c>
      <c r="E34" s="8"/>
      <c r="F34" s="10">
        <v>103</v>
      </c>
      <c r="G34" s="5">
        <f t="shared" si="1"/>
        <v>4.3964486938705824E-3</v>
      </c>
      <c r="H34" s="8"/>
      <c r="I34" s="10">
        <v>18</v>
      </c>
      <c r="J34" s="5">
        <f t="shared" si="2"/>
        <v>7.6520851932151512E-4</v>
      </c>
      <c r="K34" s="8"/>
      <c r="L34" s="10">
        <v>12</v>
      </c>
      <c r="M34" s="5">
        <f t="shared" si="3"/>
        <v>5.1220761481987371E-4</v>
      </c>
      <c r="N34" s="8"/>
      <c r="O34" s="10">
        <v>10</v>
      </c>
      <c r="P34" s="6">
        <f t="shared" si="4"/>
        <v>1.0224948875255624E-2</v>
      </c>
      <c r="Q34" s="7"/>
      <c r="R34" s="10">
        <v>6</v>
      </c>
      <c r="S34" s="6">
        <f t="shared" si="5"/>
        <v>6.1475409836065573E-3</v>
      </c>
      <c r="T34" s="7"/>
      <c r="U34" s="10">
        <v>1</v>
      </c>
      <c r="V34" s="6">
        <f t="shared" si="6"/>
        <v>1.0224948875255625E-3</v>
      </c>
      <c r="W34" s="7"/>
      <c r="X34" s="10">
        <v>0</v>
      </c>
      <c r="Y34" s="6">
        <f t="shared" si="7"/>
        <v>0</v>
      </c>
      <c r="Z34" s="7"/>
    </row>
    <row r="35" spans="1:26" x14ac:dyDescent="0.2">
      <c r="A35" s="2"/>
      <c r="B35" s="4" t="s">
        <v>17</v>
      </c>
      <c r="C35" s="10">
        <v>511</v>
      </c>
      <c r="D35" s="5">
        <f t="shared" si="0"/>
        <v>2.1723419631849678E-2</v>
      </c>
      <c r="E35" s="8"/>
      <c r="F35" s="10">
        <v>213</v>
      </c>
      <c r="G35" s="5">
        <f t="shared" si="1"/>
        <v>9.0916851630527575E-3</v>
      </c>
      <c r="H35" s="8"/>
      <c r="I35" s="10">
        <v>39</v>
      </c>
      <c r="J35" s="5">
        <f t="shared" si="2"/>
        <v>1.6579517918632828E-3</v>
      </c>
      <c r="K35" s="8"/>
      <c r="L35" s="10">
        <v>19</v>
      </c>
      <c r="M35" s="5">
        <f t="shared" si="3"/>
        <v>8.1099539013146664E-4</v>
      </c>
      <c r="N35" s="8"/>
      <c r="O35" s="10">
        <v>19</v>
      </c>
      <c r="P35" s="6">
        <f t="shared" si="4"/>
        <v>1.9427402862985686E-2</v>
      </c>
      <c r="Q35" s="7"/>
      <c r="R35" s="10">
        <v>13</v>
      </c>
      <c r="S35" s="6">
        <f t="shared" si="5"/>
        <v>1.331967213114754E-2</v>
      </c>
      <c r="T35" s="7"/>
      <c r="U35" s="10">
        <v>3</v>
      </c>
      <c r="V35" s="6">
        <f t="shared" si="6"/>
        <v>3.0674846625766872E-3</v>
      </c>
      <c r="W35" s="7"/>
      <c r="X35" s="10">
        <v>3</v>
      </c>
      <c r="Y35" s="6">
        <f t="shared" si="7"/>
        <v>3.0737704918032786E-3</v>
      </c>
      <c r="Z35" s="7"/>
    </row>
    <row r="36" spans="1:26" x14ac:dyDescent="0.2">
      <c r="A36" s="2"/>
      <c r="B36" s="4" t="s">
        <v>18</v>
      </c>
      <c r="C36" s="10">
        <v>995</v>
      </c>
      <c r="D36" s="5">
        <f t="shared" si="0"/>
        <v>4.2299026484717082E-2</v>
      </c>
      <c r="E36" s="8"/>
      <c r="F36" s="10">
        <v>549</v>
      </c>
      <c r="G36" s="5">
        <f t="shared" si="1"/>
        <v>2.3433498378009218E-2</v>
      </c>
      <c r="H36" s="8"/>
      <c r="I36" s="10">
        <v>117</v>
      </c>
      <c r="J36" s="5">
        <f t="shared" si="2"/>
        <v>4.9738553755898484E-3</v>
      </c>
      <c r="K36" s="8"/>
      <c r="L36" s="10">
        <v>68</v>
      </c>
      <c r="M36" s="5">
        <f t="shared" si="3"/>
        <v>2.9025098173126175E-3</v>
      </c>
      <c r="N36" s="8"/>
      <c r="O36" s="10">
        <v>52</v>
      </c>
      <c r="P36" s="6">
        <f t="shared" si="4"/>
        <v>5.3169734151329244E-2</v>
      </c>
      <c r="Q36" s="7"/>
      <c r="R36" s="10">
        <v>31</v>
      </c>
      <c r="S36" s="6">
        <f t="shared" si="5"/>
        <v>3.1762295081967214E-2</v>
      </c>
      <c r="T36" s="7"/>
      <c r="U36" s="10">
        <v>7</v>
      </c>
      <c r="V36" s="6">
        <f t="shared" si="6"/>
        <v>7.1574642126789366E-3</v>
      </c>
      <c r="W36" s="7"/>
      <c r="X36" s="10">
        <v>4</v>
      </c>
      <c r="Y36" s="6">
        <f t="shared" si="7"/>
        <v>4.0983606557377051E-3</v>
      </c>
      <c r="Z36" s="7"/>
    </row>
    <row r="37" spans="1:26" x14ac:dyDescent="0.2">
      <c r="A37" s="2"/>
      <c r="B37" s="4" t="s">
        <v>19</v>
      </c>
      <c r="C37" s="10">
        <v>2093</v>
      </c>
      <c r="D37" s="5">
        <f t="shared" si="0"/>
        <v>8.8976746163329512E-2</v>
      </c>
      <c r="E37" s="8"/>
      <c r="F37" s="10">
        <v>1221</v>
      </c>
      <c r="G37" s="5">
        <f t="shared" si="1"/>
        <v>5.2117124807922147E-2</v>
      </c>
      <c r="H37" s="8"/>
      <c r="I37" s="10">
        <v>363</v>
      </c>
      <c r="J37" s="5">
        <f t="shared" si="2"/>
        <v>1.5431705139650555E-2</v>
      </c>
      <c r="K37" s="8"/>
      <c r="L37" s="10">
        <v>208</v>
      </c>
      <c r="M37" s="5">
        <f t="shared" si="3"/>
        <v>8.8782653235444774E-3</v>
      </c>
      <c r="N37" s="8"/>
      <c r="O37" s="10">
        <v>108</v>
      </c>
      <c r="P37" s="6">
        <f t="shared" si="4"/>
        <v>0.11042944785276074</v>
      </c>
      <c r="Q37" s="7"/>
      <c r="R37" s="10">
        <v>68</v>
      </c>
      <c r="S37" s="6">
        <f t="shared" si="5"/>
        <v>6.9672131147540978E-2</v>
      </c>
      <c r="T37" s="7"/>
      <c r="U37" s="10">
        <v>16</v>
      </c>
      <c r="V37" s="6">
        <f t="shared" si="6"/>
        <v>1.6359918200408999E-2</v>
      </c>
      <c r="W37" s="7"/>
      <c r="X37" s="10">
        <v>12</v>
      </c>
      <c r="Y37" s="6">
        <f t="shared" si="7"/>
        <v>1.2295081967213115E-2</v>
      </c>
      <c r="Z37" s="7"/>
    </row>
    <row r="38" spans="1:26" x14ac:dyDescent="0.2">
      <c r="A38" s="2"/>
      <c r="B38" s="4" t="s">
        <v>20</v>
      </c>
      <c r="C38" s="10">
        <v>3621</v>
      </c>
      <c r="D38" s="5">
        <f t="shared" si="0"/>
        <v>0.15393444713684479</v>
      </c>
      <c r="E38" s="8"/>
      <c r="F38" s="10">
        <v>2044</v>
      </c>
      <c r="G38" s="5">
        <f t="shared" si="1"/>
        <v>8.7246030390985149E-2</v>
      </c>
      <c r="H38" s="8"/>
      <c r="I38" s="10">
        <v>1804</v>
      </c>
      <c r="J38" s="5">
        <f t="shared" si="2"/>
        <v>7.6690898269778512E-2</v>
      </c>
      <c r="K38" s="8"/>
      <c r="L38" s="10">
        <v>966</v>
      </c>
      <c r="M38" s="5">
        <f t="shared" si="3"/>
        <v>4.1232712992999826E-2</v>
      </c>
      <c r="N38" s="8"/>
      <c r="O38" s="10">
        <v>161</v>
      </c>
      <c r="P38" s="6">
        <f t="shared" si="4"/>
        <v>0.16462167689161555</v>
      </c>
      <c r="Q38" s="7"/>
      <c r="R38" s="10">
        <v>107</v>
      </c>
      <c r="S38" s="6">
        <f t="shared" si="5"/>
        <v>0.1096311475409836</v>
      </c>
      <c r="T38" s="7"/>
      <c r="U38" s="10">
        <v>98</v>
      </c>
      <c r="V38" s="6">
        <f t="shared" si="6"/>
        <v>0.10020449897750511</v>
      </c>
      <c r="W38" s="7"/>
      <c r="X38" s="10">
        <v>58</v>
      </c>
      <c r="Y38" s="6">
        <f t="shared" si="7"/>
        <v>5.9426229508196718E-2</v>
      </c>
      <c r="Z38" s="7"/>
    </row>
    <row r="39" spans="1:26" x14ac:dyDescent="0.2">
      <c r="A39" s="2"/>
      <c r="B39" s="4" t="s">
        <v>21</v>
      </c>
      <c r="C39" s="10">
        <v>3739</v>
      </c>
      <c r="D39" s="5">
        <f t="shared" si="0"/>
        <v>0.15895081409684139</v>
      </c>
      <c r="E39" s="9">
        <v>0.67615000000000003</v>
      </c>
      <c r="F39" s="10">
        <v>2415</v>
      </c>
      <c r="G39" s="5">
        <f t="shared" si="1"/>
        <v>0.10308178248249958</v>
      </c>
      <c r="H39" s="9">
        <v>0.81901999999999997</v>
      </c>
      <c r="I39" s="10">
        <v>3812</v>
      </c>
      <c r="J39" s="5">
        <f t="shared" si="2"/>
        <v>0.16205415975853421</v>
      </c>
      <c r="K39" s="9">
        <v>0.89915999999999996</v>
      </c>
      <c r="L39" s="10">
        <v>2125</v>
      </c>
      <c r="M39" s="5">
        <f t="shared" si="3"/>
        <v>9.0703431791019293E-2</v>
      </c>
      <c r="N39" s="9">
        <v>0.94442999999999999</v>
      </c>
      <c r="O39" s="10">
        <v>151</v>
      </c>
      <c r="P39" s="6">
        <f t="shared" si="4"/>
        <v>0.15439672801635992</v>
      </c>
      <c r="Q39" s="9">
        <v>0.63497000000000003</v>
      </c>
      <c r="R39" s="10">
        <v>98</v>
      </c>
      <c r="S39" s="6">
        <f t="shared" si="5"/>
        <v>0.10040983606557377</v>
      </c>
      <c r="T39" s="9">
        <v>0.76229999999999998</v>
      </c>
      <c r="U39" s="10">
        <v>183</v>
      </c>
      <c r="V39" s="6">
        <f t="shared" si="6"/>
        <v>0.18711656441717792</v>
      </c>
      <c r="W39" s="9">
        <v>0.86912</v>
      </c>
      <c r="X39" s="10">
        <v>120</v>
      </c>
      <c r="Y39" s="6">
        <f t="shared" si="7"/>
        <v>0.12295081967213115</v>
      </c>
      <c r="Z39" s="9">
        <v>0.91803000000000001</v>
      </c>
    </row>
    <row r="40" spans="1:26" x14ac:dyDescent="0.2">
      <c r="A40" s="2"/>
      <c r="B40" s="4" t="s">
        <v>22</v>
      </c>
      <c r="C40" s="10">
        <v>3305</v>
      </c>
      <c r="D40" s="5">
        <f t="shared" si="0"/>
        <v>0.14050078646431152</v>
      </c>
      <c r="E40" s="9"/>
      <c r="F40" s="10">
        <v>2388</v>
      </c>
      <c r="G40" s="5">
        <f t="shared" si="1"/>
        <v>0.10192931534915486</v>
      </c>
      <c r="H40" s="9"/>
      <c r="I40" s="10">
        <v>4291</v>
      </c>
      <c r="J40" s="5">
        <f t="shared" si="2"/>
        <v>0.18241720868936787</v>
      </c>
      <c r="K40" s="9"/>
      <c r="L40" s="10">
        <v>2446</v>
      </c>
      <c r="M40" s="5">
        <f t="shared" si="3"/>
        <v>0.10440498548745092</v>
      </c>
      <c r="N40" s="9"/>
      <c r="O40" s="10">
        <v>140</v>
      </c>
      <c r="P40" s="6">
        <f t="shared" si="4"/>
        <v>0.14314928425357873</v>
      </c>
      <c r="Q40" s="9"/>
      <c r="R40" s="10">
        <v>121</v>
      </c>
      <c r="S40" s="6">
        <f t="shared" si="5"/>
        <v>0.12397540983606557</v>
      </c>
      <c r="T40" s="9"/>
      <c r="U40" s="10">
        <v>181</v>
      </c>
      <c r="V40" s="6">
        <f t="shared" si="6"/>
        <v>0.18507157464212678</v>
      </c>
      <c r="W40" s="9"/>
      <c r="X40" s="10">
        <v>118</v>
      </c>
      <c r="Y40" s="6">
        <f t="shared" si="7"/>
        <v>0.12090163934426229</v>
      </c>
      <c r="Z40" s="9"/>
    </row>
    <row r="41" spans="1:26" x14ac:dyDescent="0.2">
      <c r="A41" s="2"/>
      <c r="B41" s="4" t="s">
        <v>23</v>
      </c>
      <c r="C41" s="10">
        <v>2440</v>
      </c>
      <c r="D41" s="5">
        <f t="shared" si="0"/>
        <v>0.10372826595247205</v>
      </c>
      <c r="E41" s="9"/>
      <c r="F41" s="10">
        <v>2174</v>
      </c>
      <c r="G41" s="5">
        <f t="shared" si="1"/>
        <v>9.2794946218200447E-2</v>
      </c>
      <c r="H41" s="9"/>
      <c r="I41" s="10">
        <v>3506</v>
      </c>
      <c r="J41" s="5">
        <f t="shared" si="2"/>
        <v>0.14904561493006843</v>
      </c>
      <c r="K41" s="9"/>
      <c r="L41" s="10">
        <v>2410</v>
      </c>
      <c r="M41" s="5">
        <f t="shared" si="3"/>
        <v>0.10286836264299129</v>
      </c>
      <c r="N41" s="9"/>
      <c r="O41" s="10">
        <v>82</v>
      </c>
      <c r="P41" s="6">
        <f t="shared" si="4"/>
        <v>8.3844580777096112E-2</v>
      </c>
      <c r="Q41" s="9"/>
      <c r="R41" s="10">
        <v>77</v>
      </c>
      <c r="S41" s="6">
        <f t="shared" si="5"/>
        <v>7.8893442622950824E-2</v>
      </c>
      <c r="T41" s="9"/>
      <c r="U41" s="10">
        <v>117</v>
      </c>
      <c r="V41" s="6">
        <f t="shared" si="6"/>
        <v>0.1196319018404908</v>
      </c>
      <c r="W41" s="9"/>
      <c r="X41" s="10">
        <v>90</v>
      </c>
      <c r="Y41" s="6">
        <f t="shared" si="7"/>
        <v>9.2213114754098366E-2</v>
      </c>
      <c r="Z41" s="9"/>
    </row>
    <row r="42" spans="1:26" x14ac:dyDescent="0.2">
      <c r="A42" s="2"/>
      <c r="B42" s="4" t="s">
        <v>24</v>
      </c>
      <c r="C42" s="10">
        <v>1831</v>
      </c>
      <c r="D42" s="5">
        <f t="shared" si="0"/>
        <v>7.7838711048760792E-2</v>
      </c>
      <c r="E42" s="9"/>
      <c r="F42" s="10">
        <v>1917</v>
      </c>
      <c r="G42" s="5">
        <f t="shared" si="1"/>
        <v>8.1825166467474814E-2</v>
      </c>
      <c r="H42" s="9"/>
      <c r="I42" s="10">
        <v>2701</v>
      </c>
      <c r="J42" s="5">
        <f t="shared" si="2"/>
        <v>0.11482378948263401</v>
      </c>
      <c r="K42" s="9"/>
      <c r="L42" s="10">
        <v>2243</v>
      </c>
      <c r="M42" s="5">
        <f t="shared" si="3"/>
        <v>9.5740140003414714E-2</v>
      </c>
      <c r="N42" s="9"/>
      <c r="O42" s="10">
        <v>71</v>
      </c>
      <c r="P42" s="6">
        <f t="shared" si="4"/>
        <v>7.259713701431493E-2</v>
      </c>
      <c r="Q42" s="9"/>
      <c r="R42" s="10">
        <v>61</v>
      </c>
      <c r="S42" s="6">
        <f t="shared" si="5"/>
        <v>6.25E-2</v>
      </c>
      <c r="T42" s="9"/>
      <c r="U42" s="10">
        <v>115</v>
      </c>
      <c r="V42" s="6">
        <f t="shared" si="6"/>
        <v>0.11758691206543967</v>
      </c>
      <c r="W42" s="9"/>
      <c r="X42" s="10">
        <v>89</v>
      </c>
      <c r="Y42" s="6">
        <f t="shared" si="7"/>
        <v>9.1188524590163939E-2</v>
      </c>
      <c r="Z42" s="9"/>
    </row>
    <row r="43" spans="1:26" x14ac:dyDescent="0.2">
      <c r="A43" s="2"/>
      <c r="B43" s="4" t="s">
        <v>25</v>
      </c>
      <c r="C43" s="10">
        <v>1283</v>
      </c>
      <c r="D43" s="5">
        <f t="shared" si="0"/>
        <v>5.4542362793861328E-2</v>
      </c>
      <c r="E43" s="9"/>
      <c r="F43" s="10">
        <v>1733</v>
      </c>
      <c r="G43" s="5">
        <f t="shared" si="1"/>
        <v>7.3971316373570087E-2</v>
      </c>
      <c r="H43" s="9"/>
      <c r="I43" s="10">
        <v>1850</v>
      </c>
      <c r="J43" s="5">
        <f t="shared" si="2"/>
        <v>7.8646431152489052E-2</v>
      </c>
      <c r="K43" s="9"/>
      <c r="L43" s="10">
        <v>1952</v>
      </c>
      <c r="M43" s="5">
        <f t="shared" si="3"/>
        <v>8.3319105344032779E-2</v>
      </c>
      <c r="N43" s="9"/>
      <c r="O43" s="10">
        <v>36</v>
      </c>
      <c r="P43" s="6">
        <f t="shared" si="4"/>
        <v>3.6809815950920248E-2</v>
      </c>
      <c r="Q43" s="9"/>
      <c r="R43" s="10">
        <v>68</v>
      </c>
      <c r="S43" s="6">
        <f t="shared" si="5"/>
        <v>6.9672131147540978E-2</v>
      </c>
      <c r="T43" s="9"/>
      <c r="U43" s="10">
        <v>66</v>
      </c>
      <c r="V43" s="6">
        <f t="shared" si="6"/>
        <v>6.7484662576687116E-2</v>
      </c>
      <c r="W43" s="9"/>
      <c r="X43" s="10">
        <v>81</v>
      </c>
      <c r="Y43" s="6">
        <f t="shared" si="7"/>
        <v>8.299180327868852E-2</v>
      </c>
      <c r="Z43" s="9"/>
    </row>
    <row r="44" spans="1:26" x14ac:dyDescent="0.2">
      <c r="A44" s="2"/>
      <c r="B44" s="4" t="s">
        <v>26</v>
      </c>
      <c r="C44" s="10">
        <v>950</v>
      </c>
      <c r="D44" s="5">
        <f t="shared" si="0"/>
        <v>4.0386005186413297E-2</v>
      </c>
      <c r="E44" s="9"/>
      <c r="F44" s="10">
        <v>1440</v>
      </c>
      <c r="G44" s="5">
        <f t="shared" si="1"/>
        <v>6.1464913778384839E-2</v>
      </c>
      <c r="H44" s="9"/>
      <c r="I44" s="10">
        <v>1393</v>
      </c>
      <c r="J44" s="5">
        <f t="shared" si="2"/>
        <v>5.921863707860392E-2</v>
      </c>
      <c r="K44" s="9"/>
      <c r="L44" s="10">
        <v>1706</v>
      </c>
      <c r="M44" s="5">
        <f t="shared" si="3"/>
        <v>7.2818849240225372E-2</v>
      </c>
      <c r="N44" s="9"/>
      <c r="O44" s="10">
        <v>38</v>
      </c>
      <c r="P44" s="6">
        <f t="shared" si="4"/>
        <v>3.8854805725971372E-2</v>
      </c>
      <c r="Q44" s="9"/>
      <c r="R44" s="10">
        <v>57</v>
      </c>
      <c r="S44" s="6">
        <f t="shared" si="5"/>
        <v>5.8401639344262297E-2</v>
      </c>
      <c r="T44" s="9"/>
      <c r="U44" s="10">
        <v>41</v>
      </c>
      <c r="V44" s="6">
        <f t="shared" si="6"/>
        <v>4.1922290388548056E-2</v>
      </c>
      <c r="W44" s="9"/>
      <c r="X44" s="10">
        <v>68</v>
      </c>
      <c r="Y44" s="6">
        <f t="shared" si="7"/>
        <v>6.9672131147540978E-2</v>
      </c>
      <c r="Z44" s="9"/>
    </row>
    <row r="45" spans="1:26" x14ac:dyDescent="0.2">
      <c r="A45" s="2"/>
      <c r="B45" s="4" t="s">
        <v>27</v>
      </c>
      <c r="C45" s="10">
        <v>685</v>
      </c>
      <c r="D45" s="5">
        <f t="shared" si="0"/>
        <v>2.9120435318624325E-2</v>
      </c>
      <c r="E45" s="9"/>
      <c r="F45" s="10">
        <v>1256</v>
      </c>
      <c r="G45" s="5">
        <f t="shared" si="1"/>
        <v>5.3611063684480112E-2</v>
      </c>
      <c r="H45" s="9"/>
      <c r="I45" s="10">
        <v>1013</v>
      </c>
      <c r="J45" s="5">
        <f t="shared" si="2"/>
        <v>4.3064235004038602E-2</v>
      </c>
      <c r="K45" s="9"/>
      <c r="L45" s="10">
        <v>1498</v>
      </c>
      <c r="M45" s="5">
        <f t="shared" si="3"/>
        <v>6.3940583916680893E-2</v>
      </c>
      <c r="N45" s="9"/>
      <c r="O45" s="10">
        <v>29</v>
      </c>
      <c r="P45" s="6">
        <f t="shared" si="4"/>
        <v>2.9652351738241309E-2</v>
      </c>
      <c r="Q45" s="9"/>
      <c r="R45" s="10">
        <v>44</v>
      </c>
      <c r="S45" s="6">
        <f t="shared" si="5"/>
        <v>4.5081967213114756E-2</v>
      </c>
      <c r="T45" s="9"/>
      <c r="U45" s="10">
        <v>41</v>
      </c>
      <c r="V45" s="6">
        <f t="shared" si="6"/>
        <v>4.1922290388548056E-2</v>
      </c>
      <c r="W45" s="9"/>
      <c r="X45" s="10">
        <v>56</v>
      </c>
      <c r="Y45" s="6">
        <f t="shared" si="7"/>
        <v>5.737704918032787E-2</v>
      </c>
      <c r="Z45" s="9"/>
    </row>
    <row r="46" spans="1:26" x14ac:dyDescent="0.2">
      <c r="A46" s="2"/>
      <c r="B46" s="4" t="s">
        <v>28</v>
      </c>
      <c r="C46" s="10">
        <v>484</v>
      </c>
      <c r="D46" s="5">
        <f t="shared" si="0"/>
        <v>2.0575606852867405E-2</v>
      </c>
      <c r="E46" s="9"/>
      <c r="F46" s="10">
        <v>1076</v>
      </c>
      <c r="G46" s="5">
        <f t="shared" si="1"/>
        <v>4.5927949462182004E-2</v>
      </c>
      <c r="H46" s="9"/>
      <c r="I46" s="10">
        <v>727</v>
      </c>
      <c r="J46" s="5">
        <f t="shared" si="2"/>
        <v>3.0905921863707862E-2</v>
      </c>
      <c r="K46" s="9"/>
      <c r="L46" s="10">
        <v>1316</v>
      </c>
      <c r="M46" s="5">
        <f t="shared" si="3"/>
        <v>5.6172101758579479E-2</v>
      </c>
      <c r="N46" s="9"/>
      <c r="O46" s="10">
        <v>17</v>
      </c>
      <c r="P46" s="6">
        <f t="shared" si="4"/>
        <v>1.7382413087934562E-2</v>
      </c>
      <c r="Q46" s="9"/>
      <c r="R46" s="10">
        <v>41</v>
      </c>
      <c r="S46" s="6">
        <f t="shared" si="5"/>
        <v>4.2008196721311473E-2</v>
      </c>
      <c r="T46" s="9"/>
      <c r="U46" s="10">
        <v>31</v>
      </c>
      <c r="V46" s="6">
        <f t="shared" si="6"/>
        <v>3.1697341513292433E-2</v>
      </c>
      <c r="W46" s="9"/>
      <c r="X46" s="10">
        <v>37</v>
      </c>
      <c r="Y46" s="6">
        <f t="shared" si="7"/>
        <v>3.7909836065573771E-2</v>
      </c>
      <c r="Z46" s="9"/>
    </row>
    <row r="47" spans="1:26" x14ac:dyDescent="0.2">
      <c r="A47" s="2"/>
      <c r="B47" s="4" t="s">
        <v>29</v>
      </c>
      <c r="C47" s="10">
        <v>340</v>
      </c>
      <c r="D47" s="5">
        <f t="shared" si="0"/>
        <v>1.4453938698295286E-2</v>
      </c>
      <c r="E47" s="9"/>
      <c r="F47" s="10">
        <v>902</v>
      </c>
      <c r="G47" s="5">
        <f t="shared" si="1"/>
        <v>3.8500939047293833E-2</v>
      </c>
      <c r="H47" s="9"/>
      <c r="I47" s="10">
        <v>530</v>
      </c>
      <c r="J47" s="5">
        <f t="shared" si="2"/>
        <v>2.2531139735577944E-2</v>
      </c>
      <c r="K47" s="9"/>
      <c r="L47" s="10">
        <v>1158</v>
      </c>
      <c r="M47" s="5">
        <f t="shared" si="3"/>
        <v>4.942803483011781E-2</v>
      </c>
      <c r="N47" s="9"/>
      <c r="O47" s="10">
        <v>15</v>
      </c>
      <c r="P47" s="6">
        <f t="shared" si="4"/>
        <v>1.5337423312883436E-2</v>
      </c>
      <c r="Q47" s="9"/>
      <c r="R47" s="10">
        <v>29</v>
      </c>
      <c r="S47" s="6">
        <f t="shared" si="5"/>
        <v>2.9713114754098359E-2</v>
      </c>
      <c r="T47" s="9"/>
      <c r="U47" s="10">
        <v>19</v>
      </c>
      <c r="V47" s="6">
        <f t="shared" si="6"/>
        <v>1.9427402862985686E-2</v>
      </c>
      <c r="W47" s="9"/>
      <c r="X47" s="10">
        <v>50</v>
      </c>
      <c r="Y47" s="6">
        <f t="shared" si="7"/>
        <v>5.1229508196721313E-2</v>
      </c>
      <c r="Z47" s="9"/>
    </row>
    <row r="48" spans="1:26" x14ac:dyDescent="0.2">
      <c r="A48" s="2"/>
      <c r="B48" s="4" t="s">
        <v>30</v>
      </c>
      <c r="C48" s="10">
        <v>848</v>
      </c>
      <c r="D48" s="5">
        <f t="shared" si="0"/>
        <v>3.6049823576924711E-2</v>
      </c>
      <c r="E48" s="9"/>
      <c r="F48" s="10">
        <v>3887</v>
      </c>
      <c r="G48" s="5">
        <f t="shared" si="1"/>
        <v>0.16591258323373742</v>
      </c>
      <c r="H48" s="9"/>
      <c r="I48" s="10">
        <v>1328</v>
      </c>
      <c r="J48" s="5">
        <f t="shared" si="2"/>
        <v>5.6455384092165113E-2</v>
      </c>
      <c r="K48" s="9"/>
      <c r="L48" s="10">
        <v>5272</v>
      </c>
      <c r="M48" s="5">
        <f t="shared" si="3"/>
        <v>0.22502987877753117</v>
      </c>
      <c r="N48" s="9"/>
      <c r="O48" s="10">
        <v>42</v>
      </c>
      <c r="P48" s="6">
        <f t="shared" si="4"/>
        <v>4.2944785276073622E-2</v>
      </c>
      <c r="Q48" s="9"/>
      <c r="R48" s="10">
        <v>148</v>
      </c>
      <c r="S48" s="6">
        <f t="shared" si="5"/>
        <v>0.15163934426229508</v>
      </c>
      <c r="T48" s="9"/>
      <c r="U48" s="10">
        <v>56</v>
      </c>
      <c r="V48" s="6">
        <f t="shared" si="6"/>
        <v>5.7259713701431493E-2</v>
      </c>
      <c r="W48" s="9"/>
      <c r="X48" s="10">
        <v>187</v>
      </c>
      <c r="Y48" s="6">
        <f t="shared" si="7"/>
        <v>0.19159836065573771</v>
      </c>
      <c r="Z48" s="9"/>
    </row>
    <row r="50" spans="8:18" x14ac:dyDescent="0.2">
      <c r="H50" s="10"/>
      <c r="I50" s="10"/>
    </row>
    <row r="51" spans="8:18" x14ac:dyDescent="0.2">
      <c r="H51" s="10"/>
      <c r="I51" s="10"/>
    </row>
    <row r="52" spans="8:18" x14ac:dyDescent="0.2">
      <c r="H52" s="10"/>
      <c r="I52" s="10"/>
    </row>
    <row r="53" spans="8:18" x14ac:dyDescent="0.2">
      <c r="H53" s="10"/>
      <c r="I53" s="10"/>
      <c r="Q53" s="10"/>
      <c r="R53" s="10"/>
    </row>
    <row r="54" spans="8:18" x14ac:dyDescent="0.2">
      <c r="H54" s="10"/>
      <c r="I54" s="10"/>
      <c r="Q54" s="10"/>
      <c r="R54" s="10"/>
    </row>
    <row r="55" spans="8:18" x14ac:dyDescent="0.2">
      <c r="H55" s="10"/>
      <c r="I55" s="10"/>
      <c r="Q55" s="10"/>
      <c r="R55" s="10"/>
    </row>
    <row r="56" spans="8:18" x14ac:dyDescent="0.2">
      <c r="H56" s="10"/>
      <c r="I56" s="10"/>
      <c r="Q56" s="10"/>
      <c r="R56" s="10"/>
    </row>
    <row r="57" spans="8:18" x14ac:dyDescent="0.2">
      <c r="H57" s="10"/>
      <c r="I57" s="10"/>
      <c r="Q57" s="10"/>
      <c r="R57" s="10"/>
    </row>
    <row r="58" spans="8:18" x14ac:dyDescent="0.2">
      <c r="H58" s="10"/>
      <c r="I58" s="10"/>
      <c r="Q58" s="10"/>
      <c r="R58" s="10"/>
    </row>
    <row r="59" spans="8:18" x14ac:dyDescent="0.2">
      <c r="H59" s="10"/>
      <c r="I59" s="10"/>
      <c r="Q59" s="10"/>
      <c r="R59" s="10"/>
    </row>
    <row r="60" spans="8:18" x14ac:dyDescent="0.2">
      <c r="H60" s="10"/>
      <c r="I60" s="10"/>
      <c r="Q60" s="10"/>
      <c r="R60" s="10"/>
    </row>
    <row r="61" spans="8:18" x14ac:dyDescent="0.2">
      <c r="H61" s="10"/>
      <c r="I61" s="10"/>
      <c r="Q61" s="10"/>
      <c r="R61" s="10"/>
    </row>
    <row r="62" spans="8:18" x14ac:dyDescent="0.2">
      <c r="H62" s="10"/>
      <c r="I62" s="10"/>
      <c r="Q62" s="10"/>
      <c r="R62" s="10"/>
    </row>
    <row r="63" spans="8:18" x14ac:dyDescent="0.2">
      <c r="H63" s="10"/>
      <c r="I63" s="10"/>
      <c r="Q63" s="10"/>
      <c r="R63" s="10"/>
    </row>
    <row r="64" spans="8:18" x14ac:dyDescent="0.2">
      <c r="H64" s="10"/>
      <c r="I64" s="10"/>
      <c r="Q64" s="10"/>
      <c r="R64" s="10"/>
    </row>
    <row r="65" spans="8:18" x14ac:dyDescent="0.2">
      <c r="H65" s="10"/>
      <c r="I65" s="10"/>
      <c r="Q65" s="10"/>
      <c r="R65" s="10"/>
    </row>
    <row r="66" spans="8:18" x14ac:dyDescent="0.2">
      <c r="H66" s="10"/>
      <c r="I66" s="10"/>
      <c r="Q66" s="10"/>
      <c r="R66" s="10"/>
    </row>
    <row r="67" spans="8:18" x14ac:dyDescent="0.2">
      <c r="H67" s="10"/>
      <c r="I67" s="10"/>
      <c r="Q67" s="10"/>
      <c r="R67" s="10"/>
    </row>
    <row r="68" spans="8:18" x14ac:dyDescent="0.2">
      <c r="H68" s="10"/>
      <c r="I68" s="10"/>
      <c r="Q68" s="10"/>
      <c r="R68" s="10"/>
    </row>
    <row r="69" spans="8:18" x14ac:dyDescent="0.2">
      <c r="H69" s="10"/>
      <c r="I69" s="10"/>
      <c r="Q69" s="10"/>
      <c r="R69" s="10"/>
    </row>
    <row r="70" spans="8:18" x14ac:dyDescent="0.2">
      <c r="H70" s="10"/>
      <c r="I70" s="10"/>
      <c r="Q70" s="10"/>
      <c r="R70" s="10"/>
    </row>
    <row r="71" spans="8:18" x14ac:dyDescent="0.2">
      <c r="H71" s="10"/>
      <c r="I71" s="10"/>
      <c r="Q71" s="10"/>
      <c r="R71" s="10"/>
    </row>
    <row r="72" spans="8:18" x14ac:dyDescent="0.2">
      <c r="H72" s="10"/>
      <c r="I72" s="10"/>
      <c r="Q72" s="10"/>
      <c r="R72" s="10"/>
    </row>
    <row r="73" spans="8:18" x14ac:dyDescent="0.2">
      <c r="H73" s="10"/>
      <c r="I73" s="10"/>
      <c r="Q73" s="10"/>
      <c r="R73" s="10"/>
    </row>
    <row r="74" spans="8:18" x14ac:dyDescent="0.2">
      <c r="H74" s="10"/>
      <c r="I74" s="10"/>
      <c r="Q74" s="10"/>
      <c r="R74" s="10"/>
    </row>
    <row r="75" spans="8:18" x14ac:dyDescent="0.2">
      <c r="H75" s="10"/>
      <c r="I75" s="10"/>
      <c r="Q75" s="10"/>
      <c r="R75" s="10"/>
    </row>
    <row r="76" spans="8:18" x14ac:dyDescent="0.2">
      <c r="H76" s="10"/>
      <c r="I76" s="10"/>
      <c r="Q76" s="10"/>
      <c r="R76" s="10"/>
    </row>
    <row r="77" spans="8:18" x14ac:dyDescent="0.2">
      <c r="H77" s="10"/>
      <c r="I77" s="10"/>
      <c r="Q77" s="10"/>
      <c r="R77" s="10"/>
    </row>
    <row r="78" spans="8:18" x14ac:dyDescent="0.2">
      <c r="H78" s="10"/>
      <c r="I78" s="10"/>
      <c r="Q78" s="10"/>
      <c r="R78" s="10"/>
    </row>
    <row r="79" spans="8:18" x14ac:dyDescent="0.2">
      <c r="H79" s="10"/>
      <c r="I79" s="10"/>
      <c r="Q79" s="10"/>
      <c r="R79" s="10"/>
    </row>
    <row r="80" spans="8:18" x14ac:dyDescent="0.2">
      <c r="H80" s="10"/>
      <c r="I80" s="10"/>
      <c r="Q80" s="10"/>
      <c r="R80" s="10"/>
    </row>
    <row r="81" spans="8:18" x14ac:dyDescent="0.2">
      <c r="H81" s="10"/>
      <c r="I81" s="10"/>
      <c r="Q81" s="10"/>
      <c r="R81" s="10"/>
    </row>
    <row r="82" spans="8:18" x14ac:dyDescent="0.2">
      <c r="H82" s="10"/>
      <c r="I82" s="10"/>
      <c r="Q82" s="10"/>
      <c r="R82" s="10"/>
    </row>
    <row r="83" spans="8:18" x14ac:dyDescent="0.2">
      <c r="H83" s="10"/>
      <c r="I83" s="10"/>
      <c r="Q83" s="10"/>
      <c r="R83" s="10"/>
    </row>
    <row r="84" spans="8:18" x14ac:dyDescent="0.2">
      <c r="H84" s="10"/>
      <c r="I84" s="10"/>
      <c r="Q84" s="10"/>
      <c r="R84" s="10"/>
    </row>
    <row r="85" spans="8:18" x14ac:dyDescent="0.2">
      <c r="H85" s="10"/>
      <c r="I85" s="10"/>
      <c r="Q85" s="10"/>
      <c r="R85" s="10"/>
    </row>
    <row r="86" spans="8:18" x14ac:dyDescent="0.2">
      <c r="H86" s="10"/>
      <c r="I86" s="10"/>
      <c r="Q86" s="10"/>
      <c r="R86" s="10"/>
    </row>
    <row r="87" spans="8:18" x14ac:dyDescent="0.2">
      <c r="H87" s="10"/>
      <c r="I87" s="10"/>
      <c r="Q87" s="10"/>
      <c r="R87" s="10"/>
    </row>
    <row r="88" spans="8:18" x14ac:dyDescent="0.2">
      <c r="H88" s="10"/>
      <c r="I88" s="10"/>
      <c r="Q88" s="10"/>
      <c r="R88" s="10"/>
    </row>
    <row r="89" spans="8:18" x14ac:dyDescent="0.2">
      <c r="H89" s="10"/>
      <c r="I89" s="10"/>
      <c r="Q89" s="10"/>
      <c r="R89" s="10"/>
    </row>
    <row r="90" spans="8:18" x14ac:dyDescent="0.2">
      <c r="H90" s="10"/>
      <c r="I90" s="10"/>
      <c r="Q90" s="10"/>
      <c r="R90" s="10"/>
    </row>
    <row r="91" spans="8:18" x14ac:dyDescent="0.2">
      <c r="H91" s="10"/>
      <c r="I91" s="10"/>
      <c r="Q91" s="10"/>
      <c r="R91" s="10"/>
    </row>
    <row r="92" spans="8:18" x14ac:dyDescent="0.2">
      <c r="H92" s="10"/>
      <c r="I92" s="10"/>
      <c r="Q92" s="10"/>
      <c r="R92" s="10"/>
    </row>
    <row r="93" spans="8:18" x14ac:dyDescent="0.2">
      <c r="H93" s="10"/>
      <c r="I93" s="10"/>
      <c r="Q93" s="10"/>
      <c r="R93" s="10"/>
    </row>
    <row r="94" spans="8:18" x14ac:dyDescent="0.2">
      <c r="Q94" s="10"/>
      <c r="R94" s="10"/>
    </row>
    <row r="95" spans="8:18" x14ac:dyDescent="0.2">
      <c r="Q95" s="10"/>
      <c r="R95" s="10"/>
    </row>
    <row r="96" spans="8:18" x14ac:dyDescent="0.2">
      <c r="Q96" s="10"/>
      <c r="R96" s="10"/>
    </row>
  </sheetData>
  <mergeCells count="40">
    <mergeCell ref="Q39:Q48"/>
    <mergeCell ref="T39:T48"/>
    <mergeCell ref="W39:W48"/>
    <mergeCell ref="Z39:Z48"/>
    <mergeCell ref="A5:A26"/>
    <mergeCell ref="A27:A48"/>
    <mergeCell ref="E39:E48"/>
    <mergeCell ref="H39:H48"/>
    <mergeCell ref="K39:K48"/>
    <mergeCell ref="N39:N48"/>
    <mergeCell ref="X3:Z3"/>
    <mergeCell ref="A4:B4"/>
    <mergeCell ref="C4:E4"/>
    <mergeCell ref="F4:H4"/>
    <mergeCell ref="I4:K4"/>
    <mergeCell ref="L4:N4"/>
    <mergeCell ref="O4:Q4"/>
    <mergeCell ref="R4:T4"/>
    <mergeCell ref="U4:W4"/>
    <mergeCell ref="X4:Z4"/>
    <mergeCell ref="U2:W2"/>
    <mergeCell ref="X2:Z2"/>
    <mergeCell ref="A3:B3"/>
    <mergeCell ref="C3:E3"/>
    <mergeCell ref="F3:H3"/>
    <mergeCell ref="I3:K3"/>
    <mergeCell ref="L3:N3"/>
    <mergeCell ref="O3:Q3"/>
    <mergeCell ref="R3:T3"/>
    <mergeCell ref="U3:W3"/>
    <mergeCell ref="A1:B1"/>
    <mergeCell ref="C1:N1"/>
    <mergeCell ref="O1:Z1"/>
    <mergeCell ref="A2:B2"/>
    <mergeCell ref="C2:E2"/>
    <mergeCell ref="F2:H2"/>
    <mergeCell ref="I2:K2"/>
    <mergeCell ref="L2:N2"/>
    <mergeCell ref="O2:Q2"/>
    <mergeCell ref="R2:T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topLeftCell="G28" workbookViewId="0">
      <selection activeCell="P53" sqref="I53:P53"/>
    </sheetView>
  </sheetViews>
  <sheetFormatPr baseColWidth="10" defaultRowHeight="16" x14ac:dyDescent="0.2"/>
  <cols>
    <col min="1" max="1" width="15" customWidth="1"/>
    <col min="2" max="2" width="15.83203125" customWidth="1"/>
  </cols>
  <sheetData>
    <row r="1" spans="1:26" ht="48" customHeight="1" x14ac:dyDescent="0.2">
      <c r="A1" s="1" t="s">
        <v>0</v>
      </c>
      <c r="B1" s="1"/>
      <c r="C1" s="1" t="s">
        <v>36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37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 t="s">
        <v>1</v>
      </c>
      <c r="B2" s="1"/>
      <c r="C2" s="1" t="s">
        <v>2</v>
      </c>
      <c r="D2" s="1"/>
      <c r="E2" s="1"/>
      <c r="F2" s="1" t="s">
        <v>3</v>
      </c>
      <c r="G2" s="1"/>
      <c r="H2" s="1"/>
      <c r="I2" s="1" t="s">
        <v>4</v>
      </c>
      <c r="J2" s="1"/>
      <c r="K2" s="1"/>
      <c r="L2" s="1" t="s">
        <v>5</v>
      </c>
      <c r="M2" s="1"/>
      <c r="N2" s="1"/>
      <c r="O2" s="1" t="s">
        <v>2</v>
      </c>
      <c r="P2" s="1"/>
      <c r="Q2" s="1"/>
      <c r="R2" s="1" t="s">
        <v>3</v>
      </c>
      <c r="S2" s="1"/>
      <c r="T2" s="1"/>
      <c r="U2" s="1" t="s">
        <v>4</v>
      </c>
      <c r="V2" s="1"/>
      <c r="W2" s="1"/>
      <c r="X2" s="1" t="s">
        <v>5</v>
      </c>
      <c r="Y2" s="1"/>
      <c r="Z2" s="1"/>
    </row>
    <row r="3" spans="1:26" x14ac:dyDescent="0.2">
      <c r="A3" s="2" t="s">
        <v>6</v>
      </c>
      <c r="B3" s="2"/>
      <c r="C3" s="3">
        <v>13306</v>
      </c>
      <c r="D3" s="3"/>
      <c r="E3" s="3"/>
      <c r="F3" s="3">
        <v>13256</v>
      </c>
      <c r="G3" s="3"/>
      <c r="H3" s="3"/>
      <c r="I3" s="3">
        <v>13306</v>
      </c>
      <c r="J3" s="3"/>
      <c r="K3" s="3"/>
      <c r="L3" s="3">
        <v>13256</v>
      </c>
      <c r="M3" s="3"/>
      <c r="N3" s="3"/>
      <c r="O3" s="3">
        <v>969</v>
      </c>
      <c r="P3" s="3"/>
      <c r="Q3" s="3"/>
      <c r="R3" s="3">
        <v>964</v>
      </c>
      <c r="S3" s="3"/>
      <c r="T3" s="3"/>
      <c r="U3" s="3">
        <v>969</v>
      </c>
      <c r="V3" s="3"/>
      <c r="W3" s="3"/>
      <c r="X3" s="3">
        <v>964</v>
      </c>
      <c r="Y3" s="3"/>
      <c r="Z3" s="3"/>
    </row>
    <row r="4" spans="1:26" x14ac:dyDescent="0.2">
      <c r="A4" s="2" t="s">
        <v>7</v>
      </c>
      <c r="B4" s="2"/>
      <c r="C4" s="3">
        <v>66</v>
      </c>
      <c r="D4" s="3"/>
      <c r="E4" s="3"/>
      <c r="F4" s="3">
        <v>65</v>
      </c>
      <c r="G4" s="3"/>
      <c r="H4" s="3"/>
      <c r="I4" s="3">
        <v>66</v>
      </c>
      <c r="J4" s="3"/>
      <c r="K4" s="3"/>
      <c r="L4" s="3">
        <v>65</v>
      </c>
      <c r="M4" s="3"/>
      <c r="N4" s="3"/>
      <c r="O4" s="3">
        <v>5</v>
      </c>
      <c r="P4" s="3"/>
      <c r="Q4" s="3"/>
      <c r="R4" s="3">
        <v>5</v>
      </c>
      <c r="S4" s="3"/>
      <c r="T4" s="3"/>
      <c r="U4" s="3">
        <v>5</v>
      </c>
      <c r="V4" s="3"/>
      <c r="W4" s="3"/>
      <c r="X4" s="3">
        <v>5</v>
      </c>
      <c r="Y4" s="3"/>
      <c r="Z4" s="3"/>
    </row>
    <row r="5" spans="1:26" x14ac:dyDescent="0.2">
      <c r="A5" s="2" t="s">
        <v>8</v>
      </c>
      <c r="B5" s="4" t="s">
        <v>9</v>
      </c>
      <c r="C5" s="10">
        <v>293</v>
      </c>
      <c r="D5" s="5">
        <f>C5/13306</f>
        <v>2.2020141289643771E-2</v>
      </c>
      <c r="E5" s="5"/>
      <c r="F5" s="10">
        <v>2434</v>
      </c>
      <c r="G5" s="5">
        <f>F5/13256</f>
        <v>0.1836149668074834</v>
      </c>
      <c r="H5" s="5"/>
      <c r="I5" s="10">
        <v>119</v>
      </c>
      <c r="J5" s="5">
        <f>I5/13306</f>
        <v>8.9433338343604396E-3</v>
      </c>
      <c r="K5" s="5"/>
      <c r="L5" s="10">
        <v>1821</v>
      </c>
      <c r="M5" s="5">
        <f>L5/13256</f>
        <v>0.1373717561858781</v>
      </c>
      <c r="N5" s="5"/>
      <c r="O5" s="10">
        <v>33</v>
      </c>
      <c r="P5" s="6">
        <f>O5/969</f>
        <v>3.4055727554179564E-2</v>
      </c>
      <c r="Q5" s="7"/>
      <c r="R5" s="10">
        <v>260</v>
      </c>
      <c r="S5" s="6">
        <f>R5/964</f>
        <v>0.26970954356846472</v>
      </c>
      <c r="T5" s="7"/>
      <c r="U5" s="10">
        <v>19</v>
      </c>
      <c r="V5" s="6">
        <f>U5/969</f>
        <v>1.9607843137254902E-2</v>
      </c>
      <c r="W5" s="7"/>
      <c r="X5" s="10">
        <v>208</v>
      </c>
      <c r="Y5" s="6">
        <f>X5/964</f>
        <v>0.21576763485477179</v>
      </c>
      <c r="Z5" s="7"/>
    </row>
    <row r="6" spans="1:26" x14ac:dyDescent="0.2">
      <c r="A6" s="2"/>
      <c r="B6" s="4" t="s">
        <v>10</v>
      </c>
      <c r="C6" s="10">
        <v>223</v>
      </c>
      <c r="D6" s="5">
        <f t="shared" ref="D6:D48" si="0">C6/13306</f>
        <v>1.6759356681196453E-2</v>
      </c>
      <c r="E6" s="5"/>
      <c r="F6" s="10">
        <v>669</v>
      </c>
      <c r="G6" s="5">
        <f t="shared" ref="G6:G48" si="1">F6/13256</f>
        <v>5.0467712733856369E-2</v>
      </c>
      <c r="H6" s="5"/>
      <c r="I6" s="10">
        <v>90</v>
      </c>
      <c r="J6" s="5">
        <f t="shared" ref="J6:J48" si="2">I6/13306</f>
        <v>6.7638659251465505E-3</v>
      </c>
      <c r="K6" s="5"/>
      <c r="L6" s="10">
        <v>572</v>
      </c>
      <c r="M6" s="5">
        <f t="shared" ref="M6:M48" si="3">L6/13256</f>
        <v>4.315027157513579E-2</v>
      </c>
      <c r="N6" s="5"/>
      <c r="O6" s="10">
        <v>18</v>
      </c>
      <c r="P6" s="6">
        <f t="shared" ref="P6:P48" si="4">O6/969</f>
        <v>1.8575851393188854E-2</v>
      </c>
      <c r="Q6" s="7"/>
      <c r="R6" s="10">
        <v>55</v>
      </c>
      <c r="S6" s="6">
        <f t="shared" ref="S6:S48" si="5">R6/964</f>
        <v>5.7053941908713691E-2</v>
      </c>
      <c r="T6" s="7"/>
      <c r="U6" s="10">
        <v>15</v>
      </c>
      <c r="V6" s="6">
        <f t="shared" ref="V6:V48" si="6">U6/969</f>
        <v>1.5479876160990712E-2</v>
      </c>
      <c r="W6" s="7"/>
      <c r="X6" s="10">
        <v>50</v>
      </c>
      <c r="Y6" s="6">
        <f t="shared" ref="Y6:Y48" si="7">X6/964</f>
        <v>5.1867219917012451E-2</v>
      </c>
      <c r="Z6" s="7"/>
    </row>
    <row r="7" spans="1:26" x14ac:dyDescent="0.2">
      <c r="A7" s="2"/>
      <c r="B7" s="4" t="s">
        <v>11</v>
      </c>
      <c r="C7" s="10">
        <v>316</v>
      </c>
      <c r="D7" s="5">
        <f t="shared" si="0"/>
        <v>2.3748684803847887E-2</v>
      </c>
      <c r="E7" s="5"/>
      <c r="F7" s="10">
        <v>869</v>
      </c>
      <c r="G7" s="5">
        <f t="shared" si="1"/>
        <v>6.5555220277610141E-2</v>
      </c>
      <c r="H7" s="5"/>
      <c r="I7" s="10">
        <v>201</v>
      </c>
      <c r="J7" s="5">
        <f t="shared" si="2"/>
        <v>1.5105967232827295E-2</v>
      </c>
      <c r="K7" s="5"/>
      <c r="L7" s="10">
        <v>647</v>
      </c>
      <c r="M7" s="5">
        <f t="shared" si="3"/>
        <v>4.8808086904043452E-2</v>
      </c>
      <c r="N7" s="5"/>
      <c r="O7" s="10">
        <v>19</v>
      </c>
      <c r="P7" s="6">
        <f t="shared" si="4"/>
        <v>1.9607843137254902E-2</v>
      </c>
      <c r="Q7" s="7"/>
      <c r="R7" s="10">
        <v>55</v>
      </c>
      <c r="S7" s="6">
        <f t="shared" si="5"/>
        <v>5.7053941908713691E-2</v>
      </c>
      <c r="T7" s="7"/>
      <c r="U7" s="10">
        <v>7</v>
      </c>
      <c r="V7" s="6">
        <f t="shared" si="6"/>
        <v>7.2239422084623322E-3</v>
      </c>
      <c r="W7" s="7"/>
      <c r="X7" s="10">
        <v>39</v>
      </c>
      <c r="Y7" s="6">
        <f t="shared" si="7"/>
        <v>4.0456431535269712E-2</v>
      </c>
      <c r="Z7" s="7"/>
    </row>
    <row r="8" spans="1:26" x14ac:dyDescent="0.2">
      <c r="A8" s="2"/>
      <c r="B8" s="4" t="s">
        <v>12</v>
      </c>
      <c r="C8" s="10">
        <v>484</v>
      </c>
      <c r="D8" s="5">
        <f t="shared" si="0"/>
        <v>3.6374567864121451E-2</v>
      </c>
      <c r="E8" s="5"/>
      <c r="F8" s="10">
        <v>880</v>
      </c>
      <c r="G8" s="5">
        <f t="shared" si="1"/>
        <v>6.6385033192516596E-2</v>
      </c>
      <c r="H8" s="5"/>
      <c r="I8" s="10">
        <v>272</v>
      </c>
      <c r="J8" s="5">
        <f t="shared" si="2"/>
        <v>2.0441905907109575E-2</v>
      </c>
      <c r="K8" s="5"/>
      <c r="L8" s="10">
        <v>744</v>
      </c>
      <c r="M8" s="5">
        <f t="shared" si="3"/>
        <v>5.6125528062764031E-2</v>
      </c>
      <c r="N8" s="5"/>
      <c r="O8" s="10">
        <v>35</v>
      </c>
      <c r="P8" s="6">
        <f t="shared" si="4"/>
        <v>3.611971104231166E-2</v>
      </c>
      <c r="Q8" s="7"/>
      <c r="R8" s="10">
        <v>68</v>
      </c>
      <c r="S8" s="6">
        <f t="shared" si="5"/>
        <v>7.0539419087136929E-2</v>
      </c>
      <c r="T8" s="7"/>
      <c r="U8" s="10">
        <v>22</v>
      </c>
      <c r="V8" s="6">
        <f t="shared" si="6"/>
        <v>2.2703818369453045E-2</v>
      </c>
      <c r="W8" s="7"/>
      <c r="X8" s="10">
        <v>61</v>
      </c>
      <c r="Y8" s="6">
        <f t="shared" si="7"/>
        <v>6.3278008298755184E-2</v>
      </c>
      <c r="Z8" s="7"/>
    </row>
    <row r="9" spans="1:26" x14ac:dyDescent="0.2">
      <c r="A9" s="2"/>
      <c r="B9" s="4" t="s">
        <v>13</v>
      </c>
      <c r="C9" s="10">
        <v>655</v>
      </c>
      <c r="D9" s="5">
        <f t="shared" si="0"/>
        <v>4.9225913121899896E-2</v>
      </c>
      <c r="E9" s="5"/>
      <c r="F9" s="10">
        <v>1090</v>
      </c>
      <c r="G9" s="5">
        <f t="shared" si="1"/>
        <v>8.222691611345806E-2</v>
      </c>
      <c r="H9" s="5"/>
      <c r="I9" s="10">
        <v>383</v>
      </c>
      <c r="J9" s="5">
        <f t="shared" si="2"/>
        <v>2.8784007214790321E-2</v>
      </c>
      <c r="K9" s="5"/>
      <c r="L9" s="10">
        <v>877</v>
      </c>
      <c r="M9" s="5">
        <f t="shared" si="3"/>
        <v>6.6158720579360286E-2</v>
      </c>
      <c r="N9" s="5"/>
      <c r="O9" s="10">
        <v>51</v>
      </c>
      <c r="P9" s="6">
        <f t="shared" si="4"/>
        <v>5.2631578947368418E-2</v>
      </c>
      <c r="Q9" s="7"/>
      <c r="R9" s="10">
        <v>95</v>
      </c>
      <c r="S9" s="6">
        <f t="shared" si="5"/>
        <v>9.8547717842323648E-2</v>
      </c>
      <c r="T9" s="7"/>
      <c r="U9" s="10">
        <v>31</v>
      </c>
      <c r="V9" s="6">
        <f t="shared" si="6"/>
        <v>3.1991744066047469E-2</v>
      </c>
      <c r="W9" s="7"/>
      <c r="X9" s="10">
        <v>81</v>
      </c>
      <c r="Y9" s="6">
        <f t="shared" si="7"/>
        <v>8.4024896265560173E-2</v>
      </c>
      <c r="Z9" s="7"/>
    </row>
    <row r="10" spans="1:26" x14ac:dyDescent="0.2">
      <c r="A10" s="2"/>
      <c r="B10" s="4" t="s">
        <v>14</v>
      </c>
      <c r="C10" s="10">
        <v>852</v>
      </c>
      <c r="D10" s="5">
        <f t="shared" si="0"/>
        <v>6.4031264091387347E-2</v>
      </c>
      <c r="E10" s="5"/>
      <c r="F10" s="10">
        <v>1107</v>
      </c>
      <c r="G10" s="5">
        <f t="shared" si="1"/>
        <v>8.3509354254677121E-2</v>
      </c>
      <c r="H10" s="5"/>
      <c r="I10" s="10">
        <v>522</v>
      </c>
      <c r="J10" s="5">
        <f t="shared" si="2"/>
        <v>3.923042236584999E-2</v>
      </c>
      <c r="K10" s="5"/>
      <c r="L10" s="10">
        <v>954</v>
      </c>
      <c r="M10" s="5">
        <f t="shared" si="3"/>
        <v>7.1967410983705488E-2</v>
      </c>
      <c r="N10" s="5"/>
      <c r="O10" s="10">
        <v>72</v>
      </c>
      <c r="P10" s="6">
        <f t="shared" si="4"/>
        <v>7.4303405572755415E-2</v>
      </c>
      <c r="Q10" s="7"/>
      <c r="R10" s="10">
        <v>71</v>
      </c>
      <c r="S10" s="6">
        <f t="shared" si="5"/>
        <v>7.3651452282157678E-2</v>
      </c>
      <c r="T10" s="7"/>
      <c r="U10" s="10">
        <v>33</v>
      </c>
      <c r="V10" s="6">
        <f t="shared" si="6"/>
        <v>3.4055727554179564E-2</v>
      </c>
      <c r="W10" s="7"/>
      <c r="X10" s="10">
        <v>73</v>
      </c>
      <c r="Y10" s="6">
        <f t="shared" si="7"/>
        <v>7.5726141078838169E-2</v>
      </c>
      <c r="Z10" s="7"/>
    </row>
    <row r="11" spans="1:26" x14ac:dyDescent="0.2">
      <c r="A11" s="2"/>
      <c r="B11" s="4" t="s">
        <v>15</v>
      </c>
      <c r="C11" s="10">
        <v>1064</v>
      </c>
      <c r="D11" s="5">
        <f t="shared" si="0"/>
        <v>7.996392604839922E-2</v>
      </c>
      <c r="E11" s="5"/>
      <c r="F11" s="10">
        <v>1101</v>
      </c>
      <c r="G11" s="5">
        <f t="shared" si="1"/>
        <v>8.3056729028364515E-2</v>
      </c>
      <c r="H11" s="5"/>
      <c r="I11" s="10">
        <v>750</v>
      </c>
      <c r="J11" s="5">
        <f t="shared" si="2"/>
        <v>5.6365549376221256E-2</v>
      </c>
      <c r="K11" s="5"/>
      <c r="L11" s="10">
        <v>1100</v>
      </c>
      <c r="M11" s="5">
        <f t="shared" si="3"/>
        <v>8.2981291490645745E-2</v>
      </c>
      <c r="N11" s="5"/>
      <c r="O11" s="10">
        <v>92</v>
      </c>
      <c r="P11" s="6">
        <f t="shared" si="4"/>
        <v>9.4943240454076372E-2</v>
      </c>
      <c r="Q11" s="7"/>
      <c r="R11" s="10">
        <v>74</v>
      </c>
      <c r="S11" s="6">
        <f t="shared" si="5"/>
        <v>7.6763485477178428E-2</v>
      </c>
      <c r="T11" s="7"/>
      <c r="U11" s="10">
        <v>62</v>
      </c>
      <c r="V11" s="6">
        <f t="shared" si="6"/>
        <v>6.3983488132094937E-2</v>
      </c>
      <c r="W11" s="7"/>
      <c r="X11" s="10">
        <v>74</v>
      </c>
      <c r="Y11" s="6">
        <f t="shared" si="7"/>
        <v>7.6763485477178428E-2</v>
      </c>
      <c r="Z11" s="7"/>
    </row>
    <row r="12" spans="1:26" x14ac:dyDescent="0.2">
      <c r="A12" s="2"/>
      <c r="B12" s="4" t="s">
        <v>16</v>
      </c>
      <c r="C12" s="10">
        <v>1310</v>
      </c>
      <c r="D12" s="5">
        <f t="shared" si="0"/>
        <v>9.8451826243799792E-2</v>
      </c>
      <c r="E12" s="5"/>
      <c r="F12" s="10">
        <v>1170</v>
      </c>
      <c r="G12" s="5">
        <f t="shared" si="1"/>
        <v>8.8261919130959571E-2</v>
      </c>
      <c r="H12" s="5"/>
      <c r="I12" s="10">
        <v>982</v>
      </c>
      <c r="J12" s="5">
        <f t="shared" si="2"/>
        <v>7.3801292649932362E-2</v>
      </c>
      <c r="K12" s="5"/>
      <c r="L12" s="10">
        <v>1145</v>
      </c>
      <c r="M12" s="5">
        <f t="shared" si="3"/>
        <v>8.637598068799035E-2</v>
      </c>
      <c r="N12" s="5"/>
      <c r="O12" s="10">
        <v>88</v>
      </c>
      <c r="P12" s="6">
        <f t="shared" si="4"/>
        <v>9.0815273477812181E-2</v>
      </c>
      <c r="Q12" s="7"/>
      <c r="R12" s="10">
        <v>68</v>
      </c>
      <c r="S12" s="6">
        <f t="shared" si="5"/>
        <v>7.0539419087136929E-2</v>
      </c>
      <c r="T12" s="7"/>
      <c r="U12" s="10">
        <v>88</v>
      </c>
      <c r="V12" s="6">
        <f t="shared" si="6"/>
        <v>9.0815273477812181E-2</v>
      </c>
      <c r="W12" s="7"/>
      <c r="X12" s="10">
        <v>84</v>
      </c>
      <c r="Y12" s="6">
        <f t="shared" si="7"/>
        <v>8.7136929460580909E-2</v>
      </c>
      <c r="Z12" s="7"/>
    </row>
    <row r="13" spans="1:26" x14ac:dyDescent="0.2">
      <c r="A13" s="2"/>
      <c r="B13" s="4" t="s">
        <v>17</v>
      </c>
      <c r="C13" s="10">
        <v>1635</v>
      </c>
      <c r="D13" s="5">
        <f t="shared" si="0"/>
        <v>0.12287689764016234</v>
      </c>
      <c r="E13" s="5"/>
      <c r="F13" s="10">
        <v>1086</v>
      </c>
      <c r="G13" s="5">
        <f t="shared" si="1"/>
        <v>8.192516596258298E-2</v>
      </c>
      <c r="H13" s="5"/>
      <c r="I13" s="10">
        <v>1276</v>
      </c>
      <c r="J13" s="5">
        <f t="shared" si="2"/>
        <v>9.5896588005411093E-2</v>
      </c>
      <c r="K13" s="5"/>
      <c r="L13" s="10">
        <v>1177</v>
      </c>
      <c r="M13" s="5">
        <f t="shared" si="3"/>
        <v>8.8789981894990946E-2</v>
      </c>
      <c r="N13" s="5"/>
      <c r="O13" s="10">
        <v>140</v>
      </c>
      <c r="P13" s="6">
        <f t="shared" si="4"/>
        <v>0.14447884416924664</v>
      </c>
      <c r="Q13" s="7"/>
      <c r="R13" s="10">
        <v>71</v>
      </c>
      <c r="S13" s="6">
        <f t="shared" si="5"/>
        <v>7.3651452282157678E-2</v>
      </c>
      <c r="T13" s="7"/>
      <c r="U13" s="10">
        <v>98</v>
      </c>
      <c r="V13" s="6">
        <f t="shared" si="6"/>
        <v>0.10113519091847266</v>
      </c>
      <c r="W13" s="7"/>
      <c r="X13" s="10">
        <v>66</v>
      </c>
      <c r="Y13" s="6">
        <f t="shared" si="7"/>
        <v>6.8464730290456438E-2</v>
      </c>
      <c r="Z13" s="7"/>
    </row>
    <row r="14" spans="1:26" x14ac:dyDescent="0.2">
      <c r="A14" s="2"/>
      <c r="B14" s="4" t="s">
        <v>18</v>
      </c>
      <c r="C14" s="10">
        <v>1957</v>
      </c>
      <c r="D14" s="5">
        <f t="shared" si="0"/>
        <v>0.14707650683901999</v>
      </c>
      <c r="E14" s="5"/>
      <c r="F14" s="10">
        <v>1057</v>
      </c>
      <c r="G14" s="5">
        <f t="shared" si="1"/>
        <v>7.973747736873868E-2</v>
      </c>
      <c r="H14" s="5"/>
      <c r="I14" s="10">
        <v>1735</v>
      </c>
      <c r="J14" s="5">
        <f t="shared" si="2"/>
        <v>0.1303923042236585</v>
      </c>
      <c r="K14" s="5"/>
      <c r="L14" s="10">
        <v>1168</v>
      </c>
      <c r="M14" s="5">
        <f t="shared" si="3"/>
        <v>8.8111044055522031E-2</v>
      </c>
      <c r="N14" s="5"/>
      <c r="O14" s="10">
        <v>154</v>
      </c>
      <c r="P14" s="6">
        <f t="shared" si="4"/>
        <v>0.15892672858617132</v>
      </c>
      <c r="Q14" s="7"/>
      <c r="R14" s="10">
        <v>53</v>
      </c>
      <c r="S14" s="6">
        <f t="shared" si="5"/>
        <v>5.4979253112033194E-2</v>
      </c>
      <c r="T14" s="7"/>
      <c r="U14" s="10">
        <v>151</v>
      </c>
      <c r="V14" s="6">
        <f t="shared" si="6"/>
        <v>0.15583075335397317</v>
      </c>
      <c r="W14" s="7"/>
      <c r="X14" s="10">
        <v>77</v>
      </c>
      <c r="Y14" s="6">
        <f t="shared" si="7"/>
        <v>7.9875518672199164E-2</v>
      </c>
      <c r="Z14" s="7"/>
    </row>
    <row r="15" spans="1:26" x14ac:dyDescent="0.2">
      <c r="A15" s="2"/>
      <c r="B15" s="4" t="s">
        <v>19</v>
      </c>
      <c r="C15" s="10">
        <v>1740</v>
      </c>
      <c r="D15" s="5">
        <f t="shared" si="0"/>
        <v>0.13076807455283332</v>
      </c>
      <c r="E15" s="5"/>
      <c r="F15" s="10">
        <v>712</v>
      </c>
      <c r="G15" s="5">
        <f t="shared" si="1"/>
        <v>5.3711526855763428E-2</v>
      </c>
      <c r="H15" s="5"/>
      <c r="I15" s="10">
        <v>2069</v>
      </c>
      <c r="J15" s="5">
        <f t="shared" si="2"/>
        <v>0.15549376221253569</v>
      </c>
      <c r="K15" s="5"/>
      <c r="L15" s="10">
        <v>1040</v>
      </c>
      <c r="M15" s="5">
        <f t="shared" si="3"/>
        <v>7.8455039227519618E-2</v>
      </c>
      <c r="N15" s="5"/>
      <c r="O15" s="10">
        <v>120</v>
      </c>
      <c r="P15" s="6">
        <f t="shared" si="4"/>
        <v>0.1238390092879257</v>
      </c>
      <c r="Q15" s="7"/>
      <c r="R15" s="10">
        <v>35</v>
      </c>
      <c r="S15" s="6">
        <f t="shared" si="5"/>
        <v>3.6307053941908717E-2</v>
      </c>
      <c r="T15" s="7"/>
      <c r="U15" s="10">
        <v>167</v>
      </c>
      <c r="V15" s="6">
        <f t="shared" si="6"/>
        <v>0.17234262125902994</v>
      </c>
      <c r="W15" s="7"/>
      <c r="X15" s="10">
        <v>54</v>
      </c>
      <c r="Y15" s="6">
        <f t="shared" si="7"/>
        <v>5.6016597510373446E-2</v>
      </c>
      <c r="Z15" s="7"/>
    </row>
    <row r="16" spans="1:26" x14ac:dyDescent="0.2">
      <c r="A16" s="2"/>
      <c r="B16" s="4" t="s">
        <v>20</v>
      </c>
      <c r="C16" s="10">
        <v>1456</v>
      </c>
      <c r="D16" s="5">
        <f t="shared" si="0"/>
        <v>0.10942431985570419</v>
      </c>
      <c r="E16" s="5"/>
      <c r="F16" s="10">
        <v>592</v>
      </c>
      <c r="G16" s="5">
        <f t="shared" si="1"/>
        <v>4.4659022329511168E-2</v>
      </c>
      <c r="H16" s="5"/>
      <c r="I16" s="10">
        <v>2332</v>
      </c>
      <c r="J16" s="5">
        <f t="shared" si="2"/>
        <v>0.17525928152713061</v>
      </c>
      <c r="K16" s="5"/>
      <c r="L16" s="10">
        <v>941</v>
      </c>
      <c r="M16" s="5">
        <f t="shared" si="3"/>
        <v>7.0986722993361492E-2</v>
      </c>
      <c r="N16" s="5"/>
      <c r="O16" s="10">
        <v>79</v>
      </c>
      <c r="P16" s="6">
        <f t="shared" si="4"/>
        <v>8.1527347781217757E-2</v>
      </c>
      <c r="Q16" s="7"/>
      <c r="R16" s="10">
        <v>34</v>
      </c>
      <c r="S16" s="6">
        <f t="shared" si="5"/>
        <v>3.5269709543568464E-2</v>
      </c>
      <c r="T16" s="7"/>
      <c r="U16" s="10">
        <v>150</v>
      </c>
      <c r="V16" s="6">
        <f t="shared" si="6"/>
        <v>0.15479876160990713</v>
      </c>
      <c r="W16" s="7"/>
      <c r="X16" s="10">
        <v>51</v>
      </c>
      <c r="Y16" s="6">
        <f t="shared" si="7"/>
        <v>5.2904564315352696E-2</v>
      </c>
      <c r="Z16" s="7"/>
    </row>
    <row r="17" spans="1:26" x14ac:dyDescent="0.2">
      <c r="A17" s="2"/>
      <c r="B17" s="4" t="s">
        <v>21</v>
      </c>
      <c r="C17" s="10">
        <v>747</v>
      </c>
      <c r="D17" s="5">
        <f t="shared" si="0"/>
        <v>5.6140087178716366E-2</v>
      </c>
      <c r="E17" s="5"/>
      <c r="F17" s="10">
        <v>265</v>
      </c>
      <c r="G17" s="5">
        <f t="shared" si="1"/>
        <v>1.9990947495473747E-2</v>
      </c>
      <c r="H17" s="5"/>
      <c r="I17" s="10">
        <v>1386</v>
      </c>
      <c r="J17" s="5">
        <f t="shared" si="2"/>
        <v>0.10416353524725688</v>
      </c>
      <c r="K17" s="5"/>
      <c r="L17" s="10">
        <v>571</v>
      </c>
      <c r="M17" s="5">
        <f t="shared" si="3"/>
        <v>4.307483403741702E-2</v>
      </c>
      <c r="N17" s="5"/>
      <c r="O17" s="10">
        <v>36</v>
      </c>
      <c r="P17" s="6">
        <f t="shared" si="4"/>
        <v>3.7151702786377708E-2</v>
      </c>
      <c r="Q17" s="7"/>
      <c r="R17" s="10">
        <v>13</v>
      </c>
      <c r="S17" s="6">
        <f t="shared" si="5"/>
        <v>1.3485477178423237E-2</v>
      </c>
      <c r="T17" s="7"/>
      <c r="U17" s="10">
        <v>67</v>
      </c>
      <c r="V17" s="6">
        <f t="shared" si="6"/>
        <v>6.9143446852425183E-2</v>
      </c>
      <c r="W17" s="7"/>
      <c r="X17" s="10">
        <v>22</v>
      </c>
      <c r="Y17" s="6">
        <f t="shared" si="7"/>
        <v>2.2821576763485476E-2</v>
      </c>
      <c r="Z17" s="7"/>
    </row>
    <row r="18" spans="1:26" x14ac:dyDescent="0.2">
      <c r="A18" s="2"/>
      <c r="B18" s="4" t="s">
        <v>22</v>
      </c>
      <c r="C18" s="10">
        <v>330</v>
      </c>
      <c r="D18" s="5">
        <f t="shared" si="0"/>
        <v>2.4800841725537353E-2</v>
      </c>
      <c r="E18" s="5"/>
      <c r="F18" s="10">
        <v>119</v>
      </c>
      <c r="G18" s="5">
        <f t="shared" si="1"/>
        <v>8.9770669885334935E-3</v>
      </c>
      <c r="H18" s="5"/>
      <c r="I18" s="10">
        <v>610</v>
      </c>
      <c r="J18" s="5">
        <f t="shared" si="2"/>
        <v>4.5843980159326621E-2</v>
      </c>
      <c r="K18" s="5"/>
      <c r="L18" s="10">
        <v>243</v>
      </c>
      <c r="M18" s="5">
        <f t="shared" si="3"/>
        <v>1.8331321665660833E-2</v>
      </c>
      <c r="N18" s="5"/>
      <c r="O18" s="10">
        <v>20</v>
      </c>
      <c r="P18" s="6">
        <f t="shared" si="4"/>
        <v>2.063983488132095E-2</v>
      </c>
      <c r="Q18" s="7"/>
      <c r="R18" s="10">
        <v>9</v>
      </c>
      <c r="S18" s="6">
        <f t="shared" si="5"/>
        <v>9.3360995850622405E-3</v>
      </c>
      <c r="T18" s="7"/>
      <c r="U18" s="10">
        <v>35</v>
      </c>
      <c r="V18" s="6">
        <f t="shared" si="6"/>
        <v>3.611971104231166E-2</v>
      </c>
      <c r="W18" s="7"/>
      <c r="X18" s="10">
        <v>17</v>
      </c>
      <c r="Y18" s="6">
        <f t="shared" si="7"/>
        <v>1.7634854771784232E-2</v>
      </c>
      <c r="Z18" s="7"/>
    </row>
    <row r="19" spans="1:26" x14ac:dyDescent="0.2">
      <c r="A19" s="2"/>
      <c r="B19" s="4" t="s">
        <v>23</v>
      </c>
      <c r="C19" s="10">
        <v>122</v>
      </c>
      <c r="D19" s="5">
        <f t="shared" si="0"/>
        <v>9.1687960318653245E-3</v>
      </c>
      <c r="E19" s="5"/>
      <c r="F19" s="10">
        <v>54</v>
      </c>
      <c r="G19" s="5">
        <f t="shared" si="1"/>
        <v>4.0736270368135182E-3</v>
      </c>
      <c r="H19" s="5"/>
      <c r="I19" s="10">
        <v>317</v>
      </c>
      <c r="J19" s="5">
        <f t="shared" si="2"/>
        <v>2.382383886968285E-2</v>
      </c>
      <c r="K19" s="5"/>
      <c r="L19" s="10">
        <v>148</v>
      </c>
      <c r="M19" s="5">
        <f t="shared" si="3"/>
        <v>1.1164755582377792E-2</v>
      </c>
      <c r="N19" s="5"/>
      <c r="O19" s="10">
        <v>5</v>
      </c>
      <c r="P19" s="6">
        <f t="shared" si="4"/>
        <v>5.1599587203302374E-3</v>
      </c>
      <c r="Q19" s="7"/>
      <c r="R19" s="10">
        <v>0</v>
      </c>
      <c r="S19" s="6">
        <f t="shared" si="5"/>
        <v>0</v>
      </c>
      <c r="T19" s="7"/>
      <c r="U19" s="10">
        <v>13</v>
      </c>
      <c r="V19" s="6">
        <f t="shared" si="6"/>
        <v>1.3415892672858616E-2</v>
      </c>
      <c r="W19" s="7"/>
      <c r="X19" s="10">
        <v>3</v>
      </c>
      <c r="Y19" s="6">
        <f t="shared" si="7"/>
        <v>3.1120331950207467E-3</v>
      </c>
      <c r="Z19" s="7"/>
    </row>
    <row r="20" spans="1:26" x14ac:dyDescent="0.2">
      <c r="A20" s="2"/>
      <c r="B20" s="4" t="s">
        <v>24</v>
      </c>
      <c r="C20" s="10">
        <v>56</v>
      </c>
      <c r="D20" s="5">
        <f t="shared" si="0"/>
        <v>4.2086276867578532E-3</v>
      </c>
      <c r="E20" s="5"/>
      <c r="F20" s="10">
        <v>27</v>
      </c>
      <c r="G20" s="5">
        <f t="shared" si="1"/>
        <v>2.0368135184067591E-3</v>
      </c>
      <c r="H20" s="5"/>
      <c r="I20" s="10">
        <v>134</v>
      </c>
      <c r="J20" s="5">
        <f t="shared" si="2"/>
        <v>1.0070644821884864E-2</v>
      </c>
      <c r="K20" s="5"/>
      <c r="L20" s="10">
        <v>53</v>
      </c>
      <c r="M20" s="5">
        <f t="shared" si="3"/>
        <v>3.9981894990947491E-3</v>
      </c>
      <c r="N20" s="5"/>
      <c r="O20" s="10">
        <v>4</v>
      </c>
      <c r="P20" s="6">
        <f t="shared" si="4"/>
        <v>4.1279669762641896E-3</v>
      </c>
      <c r="Q20" s="7"/>
      <c r="R20" s="10">
        <v>1</v>
      </c>
      <c r="S20" s="6">
        <f t="shared" si="5"/>
        <v>1.037344398340249E-3</v>
      </c>
      <c r="T20" s="7"/>
      <c r="U20" s="10">
        <v>5</v>
      </c>
      <c r="V20" s="6">
        <f t="shared" si="6"/>
        <v>5.1599587203302374E-3</v>
      </c>
      <c r="W20" s="7"/>
      <c r="X20" s="10">
        <v>1</v>
      </c>
      <c r="Y20" s="6">
        <f t="shared" si="7"/>
        <v>1.037344398340249E-3</v>
      </c>
      <c r="Z20" s="7"/>
    </row>
    <row r="21" spans="1:26" x14ac:dyDescent="0.2">
      <c r="A21" s="2"/>
      <c r="B21" s="4" t="s">
        <v>25</v>
      </c>
      <c r="C21" s="10">
        <v>29</v>
      </c>
      <c r="D21" s="5">
        <f t="shared" si="0"/>
        <v>2.1794679092138887E-3</v>
      </c>
      <c r="E21" s="5"/>
      <c r="F21" s="10">
        <v>9</v>
      </c>
      <c r="G21" s="5">
        <f t="shared" si="1"/>
        <v>6.7893783946891973E-4</v>
      </c>
      <c r="H21" s="5"/>
      <c r="I21" s="10">
        <v>66</v>
      </c>
      <c r="J21" s="5">
        <f t="shared" si="2"/>
        <v>4.9601683451074704E-3</v>
      </c>
      <c r="K21" s="5"/>
      <c r="L21" s="10">
        <v>30</v>
      </c>
      <c r="M21" s="5">
        <f t="shared" si="3"/>
        <v>2.2631261315630659E-3</v>
      </c>
      <c r="N21" s="5"/>
      <c r="O21" s="10">
        <v>1</v>
      </c>
      <c r="P21" s="6">
        <f t="shared" si="4"/>
        <v>1.0319917440660474E-3</v>
      </c>
      <c r="Q21" s="7"/>
      <c r="R21" s="10">
        <v>1</v>
      </c>
      <c r="S21" s="6">
        <f t="shared" si="5"/>
        <v>1.037344398340249E-3</v>
      </c>
      <c r="T21" s="7"/>
      <c r="U21" s="10">
        <v>4</v>
      </c>
      <c r="V21" s="6">
        <f t="shared" si="6"/>
        <v>4.1279669762641896E-3</v>
      </c>
      <c r="W21" s="7"/>
      <c r="X21" s="10">
        <v>2</v>
      </c>
      <c r="Y21" s="6">
        <f t="shared" si="7"/>
        <v>2.0746887966804979E-3</v>
      </c>
      <c r="Z21" s="7"/>
    </row>
    <row r="22" spans="1:26" x14ac:dyDescent="0.2">
      <c r="A22" s="2"/>
      <c r="B22" s="4" t="s">
        <v>26</v>
      </c>
      <c r="C22" s="10">
        <v>22</v>
      </c>
      <c r="D22" s="5">
        <f t="shared" si="0"/>
        <v>1.6533894483691568E-3</v>
      </c>
      <c r="E22" s="5"/>
      <c r="F22" s="10">
        <v>10</v>
      </c>
      <c r="G22" s="5">
        <f t="shared" si="1"/>
        <v>7.5437537718768858E-4</v>
      </c>
      <c r="H22" s="5"/>
      <c r="I22" s="10">
        <v>32</v>
      </c>
      <c r="J22" s="5">
        <f t="shared" si="2"/>
        <v>2.4049301067187736E-3</v>
      </c>
      <c r="K22" s="5"/>
      <c r="L22" s="10">
        <v>13</v>
      </c>
      <c r="M22" s="5">
        <f t="shared" si="3"/>
        <v>9.8068799034399523E-4</v>
      </c>
      <c r="N22" s="5"/>
      <c r="O22" s="10">
        <v>0</v>
      </c>
      <c r="P22" s="6">
        <f t="shared" si="4"/>
        <v>0</v>
      </c>
      <c r="Q22" s="7"/>
      <c r="R22" s="10">
        <v>0</v>
      </c>
      <c r="S22" s="6">
        <f t="shared" si="5"/>
        <v>0</v>
      </c>
      <c r="T22" s="7"/>
      <c r="U22" s="10">
        <v>0</v>
      </c>
      <c r="V22" s="6">
        <f t="shared" si="6"/>
        <v>0</v>
      </c>
      <c r="W22" s="7"/>
      <c r="X22" s="10">
        <v>0</v>
      </c>
      <c r="Y22" s="6">
        <f t="shared" si="7"/>
        <v>0</v>
      </c>
      <c r="Z22" s="7"/>
    </row>
    <row r="23" spans="1:26" x14ac:dyDescent="0.2">
      <c r="A23" s="2"/>
      <c r="B23" s="4" t="s">
        <v>27</v>
      </c>
      <c r="C23" s="10">
        <v>5</v>
      </c>
      <c r="D23" s="5">
        <f t="shared" si="0"/>
        <v>3.7577032917480833E-4</v>
      </c>
      <c r="E23" s="5"/>
      <c r="F23" s="10">
        <v>1</v>
      </c>
      <c r="G23" s="5">
        <f t="shared" si="1"/>
        <v>7.5437537718768861E-5</v>
      </c>
      <c r="H23" s="5"/>
      <c r="I23" s="10">
        <v>13</v>
      </c>
      <c r="J23" s="5">
        <f t="shared" si="2"/>
        <v>9.7700285585450167E-4</v>
      </c>
      <c r="K23" s="5"/>
      <c r="L23" s="10">
        <v>6</v>
      </c>
      <c r="M23" s="5">
        <f t="shared" si="3"/>
        <v>4.5262522631261314E-4</v>
      </c>
      <c r="N23" s="5"/>
      <c r="O23" s="10">
        <v>1</v>
      </c>
      <c r="P23" s="6">
        <f t="shared" si="4"/>
        <v>1.0319917440660474E-3</v>
      </c>
      <c r="Q23" s="7"/>
      <c r="R23" s="10">
        <v>0</v>
      </c>
      <c r="S23" s="6">
        <f t="shared" si="5"/>
        <v>0</v>
      </c>
      <c r="T23" s="7"/>
      <c r="U23" s="10">
        <v>1</v>
      </c>
      <c r="V23" s="6">
        <f t="shared" si="6"/>
        <v>1.0319917440660474E-3</v>
      </c>
      <c r="W23" s="7"/>
      <c r="X23" s="10">
        <v>0</v>
      </c>
      <c r="Y23" s="6">
        <f t="shared" si="7"/>
        <v>0</v>
      </c>
      <c r="Z23" s="7"/>
    </row>
    <row r="24" spans="1:26" x14ac:dyDescent="0.2">
      <c r="A24" s="2"/>
      <c r="B24" s="4" t="s">
        <v>28</v>
      </c>
      <c r="C24" s="10">
        <v>4</v>
      </c>
      <c r="D24" s="5">
        <f t="shared" si="0"/>
        <v>3.006162633398467E-4</v>
      </c>
      <c r="E24" s="5"/>
      <c r="F24" s="10">
        <v>0</v>
      </c>
      <c r="G24" s="5">
        <f t="shared" si="1"/>
        <v>0</v>
      </c>
      <c r="H24" s="5"/>
      <c r="I24" s="10">
        <v>8</v>
      </c>
      <c r="J24" s="5">
        <f t="shared" si="2"/>
        <v>6.0123252667969339E-4</v>
      </c>
      <c r="K24" s="5"/>
      <c r="L24" s="10">
        <v>1</v>
      </c>
      <c r="M24" s="5">
        <f t="shared" si="3"/>
        <v>7.5437537718768861E-5</v>
      </c>
      <c r="N24" s="5"/>
      <c r="O24" s="10">
        <v>0</v>
      </c>
      <c r="P24" s="6">
        <f t="shared" si="4"/>
        <v>0</v>
      </c>
      <c r="Q24" s="7"/>
      <c r="R24" s="10">
        <v>0</v>
      </c>
      <c r="S24" s="6">
        <f t="shared" si="5"/>
        <v>0</v>
      </c>
      <c r="T24" s="7"/>
      <c r="U24" s="10">
        <v>0</v>
      </c>
      <c r="V24" s="6">
        <f t="shared" si="6"/>
        <v>0</v>
      </c>
      <c r="W24" s="7"/>
      <c r="X24" s="10">
        <v>0</v>
      </c>
      <c r="Y24" s="6">
        <f t="shared" si="7"/>
        <v>0</v>
      </c>
      <c r="Z24" s="7"/>
    </row>
    <row r="25" spans="1:26" x14ac:dyDescent="0.2">
      <c r="A25" s="2"/>
      <c r="B25" s="4" t="s">
        <v>29</v>
      </c>
      <c r="C25" s="10">
        <v>3</v>
      </c>
      <c r="D25" s="5">
        <f t="shared" si="0"/>
        <v>2.2546219750488501E-4</v>
      </c>
      <c r="E25" s="5"/>
      <c r="F25" s="10">
        <v>2</v>
      </c>
      <c r="G25" s="5">
        <f t="shared" si="1"/>
        <v>1.5087507543753772E-4</v>
      </c>
      <c r="H25" s="5"/>
      <c r="I25" s="10">
        <v>6</v>
      </c>
      <c r="J25" s="5">
        <f t="shared" si="2"/>
        <v>4.5092439500977002E-4</v>
      </c>
      <c r="K25" s="5"/>
      <c r="L25" s="10">
        <v>3</v>
      </c>
      <c r="M25" s="5">
        <f t="shared" si="3"/>
        <v>2.2631261315630657E-4</v>
      </c>
      <c r="N25" s="5"/>
      <c r="O25" s="10">
        <v>1</v>
      </c>
      <c r="P25" s="6">
        <f t="shared" si="4"/>
        <v>1.0319917440660474E-3</v>
      </c>
      <c r="Q25" s="7"/>
      <c r="R25" s="10">
        <v>1</v>
      </c>
      <c r="S25" s="6">
        <f t="shared" si="5"/>
        <v>1.037344398340249E-3</v>
      </c>
      <c r="T25" s="7"/>
      <c r="U25" s="10">
        <v>1</v>
      </c>
      <c r="V25" s="6">
        <f t="shared" si="6"/>
        <v>1.0319917440660474E-3</v>
      </c>
      <c r="W25" s="7"/>
      <c r="X25" s="10">
        <v>1</v>
      </c>
      <c r="Y25" s="6">
        <f t="shared" si="7"/>
        <v>1.037344398340249E-3</v>
      </c>
      <c r="Z25" s="7"/>
    </row>
    <row r="26" spans="1:26" x14ac:dyDescent="0.2">
      <c r="A26" s="2"/>
      <c r="B26" s="4" t="s">
        <v>30</v>
      </c>
      <c r="C26" s="10">
        <v>3</v>
      </c>
      <c r="D26" s="5">
        <f t="shared" si="0"/>
        <v>2.2546219750488501E-4</v>
      </c>
      <c r="E26" s="5"/>
      <c r="F26" s="10">
        <v>2</v>
      </c>
      <c r="G26" s="5">
        <f t="shared" si="1"/>
        <v>1.5087507543753772E-4</v>
      </c>
      <c r="H26" s="5"/>
      <c r="I26" s="10">
        <v>3</v>
      </c>
      <c r="J26" s="5">
        <f t="shared" si="2"/>
        <v>2.2546219750488501E-4</v>
      </c>
      <c r="K26" s="5"/>
      <c r="L26" s="10">
        <v>2</v>
      </c>
      <c r="M26" s="5">
        <f t="shared" si="3"/>
        <v>1.5087507543753772E-4</v>
      </c>
      <c r="N26" s="5"/>
      <c r="O26" s="10">
        <v>0</v>
      </c>
      <c r="P26" s="6">
        <f t="shared" si="4"/>
        <v>0</v>
      </c>
      <c r="Q26" s="7"/>
      <c r="R26" s="10">
        <v>0</v>
      </c>
      <c r="S26" s="6">
        <f t="shared" si="5"/>
        <v>0</v>
      </c>
      <c r="T26" s="7"/>
      <c r="U26" s="10">
        <v>0</v>
      </c>
      <c r="V26" s="6">
        <f t="shared" si="6"/>
        <v>0</v>
      </c>
      <c r="W26" s="7"/>
      <c r="X26" s="10">
        <v>0</v>
      </c>
      <c r="Y26" s="6">
        <f t="shared" si="7"/>
        <v>0</v>
      </c>
      <c r="Z26" s="7"/>
    </row>
    <row r="27" spans="1:26" x14ac:dyDescent="0.2">
      <c r="A27" s="2" t="s">
        <v>31</v>
      </c>
      <c r="B27" s="4" t="s">
        <v>9</v>
      </c>
      <c r="C27" s="10">
        <v>0</v>
      </c>
      <c r="D27" s="5">
        <f t="shared" si="0"/>
        <v>0</v>
      </c>
      <c r="E27" s="8"/>
      <c r="F27" s="10">
        <v>0</v>
      </c>
      <c r="G27" s="5">
        <f t="shared" si="1"/>
        <v>0</v>
      </c>
      <c r="H27" s="8"/>
      <c r="I27" s="10">
        <v>0</v>
      </c>
      <c r="J27" s="5">
        <f t="shared" si="2"/>
        <v>0</v>
      </c>
      <c r="K27" s="8"/>
      <c r="L27" s="10">
        <v>0</v>
      </c>
      <c r="M27" s="5">
        <f t="shared" si="3"/>
        <v>0</v>
      </c>
      <c r="N27" s="8"/>
      <c r="O27" s="10">
        <v>0</v>
      </c>
      <c r="P27" s="6">
        <f t="shared" si="4"/>
        <v>0</v>
      </c>
      <c r="Q27" s="7"/>
      <c r="R27" s="10">
        <v>0</v>
      </c>
      <c r="S27" s="6">
        <f t="shared" si="5"/>
        <v>0</v>
      </c>
      <c r="T27" s="7"/>
      <c r="U27" s="10">
        <v>0</v>
      </c>
      <c r="V27" s="6">
        <f t="shared" si="6"/>
        <v>0</v>
      </c>
      <c r="W27" s="7"/>
      <c r="X27" s="10">
        <v>0</v>
      </c>
      <c r="Y27" s="6">
        <f t="shared" si="7"/>
        <v>0</v>
      </c>
      <c r="Z27" s="7"/>
    </row>
    <row r="28" spans="1:26" x14ac:dyDescent="0.2">
      <c r="A28" s="2"/>
      <c r="B28" s="4" t="s">
        <v>10</v>
      </c>
      <c r="C28" s="10">
        <v>0</v>
      </c>
      <c r="D28" s="5">
        <f t="shared" si="0"/>
        <v>0</v>
      </c>
      <c r="E28" s="8"/>
      <c r="F28" s="10">
        <v>0</v>
      </c>
      <c r="G28" s="5">
        <f t="shared" si="1"/>
        <v>0</v>
      </c>
      <c r="H28" s="8"/>
      <c r="I28" s="10">
        <v>0</v>
      </c>
      <c r="J28" s="5">
        <f t="shared" si="2"/>
        <v>0</v>
      </c>
      <c r="K28" s="8"/>
      <c r="L28" s="10">
        <v>0</v>
      </c>
      <c r="M28" s="5">
        <f t="shared" si="3"/>
        <v>0</v>
      </c>
      <c r="N28" s="8"/>
      <c r="O28" s="10">
        <v>0</v>
      </c>
      <c r="P28" s="6">
        <f t="shared" si="4"/>
        <v>0</v>
      </c>
      <c r="Q28" s="7"/>
      <c r="R28" s="10">
        <v>0</v>
      </c>
      <c r="S28" s="6">
        <f t="shared" si="5"/>
        <v>0</v>
      </c>
      <c r="T28" s="7"/>
      <c r="U28" s="10">
        <v>0</v>
      </c>
      <c r="V28" s="6">
        <f t="shared" si="6"/>
        <v>0</v>
      </c>
      <c r="W28" s="7"/>
      <c r="X28" s="10">
        <v>0</v>
      </c>
      <c r="Y28" s="6">
        <f t="shared" si="7"/>
        <v>0</v>
      </c>
      <c r="Z28" s="7"/>
    </row>
    <row r="29" spans="1:26" x14ac:dyDescent="0.2">
      <c r="A29" s="2"/>
      <c r="B29" s="4" t="s">
        <v>11</v>
      </c>
      <c r="C29" s="10">
        <v>0</v>
      </c>
      <c r="D29" s="5">
        <f t="shared" si="0"/>
        <v>0</v>
      </c>
      <c r="E29" s="8"/>
      <c r="F29" s="10">
        <v>0</v>
      </c>
      <c r="G29" s="5">
        <f t="shared" si="1"/>
        <v>0</v>
      </c>
      <c r="H29" s="8"/>
      <c r="I29" s="10">
        <v>0</v>
      </c>
      <c r="J29" s="5">
        <f t="shared" si="2"/>
        <v>0</v>
      </c>
      <c r="K29" s="8"/>
      <c r="L29" s="10">
        <v>0</v>
      </c>
      <c r="M29" s="5">
        <f t="shared" si="3"/>
        <v>0</v>
      </c>
      <c r="N29" s="8"/>
      <c r="O29" s="10">
        <v>0</v>
      </c>
      <c r="P29" s="6">
        <f t="shared" si="4"/>
        <v>0</v>
      </c>
      <c r="Q29" s="7"/>
      <c r="R29" s="10">
        <v>0</v>
      </c>
      <c r="S29" s="6">
        <f t="shared" si="5"/>
        <v>0</v>
      </c>
      <c r="T29" s="7"/>
      <c r="U29" s="10">
        <v>0</v>
      </c>
      <c r="V29" s="6">
        <f t="shared" si="6"/>
        <v>0</v>
      </c>
      <c r="W29" s="7"/>
      <c r="X29" s="10">
        <v>0</v>
      </c>
      <c r="Y29" s="6">
        <f t="shared" si="7"/>
        <v>0</v>
      </c>
      <c r="Z29" s="7"/>
    </row>
    <row r="30" spans="1:26" x14ac:dyDescent="0.2">
      <c r="A30" s="2"/>
      <c r="B30" s="4" t="s">
        <v>12</v>
      </c>
      <c r="C30" s="10">
        <v>3</v>
      </c>
      <c r="D30" s="5">
        <f t="shared" si="0"/>
        <v>2.2546219750488501E-4</v>
      </c>
      <c r="E30" s="8"/>
      <c r="F30" s="10">
        <v>3</v>
      </c>
      <c r="G30" s="5">
        <f t="shared" si="1"/>
        <v>2.2631261315630657E-4</v>
      </c>
      <c r="H30" s="8"/>
      <c r="I30" s="10">
        <v>0</v>
      </c>
      <c r="J30" s="5">
        <f t="shared" si="2"/>
        <v>0</v>
      </c>
      <c r="K30" s="8"/>
      <c r="L30" s="10">
        <v>0</v>
      </c>
      <c r="M30" s="5">
        <f t="shared" si="3"/>
        <v>0</v>
      </c>
      <c r="N30" s="8"/>
      <c r="O30" s="10">
        <v>0</v>
      </c>
      <c r="P30" s="6">
        <f t="shared" si="4"/>
        <v>0</v>
      </c>
      <c r="Q30" s="7"/>
      <c r="R30" s="10">
        <v>0</v>
      </c>
      <c r="S30" s="6">
        <f t="shared" si="5"/>
        <v>0</v>
      </c>
      <c r="T30" s="7"/>
      <c r="U30" s="10">
        <v>0</v>
      </c>
      <c r="V30" s="6">
        <f t="shared" si="6"/>
        <v>0</v>
      </c>
      <c r="W30" s="7"/>
      <c r="X30" s="10">
        <v>0</v>
      </c>
      <c r="Y30" s="6">
        <f t="shared" si="7"/>
        <v>0</v>
      </c>
      <c r="Z30" s="7"/>
    </row>
    <row r="31" spans="1:26" x14ac:dyDescent="0.2">
      <c r="A31" s="2"/>
      <c r="B31" s="4" t="s">
        <v>13</v>
      </c>
      <c r="C31" s="10">
        <v>10</v>
      </c>
      <c r="D31" s="5">
        <f t="shared" si="0"/>
        <v>7.5154065834961666E-4</v>
      </c>
      <c r="E31" s="8"/>
      <c r="F31" s="10">
        <v>5</v>
      </c>
      <c r="G31" s="5">
        <f t="shared" si="1"/>
        <v>3.7718768859384429E-4</v>
      </c>
      <c r="H31" s="8"/>
      <c r="I31" s="10">
        <v>0</v>
      </c>
      <c r="J31" s="5">
        <f t="shared" si="2"/>
        <v>0</v>
      </c>
      <c r="K31" s="8"/>
      <c r="L31" s="10">
        <v>0</v>
      </c>
      <c r="M31" s="5">
        <f t="shared" si="3"/>
        <v>0</v>
      </c>
      <c r="N31" s="8"/>
      <c r="O31" s="10">
        <v>1</v>
      </c>
      <c r="P31" s="6">
        <f t="shared" si="4"/>
        <v>1.0319917440660474E-3</v>
      </c>
      <c r="Q31" s="7"/>
      <c r="R31" s="10">
        <v>1</v>
      </c>
      <c r="S31" s="6">
        <f t="shared" si="5"/>
        <v>1.037344398340249E-3</v>
      </c>
      <c r="T31" s="7"/>
      <c r="U31" s="10">
        <v>0</v>
      </c>
      <c r="V31" s="6">
        <f t="shared" si="6"/>
        <v>0</v>
      </c>
      <c r="W31" s="7"/>
      <c r="X31" s="10">
        <v>0</v>
      </c>
      <c r="Y31" s="6">
        <f t="shared" si="7"/>
        <v>0</v>
      </c>
      <c r="Z31" s="7"/>
    </row>
    <row r="32" spans="1:26" x14ac:dyDescent="0.2">
      <c r="A32" s="2"/>
      <c r="B32" s="4" t="s">
        <v>14</v>
      </c>
      <c r="C32" s="10">
        <v>29</v>
      </c>
      <c r="D32" s="5">
        <f t="shared" si="0"/>
        <v>2.1794679092138887E-3</v>
      </c>
      <c r="E32" s="8"/>
      <c r="F32" s="10">
        <v>14</v>
      </c>
      <c r="G32" s="5">
        <f t="shared" si="1"/>
        <v>1.0561255280627641E-3</v>
      </c>
      <c r="H32" s="8"/>
      <c r="I32" s="10">
        <v>6</v>
      </c>
      <c r="J32" s="5">
        <f t="shared" si="2"/>
        <v>4.5092439500977002E-4</v>
      </c>
      <c r="K32" s="8"/>
      <c r="L32" s="10">
        <v>5</v>
      </c>
      <c r="M32" s="5">
        <f t="shared" si="3"/>
        <v>3.7718768859384429E-4</v>
      </c>
      <c r="N32" s="8"/>
      <c r="O32" s="10">
        <v>6</v>
      </c>
      <c r="P32" s="6">
        <f t="shared" si="4"/>
        <v>6.1919504643962852E-3</v>
      </c>
      <c r="Q32" s="7"/>
      <c r="R32" s="10">
        <v>2</v>
      </c>
      <c r="S32" s="6">
        <f t="shared" si="5"/>
        <v>2.0746887966804979E-3</v>
      </c>
      <c r="T32" s="7"/>
      <c r="U32" s="10">
        <v>2</v>
      </c>
      <c r="V32" s="6">
        <f t="shared" si="6"/>
        <v>2.0639834881320948E-3</v>
      </c>
      <c r="W32" s="7"/>
      <c r="X32" s="10">
        <v>0</v>
      </c>
      <c r="Y32" s="6">
        <f t="shared" si="7"/>
        <v>0</v>
      </c>
      <c r="Z32" s="7"/>
    </row>
    <row r="33" spans="1:26" x14ac:dyDescent="0.2">
      <c r="A33" s="2"/>
      <c r="B33" s="4" t="s">
        <v>15</v>
      </c>
      <c r="C33" s="10">
        <v>62</v>
      </c>
      <c r="D33" s="5">
        <f t="shared" si="0"/>
        <v>4.6595520817676239E-3</v>
      </c>
      <c r="E33" s="8"/>
      <c r="F33" s="10">
        <v>43</v>
      </c>
      <c r="G33" s="5">
        <f t="shared" si="1"/>
        <v>3.2438141219070611E-3</v>
      </c>
      <c r="H33" s="8"/>
      <c r="I33" s="10">
        <v>11</v>
      </c>
      <c r="J33" s="5">
        <f t="shared" si="2"/>
        <v>8.266947241845784E-4</v>
      </c>
      <c r="K33" s="8"/>
      <c r="L33" s="10">
        <v>10</v>
      </c>
      <c r="M33" s="5">
        <f t="shared" si="3"/>
        <v>7.5437537718768858E-4</v>
      </c>
      <c r="N33" s="8"/>
      <c r="O33" s="10">
        <v>7</v>
      </c>
      <c r="P33" s="6">
        <f t="shared" si="4"/>
        <v>7.2239422084623322E-3</v>
      </c>
      <c r="Q33" s="7"/>
      <c r="R33" s="10">
        <v>6</v>
      </c>
      <c r="S33" s="6">
        <f t="shared" si="5"/>
        <v>6.2240663900414933E-3</v>
      </c>
      <c r="T33" s="7"/>
      <c r="U33" s="10">
        <v>5</v>
      </c>
      <c r="V33" s="6">
        <f t="shared" si="6"/>
        <v>5.1599587203302374E-3</v>
      </c>
      <c r="W33" s="7"/>
      <c r="X33" s="10">
        <v>5</v>
      </c>
      <c r="Y33" s="6">
        <f t="shared" si="7"/>
        <v>5.1867219917012446E-3</v>
      </c>
      <c r="Z33" s="7"/>
    </row>
    <row r="34" spans="1:26" x14ac:dyDescent="0.2">
      <c r="A34" s="2"/>
      <c r="B34" s="4" t="s">
        <v>16</v>
      </c>
      <c r="C34" s="10">
        <v>119</v>
      </c>
      <c r="D34" s="5">
        <f t="shared" si="0"/>
        <v>8.9433338343604396E-3</v>
      </c>
      <c r="E34" s="8"/>
      <c r="F34" s="10">
        <v>57</v>
      </c>
      <c r="G34" s="5">
        <f t="shared" si="1"/>
        <v>4.2999396499698254E-3</v>
      </c>
      <c r="H34" s="8"/>
      <c r="I34" s="10">
        <v>12</v>
      </c>
      <c r="J34" s="5">
        <f t="shared" si="2"/>
        <v>9.0184879001954004E-4</v>
      </c>
      <c r="K34" s="8"/>
      <c r="L34" s="10">
        <v>9</v>
      </c>
      <c r="M34" s="5">
        <f t="shared" si="3"/>
        <v>6.7893783946891973E-4</v>
      </c>
      <c r="N34" s="8"/>
      <c r="O34" s="10">
        <v>9</v>
      </c>
      <c r="P34" s="6">
        <f t="shared" si="4"/>
        <v>9.2879256965944269E-3</v>
      </c>
      <c r="Q34" s="7"/>
      <c r="R34" s="10">
        <v>5</v>
      </c>
      <c r="S34" s="6">
        <f t="shared" si="5"/>
        <v>5.1867219917012446E-3</v>
      </c>
      <c r="T34" s="7"/>
      <c r="U34" s="10">
        <v>1</v>
      </c>
      <c r="V34" s="6">
        <f t="shared" si="6"/>
        <v>1.0319917440660474E-3</v>
      </c>
      <c r="W34" s="7"/>
      <c r="X34" s="10">
        <v>0</v>
      </c>
      <c r="Y34" s="6">
        <f t="shared" si="7"/>
        <v>0</v>
      </c>
      <c r="Z34" s="7"/>
    </row>
    <row r="35" spans="1:26" x14ac:dyDescent="0.2">
      <c r="A35" s="2"/>
      <c r="B35" s="4" t="s">
        <v>17</v>
      </c>
      <c r="C35" s="10">
        <v>298</v>
      </c>
      <c r="D35" s="5">
        <f t="shared" si="0"/>
        <v>2.2395911618818577E-2</v>
      </c>
      <c r="E35" s="8"/>
      <c r="F35" s="10">
        <v>125</v>
      </c>
      <c r="G35" s="5">
        <f t="shared" si="1"/>
        <v>9.4296922148461079E-3</v>
      </c>
      <c r="H35" s="8"/>
      <c r="I35" s="10">
        <v>25</v>
      </c>
      <c r="J35" s="5">
        <f t="shared" si="2"/>
        <v>1.8788516458740417E-3</v>
      </c>
      <c r="K35" s="8"/>
      <c r="L35" s="10">
        <v>12</v>
      </c>
      <c r="M35" s="5">
        <f t="shared" si="3"/>
        <v>9.0525045262522627E-4</v>
      </c>
      <c r="N35" s="8"/>
      <c r="O35" s="10">
        <v>21</v>
      </c>
      <c r="P35" s="6">
        <f t="shared" si="4"/>
        <v>2.1671826625386997E-2</v>
      </c>
      <c r="Q35" s="7"/>
      <c r="R35" s="10">
        <v>12</v>
      </c>
      <c r="S35" s="6">
        <f t="shared" si="5"/>
        <v>1.2448132780082987E-2</v>
      </c>
      <c r="T35" s="7"/>
      <c r="U35" s="10">
        <v>6</v>
      </c>
      <c r="V35" s="6">
        <f t="shared" si="6"/>
        <v>6.1919504643962852E-3</v>
      </c>
      <c r="W35" s="7"/>
      <c r="X35" s="10">
        <v>3</v>
      </c>
      <c r="Y35" s="6">
        <f t="shared" si="7"/>
        <v>3.1120331950207467E-3</v>
      </c>
      <c r="Z35" s="7"/>
    </row>
    <row r="36" spans="1:26" x14ac:dyDescent="0.2">
      <c r="A36" s="2"/>
      <c r="B36" s="4" t="s">
        <v>18</v>
      </c>
      <c r="C36" s="10">
        <v>588</v>
      </c>
      <c r="D36" s="5">
        <f t="shared" si="0"/>
        <v>4.4190590710957461E-2</v>
      </c>
      <c r="E36" s="8"/>
      <c r="F36" s="10">
        <v>331</v>
      </c>
      <c r="G36" s="5">
        <f t="shared" si="1"/>
        <v>2.4969824984912493E-2</v>
      </c>
      <c r="H36" s="8"/>
      <c r="I36" s="10">
        <v>71</v>
      </c>
      <c r="J36" s="5">
        <f t="shared" si="2"/>
        <v>5.3359386742822786E-3</v>
      </c>
      <c r="K36" s="8"/>
      <c r="L36" s="10">
        <v>38</v>
      </c>
      <c r="M36" s="5">
        <f t="shared" si="3"/>
        <v>2.8666264333132166E-3</v>
      </c>
      <c r="N36" s="8"/>
      <c r="O36" s="10">
        <v>53</v>
      </c>
      <c r="P36" s="6">
        <f t="shared" si="4"/>
        <v>5.4695562435500514E-2</v>
      </c>
      <c r="Q36" s="7"/>
      <c r="R36" s="10">
        <v>38</v>
      </c>
      <c r="S36" s="6">
        <f t="shared" si="5"/>
        <v>3.9419087136929459E-2</v>
      </c>
      <c r="T36" s="7"/>
      <c r="U36" s="10">
        <v>7</v>
      </c>
      <c r="V36" s="6">
        <f t="shared" si="6"/>
        <v>7.2239422084623322E-3</v>
      </c>
      <c r="W36" s="7"/>
      <c r="X36" s="10">
        <v>4</v>
      </c>
      <c r="Y36" s="6">
        <f t="shared" si="7"/>
        <v>4.1493775933609959E-3</v>
      </c>
      <c r="Z36" s="7"/>
    </row>
    <row r="37" spans="1:26" x14ac:dyDescent="0.2">
      <c r="A37" s="2"/>
      <c r="B37" s="4" t="s">
        <v>19</v>
      </c>
      <c r="C37" s="10">
        <v>1244</v>
      </c>
      <c r="D37" s="5">
        <f t="shared" si="0"/>
        <v>9.3491657898692321E-2</v>
      </c>
      <c r="E37" s="8"/>
      <c r="F37" s="10">
        <v>769</v>
      </c>
      <c r="G37" s="5">
        <f t="shared" si="1"/>
        <v>5.8011466505733252E-2</v>
      </c>
      <c r="H37" s="8"/>
      <c r="I37" s="10">
        <v>213</v>
      </c>
      <c r="J37" s="5">
        <f t="shared" si="2"/>
        <v>1.6007816022846837E-2</v>
      </c>
      <c r="K37" s="8"/>
      <c r="L37" s="10">
        <v>122</v>
      </c>
      <c r="M37" s="5">
        <f t="shared" si="3"/>
        <v>9.2033796016898015E-3</v>
      </c>
      <c r="N37" s="8"/>
      <c r="O37" s="10">
        <v>98</v>
      </c>
      <c r="P37" s="6">
        <f t="shared" si="4"/>
        <v>0.10113519091847266</v>
      </c>
      <c r="Q37" s="7"/>
      <c r="R37" s="10">
        <v>77</v>
      </c>
      <c r="S37" s="6">
        <f t="shared" si="5"/>
        <v>7.9875518672199164E-2</v>
      </c>
      <c r="T37" s="7"/>
      <c r="U37" s="10">
        <v>17</v>
      </c>
      <c r="V37" s="6">
        <f t="shared" si="6"/>
        <v>1.7543859649122806E-2</v>
      </c>
      <c r="W37" s="7"/>
      <c r="X37" s="10">
        <v>10</v>
      </c>
      <c r="Y37" s="6">
        <f t="shared" si="7"/>
        <v>1.0373443983402489E-2</v>
      </c>
      <c r="Z37" s="7"/>
    </row>
    <row r="38" spans="1:26" x14ac:dyDescent="0.2">
      <c r="A38" s="2"/>
      <c r="B38" s="4" t="s">
        <v>20</v>
      </c>
      <c r="C38" s="10">
        <v>2089</v>
      </c>
      <c r="D38" s="5">
        <f t="shared" si="0"/>
        <v>0.15699684352923493</v>
      </c>
      <c r="E38" s="8"/>
      <c r="F38" s="10">
        <v>1234</v>
      </c>
      <c r="G38" s="5">
        <f t="shared" si="1"/>
        <v>9.3089921544960777E-2</v>
      </c>
      <c r="H38" s="8"/>
      <c r="I38" s="10">
        <v>1074</v>
      </c>
      <c r="J38" s="5">
        <f t="shared" si="2"/>
        <v>8.071546670674884E-2</v>
      </c>
      <c r="K38" s="8"/>
      <c r="L38" s="10">
        <v>599</v>
      </c>
      <c r="M38" s="5">
        <f t="shared" si="3"/>
        <v>4.5187085093542544E-2</v>
      </c>
      <c r="N38" s="8"/>
      <c r="O38" s="10">
        <v>173</v>
      </c>
      <c r="P38" s="6">
        <f t="shared" si="4"/>
        <v>0.17853457172342621</v>
      </c>
      <c r="Q38" s="7"/>
      <c r="R38" s="10">
        <v>110</v>
      </c>
      <c r="S38" s="6">
        <f t="shared" si="5"/>
        <v>0.11410788381742738</v>
      </c>
      <c r="T38" s="7"/>
      <c r="U38" s="10">
        <v>94</v>
      </c>
      <c r="V38" s="6">
        <f t="shared" si="6"/>
        <v>9.7007223942208468E-2</v>
      </c>
      <c r="W38" s="7"/>
      <c r="X38" s="10">
        <v>66</v>
      </c>
      <c r="Y38" s="6">
        <f t="shared" si="7"/>
        <v>6.8464730290456438E-2</v>
      </c>
      <c r="Z38" s="7"/>
    </row>
    <row r="39" spans="1:26" x14ac:dyDescent="0.2">
      <c r="A39" s="2"/>
      <c r="B39" s="4" t="s">
        <v>21</v>
      </c>
      <c r="C39" s="10">
        <v>2053</v>
      </c>
      <c r="D39" s="5">
        <f t="shared" si="0"/>
        <v>0.1542912971591763</v>
      </c>
      <c r="E39" s="9">
        <v>0.66617000000000004</v>
      </c>
      <c r="F39" s="10">
        <v>1351</v>
      </c>
      <c r="G39" s="5">
        <f t="shared" si="1"/>
        <v>0.10191611345805673</v>
      </c>
      <c r="H39" s="9">
        <v>0.80530000000000002</v>
      </c>
      <c r="I39" s="10">
        <v>2213</v>
      </c>
      <c r="J39" s="5">
        <f t="shared" si="2"/>
        <v>0.16631594769277017</v>
      </c>
      <c r="K39" s="9">
        <v>0.89388000000000001</v>
      </c>
      <c r="L39" s="10">
        <v>1262</v>
      </c>
      <c r="M39" s="5">
        <f t="shared" si="3"/>
        <v>9.5202172601086307E-2</v>
      </c>
      <c r="N39" s="9">
        <v>0.94003000000000003</v>
      </c>
      <c r="O39" s="10">
        <v>154</v>
      </c>
      <c r="P39" s="6">
        <f t="shared" si="4"/>
        <v>0.15892672858617132</v>
      </c>
      <c r="Q39" s="9">
        <v>0.62022999999999995</v>
      </c>
      <c r="R39" s="10">
        <v>117</v>
      </c>
      <c r="S39" s="6">
        <f t="shared" si="5"/>
        <v>0.12136929460580913</v>
      </c>
      <c r="T39" s="9">
        <v>0.73963000000000001</v>
      </c>
      <c r="U39" s="10">
        <v>191</v>
      </c>
      <c r="V39" s="6">
        <f t="shared" si="6"/>
        <v>0.19711042311661506</v>
      </c>
      <c r="W39" s="9">
        <v>0.86377999999999999</v>
      </c>
      <c r="X39" s="10">
        <v>132</v>
      </c>
      <c r="Y39" s="6">
        <f t="shared" si="7"/>
        <v>0.13692946058091288</v>
      </c>
      <c r="Z39" s="9">
        <v>0.90871000000000002</v>
      </c>
    </row>
    <row r="40" spans="1:26" x14ac:dyDescent="0.2">
      <c r="A40" s="2"/>
      <c r="B40" s="4" t="s">
        <v>22</v>
      </c>
      <c r="C40" s="10">
        <v>1865</v>
      </c>
      <c r="D40" s="5">
        <f t="shared" si="0"/>
        <v>0.14016233278220352</v>
      </c>
      <c r="E40" s="9"/>
      <c r="F40" s="10">
        <v>1371</v>
      </c>
      <c r="G40" s="5">
        <f t="shared" si="1"/>
        <v>0.1034248642124321</v>
      </c>
      <c r="H40" s="9"/>
      <c r="I40" s="10">
        <v>2381</v>
      </c>
      <c r="J40" s="5">
        <f t="shared" si="2"/>
        <v>0.17894183075304373</v>
      </c>
      <c r="K40" s="9"/>
      <c r="L40" s="10">
        <v>1429</v>
      </c>
      <c r="M40" s="5">
        <f t="shared" si="3"/>
        <v>0.10780024140012071</v>
      </c>
      <c r="N40" s="9"/>
      <c r="O40" s="10">
        <v>127</v>
      </c>
      <c r="P40" s="6">
        <f t="shared" si="4"/>
        <v>0.13106295149638802</v>
      </c>
      <c r="Q40" s="9"/>
      <c r="R40" s="10">
        <v>96</v>
      </c>
      <c r="S40" s="6">
        <f t="shared" si="5"/>
        <v>9.9585062240663894E-2</v>
      </c>
      <c r="T40" s="9"/>
      <c r="U40" s="10">
        <v>165</v>
      </c>
      <c r="V40" s="6">
        <f t="shared" si="6"/>
        <v>0.17027863777089783</v>
      </c>
      <c r="W40" s="9"/>
      <c r="X40" s="10">
        <v>109</v>
      </c>
      <c r="Y40" s="6">
        <f t="shared" si="7"/>
        <v>0.11307053941908714</v>
      </c>
      <c r="Z40" s="9"/>
    </row>
    <row r="41" spans="1:26" x14ac:dyDescent="0.2">
      <c r="A41" s="2"/>
      <c r="B41" s="4" t="s">
        <v>23</v>
      </c>
      <c r="C41" s="10">
        <v>1377</v>
      </c>
      <c r="D41" s="5">
        <f t="shared" si="0"/>
        <v>0.10348714865474222</v>
      </c>
      <c r="E41" s="9"/>
      <c r="F41" s="10">
        <v>1253</v>
      </c>
      <c r="G41" s="5">
        <f t="shared" si="1"/>
        <v>9.4523234761617378E-2</v>
      </c>
      <c r="H41" s="9"/>
      <c r="I41" s="10">
        <v>2001</v>
      </c>
      <c r="J41" s="5">
        <f t="shared" si="2"/>
        <v>0.15038328573575829</v>
      </c>
      <c r="K41" s="9"/>
      <c r="L41" s="10">
        <v>1402</v>
      </c>
      <c r="M41" s="5">
        <f t="shared" si="3"/>
        <v>0.10576342788171395</v>
      </c>
      <c r="N41" s="9"/>
      <c r="O41" s="10">
        <v>76</v>
      </c>
      <c r="P41" s="6">
        <f t="shared" si="4"/>
        <v>7.8431372549019607E-2</v>
      </c>
      <c r="Q41" s="9"/>
      <c r="R41" s="10">
        <v>74</v>
      </c>
      <c r="S41" s="6">
        <f t="shared" si="5"/>
        <v>7.6763485477178428E-2</v>
      </c>
      <c r="T41" s="9"/>
      <c r="U41" s="10">
        <v>137</v>
      </c>
      <c r="V41" s="6">
        <f t="shared" si="6"/>
        <v>0.14138286893704852</v>
      </c>
      <c r="W41" s="9"/>
      <c r="X41" s="10">
        <v>104</v>
      </c>
      <c r="Y41" s="6">
        <f t="shared" si="7"/>
        <v>0.1078838174273859</v>
      </c>
      <c r="Z41" s="9"/>
    </row>
    <row r="42" spans="1:26" x14ac:dyDescent="0.2">
      <c r="A42" s="2"/>
      <c r="B42" s="4" t="s">
        <v>24</v>
      </c>
      <c r="C42" s="10">
        <v>1039</v>
      </c>
      <c r="D42" s="5">
        <f t="shared" si="0"/>
        <v>7.808507440252517E-2</v>
      </c>
      <c r="E42" s="9"/>
      <c r="F42" s="10">
        <v>1100</v>
      </c>
      <c r="G42" s="5">
        <f t="shared" si="1"/>
        <v>8.2981291490645745E-2</v>
      </c>
      <c r="H42" s="9"/>
      <c r="I42" s="10">
        <v>1522</v>
      </c>
      <c r="J42" s="5">
        <f t="shared" si="2"/>
        <v>0.11438448820081167</v>
      </c>
      <c r="K42" s="9"/>
      <c r="L42" s="10">
        <v>1269</v>
      </c>
      <c r="M42" s="5">
        <f t="shared" si="3"/>
        <v>9.5730235365117683E-2</v>
      </c>
      <c r="N42" s="9"/>
      <c r="O42" s="10">
        <v>72</v>
      </c>
      <c r="P42" s="6">
        <f t="shared" si="4"/>
        <v>7.4303405572755415E-2</v>
      </c>
      <c r="Q42" s="9"/>
      <c r="R42" s="10">
        <v>72</v>
      </c>
      <c r="S42" s="6">
        <f t="shared" si="5"/>
        <v>7.4688796680497924E-2</v>
      </c>
      <c r="T42" s="9"/>
      <c r="U42" s="10">
        <v>95</v>
      </c>
      <c r="V42" s="6">
        <f t="shared" si="6"/>
        <v>9.8039215686274508E-2</v>
      </c>
      <c r="W42" s="9"/>
      <c r="X42" s="10">
        <v>87</v>
      </c>
      <c r="Y42" s="6">
        <f t="shared" si="7"/>
        <v>9.0248962655601658E-2</v>
      </c>
      <c r="Z42" s="9"/>
    </row>
    <row r="43" spans="1:26" x14ac:dyDescent="0.2">
      <c r="A43" s="2"/>
      <c r="B43" s="4" t="s">
        <v>25</v>
      </c>
      <c r="C43" s="10">
        <v>691</v>
      </c>
      <c r="D43" s="5">
        <f t="shared" si="0"/>
        <v>5.1931459491958515E-2</v>
      </c>
      <c r="E43" s="9"/>
      <c r="F43" s="10">
        <v>982</v>
      </c>
      <c r="G43" s="5">
        <f t="shared" si="1"/>
        <v>7.4079662039831018E-2</v>
      </c>
      <c r="H43" s="9"/>
      <c r="I43" s="10">
        <v>1033</v>
      </c>
      <c r="J43" s="5">
        <f t="shared" si="2"/>
        <v>7.7634150007515404E-2</v>
      </c>
      <c r="K43" s="9"/>
      <c r="L43" s="10">
        <v>1140</v>
      </c>
      <c r="M43" s="5">
        <f t="shared" si="3"/>
        <v>8.5998792999396501E-2</v>
      </c>
      <c r="N43" s="9"/>
      <c r="O43" s="10">
        <v>51</v>
      </c>
      <c r="P43" s="6">
        <f t="shared" si="4"/>
        <v>5.2631578947368418E-2</v>
      </c>
      <c r="Q43" s="9"/>
      <c r="R43" s="10">
        <v>59</v>
      </c>
      <c r="S43" s="6">
        <f t="shared" si="5"/>
        <v>6.1203319502074686E-2</v>
      </c>
      <c r="T43" s="9"/>
      <c r="U43" s="10">
        <v>70</v>
      </c>
      <c r="V43" s="6">
        <f t="shared" si="6"/>
        <v>7.223942208462332E-2</v>
      </c>
      <c r="W43" s="9"/>
      <c r="X43" s="10">
        <v>73</v>
      </c>
      <c r="Y43" s="6">
        <f t="shared" si="7"/>
        <v>7.5726141078838169E-2</v>
      </c>
      <c r="Z43" s="9"/>
    </row>
    <row r="44" spans="1:26" x14ac:dyDescent="0.2">
      <c r="A44" s="2"/>
      <c r="B44" s="4" t="s">
        <v>26</v>
      </c>
      <c r="C44" s="10">
        <v>520</v>
      </c>
      <c r="D44" s="5">
        <f t="shared" si="0"/>
        <v>3.908011423418007E-2</v>
      </c>
      <c r="E44" s="9"/>
      <c r="F44" s="10">
        <v>809</v>
      </c>
      <c r="G44" s="5">
        <f t="shared" si="1"/>
        <v>6.1028968014484007E-2</v>
      </c>
      <c r="H44" s="9"/>
      <c r="I44" s="10">
        <v>732</v>
      </c>
      <c r="J44" s="5">
        <f t="shared" si="2"/>
        <v>5.5012776191191944E-2</v>
      </c>
      <c r="K44" s="9"/>
      <c r="L44" s="10">
        <v>970</v>
      </c>
      <c r="M44" s="5">
        <f t="shared" si="3"/>
        <v>7.3174411587205793E-2</v>
      </c>
      <c r="N44" s="9"/>
      <c r="O44" s="10">
        <v>38</v>
      </c>
      <c r="P44" s="6">
        <f t="shared" si="4"/>
        <v>3.9215686274509803E-2</v>
      </c>
      <c r="Q44" s="9"/>
      <c r="R44" s="10">
        <v>47</v>
      </c>
      <c r="S44" s="6">
        <f t="shared" si="5"/>
        <v>4.8755186721991702E-2</v>
      </c>
      <c r="T44" s="9"/>
      <c r="U44" s="10">
        <v>50</v>
      </c>
      <c r="V44" s="6">
        <f t="shared" si="6"/>
        <v>5.159958720330237E-2</v>
      </c>
      <c r="W44" s="9"/>
      <c r="X44" s="10">
        <v>57</v>
      </c>
      <c r="Y44" s="6">
        <f t="shared" si="7"/>
        <v>5.9128630705394189E-2</v>
      </c>
      <c r="Z44" s="9"/>
    </row>
    <row r="45" spans="1:26" x14ac:dyDescent="0.2">
      <c r="A45" s="2"/>
      <c r="B45" s="4" t="s">
        <v>27</v>
      </c>
      <c r="C45" s="10">
        <v>373</v>
      </c>
      <c r="D45" s="5">
        <f t="shared" si="0"/>
        <v>2.8032466556440705E-2</v>
      </c>
      <c r="E45" s="9"/>
      <c r="F45" s="10">
        <v>683</v>
      </c>
      <c r="G45" s="5">
        <f t="shared" si="1"/>
        <v>5.1523838261919128E-2</v>
      </c>
      <c r="H45" s="9"/>
      <c r="I45" s="10">
        <v>557</v>
      </c>
      <c r="J45" s="5">
        <f t="shared" si="2"/>
        <v>4.1860814670073652E-2</v>
      </c>
      <c r="K45" s="9"/>
      <c r="L45" s="10">
        <v>854</v>
      </c>
      <c r="M45" s="5">
        <f t="shared" si="3"/>
        <v>6.4423657211828605E-2</v>
      </c>
      <c r="N45" s="9"/>
      <c r="O45" s="10">
        <v>19</v>
      </c>
      <c r="P45" s="6">
        <f t="shared" si="4"/>
        <v>1.9607843137254902E-2</v>
      </c>
      <c r="Q45" s="9"/>
      <c r="R45" s="10">
        <v>37</v>
      </c>
      <c r="S45" s="6">
        <f t="shared" si="5"/>
        <v>3.8381742738589214E-2</v>
      </c>
      <c r="T45" s="9"/>
      <c r="U45" s="10">
        <v>38</v>
      </c>
      <c r="V45" s="6">
        <f t="shared" si="6"/>
        <v>3.9215686274509803E-2</v>
      </c>
      <c r="W45" s="9"/>
      <c r="X45" s="10">
        <v>47</v>
      </c>
      <c r="Y45" s="6">
        <f t="shared" si="7"/>
        <v>4.8755186721991702E-2</v>
      </c>
      <c r="Z45" s="9"/>
    </row>
    <row r="46" spans="1:26" x14ac:dyDescent="0.2">
      <c r="A46" s="2"/>
      <c r="B46" s="4" t="s">
        <v>28</v>
      </c>
      <c r="C46" s="10">
        <v>245</v>
      </c>
      <c r="D46" s="5">
        <f t="shared" si="0"/>
        <v>1.8412746129565609E-2</v>
      </c>
      <c r="E46" s="9"/>
      <c r="F46" s="10">
        <v>580</v>
      </c>
      <c r="G46" s="5">
        <f t="shared" si="1"/>
        <v>4.3753771876885936E-2</v>
      </c>
      <c r="H46" s="9"/>
      <c r="I46" s="10">
        <v>389</v>
      </c>
      <c r="J46" s="5">
        <f t="shared" si="2"/>
        <v>2.9234931609800091E-2</v>
      </c>
      <c r="K46" s="9"/>
      <c r="L46" s="10">
        <v>707</v>
      </c>
      <c r="M46" s="5">
        <f t="shared" si="3"/>
        <v>5.3334339167169585E-2</v>
      </c>
      <c r="N46" s="9"/>
      <c r="O46" s="10">
        <v>17</v>
      </c>
      <c r="P46" s="6">
        <f t="shared" si="4"/>
        <v>1.7543859649122806E-2</v>
      </c>
      <c r="Q46" s="9"/>
      <c r="R46" s="10">
        <v>40</v>
      </c>
      <c r="S46" s="6">
        <f t="shared" si="5"/>
        <v>4.1493775933609957E-2</v>
      </c>
      <c r="T46" s="9"/>
      <c r="U46" s="10">
        <v>22</v>
      </c>
      <c r="V46" s="6">
        <f t="shared" si="6"/>
        <v>2.2703818369453045E-2</v>
      </c>
      <c r="W46" s="9"/>
      <c r="X46" s="10">
        <v>42</v>
      </c>
      <c r="Y46" s="6">
        <f t="shared" si="7"/>
        <v>4.3568464730290454E-2</v>
      </c>
      <c r="Z46" s="9"/>
    </row>
    <row r="47" spans="1:26" x14ac:dyDescent="0.2">
      <c r="A47" s="2"/>
      <c r="B47" s="4" t="s">
        <v>29</v>
      </c>
      <c r="C47" s="10">
        <v>194</v>
      </c>
      <c r="D47" s="5">
        <f t="shared" si="0"/>
        <v>1.4579888771982564E-2</v>
      </c>
      <c r="E47" s="9"/>
      <c r="F47" s="10">
        <v>502</v>
      </c>
      <c r="G47" s="5">
        <f t="shared" si="1"/>
        <v>3.7869643934821964E-2</v>
      </c>
      <c r="H47" s="9"/>
      <c r="I47" s="10">
        <v>301</v>
      </c>
      <c r="J47" s="5">
        <f t="shared" si="2"/>
        <v>2.2621373816323464E-2</v>
      </c>
      <c r="K47" s="9"/>
      <c r="L47" s="10">
        <v>645</v>
      </c>
      <c r="M47" s="5">
        <f t="shared" si="3"/>
        <v>4.8657211828605912E-2</v>
      </c>
      <c r="N47" s="9"/>
      <c r="O47" s="10">
        <v>17</v>
      </c>
      <c r="P47" s="6">
        <f t="shared" si="4"/>
        <v>1.7543859649122806E-2</v>
      </c>
      <c r="Q47" s="9"/>
      <c r="R47" s="10">
        <v>38</v>
      </c>
      <c r="S47" s="6">
        <f t="shared" si="5"/>
        <v>3.9419087136929459E-2</v>
      </c>
      <c r="T47" s="9"/>
      <c r="U47" s="10">
        <v>20</v>
      </c>
      <c r="V47" s="6">
        <f t="shared" si="6"/>
        <v>2.063983488132095E-2</v>
      </c>
      <c r="W47" s="9"/>
      <c r="X47" s="10">
        <v>49</v>
      </c>
      <c r="Y47" s="6">
        <f t="shared" si="7"/>
        <v>5.0829875518672199E-2</v>
      </c>
      <c r="Z47" s="9"/>
    </row>
    <row r="48" spans="1:26" x14ac:dyDescent="0.2">
      <c r="A48" s="2"/>
      <c r="B48" s="4" t="s">
        <v>30</v>
      </c>
      <c r="C48" s="10">
        <v>507</v>
      </c>
      <c r="D48" s="5">
        <f t="shared" si="0"/>
        <v>3.8103111378325567E-2</v>
      </c>
      <c r="E48" s="9"/>
      <c r="F48" s="10">
        <v>2044</v>
      </c>
      <c r="G48" s="5">
        <f t="shared" si="1"/>
        <v>0.15419432709716355</v>
      </c>
      <c r="H48" s="9"/>
      <c r="I48" s="10">
        <v>765</v>
      </c>
      <c r="J48" s="5">
        <f t="shared" si="2"/>
        <v>5.7492860363745679E-2</v>
      </c>
      <c r="K48" s="9"/>
      <c r="L48" s="10">
        <v>2783</v>
      </c>
      <c r="M48" s="5">
        <f t="shared" si="3"/>
        <v>0.20994266747133375</v>
      </c>
      <c r="N48" s="9"/>
      <c r="O48" s="10">
        <v>30</v>
      </c>
      <c r="P48" s="6">
        <f t="shared" si="4"/>
        <v>3.0959752321981424E-2</v>
      </c>
      <c r="Q48" s="9"/>
      <c r="R48" s="10">
        <v>133</v>
      </c>
      <c r="S48" s="6">
        <f t="shared" si="5"/>
        <v>0.13796680497925312</v>
      </c>
      <c r="T48" s="9"/>
      <c r="U48" s="10">
        <v>49</v>
      </c>
      <c r="V48" s="6">
        <f t="shared" si="6"/>
        <v>5.0567595459236329E-2</v>
      </c>
      <c r="W48" s="9"/>
      <c r="X48" s="10">
        <v>176</v>
      </c>
      <c r="Y48" s="6">
        <f t="shared" si="7"/>
        <v>0.18257261410788381</v>
      </c>
      <c r="Z48" s="9"/>
    </row>
    <row r="51" spans="6:24" x14ac:dyDescent="0.2">
      <c r="F51" s="10"/>
      <c r="G51" s="10"/>
      <c r="J51" s="10"/>
      <c r="K51" s="10"/>
      <c r="M51" s="10"/>
      <c r="N51" s="10"/>
    </row>
    <row r="52" spans="6:24" x14ac:dyDescent="0.2">
      <c r="F52" s="10"/>
      <c r="G52" s="10"/>
      <c r="J52" s="10"/>
      <c r="K52" s="10"/>
      <c r="M52" s="10"/>
      <c r="N52" s="10"/>
    </row>
    <row r="53" spans="6:24" x14ac:dyDescent="0.2">
      <c r="F53" s="10"/>
      <c r="G53" s="10"/>
      <c r="W53" s="10"/>
      <c r="X53" s="10"/>
    </row>
    <row r="54" spans="6:24" x14ac:dyDescent="0.2">
      <c r="F54" s="10"/>
      <c r="G54" s="10"/>
      <c r="J54" s="10"/>
      <c r="K54" s="10"/>
      <c r="M54" s="10"/>
      <c r="N54" s="10"/>
      <c r="W54" s="10"/>
      <c r="X54" s="10"/>
    </row>
    <row r="55" spans="6:24" x14ac:dyDescent="0.2">
      <c r="F55" s="10"/>
      <c r="G55" s="10"/>
      <c r="J55" s="10"/>
      <c r="K55" s="10"/>
      <c r="M55" s="10"/>
      <c r="N55" s="10"/>
      <c r="W55" s="10"/>
      <c r="X55" s="10"/>
    </row>
    <row r="56" spans="6:24" x14ac:dyDescent="0.2">
      <c r="F56" s="10"/>
      <c r="G56" s="10"/>
      <c r="J56" s="10"/>
      <c r="K56" s="10"/>
      <c r="M56" s="10"/>
      <c r="N56" s="10"/>
      <c r="W56" s="10"/>
      <c r="X56" s="10"/>
    </row>
    <row r="57" spans="6:24" x14ac:dyDescent="0.2">
      <c r="F57" s="10"/>
      <c r="G57" s="10"/>
      <c r="J57" s="10"/>
      <c r="K57" s="10"/>
      <c r="M57" s="10"/>
      <c r="N57" s="10"/>
      <c r="W57" s="10"/>
      <c r="X57" s="10"/>
    </row>
    <row r="58" spans="6:24" x14ac:dyDescent="0.2">
      <c r="F58" s="10"/>
      <c r="G58" s="10"/>
      <c r="J58" s="10"/>
      <c r="K58" s="10"/>
      <c r="M58" s="10"/>
      <c r="N58" s="10"/>
      <c r="W58" s="10"/>
      <c r="X58" s="10"/>
    </row>
    <row r="59" spans="6:24" x14ac:dyDescent="0.2">
      <c r="F59" s="10"/>
      <c r="G59" s="10"/>
      <c r="J59" s="10"/>
      <c r="K59" s="10"/>
      <c r="M59" s="10"/>
      <c r="N59" s="10"/>
      <c r="W59" s="10"/>
      <c r="X59" s="10"/>
    </row>
    <row r="60" spans="6:24" x14ac:dyDescent="0.2">
      <c r="F60" s="10"/>
      <c r="G60" s="10"/>
      <c r="J60" s="10"/>
      <c r="K60" s="10"/>
      <c r="M60" s="10"/>
      <c r="N60" s="10"/>
      <c r="W60" s="10"/>
      <c r="X60" s="10"/>
    </row>
    <row r="61" spans="6:24" x14ac:dyDescent="0.2">
      <c r="F61" s="10"/>
      <c r="G61" s="10"/>
      <c r="J61" s="10"/>
      <c r="K61" s="10"/>
      <c r="M61" s="10"/>
      <c r="N61" s="10"/>
      <c r="W61" s="10"/>
      <c r="X61" s="10"/>
    </row>
    <row r="62" spans="6:24" x14ac:dyDescent="0.2">
      <c r="F62" s="10"/>
      <c r="G62" s="10"/>
      <c r="J62" s="10"/>
      <c r="K62" s="10"/>
      <c r="M62" s="10"/>
      <c r="N62" s="10"/>
      <c r="W62" s="10"/>
      <c r="X62" s="10"/>
    </row>
    <row r="63" spans="6:24" x14ac:dyDescent="0.2">
      <c r="F63" s="10"/>
      <c r="G63" s="10"/>
      <c r="J63" s="10"/>
      <c r="K63" s="10"/>
      <c r="M63" s="10"/>
      <c r="N63" s="10"/>
      <c r="W63" s="10"/>
      <c r="X63" s="10"/>
    </row>
    <row r="64" spans="6:24" x14ac:dyDescent="0.2">
      <c r="F64" s="10"/>
      <c r="G64" s="10"/>
      <c r="J64" s="10"/>
      <c r="K64" s="10"/>
      <c r="M64" s="10"/>
      <c r="N64" s="10"/>
      <c r="W64" s="10"/>
      <c r="X64" s="10"/>
    </row>
    <row r="65" spans="6:24" x14ac:dyDescent="0.2">
      <c r="F65" s="10"/>
      <c r="G65" s="10"/>
      <c r="J65" s="10"/>
      <c r="K65" s="10"/>
      <c r="M65" s="10"/>
      <c r="N65" s="10"/>
      <c r="W65" s="10"/>
      <c r="X65" s="10"/>
    </row>
    <row r="66" spans="6:24" x14ac:dyDescent="0.2">
      <c r="F66" s="10"/>
      <c r="G66" s="10"/>
      <c r="J66" s="10"/>
      <c r="K66" s="10"/>
      <c r="M66" s="10"/>
      <c r="N66" s="10"/>
      <c r="W66" s="10"/>
      <c r="X66" s="10"/>
    </row>
    <row r="67" spans="6:24" x14ac:dyDescent="0.2">
      <c r="F67" s="10"/>
      <c r="G67" s="10"/>
      <c r="J67" s="10"/>
      <c r="K67" s="10"/>
      <c r="M67" s="10"/>
      <c r="N67" s="10"/>
      <c r="W67" s="10"/>
      <c r="X67" s="10"/>
    </row>
    <row r="68" spans="6:24" x14ac:dyDescent="0.2">
      <c r="F68" s="10"/>
      <c r="G68" s="10"/>
      <c r="J68" s="10"/>
      <c r="K68" s="10"/>
      <c r="M68" s="10"/>
      <c r="N68" s="10"/>
      <c r="W68" s="10"/>
      <c r="X68" s="10"/>
    </row>
    <row r="69" spans="6:24" x14ac:dyDescent="0.2">
      <c r="F69" s="10"/>
      <c r="G69" s="10"/>
      <c r="J69" s="10"/>
      <c r="K69" s="10"/>
      <c r="M69" s="10"/>
      <c r="N69" s="10"/>
      <c r="W69" s="10"/>
      <c r="X69" s="10"/>
    </row>
    <row r="70" spans="6:24" x14ac:dyDescent="0.2">
      <c r="F70" s="10"/>
      <c r="G70" s="10"/>
      <c r="J70" s="10"/>
      <c r="K70" s="10"/>
      <c r="M70" s="10"/>
      <c r="N70" s="10"/>
      <c r="W70" s="10"/>
      <c r="X70" s="10"/>
    </row>
    <row r="71" spans="6:24" x14ac:dyDescent="0.2">
      <c r="F71" s="10"/>
      <c r="G71" s="10"/>
      <c r="J71" s="10"/>
      <c r="K71" s="10"/>
      <c r="M71" s="10"/>
      <c r="N71" s="10"/>
      <c r="W71" s="10"/>
      <c r="X71" s="10"/>
    </row>
    <row r="72" spans="6:24" x14ac:dyDescent="0.2">
      <c r="F72" s="10"/>
      <c r="G72" s="10"/>
      <c r="J72" s="10"/>
      <c r="K72" s="10"/>
      <c r="M72" s="10"/>
      <c r="N72" s="10"/>
      <c r="W72" s="10"/>
      <c r="X72" s="10"/>
    </row>
    <row r="73" spans="6:24" x14ac:dyDescent="0.2">
      <c r="F73" s="10"/>
      <c r="G73" s="10"/>
      <c r="J73" s="10"/>
      <c r="K73" s="10"/>
      <c r="M73" s="10"/>
      <c r="N73" s="10"/>
      <c r="W73" s="10"/>
      <c r="X73" s="10"/>
    </row>
    <row r="74" spans="6:24" x14ac:dyDescent="0.2">
      <c r="F74" s="10"/>
      <c r="G74" s="10"/>
      <c r="J74" s="10"/>
      <c r="K74" s="10"/>
      <c r="M74" s="10"/>
      <c r="N74" s="10"/>
      <c r="W74" s="10"/>
      <c r="X74" s="10"/>
    </row>
    <row r="75" spans="6:24" x14ac:dyDescent="0.2">
      <c r="F75" s="10"/>
      <c r="G75" s="10"/>
      <c r="J75" s="10"/>
      <c r="K75" s="10"/>
      <c r="M75" s="10"/>
      <c r="N75" s="10"/>
      <c r="W75" s="10"/>
      <c r="X75" s="10"/>
    </row>
    <row r="76" spans="6:24" x14ac:dyDescent="0.2">
      <c r="F76" s="10"/>
      <c r="G76" s="10"/>
      <c r="J76" s="10"/>
      <c r="K76" s="10"/>
      <c r="M76" s="10"/>
      <c r="N76" s="10"/>
      <c r="W76" s="10"/>
      <c r="X76" s="10"/>
    </row>
    <row r="77" spans="6:24" x14ac:dyDescent="0.2">
      <c r="F77" s="10"/>
      <c r="G77" s="10"/>
      <c r="J77" s="10"/>
      <c r="K77" s="10"/>
      <c r="M77" s="10"/>
      <c r="N77" s="10"/>
      <c r="W77" s="10"/>
      <c r="X77" s="10"/>
    </row>
    <row r="78" spans="6:24" x14ac:dyDescent="0.2">
      <c r="F78" s="10"/>
      <c r="G78" s="10"/>
      <c r="J78" s="10"/>
      <c r="K78" s="10"/>
      <c r="M78" s="10"/>
      <c r="N78" s="10"/>
      <c r="W78" s="10"/>
      <c r="X78" s="10"/>
    </row>
    <row r="79" spans="6:24" x14ac:dyDescent="0.2">
      <c r="F79" s="10"/>
      <c r="G79" s="10"/>
      <c r="J79" s="10"/>
      <c r="K79" s="10"/>
      <c r="M79" s="10"/>
      <c r="N79" s="10"/>
      <c r="W79" s="10"/>
      <c r="X79" s="10"/>
    </row>
    <row r="80" spans="6:24" x14ac:dyDescent="0.2">
      <c r="F80" s="10"/>
      <c r="G80" s="10"/>
      <c r="J80" s="10"/>
      <c r="K80" s="10"/>
      <c r="M80" s="10"/>
      <c r="N80" s="10"/>
      <c r="W80" s="10"/>
      <c r="X80" s="10"/>
    </row>
    <row r="81" spans="6:24" x14ac:dyDescent="0.2">
      <c r="F81" s="10"/>
      <c r="G81" s="10"/>
      <c r="J81" s="10"/>
      <c r="K81" s="10"/>
      <c r="M81" s="10"/>
      <c r="N81" s="10"/>
      <c r="W81" s="10"/>
      <c r="X81" s="10"/>
    </row>
    <row r="82" spans="6:24" x14ac:dyDescent="0.2">
      <c r="F82" s="10"/>
      <c r="G82" s="10"/>
      <c r="J82" s="10"/>
      <c r="K82" s="10"/>
      <c r="M82" s="10"/>
      <c r="N82" s="10"/>
      <c r="W82" s="10"/>
      <c r="X82" s="10"/>
    </row>
    <row r="83" spans="6:24" x14ac:dyDescent="0.2">
      <c r="F83" s="10"/>
      <c r="G83" s="10"/>
      <c r="J83" s="10"/>
      <c r="K83" s="10"/>
      <c r="M83" s="10"/>
      <c r="N83" s="10"/>
      <c r="W83" s="10"/>
      <c r="X83" s="10"/>
    </row>
    <row r="84" spans="6:24" x14ac:dyDescent="0.2">
      <c r="F84" s="10"/>
      <c r="G84" s="10"/>
      <c r="J84" s="10"/>
      <c r="K84" s="10"/>
      <c r="M84" s="10"/>
      <c r="N84" s="10"/>
      <c r="W84" s="10"/>
      <c r="X84" s="10"/>
    </row>
    <row r="85" spans="6:24" x14ac:dyDescent="0.2">
      <c r="F85" s="10"/>
      <c r="G85" s="10"/>
      <c r="J85" s="10"/>
      <c r="K85" s="10"/>
      <c r="M85" s="10"/>
      <c r="N85" s="10"/>
      <c r="W85" s="10"/>
      <c r="X85" s="10"/>
    </row>
    <row r="86" spans="6:24" x14ac:dyDescent="0.2">
      <c r="F86" s="10"/>
      <c r="G86" s="10"/>
      <c r="J86" s="10"/>
      <c r="K86" s="10"/>
      <c r="M86" s="10"/>
      <c r="N86" s="10"/>
      <c r="W86" s="10"/>
      <c r="X86" s="10"/>
    </row>
    <row r="87" spans="6:24" x14ac:dyDescent="0.2">
      <c r="F87" s="10"/>
      <c r="G87" s="10"/>
      <c r="J87" s="10"/>
      <c r="K87" s="10"/>
      <c r="M87" s="10"/>
      <c r="N87" s="10"/>
      <c r="W87" s="10"/>
      <c r="X87" s="10"/>
    </row>
    <row r="88" spans="6:24" x14ac:dyDescent="0.2">
      <c r="F88" s="10"/>
      <c r="G88" s="10"/>
      <c r="J88" s="10"/>
      <c r="K88" s="10"/>
      <c r="M88" s="10"/>
      <c r="N88" s="10"/>
      <c r="W88" s="10"/>
      <c r="X88" s="10"/>
    </row>
    <row r="89" spans="6:24" x14ac:dyDescent="0.2">
      <c r="F89" s="10"/>
      <c r="G89" s="10"/>
      <c r="J89" s="10"/>
      <c r="K89" s="10"/>
      <c r="M89" s="10"/>
      <c r="N89" s="10"/>
      <c r="W89" s="10"/>
      <c r="X89" s="10"/>
    </row>
    <row r="90" spans="6:24" x14ac:dyDescent="0.2">
      <c r="F90" s="10"/>
      <c r="G90" s="10"/>
      <c r="J90" s="10"/>
      <c r="K90" s="10"/>
      <c r="M90" s="10"/>
      <c r="N90" s="10"/>
      <c r="W90" s="10"/>
      <c r="X90" s="10"/>
    </row>
    <row r="91" spans="6:24" x14ac:dyDescent="0.2">
      <c r="F91" s="10"/>
      <c r="G91" s="10"/>
      <c r="J91" s="10"/>
      <c r="K91" s="10"/>
      <c r="M91" s="10"/>
      <c r="N91" s="10"/>
      <c r="W91" s="10"/>
      <c r="X91" s="10"/>
    </row>
    <row r="92" spans="6:24" x14ac:dyDescent="0.2">
      <c r="F92" s="10"/>
      <c r="G92" s="10"/>
      <c r="J92" s="10"/>
      <c r="K92" s="10"/>
      <c r="M92" s="10"/>
      <c r="N92" s="10"/>
      <c r="W92" s="10"/>
      <c r="X92" s="10"/>
    </row>
    <row r="93" spans="6:24" x14ac:dyDescent="0.2">
      <c r="F93" s="10"/>
      <c r="G93" s="10"/>
      <c r="J93" s="10"/>
      <c r="K93" s="10"/>
      <c r="M93" s="10"/>
      <c r="N93" s="10"/>
      <c r="W93" s="10"/>
      <c r="X93" s="10"/>
    </row>
    <row r="94" spans="6:24" x14ac:dyDescent="0.2">
      <c r="F94" s="10"/>
      <c r="G94" s="10"/>
      <c r="J94" s="10"/>
      <c r="K94" s="10"/>
      <c r="M94" s="10"/>
      <c r="N94" s="10"/>
      <c r="W94" s="10"/>
      <c r="X94" s="10"/>
    </row>
    <row r="95" spans="6:24" x14ac:dyDescent="0.2">
      <c r="W95" s="10"/>
      <c r="X95" s="10"/>
    </row>
    <row r="96" spans="6:24" x14ac:dyDescent="0.2">
      <c r="W96" s="10"/>
      <c r="X96" s="10"/>
    </row>
  </sheetData>
  <mergeCells count="40">
    <mergeCell ref="Q39:Q48"/>
    <mergeCell ref="T39:T48"/>
    <mergeCell ref="W39:W48"/>
    <mergeCell ref="Z39:Z48"/>
    <mergeCell ref="A5:A26"/>
    <mergeCell ref="A27:A48"/>
    <mergeCell ref="E39:E48"/>
    <mergeCell ref="H39:H48"/>
    <mergeCell ref="K39:K48"/>
    <mergeCell ref="N39:N48"/>
    <mergeCell ref="X3:Z3"/>
    <mergeCell ref="A4:B4"/>
    <mergeCell ref="C4:E4"/>
    <mergeCell ref="F4:H4"/>
    <mergeCell ref="I4:K4"/>
    <mergeCell ref="L4:N4"/>
    <mergeCell ref="O4:Q4"/>
    <mergeCell ref="R4:T4"/>
    <mergeCell ref="U4:W4"/>
    <mergeCell ref="X4:Z4"/>
    <mergeCell ref="U2:W2"/>
    <mergeCell ref="X2:Z2"/>
    <mergeCell ref="A3:B3"/>
    <mergeCell ref="C3:E3"/>
    <mergeCell ref="F3:H3"/>
    <mergeCell ref="I3:K3"/>
    <mergeCell ref="L3:N3"/>
    <mergeCell ref="O3:Q3"/>
    <mergeCell ref="R3:T3"/>
    <mergeCell ref="U3:W3"/>
    <mergeCell ref="A1:B1"/>
    <mergeCell ref="C1:N1"/>
    <mergeCell ref="O1:Z1"/>
    <mergeCell ref="A2:B2"/>
    <mergeCell ref="C2:E2"/>
    <mergeCell ref="F2:H2"/>
    <mergeCell ref="I2:K2"/>
    <mergeCell ref="L2:N2"/>
    <mergeCell ref="O2:Q2"/>
    <mergeCell ref="R2:T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tabSelected="1" topLeftCell="F26" workbookViewId="0">
      <selection activeCell="T53" sqref="M53:T53"/>
    </sheetView>
  </sheetViews>
  <sheetFormatPr baseColWidth="10" defaultRowHeight="16" x14ac:dyDescent="0.2"/>
  <cols>
    <col min="1" max="1" width="15" customWidth="1"/>
    <col min="2" max="2" width="15.83203125" customWidth="1"/>
  </cols>
  <sheetData>
    <row r="1" spans="1:26" ht="48" customHeight="1" x14ac:dyDescent="0.2">
      <c r="A1" s="1" t="s">
        <v>0</v>
      </c>
      <c r="B1" s="1"/>
      <c r="C1" s="1" t="s">
        <v>32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33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 t="s">
        <v>1</v>
      </c>
      <c r="B2" s="1"/>
      <c r="C2" s="1" t="s">
        <v>2</v>
      </c>
      <c r="D2" s="1"/>
      <c r="E2" s="1"/>
      <c r="F2" s="1" t="s">
        <v>3</v>
      </c>
      <c r="G2" s="1"/>
      <c r="H2" s="1"/>
      <c r="I2" s="1" t="s">
        <v>4</v>
      </c>
      <c r="J2" s="1"/>
      <c r="K2" s="1"/>
      <c r="L2" s="1" t="s">
        <v>5</v>
      </c>
      <c r="M2" s="1"/>
      <c r="N2" s="1"/>
      <c r="O2" s="1" t="s">
        <v>2</v>
      </c>
      <c r="P2" s="1"/>
      <c r="Q2" s="1"/>
      <c r="R2" s="1" t="s">
        <v>3</v>
      </c>
      <c r="S2" s="1"/>
      <c r="T2" s="1"/>
      <c r="U2" s="1" t="s">
        <v>4</v>
      </c>
      <c r="V2" s="1"/>
      <c r="W2" s="1"/>
      <c r="X2" s="1" t="s">
        <v>5</v>
      </c>
      <c r="Y2" s="1"/>
      <c r="Z2" s="1"/>
    </row>
    <row r="3" spans="1:26" x14ac:dyDescent="0.2">
      <c r="A3" s="2" t="s">
        <v>6</v>
      </c>
      <c r="B3" s="2"/>
      <c r="C3" s="3">
        <v>15905</v>
      </c>
      <c r="D3" s="3"/>
      <c r="E3" s="3"/>
      <c r="F3" s="3">
        <v>15855</v>
      </c>
      <c r="G3" s="3"/>
      <c r="H3" s="3"/>
      <c r="I3" s="3">
        <v>15905</v>
      </c>
      <c r="J3" s="3"/>
      <c r="K3" s="3"/>
      <c r="L3" s="3">
        <v>15855</v>
      </c>
      <c r="M3" s="3"/>
      <c r="N3" s="3"/>
      <c r="O3" s="3">
        <v>931</v>
      </c>
      <c r="P3" s="3"/>
      <c r="Q3" s="3"/>
      <c r="R3" s="3">
        <v>925</v>
      </c>
      <c r="S3" s="3"/>
      <c r="T3" s="3"/>
      <c r="U3" s="3">
        <v>931</v>
      </c>
      <c r="V3" s="3"/>
      <c r="W3" s="3"/>
      <c r="X3" s="3">
        <v>925</v>
      </c>
      <c r="Y3" s="3"/>
      <c r="Z3" s="3"/>
    </row>
    <row r="4" spans="1:26" x14ac:dyDescent="0.2">
      <c r="A4" s="2" t="s">
        <v>7</v>
      </c>
      <c r="B4" s="2"/>
      <c r="C4" s="3">
        <v>79</v>
      </c>
      <c r="D4" s="3"/>
      <c r="E4" s="3"/>
      <c r="F4" s="3">
        <v>78</v>
      </c>
      <c r="G4" s="3"/>
      <c r="H4" s="3"/>
      <c r="I4" s="3">
        <v>79</v>
      </c>
      <c r="J4" s="3"/>
      <c r="K4" s="3"/>
      <c r="L4" s="3">
        <v>78</v>
      </c>
      <c r="M4" s="3"/>
      <c r="N4" s="3"/>
      <c r="O4" s="3">
        <v>5</v>
      </c>
      <c r="P4" s="3"/>
      <c r="Q4" s="3"/>
      <c r="R4" s="3">
        <v>5</v>
      </c>
      <c r="S4" s="3"/>
      <c r="T4" s="3"/>
      <c r="U4" s="3">
        <v>5</v>
      </c>
      <c r="V4" s="3"/>
      <c r="W4" s="3"/>
      <c r="X4" s="3">
        <v>5</v>
      </c>
      <c r="Y4" s="3"/>
      <c r="Z4" s="3"/>
    </row>
    <row r="5" spans="1:26" x14ac:dyDescent="0.2">
      <c r="A5" s="2" t="s">
        <v>8</v>
      </c>
      <c r="B5" s="4" t="s">
        <v>9</v>
      </c>
      <c r="C5" s="10">
        <v>445</v>
      </c>
      <c r="D5" s="5">
        <f>C5/15905</f>
        <v>2.7978623074504872E-2</v>
      </c>
      <c r="E5" s="5"/>
      <c r="F5" s="10">
        <v>2082</v>
      </c>
      <c r="G5" s="5">
        <f>F5/15855</f>
        <v>0.13131504257332072</v>
      </c>
      <c r="H5" s="5"/>
      <c r="I5" s="10">
        <v>221</v>
      </c>
      <c r="J5" s="5">
        <f>I5/15905</f>
        <v>1.3895001571832757E-2</v>
      </c>
      <c r="K5" s="5"/>
      <c r="L5" s="10">
        <v>1524</v>
      </c>
      <c r="M5" s="5">
        <f>L5/15855</f>
        <v>9.6121097445600753E-2</v>
      </c>
      <c r="N5" s="5"/>
      <c r="O5" s="10">
        <v>32</v>
      </c>
      <c r="P5" s="6">
        <f>O5/931</f>
        <v>3.4371643394199784E-2</v>
      </c>
      <c r="Q5" s="7"/>
      <c r="R5" s="10">
        <v>279</v>
      </c>
      <c r="S5" s="6">
        <f>R5/925</f>
        <v>0.30162162162162159</v>
      </c>
      <c r="T5" s="7"/>
      <c r="U5" s="10">
        <v>22</v>
      </c>
      <c r="V5" s="6">
        <f>U5/931</f>
        <v>2.3630504833512353E-2</v>
      </c>
      <c r="W5" s="7"/>
      <c r="X5" s="10">
        <v>231</v>
      </c>
      <c r="Y5" s="6">
        <f>X5/925</f>
        <v>0.24972972972972973</v>
      </c>
      <c r="Z5" s="7"/>
    </row>
    <row r="6" spans="1:26" x14ac:dyDescent="0.2">
      <c r="A6" s="2"/>
      <c r="B6" s="4" t="s">
        <v>10</v>
      </c>
      <c r="C6" s="10">
        <v>238</v>
      </c>
      <c r="D6" s="5">
        <f t="shared" ref="D6:D48" si="0">C6/15905</f>
        <v>1.4963847846589122E-2</v>
      </c>
      <c r="E6" s="5"/>
      <c r="F6" s="10">
        <v>548</v>
      </c>
      <c r="G6" s="5">
        <f t="shared" ref="G6:G48" si="1">F6/15855</f>
        <v>3.4563229265216024E-2</v>
      </c>
      <c r="H6" s="5"/>
      <c r="I6" s="10">
        <v>83</v>
      </c>
      <c r="J6" s="5">
        <f t="shared" ref="J6:J48" si="2">I6/15905</f>
        <v>5.2184847532222569E-3</v>
      </c>
      <c r="K6" s="5"/>
      <c r="L6" s="10">
        <v>406</v>
      </c>
      <c r="M6" s="5">
        <f t="shared" ref="M6:M48" si="3">L6/15855</f>
        <v>2.5607064017660046E-2</v>
      </c>
      <c r="N6" s="5"/>
      <c r="O6" s="10">
        <v>26</v>
      </c>
      <c r="P6" s="6">
        <f t="shared" ref="P6:P48" si="4">O6/931</f>
        <v>2.7926960257787327E-2</v>
      </c>
      <c r="Q6" s="7"/>
      <c r="R6" s="10">
        <v>51</v>
      </c>
      <c r="S6" s="6">
        <f t="shared" ref="S6:S48" si="5">R6/925</f>
        <v>5.5135135135135134E-2</v>
      </c>
      <c r="T6" s="7"/>
      <c r="U6" s="10">
        <v>8</v>
      </c>
      <c r="V6" s="6">
        <f t="shared" ref="V6:V48" si="6">U6/931</f>
        <v>8.5929108485499461E-3</v>
      </c>
      <c r="W6" s="7"/>
      <c r="X6" s="10">
        <v>41</v>
      </c>
      <c r="Y6" s="6">
        <f t="shared" ref="Y6:Y48" si="7">X6/925</f>
        <v>4.4324324324324323E-2</v>
      </c>
      <c r="Z6" s="7"/>
    </row>
    <row r="7" spans="1:26" x14ac:dyDescent="0.2">
      <c r="A7" s="2"/>
      <c r="B7" s="4" t="s">
        <v>11</v>
      </c>
      <c r="C7" s="10">
        <v>344</v>
      </c>
      <c r="D7" s="5">
        <f t="shared" si="0"/>
        <v>2.1628418736246463E-2</v>
      </c>
      <c r="E7" s="5"/>
      <c r="F7" s="10">
        <v>748</v>
      </c>
      <c r="G7" s="5">
        <f t="shared" si="1"/>
        <v>4.7177546515294863E-2</v>
      </c>
      <c r="H7" s="5"/>
      <c r="I7" s="10">
        <v>179</v>
      </c>
      <c r="J7" s="5">
        <f t="shared" si="2"/>
        <v>1.1254322540081735E-2</v>
      </c>
      <c r="K7" s="5"/>
      <c r="L7" s="10">
        <v>489</v>
      </c>
      <c r="M7" s="5">
        <f t="shared" si="3"/>
        <v>3.0842005676442762E-2</v>
      </c>
      <c r="N7" s="5"/>
      <c r="O7" s="10">
        <v>24</v>
      </c>
      <c r="P7" s="6">
        <f t="shared" si="4"/>
        <v>2.577873254564984E-2</v>
      </c>
      <c r="Q7" s="7"/>
      <c r="R7" s="10">
        <v>58</v>
      </c>
      <c r="S7" s="6">
        <f t="shared" si="5"/>
        <v>6.2702702702702701E-2</v>
      </c>
      <c r="T7" s="7"/>
      <c r="U7" s="10">
        <v>17</v>
      </c>
      <c r="V7" s="6">
        <f t="shared" si="6"/>
        <v>1.8259935553168637E-2</v>
      </c>
      <c r="W7" s="7"/>
      <c r="X7" s="10">
        <v>45</v>
      </c>
      <c r="Y7" s="6">
        <f t="shared" si="7"/>
        <v>4.8648648648648651E-2</v>
      </c>
      <c r="Z7" s="7"/>
    </row>
    <row r="8" spans="1:26" x14ac:dyDescent="0.2">
      <c r="A8" s="2"/>
      <c r="B8" s="4" t="s">
        <v>12</v>
      </c>
      <c r="C8" s="10">
        <v>482</v>
      </c>
      <c r="D8" s="5">
        <f t="shared" si="0"/>
        <v>3.0304935554856964E-2</v>
      </c>
      <c r="E8" s="5"/>
      <c r="F8" s="10">
        <v>859</v>
      </c>
      <c r="G8" s="5">
        <f t="shared" si="1"/>
        <v>5.4178492589088613E-2</v>
      </c>
      <c r="H8" s="5"/>
      <c r="I8" s="10">
        <v>257</v>
      </c>
      <c r="J8" s="5">
        <f t="shared" si="2"/>
        <v>1.6158440741905061E-2</v>
      </c>
      <c r="K8" s="5"/>
      <c r="L8" s="10">
        <v>628</v>
      </c>
      <c r="M8" s="5">
        <f t="shared" si="3"/>
        <v>3.9608956165247559E-2</v>
      </c>
      <c r="N8" s="5"/>
      <c r="O8" s="10">
        <v>28</v>
      </c>
      <c r="P8" s="6">
        <f t="shared" si="4"/>
        <v>3.007518796992481E-2</v>
      </c>
      <c r="Q8" s="7"/>
      <c r="R8" s="10">
        <v>61</v>
      </c>
      <c r="S8" s="6">
        <f t="shared" si="5"/>
        <v>6.5945945945945952E-2</v>
      </c>
      <c r="T8" s="7"/>
      <c r="U8" s="10">
        <v>19</v>
      </c>
      <c r="V8" s="6">
        <f t="shared" si="6"/>
        <v>2.0408163265306121E-2</v>
      </c>
      <c r="W8" s="7"/>
      <c r="X8" s="10">
        <v>57</v>
      </c>
      <c r="Y8" s="6">
        <f t="shared" si="7"/>
        <v>6.1621621621621624E-2</v>
      </c>
      <c r="Z8" s="7"/>
    </row>
    <row r="9" spans="1:26" x14ac:dyDescent="0.2">
      <c r="A9" s="2"/>
      <c r="B9" s="4" t="s">
        <v>13</v>
      </c>
      <c r="C9" s="10">
        <v>756</v>
      </c>
      <c r="D9" s="5">
        <f t="shared" si="0"/>
        <v>4.7532222571518387E-2</v>
      </c>
      <c r="E9" s="5"/>
      <c r="F9" s="10">
        <v>1084</v>
      </c>
      <c r="G9" s="5">
        <f t="shared" si="1"/>
        <v>6.8369599495427313E-2</v>
      </c>
      <c r="H9" s="5"/>
      <c r="I9" s="10">
        <v>371</v>
      </c>
      <c r="J9" s="5">
        <f t="shared" si="2"/>
        <v>2.3325998113800692E-2</v>
      </c>
      <c r="K9" s="5"/>
      <c r="L9" s="10">
        <v>702</v>
      </c>
      <c r="M9" s="5">
        <f t="shared" si="3"/>
        <v>4.4276253547776728E-2</v>
      </c>
      <c r="N9" s="5"/>
      <c r="O9" s="10">
        <v>54</v>
      </c>
      <c r="P9" s="6">
        <f t="shared" si="4"/>
        <v>5.8002148227712137E-2</v>
      </c>
      <c r="Q9" s="7"/>
      <c r="R9" s="10">
        <v>60</v>
      </c>
      <c r="S9" s="6">
        <f t="shared" si="5"/>
        <v>6.4864864864864868E-2</v>
      </c>
      <c r="T9" s="7"/>
      <c r="U9" s="10">
        <v>24</v>
      </c>
      <c r="V9" s="6">
        <f t="shared" si="6"/>
        <v>2.577873254564984E-2</v>
      </c>
      <c r="W9" s="7"/>
      <c r="X9" s="10">
        <v>61</v>
      </c>
      <c r="Y9" s="6">
        <f t="shared" si="7"/>
        <v>6.5945945945945952E-2</v>
      </c>
      <c r="Z9" s="7"/>
    </row>
    <row r="10" spans="1:26" x14ac:dyDescent="0.2">
      <c r="A10" s="2"/>
      <c r="B10" s="4" t="s">
        <v>14</v>
      </c>
      <c r="C10" s="10">
        <v>1048</v>
      </c>
      <c r="D10" s="5">
        <f t="shared" si="0"/>
        <v>6.5891229173215965E-2</v>
      </c>
      <c r="E10" s="5"/>
      <c r="F10" s="10">
        <v>1342</v>
      </c>
      <c r="G10" s="5">
        <f t="shared" si="1"/>
        <v>8.4642068748029015E-2</v>
      </c>
      <c r="H10" s="5"/>
      <c r="I10" s="10">
        <v>527</v>
      </c>
      <c r="J10" s="5">
        <f t="shared" si="2"/>
        <v>3.313423451744734E-2</v>
      </c>
      <c r="K10" s="5"/>
      <c r="L10" s="10">
        <v>941</v>
      </c>
      <c r="M10" s="5">
        <f t="shared" si="3"/>
        <v>5.9350362661620942E-2</v>
      </c>
      <c r="N10" s="5"/>
      <c r="O10" s="10">
        <v>75</v>
      </c>
      <c r="P10" s="6">
        <f t="shared" si="4"/>
        <v>8.0558539205155752E-2</v>
      </c>
      <c r="Q10" s="7"/>
      <c r="R10" s="10">
        <v>74</v>
      </c>
      <c r="S10" s="6">
        <f t="shared" si="5"/>
        <v>0.08</v>
      </c>
      <c r="T10" s="7"/>
      <c r="U10" s="10">
        <v>48</v>
      </c>
      <c r="V10" s="6">
        <f t="shared" si="6"/>
        <v>5.155746509129968E-2</v>
      </c>
      <c r="W10" s="7"/>
      <c r="X10" s="10">
        <v>64</v>
      </c>
      <c r="Y10" s="6">
        <f t="shared" si="7"/>
        <v>6.918918918918919E-2</v>
      </c>
      <c r="Z10" s="7"/>
    </row>
    <row r="11" spans="1:26" x14ac:dyDescent="0.2">
      <c r="A11" s="2"/>
      <c r="B11" s="4" t="s">
        <v>15</v>
      </c>
      <c r="C11" s="10">
        <v>1465</v>
      </c>
      <c r="D11" s="5">
        <f t="shared" si="0"/>
        <v>9.2109399559886826E-2</v>
      </c>
      <c r="E11" s="5"/>
      <c r="F11" s="10">
        <v>1570</v>
      </c>
      <c r="G11" s="5">
        <f t="shared" si="1"/>
        <v>9.9022390413118888E-2</v>
      </c>
      <c r="H11" s="5"/>
      <c r="I11" s="10">
        <v>760</v>
      </c>
      <c r="J11" s="5">
        <f t="shared" si="2"/>
        <v>4.7783715812637538E-2</v>
      </c>
      <c r="K11" s="5"/>
      <c r="L11" s="10">
        <v>1088</v>
      </c>
      <c r="M11" s="5">
        <f t="shared" si="3"/>
        <v>6.8621885840428887E-2</v>
      </c>
      <c r="N11" s="5"/>
      <c r="O11" s="10">
        <v>110</v>
      </c>
      <c r="P11" s="6">
        <f t="shared" si="4"/>
        <v>0.11815252416756176</v>
      </c>
      <c r="Q11" s="7"/>
      <c r="R11" s="10">
        <v>80</v>
      </c>
      <c r="S11" s="6">
        <f t="shared" si="5"/>
        <v>8.6486486486486491E-2</v>
      </c>
      <c r="T11" s="7"/>
      <c r="U11" s="10">
        <v>70</v>
      </c>
      <c r="V11" s="6">
        <f t="shared" si="6"/>
        <v>7.5187969924812026E-2</v>
      </c>
      <c r="W11" s="7"/>
      <c r="X11" s="10">
        <v>70</v>
      </c>
      <c r="Y11" s="6">
        <f t="shared" si="7"/>
        <v>7.567567567567568E-2</v>
      </c>
      <c r="Z11" s="7"/>
    </row>
    <row r="12" spans="1:26" x14ac:dyDescent="0.2">
      <c r="A12" s="2"/>
      <c r="B12" s="4" t="s">
        <v>16</v>
      </c>
      <c r="C12" s="10">
        <v>1842</v>
      </c>
      <c r="D12" s="5">
        <f t="shared" si="0"/>
        <v>0.11581263753536623</v>
      </c>
      <c r="E12" s="5"/>
      <c r="F12" s="10">
        <v>1647</v>
      </c>
      <c r="G12" s="5">
        <f t="shared" si="1"/>
        <v>0.10387890255439924</v>
      </c>
      <c r="H12" s="5"/>
      <c r="I12" s="10">
        <v>1182</v>
      </c>
      <c r="J12" s="5">
        <f t="shared" si="2"/>
        <v>7.4316252750707329E-2</v>
      </c>
      <c r="K12" s="5"/>
      <c r="L12" s="10">
        <v>1373</v>
      </c>
      <c r="M12" s="5">
        <f t="shared" si="3"/>
        <v>8.6597287921791236E-2</v>
      </c>
      <c r="N12" s="5"/>
      <c r="O12" s="10">
        <v>113</v>
      </c>
      <c r="P12" s="6">
        <f t="shared" si="4"/>
        <v>0.12137486573576799</v>
      </c>
      <c r="Q12" s="7"/>
      <c r="R12" s="10">
        <v>75</v>
      </c>
      <c r="S12" s="6">
        <f t="shared" si="5"/>
        <v>8.1081081081081086E-2</v>
      </c>
      <c r="T12" s="7"/>
      <c r="U12" s="10">
        <v>88</v>
      </c>
      <c r="V12" s="6">
        <f t="shared" si="6"/>
        <v>9.4522019334049412E-2</v>
      </c>
      <c r="W12" s="7"/>
      <c r="X12" s="10">
        <v>70</v>
      </c>
      <c r="Y12" s="6">
        <f t="shared" si="7"/>
        <v>7.567567567567568E-2</v>
      </c>
      <c r="Z12" s="7"/>
    </row>
    <row r="13" spans="1:26" x14ac:dyDescent="0.2">
      <c r="A13" s="2"/>
      <c r="B13" s="4" t="s">
        <v>17</v>
      </c>
      <c r="C13" s="10">
        <v>2087</v>
      </c>
      <c r="D13" s="5">
        <f t="shared" si="0"/>
        <v>0.13121659855391388</v>
      </c>
      <c r="E13" s="5"/>
      <c r="F13" s="10">
        <v>1648</v>
      </c>
      <c r="G13" s="5">
        <f t="shared" si="1"/>
        <v>0.10394197414064964</v>
      </c>
      <c r="H13" s="5"/>
      <c r="I13" s="10">
        <v>1623</v>
      </c>
      <c r="J13" s="5">
        <f t="shared" si="2"/>
        <v>0.10204338258409305</v>
      </c>
      <c r="K13" s="5"/>
      <c r="L13" s="10">
        <v>1667</v>
      </c>
      <c r="M13" s="5">
        <f t="shared" si="3"/>
        <v>0.10514033427940712</v>
      </c>
      <c r="N13" s="5"/>
      <c r="O13" s="10">
        <v>117</v>
      </c>
      <c r="P13" s="6">
        <f t="shared" si="4"/>
        <v>0.12567132116004295</v>
      </c>
      <c r="Q13" s="7"/>
      <c r="R13" s="10">
        <v>54</v>
      </c>
      <c r="S13" s="6">
        <f t="shared" si="5"/>
        <v>5.8378378378378379E-2</v>
      </c>
      <c r="T13" s="7"/>
      <c r="U13" s="10">
        <v>106</v>
      </c>
      <c r="V13" s="6">
        <f t="shared" si="6"/>
        <v>0.11385606874328678</v>
      </c>
      <c r="W13" s="7"/>
      <c r="X13" s="10">
        <v>62</v>
      </c>
      <c r="Y13" s="6">
        <f t="shared" si="7"/>
        <v>6.7027027027027022E-2</v>
      </c>
      <c r="Z13" s="7"/>
    </row>
    <row r="14" spans="1:26" x14ac:dyDescent="0.2">
      <c r="A14" s="2"/>
      <c r="B14" s="4" t="s">
        <v>18</v>
      </c>
      <c r="C14" s="10">
        <v>2092</v>
      </c>
      <c r="D14" s="5">
        <f t="shared" si="0"/>
        <v>0.13153096510531279</v>
      </c>
      <c r="E14" s="5"/>
      <c r="F14" s="10">
        <v>1501</v>
      </c>
      <c r="G14" s="5">
        <f t="shared" si="1"/>
        <v>9.4670450961841693E-2</v>
      </c>
      <c r="H14" s="5"/>
      <c r="I14" s="10">
        <v>2171</v>
      </c>
      <c r="J14" s="5">
        <f t="shared" si="2"/>
        <v>0.1364979566174159</v>
      </c>
      <c r="K14" s="5"/>
      <c r="L14" s="10">
        <v>1880</v>
      </c>
      <c r="M14" s="5">
        <f t="shared" si="3"/>
        <v>0.1185745821507411</v>
      </c>
      <c r="N14" s="5"/>
      <c r="O14" s="10">
        <v>101</v>
      </c>
      <c r="P14" s="6">
        <f t="shared" si="4"/>
        <v>0.10848549946294307</v>
      </c>
      <c r="Q14" s="7"/>
      <c r="R14" s="10">
        <v>42</v>
      </c>
      <c r="S14" s="6">
        <f t="shared" si="5"/>
        <v>4.5405405405405407E-2</v>
      </c>
      <c r="T14" s="7"/>
      <c r="U14" s="10">
        <v>124</v>
      </c>
      <c r="V14" s="6">
        <f t="shared" si="6"/>
        <v>0.13319011815252416</v>
      </c>
      <c r="W14" s="7"/>
      <c r="X14" s="10">
        <v>72</v>
      </c>
      <c r="Y14" s="6">
        <f t="shared" si="7"/>
        <v>7.7837837837837834E-2</v>
      </c>
      <c r="Z14" s="7"/>
    </row>
    <row r="15" spans="1:26" x14ac:dyDescent="0.2">
      <c r="A15" s="2"/>
      <c r="B15" s="4" t="s">
        <v>19</v>
      </c>
      <c r="C15" s="10">
        <v>1712</v>
      </c>
      <c r="D15" s="5">
        <f t="shared" si="0"/>
        <v>0.10763910719899403</v>
      </c>
      <c r="E15" s="5"/>
      <c r="F15" s="10">
        <v>964</v>
      </c>
      <c r="G15" s="5">
        <f t="shared" si="1"/>
        <v>6.080100914538001E-2</v>
      </c>
      <c r="H15" s="5"/>
      <c r="I15" s="10">
        <v>2426</v>
      </c>
      <c r="J15" s="5">
        <f t="shared" si="2"/>
        <v>0.1525306507387614</v>
      </c>
      <c r="K15" s="5"/>
      <c r="L15" s="10">
        <v>1532</v>
      </c>
      <c r="M15" s="5">
        <f t="shared" si="3"/>
        <v>9.6625670135603914E-2</v>
      </c>
      <c r="N15" s="5"/>
      <c r="O15" s="10">
        <v>102</v>
      </c>
      <c r="P15" s="6">
        <f t="shared" si="4"/>
        <v>0.10955961331901182</v>
      </c>
      <c r="Q15" s="7"/>
      <c r="R15" s="10">
        <v>37</v>
      </c>
      <c r="S15" s="6">
        <f t="shared" si="5"/>
        <v>0.04</v>
      </c>
      <c r="T15" s="7"/>
      <c r="U15" s="10">
        <v>128</v>
      </c>
      <c r="V15" s="6">
        <f t="shared" si="6"/>
        <v>0.13748657357679914</v>
      </c>
      <c r="W15" s="7"/>
      <c r="X15" s="10">
        <v>49</v>
      </c>
      <c r="Y15" s="6">
        <f t="shared" si="7"/>
        <v>5.2972972972972973E-2</v>
      </c>
      <c r="Z15" s="7"/>
    </row>
    <row r="16" spans="1:26" x14ac:dyDescent="0.2">
      <c r="A16" s="2"/>
      <c r="B16" s="4" t="s">
        <v>20</v>
      </c>
      <c r="C16" s="10">
        <v>1412</v>
      </c>
      <c r="D16" s="5">
        <f t="shared" si="0"/>
        <v>8.8777114115058162E-2</v>
      </c>
      <c r="E16" s="5"/>
      <c r="F16" s="10">
        <v>794</v>
      </c>
      <c r="G16" s="5">
        <f t="shared" si="1"/>
        <v>5.0078839482812991E-2</v>
      </c>
      <c r="H16" s="5"/>
      <c r="I16" s="10">
        <v>2599</v>
      </c>
      <c r="J16" s="5">
        <f t="shared" si="2"/>
        <v>0.16340773341716441</v>
      </c>
      <c r="K16" s="5"/>
      <c r="L16" s="10">
        <v>1564</v>
      </c>
      <c r="M16" s="5">
        <f t="shared" si="3"/>
        <v>9.8643960895616528E-2</v>
      </c>
      <c r="N16" s="5"/>
      <c r="O16" s="10">
        <v>75</v>
      </c>
      <c r="P16" s="6">
        <f t="shared" si="4"/>
        <v>8.0558539205155752E-2</v>
      </c>
      <c r="Q16" s="7"/>
      <c r="R16" s="10">
        <v>25</v>
      </c>
      <c r="S16" s="6">
        <f t="shared" si="5"/>
        <v>2.7027027027027029E-2</v>
      </c>
      <c r="T16" s="7"/>
      <c r="U16" s="10">
        <v>150</v>
      </c>
      <c r="V16" s="6">
        <f t="shared" si="6"/>
        <v>0.1611170784103115</v>
      </c>
      <c r="W16" s="7"/>
      <c r="X16" s="10">
        <v>55</v>
      </c>
      <c r="Y16" s="6">
        <f t="shared" si="7"/>
        <v>5.9459459459459463E-2</v>
      </c>
      <c r="Z16" s="7"/>
    </row>
    <row r="17" spans="1:26" x14ac:dyDescent="0.2">
      <c r="A17" s="2"/>
      <c r="B17" s="4" t="s">
        <v>21</v>
      </c>
      <c r="C17" s="10">
        <v>885</v>
      </c>
      <c r="D17" s="5">
        <f t="shared" si="0"/>
        <v>5.5642879597610814E-2</v>
      </c>
      <c r="E17" s="5"/>
      <c r="F17" s="10">
        <v>501</v>
      </c>
      <c r="G17" s="5">
        <f t="shared" si="1"/>
        <v>3.1598864711447495E-2</v>
      </c>
      <c r="H17" s="5"/>
      <c r="I17" s="10">
        <v>1359</v>
      </c>
      <c r="J17" s="5">
        <f t="shared" si="2"/>
        <v>8.5444828670229483E-2</v>
      </c>
      <c r="K17" s="5"/>
      <c r="L17" s="10">
        <v>854</v>
      </c>
      <c r="M17" s="5">
        <f t="shared" si="3"/>
        <v>5.3863134657836646E-2</v>
      </c>
      <c r="N17" s="5"/>
      <c r="O17" s="10">
        <v>44</v>
      </c>
      <c r="P17" s="6">
        <f t="shared" si="4"/>
        <v>4.7261009667024706E-2</v>
      </c>
      <c r="Q17" s="7"/>
      <c r="R17" s="10">
        <v>18</v>
      </c>
      <c r="S17" s="6">
        <f t="shared" si="5"/>
        <v>1.9459459459459458E-2</v>
      </c>
      <c r="T17" s="7"/>
      <c r="U17" s="10">
        <v>70</v>
      </c>
      <c r="V17" s="6">
        <f t="shared" si="6"/>
        <v>7.5187969924812026E-2</v>
      </c>
      <c r="W17" s="7"/>
      <c r="X17" s="10">
        <v>24</v>
      </c>
      <c r="Y17" s="6">
        <f t="shared" si="7"/>
        <v>2.5945945945945945E-2</v>
      </c>
      <c r="Z17" s="7"/>
    </row>
    <row r="18" spans="1:26" x14ac:dyDescent="0.2">
      <c r="A18" s="2"/>
      <c r="B18" s="4" t="s">
        <v>22</v>
      </c>
      <c r="C18" s="10">
        <v>567</v>
      </c>
      <c r="D18" s="5">
        <f t="shared" si="0"/>
        <v>3.5649166928638794E-2</v>
      </c>
      <c r="E18" s="5"/>
      <c r="F18" s="10">
        <v>296</v>
      </c>
      <c r="G18" s="5">
        <f t="shared" si="1"/>
        <v>1.8669189530116682E-2</v>
      </c>
      <c r="H18" s="5"/>
      <c r="I18" s="10">
        <v>873</v>
      </c>
      <c r="J18" s="5">
        <f t="shared" si="2"/>
        <v>5.4888399874253382E-2</v>
      </c>
      <c r="K18" s="5"/>
      <c r="L18" s="10">
        <v>512</v>
      </c>
      <c r="M18" s="5">
        <f t="shared" si="3"/>
        <v>3.2292652160201829E-2</v>
      </c>
      <c r="N18" s="5"/>
      <c r="O18" s="10">
        <v>13</v>
      </c>
      <c r="P18" s="6">
        <f t="shared" si="4"/>
        <v>1.3963480128893663E-2</v>
      </c>
      <c r="Q18" s="7"/>
      <c r="R18" s="10">
        <v>4</v>
      </c>
      <c r="S18" s="6">
        <f t="shared" si="5"/>
        <v>4.3243243243243244E-3</v>
      </c>
      <c r="T18" s="7"/>
      <c r="U18" s="10">
        <v>32</v>
      </c>
      <c r="V18" s="6">
        <f t="shared" si="6"/>
        <v>3.4371643394199784E-2</v>
      </c>
      <c r="W18" s="7"/>
      <c r="X18" s="10">
        <v>13</v>
      </c>
      <c r="Y18" s="6">
        <f t="shared" si="7"/>
        <v>1.4054054054054054E-2</v>
      </c>
      <c r="Z18" s="7"/>
    </row>
    <row r="19" spans="1:26" x14ac:dyDescent="0.2">
      <c r="A19" s="2"/>
      <c r="B19" s="4" t="s">
        <v>23</v>
      </c>
      <c r="C19" s="10">
        <v>296</v>
      </c>
      <c r="D19" s="5">
        <f t="shared" si="0"/>
        <v>1.8610499842816725E-2</v>
      </c>
      <c r="E19" s="5"/>
      <c r="F19" s="10">
        <v>158</v>
      </c>
      <c r="G19" s="5">
        <f t="shared" si="1"/>
        <v>9.9653106275622832E-3</v>
      </c>
      <c r="H19" s="5"/>
      <c r="I19" s="10">
        <v>653</v>
      </c>
      <c r="J19" s="5">
        <f t="shared" si="2"/>
        <v>4.105627161270041E-2</v>
      </c>
      <c r="K19" s="5"/>
      <c r="L19" s="10">
        <v>375</v>
      </c>
      <c r="M19" s="5">
        <f t="shared" si="3"/>
        <v>2.3651844843897825E-2</v>
      </c>
      <c r="N19" s="5"/>
      <c r="O19" s="10">
        <v>5</v>
      </c>
      <c r="P19" s="6">
        <f t="shared" si="4"/>
        <v>5.3705692803437165E-3</v>
      </c>
      <c r="Q19" s="7"/>
      <c r="R19" s="10">
        <v>3</v>
      </c>
      <c r="S19" s="6">
        <f t="shared" si="5"/>
        <v>3.2432432432432431E-3</v>
      </c>
      <c r="T19" s="7"/>
      <c r="U19" s="10">
        <v>11</v>
      </c>
      <c r="V19" s="6">
        <f t="shared" si="6"/>
        <v>1.1815252416756176E-2</v>
      </c>
      <c r="W19" s="7"/>
      <c r="X19" s="10">
        <v>6</v>
      </c>
      <c r="Y19" s="6">
        <f t="shared" si="7"/>
        <v>6.4864864864864862E-3</v>
      </c>
      <c r="Z19" s="7"/>
    </row>
    <row r="20" spans="1:26" x14ac:dyDescent="0.2">
      <c r="A20" s="2"/>
      <c r="B20" s="4" t="s">
        <v>24</v>
      </c>
      <c r="C20" s="10">
        <v>120</v>
      </c>
      <c r="D20" s="5">
        <f t="shared" si="0"/>
        <v>7.544797233574348E-3</v>
      </c>
      <c r="E20" s="5"/>
      <c r="F20" s="10">
        <v>70</v>
      </c>
      <c r="G20" s="5">
        <f t="shared" si="1"/>
        <v>4.4150110375275938E-3</v>
      </c>
      <c r="H20" s="5"/>
      <c r="I20" s="10">
        <v>331</v>
      </c>
      <c r="J20" s="5">
        <f t="shared" si="2"/>
        <v>2.0811065702609242E-2</v>
      </c>
      <c r="K20" s="5"/>
      <c r="L20" s="10">
        <v>183</v>
      </c>
      <c r="M20" s="5">
        <f t="shared" si="3"/>
        <v>1.1542100283822139E-2</v>
      </c>
      <c r="N20" s="5"/>
      <c r="O20" s="10">
        <v>6</v>
      </c>
      <c r="P20" s="6">
        <f t="shared" si="4"/>
        <v>6.44468313641246E-3</v>
      </c>
      <c r="Q20" s="7"/>
      <c r="R20" s="10">
        <v>2</v>
      </c>
      <c r="S20" s="6">
        <f t="shared" si="5"/>
        <v>2.1621621621621622E-3</v>
      </c>
      <c r="T20" s="7"/>
      <c r="U20" s="10">
        <v>5</v>
      </c>
      <c r="V20" s="6">
        <f t="shared" si="6"/>
        <v>5.3705692803437165E-3</v>
      </c>
      <c r="W20" s="7"/>
      <c r="X20" s="10">
        <v>2</v>
      </c>
      <c r="Y20" s="6">
        <f t="shared" si="7"/>
        <v>2.1621621621621622E-3</v>
      </c>
      <c r="Z20" s="7"/>
    </row>
    <row r="21" spans="1:26" x14ac:dyDescent="0.2">
      <c r="A21" s="2"/>
      <c r="B21" s="4" t="s">
        <v>25</v>
      </c>
      <c r="C21" s="10">
        <v>68</v>
      </c>
      <c r="D21" s="5">
        <f t="shared" si="0"/>
        <v>4.2753850990254636E-3</v>
      </c>
      <c r="E21" s="5"/>
      <c r="F21" s="10">
        <v>25</v>
      </c>
      <c r="G21" s="5">
        <f t="shared" si="1"/>
        <v>1.5767896562598549E-3</v>
      </c>
      <c r="H21" s="5"/>
      <c r="I21" s="10">
        <v>168</v>
      </c>
      <c r="J21" s="5">
        <f t="shared" si="2"/>
        <v>1.0562716127004088E-2</v>
      </c>
      <c r="K21" s="5"/>
      <c r="L21" s="10">
        <v>81</v>
      </c>
      <c r="M21" s="5">
        <f t="shared" si="3"/>
        <v>5.10879848628193E-3</v>
      </c>
      <c r="N21" s="5"/>
      <c r="O21" s="10">
        <v>3</v>
      </c>
      <c r="P21" s="6">
        <f t="shared" si="4"/>
        <v>3.22234156820623E-3</v>
      </c>
      <c r="Q21" s="7"/>
      <c r="R21" s="10">
        <v>0</v>
      </c>
      <c r="S21" s="6">
        <f t="shared" si="5"/>
        <v>0</v>
      </c>
      <c r="T21" s="7"/>
      <c r="U21" s="10">
        <v>4</v>
      </c>
      <c r="V21" s="6">
        <f t="shared" si="6"/>
        <v>4.296455424274973E-3</v>
      </c>
      <c r="W21" s="7"/>
      <c r="X21" s="10">
        <v>0</v>
      </c>
      <c r="Y21" s="6">
        <f t="shared" si="7"/>
        <v>0</v>
      </c>
      <c r="Z21" s="7"/>
    </row>
    <row r="22" spans="1:26" x14ac:dyDescent="0.2">
      <c r="A22" s="2"/>
      <c r="B22" s="4" t="s">
        <v>26</v>
      </c>
      <c r="C22" s="10">
        <v>16</v>
      </c>
      <c r="D22" s="5">
        <f t="shared" si="0"/>
        <v>1.0059729644765797E-3</v>
      </c>
      <c r="E22" s="5"/>
      <c r="F22" s="10">
        <v>8</v>
      </c>
      <c r="G22" s="5">
        <f t="shared" si="1"/>
        <v>5.0457269000315358E-4</v>
      </c>
      <c r="H22" s="5"/>
      <c r="I22" s="10">
        <v>74</v>
      </c>
      <c r="J22" s="5">
        <f t="shared" si="2"/>
        <v>4.6526249607041813E-3</v>
      </c>
      <c r="K22" s="5"/>
      <c r="L22" s="10">
        <v>36</v>
      </c>
      <c r="M22" s="5">
        <f t="shared" si="3"/>
        <v>2.2705771050141911E-3</v>
      </c>
      <c r="N22" s="5"/>
      <c r="O22" s="10">
        <v>1</v>
      </c>
      <c r="P22" s="6">
        <f t="shared" si="4"/>
        <v>1.0741138560687433E-3</v>
      </c>
      <c r="Q22" s="7"/>
      <c r="R22" s="10">
        <v>1</v>
      </c>
      <c r="S22" s="6">
        <f t="shared" si="5"/>
        <v>1.0810810810810811E-3</v>
      </c>
      <c r="T22" s="7"/>
      <c r="U22" s="10">
        <v>2</v>
      </c>
      <c r="V22" s="6">
        <f t="shared" si="6"/>
        <v>2.1482277121374865E-3</v>
      </c>
      <c r="W22" s="7"/>
      <c r="X22" s="10">
        <v>1</v>
      </c>
      <c r="Y22" s="6">
        <f t="shared" si="7"/>
        <v>1.0810810810810811E-3</v>
      </c>
      <c r="Z22" s="7"/>
    </row>
    <row r="23" spans="1:26" x14ac:dyDescent="0.2">
      <c r="A23" s="2"/>
      <c r="B23" s="4" t="s">
        <v>27</v>
      </c>
      <c r="C23" s="10">
        <v>13</v>
      </c>
      <c r="D23" s="5">
        <f t="shared" si="0"/>
        <v>8.1735303363722098E-4</v>
      </c>
      <c r="E23" s="5"/>
      <c r="F23" s="10">
        <v>4</v>
      </c>
      <c r="G23" s="5">
        <f t="shared" si="1"/>
        <v>2.5228634500157679E-4</v>
      </c>
      <c r="H23" s="5"/>
      <c r="I23" s="10">
        <v>20</v>
      </c>
      <c r="J23" s="5">
        <f t="shared" si="2"/>
        <v>1.2574662055957245E-3</v>
      </c>
      <c r="K23" s="5"/>
      <c r="L23" s="10">
        <v>9</v>
      </c>
      <c r="M23" s="5">
        <f t="shared" si="3"/>
        <v>5.6764427625354778E-4</v>
      </c>
      <c r="N23" s="5"/>
      <c r="O23" s="10">
        <v>2</v>
      </c>
      <c r="P23" s="6">
        <f t="shared" si="4"/>
        <v>2.1482277121374865E-3</v>
      </c>
      <c r="Q23" s="7"/>
      <c r="R23" s="10">
        <v>1</v>
      </c>
      <c r="S23" s="6">
        <f t="shared" si="5"/>
        <v>1.0810810810810811E-3</v>
      </c>
      <c r="T23" s="7"/>
      <c r="U23" s="10">
        <v>3</v>
      </c>
      <c r="V23" s="6">
        <f t="shared" si="6"/>
        <v>3.22234156820623E-3</v>
      </c>
      <c r="W23" s="7"/>
      <c r="X23" s="10">
        <v>2</v>
      </c>
      <c r="Y23" s="6">
        <f t="shared" si="7"/>
        <v>2.1621621621621622E-3</v>
      </c>
      <c r="Z23" s="7"/>
    </row>
    <row r="24" spans="1:26" x14ac:dyDescent="0.2">
      <c r="A24" s="2"/>
      <c r="B24" s="4" t="s">
        <v>28</v>
      </c>
      <c r="C24" s="10">
        <v>11</v>
      </c>
      <c r="D24" s="5">
        <f t="shared" si="0"/>
        <v>6.9160641307764858E-4</v>
      </c>
      <c r="E24" s="5"/>
      <c r="F24" s="10">
        <v>3</v>
      </c>
      <c r="G24" s="5">
        <f t="shared" si="1"/>
        <v>1.8921475875118259E-4</v>
      </c>
      <c r="H24" s="5"/>
      <c r="I24" s="10">
        <v>17</v>
      </c>
      <c r="J24" s="5">
        <f t="shared" si="2"/>
        <v>1.0688462747563659E-3</v>
      </c>
      <c r="K24" s="5"/>
      <c r="L24" s="10">
        <v>6</v>
      </c>
      <c r="M24" s="5">
        <f t="shared" si="3"/>
        <v>3.7842951750236518E-4</v>
      </c>
      <c r="N24" s="5"/>
      <c r="O24" s="10">
        <v>0</v>
      </c>
      <c r="P24" s="6">
        <f t="shared" si="4"/>
        <v>0</v>
      </c>
      <c r="Q24" s="7"/>
      <c r="R24" s="10">
        <v>0</v>
      </c>
      <c r="S24" s="6">
        <f t="shared" si="5"/>
        <v>0</v>
      </c>
      <c r="T24" s="7"/>
      <c r="U24" s="10">
        <v>0</v>
      </c>
      <c r="V24" s="6">
        <f t="shared" si="6"/>
        <v>0</v>
      </c>
      <c r="W24" s="7"/>
      <c r="X24" s="10">
        <v>0</v>
      </c>
      <c r="Y24" s="6">
        <f t="shared" si="7"/>
        <v>0</v>
      </c>
      <c r="Z24" s="7"/>
    </row>
    <row r="25" spans="1:26" x14ac:dyDescent="0.2">
      <c r="A25" s="2"/>
      <c r="B25" s="4" t="s">
        <v>29</v>
      </c>
      <c r="C25" s="10">
        <v>1</v>
      </c>
      <c r="D25" s="5">
        <f t="shared" si="0"/>
        <v>6.2873310279786232E-5</v>
      </c>
      <c r="E25" s="5"/>
      <c r="F25" s="10">
        <v>0</v>
      </c>
      <c r="G25" s="5">
        <f t="shared" si="1"/>
        <v>0</v>
      </c>
      <c r="H25" s="5"/>
      <c r="I25" s="10">
        <v>5</v>
      </c>
      <c r="J25" s="5">
        <f t="shared" si="2"/>
        <v>3.1436655139893113E-4</v>
      </c>
      <c r="K25" s="5"/>
      <c r="L25" s="10">
        <v>2</v>
      </c>
      <c r="M25" s="5">
        <f t="shared" si="3"/>
        <v>1.2614317250078839E-4</v>
      </c>
      <c r="N25" s="5"/>
      <c r="O25" s="10">
        <v>0</v>
      </c>
      <c r="P25" s="6">
        <f t="shared" si="4"/>
        <v>0</v>
      </c>
      <c r="Q25" s="7"/>
      <c r="R25" s="10">
        <v>0</v>
      </c>
      <c r="S25" s="6">
        <f t="shared" si="5"/>
        <v>0</v>
      </c>
      <c r="T25" s="7"/>
      <c r="U25" s="10">
        <v>0</v>
      </c>
      <c r="V25" s="6">
        <f t="shared" si="6"/>
        <v>0</v>
      </c>
      <c r="W25" s="7"/>
      <c r="X25" s="10">
        <v>0</v>
      </c>
      <c r="Y25" s="6">
        <f t="shared" si="7"/>
        <v>0</v>
      </c>
      <c r="Z25" s="7"/>
    </row>
    <row r="26" spans="1:26" x14ac:dyDescent="0.2">
      <c r="A26" s="2"/>
      <c r="B26" s="4" t="s">
        <v>30</v>
      </c>
      <c r="C26" s="10">
        <v>5</v>
      </c>
      <c r="D26" s="5">
        <f t="shared" si="0"/>
        <v>3.1436655139893113E-4</v>
      </c>
      <c r="E26" s="5"/>
      <c r="F26" s="10">
        <v>3</v>
      </c>
      <c r="G26" s="5">
        <f t="shared" si="1"/>
        <v>1.8921475875118259E-4</v>
      </c>
      <c r="H26" s="5"/>
      <c r="I26" s="10">
        <v>6</v>
      </c>
      <c r="J26" s="5">
        <f t="shared" si="2"/>
        <v>3.7723986167871739E-4</v>
      </c>
      <c r="K26" s="5"/>
      <c r="L26" s="10">
        <v>3</v>
      </c>
      <c r="M26" s="5">
        <f t="shared" si="3"/>
        <v>1.8921475875118259E-4</v>
      </c>
      <c r="N26" s="5"/>
      <c r="O26" s="10">
        <v>0</v>
      </c>
      <c r="P26" s="6">
        <f t="shared" si="4"/>
        <v>0</v>
      </c>
      <c r="Q26" s="7"/>
      <c r="R26" s="10">
        <v>0</v>
      </c>
      <c r="S26" s="6">
        <f t="shared" si="5"/>
        <v>0</v>
      </c>
      <c r="T26" s="7"/>
      <c r="U26" s="10">
        <v>0</v>
      </c>
      <c r="V26" s="6">
        <f t="shared" si="6"/>
        <v>0</v>
      </c>
      <c r="W26" s="7"/>
      <c r="X26" s="10">
        <v>0</v>
      </c>
      <c r="Y26" s="6">
        <f t="shared" si="7"/>
        <v>0</v>
      </c>
      <c r="Z26" s="7"/>
    </row>
    <row r="27" spans="1:26" x14ac:dyDescent="0.2">
      <c r="A27" s="2" t="s">
        <v>31</v>
      </c>
      <c r="B27" s="4" t="s">
        <v>9</v>
      </c>
      <c r="C27" s="10">
        <v>1</v>
      </c>
      <c r="D27" s="5">
        <f t="shared" si="0"/>
        <v>6.2873310279786232E-5</v>
      </c>
      <c r="E27" s="8"/>
      <c r="F27" s="10">
        <v>1</v>
      </c>
      <c r="G27" s="5">
        <f t="shared" si="1"/>
        <v>6.3071586250394197E-5</v>
      </c>
      <c r="H27" s="8"/>
      <c r="I27" s="10">
        <v>0</v>
      </c>
      <c r="J27" s="5">
        <f t="shared" si="2"/>
        <v>0</v>
      </c>
      <c r="K27" s="8"/>
      <c r="L27" s="10">
        <v>0</v>
      </c>
      <c r="M27" s="5">
        <f t="shared" si="3"/>
        <v>0</v>
      </c>
      <c r="N27" s="8"/>
      <c r="O27" s="10">
        <v>0</v>
      </c>
      <c r="P27" s="6">
        <f t="shared" si="4"/>
        <v>0</v>
      </c>
      <c r="Q27" s="7"/>
      <c r="R27" s="10">
        <v>0</v>
      </c>
      <c r="S27" s="6">
        <f t="shared" si="5"/>
        <v>0</v>
      </c>
      <c r="T27" s="7"/>
      <c r="U27" s="10">
        <v>0</v>
      </c>
      <c r="V27" s="6">
        <f t="shared" si="6"/>
        <v>0</v>
      </c>
      <c r="W27" s="7"/>
      <c r="X27" s="10">
        <v>0</v>
      </c>
      <c r="Y27" s="6">
        <f t="shared" si="7"/>
        <v>0</v>
      </c>
      <c r="Z27" s="7"/>
    </row>
    <row r="28" spans="1:26" x14ac:dyDescent="0.2">
      <c r="A28" s="2"/>
      <c r="B28" s="4" t="s">
        <v>10</v>
      </c>
      <c r="C28" s="10">
        <v>2</v>
      </c>
      <c r="D28" s="5">
        <f t="shared" si="0"/>
        <v>1.2574662055957246E-4</v>
      </c>
      <c r="E28" s="8"/>
      <c r="F28" s="10">
        <v>2</v>
      </c>
      <c r="G28" s="5">
        <f t="shared" si="1"/>
        <v>1.2614317250078839E-4</v>
      </c>
      <c r="H28" s="8"/>
      <c r="I28" s="10">
        <v>0</v>
      </c>
      <c r="J28" s="5">
        <f t="shared" si="2"/>
        <v>0</v>
      </c>
      <c r="K28" s="8"/>
      <c r="L28" s="10">
        <v>0</v>
      </c>
      <c r="M28" s="5">
        <f t="shared" si="3"/>
        <v>0</v>
      </c>
      <c r="N28" s="8"/>
      <c r="O28" s="10">
        <v>0</v>
      </c>
      <c r="P28" s="6">
        <f t="shared" si="4"/>
        <v>0</v>
      </c>
      <c r="Q28" s="7"/>
      <c r="R28" s="10">
        <v>0</v>
      </c>
      <c r="S28" s="6">
        <f t="shared" si="5"/>
        <v>0</v>
      </c>
      <c r="T28" s="7"/>
      <c r="U28" s="10">
        <v>0</v>
      </c>
      <c r="V28" s="6">
        <f t="shared" si="6"/>
        <v>0</v>
      </c>
      <c r="W28" s="7"/>
      <c r="X28" s="10">
        <v>0</v>
      </c>
      <c r="Y28" s="6">
        <f t="shared" si="7"/>
        <v>0</v>
      </c>
      <c r="Z28" s="7"/>
    </row>
    <row r="29" spans="1:26" x14ac:dyDescent="0.2">
      <c r="A29" s="2"/>
      <c r="B29" s="4" t="s">
        <v>11</v>
      </c>
      <c r="C29" s="10">
        <v>5</v>
      </c>
      <c r="D29" s="5">
        <f t="shared" si="0"/>
        <v>3.1436655139893113E-4</v>
      </c>
      <c r="E29" s="8"/>
      <c r="F29" s="10">
        <v>4</v>
      </c>
      <c r="G29" s="5">
        <f t="shared" si="1"/>
        <v>2.5228634500157679E-4</v>
      </c>
      <c r="H29" s="8"/>
      <c r="I29" s="10">
        <v>0</v>
      </c>
      <c r="J29" s="5">
        <f t="shared" si="2"/>
        <v>0</v>
      </c>
      <c r="K29" s="8"/>
      <c r="L29" s="10">
        <v>0</v>
      </c>
      <c r="M29" s="5">
        <f t="shared" si="3"/>
        <v>0</v>
      </c>
      <c r="N29" s="8"/>
      <c r="O29" s="10">
        <v>1</v>
      </c>
      <c r="P29" s="6">
        <f t="shared" si="4"/>
        <v>1.0741138560687433E-3</v>
      </c>
      <c r="Q29" s="7"/>
      <c r="R29" s="10">
        <v>1</v>
      </c>
      <c r="S29" s="6">
        <f t="shared" si="5"/>
        <v>1.0810810810810811E-3</v>
      </c>
      <c r="T29" s="7"/>
      <c r="U29" s="10">
        <v>0</v>
      </c>
      <c r="V29" s="6">
        <f t="shared" si="6"/>
        <v>0</v>
      </c>
      <c r="W29" s="7"/>
      <c r="X29" s="10">
        <v>0</v>
      </c>
      <c r="Y29" s="6">
        <f t="shared" si="7"/>
        <v>0</v>
      </c>
      <c r="Z29" s="7"/>
    </row>
    <row r="30" spans="1:26" x14ac:dyDescent="0.2">
      <c r="A30" s="2"/>
      <c r="B30" s="4" t="s">
        <v>12</v>
      </c>
      <c r="C30" s="10">
        <v>2</v>
      </c>
      <c r="D30" s="5">
        <f t="shared" si="0"/>
        <v>1.2574662055957246E-4</v>
      </c>
      <c r="E30" s="8"/>
      <c r="F30" s="10">
        <v>3</v>
      </c>
      <c r="G30" s="5">
        <f t="shared" si="1"/>
        <v>1.8921475875118259E-4</v>
      </c>
      <c r="H30" s="8"/>
      <c r="I30" s="10">
        <v>0</v>
      </c>
      <c r="J30" s="5">
        <f t="shared" si="2"/>
        <v>0</v>
      </c>
      <c r="K30" s="8"/>
      <c r="L30" s="10">
        <v>0</v>
      </c>
      <c r="M30" s="5">
        <f t="shared" si="3"/>
        <v>0</v>
      </c>
      <c r="N30" s="8"/>
      <c r="O30" s="10">
        <v>0</v>
      </c>
      <c r="P30" s="6">
        <f t="shared" si="4"/>
        <v>0</v>
      </c>
      <c r="Q30" s="7"/>
      <c r="R30" s="10">
        <v>0</v>
      </c>
      <c r="S30" s="6">
        <f t="shared" si="5"/>
        <v>0</v>
      </c>
      <c r="T30" s="7"/>
      <c r="U30" s="10">
        <v>0</v>
      </c>
      <c r="V30" s="6">
        <f t="shared" si="6"/>
        <v>0</v>
      </c>
      <c r="W30" s="7"/>
      <c r="X30" s="10">
        <v>0</v>
      </c>
      <c r="Y30" s="6">
        <f t="shared" si="7"/>
        <v>0</v>
      </c>
      <c r="Z30" s="7"/>
    </row>
    <row r="31" spans="1:26" x14ac:dyDescent="0.2">
      <c r="A31" s="2"/>
      <c r="B31" s="4" t="s">
        <v>13</v>
      </c>
      <c r="C31" s="10">
        <v>11</v>
      </c>
      <c r="D31" s="5">
        <f t="shared" si="0"/>
        <v>6.9160641307764858E-4</v>
      </c>
      <c r="E31" s="8"/>
      <c r="F31" s="10">
        <v>3</v>
      </c>
      <c r="G31" s="5">
        <f t="shared" si="1"/>
        <v>1.8921475875118259E-4</v>
      </c>
      <c r="H31" s="8"/>
      <c r="I31" s="10">
        <v>0</v>
      </c>
      <c r="J31" s="5">
        <f t="shared" si="2"/>
        <v>0</v>
      </c>
      <c r="K31" s="8"/>
      <c r="L31" s="10">
        <v>0</v>
      </c>
      <c r="M31" s="5">
        <f t="shared" si="3"/>
        <v>0</v>
      </c>
      <c r="N31" s="8"/>
      <c r="O31" s="10">
        <v>0</v>
      </c>
      <c r="P31" s="6">
        <f t="shared" si="4"/>
        <v>0</v>
      </c>
      <c r="Q31" s="7"/>
      <c r="R31" s="10">
        <v>0</v>
      </c>
      <c r="S31" s="6">
        <f t="shared" si="5"/>
        <v>0</v>
      </c>
      <c r="T31" s="7"/>
      <c r="U31" s="10">
        <v>0</v>
      </c>
      <c r="V31" s="6">
        <f t="shared" si="6"/>
        <v>0</v>
      </c>
      <c r="W31" s="7"/>
      <c r="X31" s="10">
        <v>0</v>
      </c>
      <c r="Y31" s="6">
        <f t="shared" si="7"/>
        <v>0</v>
      </c>
      <c r="Z31" s="7"/>
    </row>
    <row r="32" spans="1:26" x14ac:dyDescent="0.2">
      <c r="A32" s="2"/>
      <c r="B32" s="4" t="s">
        <v>14</v>
      </c>
      <c r="C32" s="10">
        <v>57</v>
      </c>
      <c r="D32" s="5">
        <f t="shared" si="0"/>
        <v>3.5837786859478152E-3</v>
      </c>
      <c r="E32" s="8"/>
      <c r="F32" s="10">
        <v>34</v>
      </c>
      <c r="G32" s="5">
        <f t="shared" si="1"/>
        <v>2.1444339325134027E-3</v>
      </c>
      <c r="H32" s="8"/>
      <c r="I32" s="10">
        <v>28</v>
      </c>
      <c r="J32" s="5">
        <f t="shared" si="2"/>
        <v>1.7604526878340144E-3</v>
      </c>
      <c r="K32" s="8"/>
      <c r="L32" s="10">
        <v>23</v>
      </c>
      <c r="M32" s="5">
        <f t="shared" si="3"/>
        <v>1.4506464837590665E-3</v>
      </c>
      <c r="N32" s="8"/>
      <c r="O32" s="10">
        <v>4</v>
      </c>
      <c r="P32" s="6">
        <f t="shared" si="4"/>
        <v>4.296455424274973E-3</v>
      </c>
      <c r="Q32" s="7"/>
      <c r="R32" s="10">
        <v>3</v>
      </c>
      <c r="S32" s="6">
        <f t="shared" si="5"/>
        <v>3.2432432432432431E-3</v>
      </c>
      <c r="T32" s="7"/>
      <c r="U32" s="10">
        <v>4</v>
      </c>
      <c r="V32" s="6">
        <f t="shared" si="6"/>
        <v>4.296455424274973E-3</v>
      </c>
      <c r="W32" s="7"/>
      <c r="X32" s="10">
        <v>3</v>
      </c>
      <c r="Y32" s="6">
        <f t="shared" si="7"/>
        <v>3.2432432432432431E-3</v>
      </c>
      <c r="Z32" s="7"/>
    </row>
    <row r="33" spans="1:26" x14ac:dyDescent="0.2">
      <c r="A33" s="2"/>
      <c r="B33" s="4" t="s">
        <v>15</v>
      </c>
      <c r="C33" s="10">
        <v>85</v>
      </c>
      <c r="D33" s="5">
        <f t="shared" si="0"/>
        <v>5.3442313737818298E-3</v>
      </c>
      <c r="E33" s="8"/>
      <c r="F33" s="10">
        <v>64</v>
      </c>
      <c r="G33" s="5">
        <f t="shared" si="1"/>
        <v>4.0365815200252286E-3</v>
      </c>
      <c r="H33" s="8"/>
      <c r="I33" s="10">
        <v>33</v>
      </c>
      <c r="J33" s="5">
        <f t="shared" si="2"/>
        <v>2.0748192392329454E-3</v>
      </c>
      <c r="K33" s="8"/>
      <c r="L33" s="10">
        <v>35</v>
      </c>
      <c r="M33" s="5">
        <f t="shared" si="3"/>
        <v>2.2075055187637969E-3</v>
      </c>
      <c r="N33" s="8"/>
      <c r="O33" s="10">
        <v>10</v>
      </c>
      <c r="P33" s="6">
        <f t="shared" si="4"/>
        <v>1.0741138560687433E-2</v>
      </c>
      <c r="Q33" s="7"/>
      <c r="R33" s="10">
        <v>10</v>
      </c>
      <c r="S33" s="6">
        <f t="shared" si="5"/>
        <v>1.0810810810810811E-2</v>
      </c>
      <c r="T33" s="7"/>
      <c r="U33" s="10">
        <v>6</v>
      </c>
      <c r="V33" s="6">
        <f t="shared" si="6"/>
        <v>6.44468313641246E-3</v>
      </c>
      <c r="W33" s="7"/>
      <c r="X33" s="10">
        <v>6</v>
      </c>
      <c r="Y33" s="6">
        <f t="shared" si="7"/>
        <v>6.4864864864864862E-3</v>
      </c>
      <c r="Z33" s="7"/>
    </row>
    <row r="34" spans="1:26" x14ac:dyDescent="0.2">
      <c r="A34" s="2"/>
      <c r="B34" s="4" t="s">
        <v>16</v>
      </c>
      <c r="C34" s="10">
        <v>129</v>
      </c>
      <c r="D34" s="5">
        <f t="shared" si="0"/>
        <v>8.1106570260924236E-3</v>
      </c>
      <c r="E34" s="8"/>
      <c r="F34" s="10">
        <v>59</v>
      </c>
      <c r="G34" s="5">
        <f t="shared" si="1"/>
        <v>3.7212235887732576E-3</v>
      </c>
      <c r="H34" s="8"/>
      <c r="I34" s="10">
        <v>17</v>
      </c>
      <c r="J34" s="5">
        <f t="shared" si="2"/>
        <v>1.0688462747563659E-3</v>
      </c>
      <c r="K34" s="8"/>
      <c r="L34" s="10">
        <v>11</v>
      </c>
      <c r="M34" s="5">
        <f t="shared" si="3"/>
        <v>6.9378744875433617E-4</v>
      </c>
      <c r="N34" s="8"/>
      <c r="O34" s="10">
        <v>11</v>
      </c>
      <c r="P34" s="6">
        <f t="shared" si="4"/>
        <v>1.1815252416756176E-2</v>
      </c>
      <c r="Q34" s="7"/>
      <c r="R34" s="10">
        <v>7</v>
      </c>
      <c r="S34" s="6">
        <f t="shared" si="5"/>
        <v>7.5675675675675675E-3</v>
      </c>
      <c r="T34" s="7"/>
      <c r="U34" s="10">
        <v>2</v>
      </c>
      <c r="V34" s="6">
        <f t="shared" si="6"/>
        <v>2.1482277121374865E-3</v>
      </c>
      <c r="W34" s="7"/>
      <c r="X34" s="10">
        <v>2</v>
      </c>
      <c r="Y34" s="6">
        <f t="shared" si="7"/>
        <v>2.1621621621621622E-3</v>
      </c>
      <c r="Z34" s="7"/>
    </row>
    <row r="35" spans="1:26" x14ac:dyDescent="0.2">
      <c r="A35" s="2"/>
      <c r="B35" s="4" t="s">
        <v>17</v>
      </c>
      <c r="C35" s="10">
        <v>307</v>
      </c>
      <c r="D35" s="5">
        <f t="shared" si="0"/>
        <v>1.9302106255894375E-2</v>
      </c>
      <c r="E35" s="8"/>
      <c r="F35" s="10">
        <v>118</v>
      </c>
      <c r="G35" s="5">
        <f t="shared" si="1"/>
        <v>7.4424471775465153E-3</v>
      </c>
      <c r="H35" s="8"/>
      <c r="I35" s="10">
        <v>38</v>
      </c>
      <c r="J35" s="5">
        <f t="shared" si="2"/>
        <v>2.3891857906318766E-3</v>
      </c>
      <c r="K35" s="8"/>
      <c r="L35" s="10">
        <v>20</v>
      </c>
      <c r="M35" s="5">
        <f t="shared" si="3"/>
        <v>1.2614317250078839E-3</v>
      </c>
      <c r="N35" s="8"/>
      <c r="O35" s="10">
        <v>27</v>
      </c>
      <c r="P35" s="6">
        <f t="shared" si="4"/>
        <v>2.9001074113856069E-2</v>
      </c>
      <c r="Q35" s="7"/>
      <c r="R35" s="10">
        <v>18</v>
      </c>
      <c r="S35" s="6">
        <f t="shared" si="5"/>
        <v>1.9459459459459458E-2</v>
      </c>
      <c r="T35" s="7"/>
      <c r="U35" s="10">
        <v>5</v>
      </c>
      <c r="V35" s="6">
        <f t="shared" si="6"/>
        <v>5.3705692803437165E-3</v>
      </c>
      <c r="W35" s="7"/>
      <c r="X35" s="10">
        <v>6</v>
      </c>
      <c r="Y35" s="6">
        <f t="shared" si="7"/>
        <v>6.4864864864864862E-3</v>
      </c>
      <c r="Z35" s="7"/>
    </row>
    <row r="36" spans="1:26" x14ac:dyDescent="0.2">
      <c r="A36" s="2"/>
      <c r="B36" s="4" t="s">
        <v>18</v>
      </c>
      <c r="C36" s="10">
        <v>718</v>
      </c>
      <c r="D36" s="5">
        <f t="shared" si="0"/>
        <v>4.5143036780886513E-2</v>
      </c>
      <c r="E36" s="8"/>
      <c r="F36" s="10">
        <v>273</v>
      </c>
      <c r="G36" s="5">
        <f t="shared" si="1"/>
        <v>1.7218543046357615E-2</v>
      </c>
      <c r="H36" s="8"/>
      <c r="I36" s="10">
        <v>73</v>
      </c>
      <c r="J36" s="5">
        <f t="shared" si="2"/>
        <v>4.5897516504243945E-3</v>
      </c>
      <c r="K36" s="8"/>
      <c r="L36" s="10">
        <v>44</v>
      </c>
      <c r="M36" s="5">
        <f t="shared" si="3"/>
        <v>2.7751497950173447E-3</v>
      </c>
      <c r="N36" s="8"/>
      <c r="O36" s="10">
        <v>56</v>
      </c>
      <c r="P36" s="6">
        <f t="shared" si="4"/>
        <v>6.0150375939849621E-2</v>
      </c>
      <c r="Q36" s="7"/>
      <c r="R36" s="10">
        <v>39</v>
      </c>
      <c r="S36" s="6">
        <f t="shared" si="5"/>
        <v>4.2162162162162162E-2</v>
      </c>
      <c r="T36" s="7"/>
      <c r="U36" s="10">
        <v>6</v>
      </c>
      <c r="V36" s="6">
        <f t="shared" si="6"/>
        <v>6.44468313641246E-3</v>
      </c>
      <c r="W36" s="7"/>
      <c r="X36" s="10">
        <v>4</v>
      </c>
      <c r="Y36" s="6">
        <f t="shared" si="7"/>
        <v>4.3243243243243244E-3</v>
      </c>
      <c r="Z36" s="7"/>
    </row>
    <row r="37" spans="1:26" x14ac:dyDescent="0.2">
      <c r="A37" s="2"/>
      <c r="B37" s="4" t="s">
        <v>19</v>
      </c>
      <c r="C37" s="10">
        <v>1425</v>
      </c>
      <c r="D37" s="5">
        <f t="shared" si="0"/>
        <v>8.9594467148695373E-2</v>
      </c>
      <c r="E37" s="8"/>
      <c r="F37" s="10">
        <v>532</v>
      </c>
      <c r="G37" s="5">
        <f t="shared" si="1"/>
        <v>3.3554083885209716E-2</v>
      </c>
      <c r="H37" s="8"/>
      <c r="I37" s="10">
        <v>194</v>
      </c>
      <c r="J37" s="5">
        <f t="shared" si="2"/>
        <v>1.2197422194278528E-2</v>
      </c>
      <c r="K37" s="8"/>
      <c r="L37" s="10">
        <v>95</v>
      </c>
      <c r="M37" s="5">
        <f t="shared" si="3"/>
        <v>5.9918006937874487E-3</v>
      </c>
      <c r="N37" s="8"/>
      <c r="O37" s="10">
        <v>96</v>
      </c>
      <c r="P37" s="6">
        <f t="shared" si="4"/>
        <v>0.10311493018259936</v>
      </c>
      <c r="Q37" s="7"/>
      <c r="R37" s="10">
        <v>68</v>
      </c>
      <c r="S37" s="6">
        <f t="shared" si="5"/>
        <v>7.3513513513513512E-2</v>
      </c>
      <c r="T37" s="7"/>
      <c r="U37" s="10">
        <v>15</v>
      </c>
      <c r="V37" s="6">
        <f t="shared" si="6"/>
        <v>1.611170784103115E-2</v>
      </c>
      <c r="W37" s="7"/>
      <c r="X37" s="10">
        <v>11</v>
      </c>
      <c r="Y37" s="6">
        <f t="shared" si="7"/>
        <v>1.1891891891891892E-2</v>
      </c>
      <c r="Z37" s="7"/>
    </row>
    <row r="38" spans="1:26" x14ac:dyDescent="0.2">
      <c r="A38" s="2"/>
      <c r="B38" s="4" t="s">
        <v>20</v>
      </c>
      <c r="C38" s="10">
        <v>2402</v>
      </c>
      <c r="D38" s="5">
        <f t="shared" si="0"/>
        <v>0.15102169129204654</v>
      </c>
      <c r="E38" s="8"/>
      <c r="F38" s="10">
        <v>960</v>
      </c>
      <c r="G38" s="5">
        <f t="shared" si="1"/>
        <v>6.0548722800378429E-2</v>
      </c>
      <c r="H38" s="8"/>
      <c r="I38" s="10">
        <v>754</v>
      </c>
      <c r="J38" s="5">
        <f t="shared" si="2"/>
        <v>4.7406475950958815E-2</v>
      </c>
      <c r="K38" s="8"/>
      <c r="L38" s="10">
        <v>328</v>
      </c>
      <c r="M38" s="5">
        <f t="shared" si="3"/>
        <v>2.0687480290129297E-2</v>
      </c>
      <c r="N38" s="8"/>
      <c r="O38" s="10">
        <v>158</v>
      </c>
      <c r="P38" s="6">
        <f t="shared" si="4"/>
        <v>0.16970998925886144</v>
      </c>
      <c r="Q38" s="7"/>
      <c r="R38" s="10">
        <v>104</v>
      </c>
      <c r="S38" s="6">
        <f t="shared" si="5"/>
        <v>0.11243243243243244</v>
      </c>
      <c r="T38" s="7"/>
      <c r="U38" s="10">
        <v>90</v>
      </c>
      <c r="V38" s="6">
        <f t="shared" si="6"/>
        <v>9.6670247046186902E-2</v>
      </c>
      <c r="W38" s="7"/>
      <c r="X38" s="10">
        <v>64</v>
      </c>
      <c r="Y38" s="6">
        <f t="shared" si="7"/>
        <v>6.918918918918919E-2</v>
      </c>
      <c r="Z38" s="7"/>
    </row>
    <row r="39" spans="1:26" x14ac:dyDescent="0.2">
      <c r="A39" s="2"/>
      <c r="B39" s="4" t="s">
        <v>21</v>
      </c>
      <c r="C39" s="10">
        <v>2469</v>
      </c>
      <c r="D39" s="5">
        <f t="shared" si="0"/>
        <v>0.15523420308079219</v>
      </c>
      <c r="E39" s="9">
        <v>0.67657999999999996</v>
      </c>
      <c r="F39" s="10">
        <v>1272</v>
      </c>
      <c r="G39" s="5">
        <f t="shared" si="1"/>
        <v>8.0227057710501426E-2</v>
      </c>
      <c r="H39" s="9">
        <v>0.87051000000000001</v>
      </c>
      <c r="I39" s="10">
        <v>2072</v>
      </c>
      <c r="J39" s="5">
        <f t="shared" si="2"/>
        <v>0.13027349889971707</v>
      </c>
      <c r="K39" s="9">
        <v>0.92850999999999995</v>
      </c>
      <c r="L39" s="10">
        <v>889</v>
      </c>
      <c r="M39" s="5">
        <f t="shared" si="3"/>
        <v>5.6070640176600441E-2</v>
      </c>
      <c r="N39" s="9">
        <v>0.96492999999999995</v>
      </c>
      <c r="O39" s="10">
        <v>136</v>
      </c>
      <c r="P39" s="6">
        <f t="shared" si="4"/>
        <v>0.1460794844253491</v>
      </c>
      <c r="Q39" s="9">
        <v>0.61009999999999998</v>
      </c>
      <c r="R39" s="10">
        <v>99</v>
      </c>
      <c r="S39" s="6">
        <f t="shared" si="5"/>
        <v>0.10702702702702703</v>
      </c>
      <c r="T39" s="9">
        <v>0.72972999999999999</v>
      </c>
      <c r="U39" s="10">
        <v>170</v>
      </c>
      <c r="V39" s="6">
        <f t="shared" si="6"/>
        <v>0.18259935553168635</v>
      </c>
      <c r="W39" s="9">
        <v>0.86251</v>
      </c>
      <c r="X39" s="10">
        <v>94</v>
      </c>
      <c r="Y39" s="6">
        <f t="shared" si="7"/>
        <v>0.10162162162162162</v>
      </c>
      <c r="Z39" s="9">
        <v>0.89622000000000002</v>
      </c>
    </row>
    <row r="40" spans="1:26" x14ac:dyDescent="0.2">
      <c r="A40" s="2"/>
      <c r="B40" s="4" t="s">
        <v>22</v>
      </c>
      <c r="C40" s="10">
        <v>2013</v>
      </c>
      <c r="D40" s="5">
        <f t="shared" si="0"/>
        <v>0.12656397359320967</v>
      </c>
      <c r="E40" s="9"/>
      <c r="F40" s="10">
        <v>1371</v>
      </c>
      <c r="G40" s="5">
        <f t="shared" si="1"/>
        <v>8.6471144749290449E-2</v>
      </c>
      <c r="H40" s="9"/>
      <c r="I40" s="10">
        <v>2718</v>
      </c>
      <c r="J40" s="5">
        <f t="shared" si="2"/>
        <v>0.17088965734045897</v>
      </c>
      <c r="K40" s="9"/>
      <c r="L40" s="10">
        <v>1215</v>
      </c>
      <c r="M40" s="5">
        <f t="shared" si="3"/>
        <v>7.6631977294228951E-2</v>
      </c>
      <c r="N40" s="9"/>
      <c r="O40" s="10">
        <v>89</v>
      </c>
      <c r="P40" s="6">
        <f t="shared" si="4"/>
        <v>9.5596133190118157E-2</v>
      </c>
      <c r="Q40" s="9"/>
      <c r="R40" s="10">
        <v>62</v>
      </c>
      <c r="S40" s="6">
        <f t="shared" si="5"/>
        <v>6.7027027027027022E-2</v>
      </c>
      <c r="T40" s="9"/>
      <c r="U40" s="10">
        <v>153</v>
      </c>
      <c r="V40" s="6">
        <f t="shared" si="6"/>
        <v>0.16433941997851773</v>
      </c>
      <c r="W40" s="9"/>
      <c r="X40" s="10">
        <v>122</v>
      </c>
      <c r="Y40" s="6">
        <f t="shared" si="7"/>
        <v>0.1318918918918919</v>
      </c>
      <c r="Z40" s="9"/>
    </row>
    <row r="41" spans="1:26" x14ac:dyDescent="0.2">
      <c r="A41" s="2"/>
      <c r="B41" s="4" t="s">
        <v>23</v>
      </c>
      <c r="C41" s="10">
        <v>1519</v>
      </c>
      <c r="D41" s="5">
        <f t="shared" si="0"/>
        <v>9.5504558314995283E-2</v>
      </c>
      <c r="E41" s="9"/>
      <c r="F41" s="10">
        <v>1350</v>
      </c>
      <c r="G41" s="5">
        <f t="shared" si="1"/>
        <v>8.5146641438032161E-2</v>
      </c>
      <c r="H41" s="9"/>
      <c r="I41" s="10">
        <v>2522</v>
      </c>
      <c r="J41" s="5">
        <f t="shared" si="2"/>
        <v>0.15856648852562089</v>
      </c>
      <c r="K41" s="9"/>
      <c r="L41" s="10">
        <v>1285</v>
      </c>
      <c r="M41" s="5">
        <f t="shared" si="3"/>
        <v>8.1046988331756539E-2</v>
      </c>
      <c r="N41" s="9"/>
      <c r="O41" s="10">
        <v>72</v>
      </c>
      <c r="P41" s="6">
        <f t="shared" si="4"/>
        <v>7.7336197636949516E-2</v>
      </c>
      <c r="Q41" s="9"/>
      <c r="R41" s="10">
        <v>64</v>
      </c>
      <c r="S41" s="6">
        <f t="shared" si="5"/>
        <v>6.918918918918919E-2</v>
      </c>
      <c r="T41" s="9"/>
      <c r="U41" s="10">
        <v>110</v>
      </c>
      <c r="V41" s="6">
        <f t="shared" si="6"/>
        <v>0.11815252416756176</v>
      </c>
      <c r="W41" s="9"/>
      <c r="X41" s="10">
        <v>77</v>
      </c>
      <c r="Y41" s="6">
        <f t="shared" si="7"/>
        <v>8.324324324324324E-2</v>
      </c>
      <c r="Z41" s="9"/>
    </row>
    <row r="42" spans="1:26" x14ac:dyDescent="0.2">
      <c r="A42" s="2"/>
      <c r="B42" s="4" t="s">
        <v>24</v>
      </c>
      <c r="C42" s="10">
        <v>1156</v>
      </c>
      <c r="D42" s="5">
        <f t="shared" si="0"/>
        <v>7.2681546683432879E-2</v>
      </c>
      <c r="E42" s="9"/>
      <c r="F42" s="10">
        <v>1332</v>
      </c>
      <c r="G42" s="5">
        <f t="shared" si="1"/>
        <v>8.4011352885525067E-2</v>
      </c>
      <c r="H42" s="9"/>
      <c r="I42" s="10">
        <v>1891</v>
      </c>
      <c r="J42" s="5">
        <f t="shared" si="2"/>
        <v>0.11889342973907577</v>
      </c>
      <c r="K42" s="9"/>
      <c r="L42" s="10">
        <v>1302</v>
      </c>
      <c r="M42" s="5">
        <f t="shared" si="3"/>
        <v>8.211920529801324E-2</v>
      </c>
      <c r="N42" s="9"/>
      <c r="O42" s="10">
        <v>61</v>
      </c>
      <c r="P42" s="6">
        <f t="shared" si="4"/>
        <v>6.5520945220193347E-2</v>
      </c>
      <c r="Q42" s="9"/>
      <c r="R42" s="10">
        <v>62</v>
      </c>
      <c r="S42" s="6">
        <f t="shared" si="5"/>
        <v>6.7027027027027022E-2</v>
      </c>
      <c r="T42" s="9"/>
      <c r="U42" s="10">
        <v>83</v>
      </c>
      <c r="V42" s="6">
        <f t="shared" si="6"/>
        <v>8.9151450053705686E-2</v>
      </c>
      <c r="W42" s="9"/>
      <c r="X42" s="10">
        <v>70</v>
      </c>
      <c r="Y42" s="6">
        <f t="shared" si="7"/>
        <v>7.567567567567568E-2</v>
      </c>
      <c r="Z42" s="9"/>
    </row>
    <row r="43" spans="1:26" x14ac:dyDescent="0.2">
      <c r="A43" s="2"/>
      <c r="B43" s="4" t="s">
        <v>25</v>
      </c>
      <c r="C43" s="10">
        <v>886</v>
      </c>
      <c r="D43" s="5">
        <f t="shared" si="0"/>
        <v>5.57057529078906E-2</v>
      </c>
      <c r="E43" s="9"/>
      <c r="F43" s="10">
        <v>1241</v>
      </c>
      <c r="G43" s="5">
        <f t="shared" si="1"/>
        <v>7.8271838536739205E-2</v>
      </c>
      <c r="H43" s="9"/>
      <c r="I43" s="10">
        <v>1406</v>
      </c>
      <c r="J43" s="5">
        <f t="shared" si="2"/>
        <v>8.8399874253379446E-2</v>
      </c>
      <c r="K43" s="9"/>
      <c r="L43" s="10">
        <v>1203</v>
      </c>
      <c r="M43" s="5">
        <f t="shared" si="3"/>
        <v>7.5875118259224217E-2</v>
      </c>
      <c r="N43" s="9"/>
      <c r="O43" s="10">
        <v>50</v>
      </c>
      <c r="P43" s="6">
        <f t="shared" si="4"/>
        <v>5.3705692803437163E-2</v>
      </c>
      <c r="Q43" s="9"/>
      <c r="R43" s="10">
        <v>60</v>
      </c>
      <c r="S43" s="6">
        <f t="shared" si="5"/>
        <v>6.4864864864864868E-2</v>
      </c>
      <c r="T43" s="9"/>
      <c r="U43" s="10">
        <v>63</v>
      </c>
      <c r="V43" s="6">
        <f t="shared" si="6"/>
        <v>6.7669172932330823E-2</v>
      </c>
      <c r="W43" s="9"/>
      <c r="X43" s="10">
        <v>57</v>
      </c>
      <c r="Y43" s="6">
        <f t="shared" si="7"/>
        <v>6.1621621621621624E-2</v>
      </c>
      <c r="Z43" s="9"/>
    </row>
    <row r="44" spans="1:26" x14ac:dyDescent="0.2">
      <c r="A44" s="2"/>
      <c r="B44" s="4" t="s">
        <v>26</v>
      </c>
      <c r="C44" s="10">
        <v>662</v>
      </c>
      <c r="D44" s="5">
        <f t="shared" si="0"/>
        <v>4.1622131405218483E-2</v>
      </c>
      <c r="E44" s="9"/>
      <c r="F44" s="10">
        <v>1035</v>
      </c>
      <c r="G44" s="5">
        <f t="shared" si="1"/>
        <v>6.5279091769157999E-2</v>
      </c>
      <c r="H44" s="9"/>
      <c r="I44" s="10">
        <v>1019</v>
      </c>
      <c r="J44" s="5">
        <f t="shared" si="2"/>
        <v>6.4067903175102164E-2</v>
      </c>
      <c r="K44" s="9"/>
      <c r="L44" s="10">
        <v>1176</v>
      </c>
      <c r="M44" s="5">
        <f t="shared" si="3"/>
        <v>7.4172185430463583E-2</v>
      </c>
      <c r="N44" s="9"/>
      <c r="O44" s="10">
        <v>30</v>
      </c>
      <c r="P44" s="6">
        <f t="shared" si="4"/>
        <v>3.2223415682062301E-2</v>
      </c>
      <c r="Q44" s="9"/>
      <c r="R44" s="10">
        <v>42</v>
      </c>
      <c r="S44" s="6">
        <f t="shared" si="5"/>
        <v>4.5405405405405407E-2</v>
      </c>
      <c r="T44" s="9"/>
      <c r="U44" s="10">
        <v>50</v>
      </c>
      <c r="V44" s="6">
        <f t="shared" si="6"/>
        <v>5.3705692803437163E-2</v>
      </c>
      <c r="W44" s="9"/>
      <c r="X44" s="10">
        <v>57</v>
      </c>
      <c r="Y44" s="6">
        <f t="shared" si="7"/>
        <v>6.1621621621621624E-2</v>
      </c>
      <c r="Z44" s="9"/>
    </row>
    <row r="45" spans="1:26" x14ac:dyDescent="0.2">
      <c r="A45" s="2"/>
      <c r="B45" s="4" t="s">
        <v>27</v>
      </c>
      <c r="C45" s="10">
        <v>554</v>
      </c>
      <c r="D45" s="5">
        <f t="shared" si="0"/>
        <v>3.4831813895001569E-2</v>
      </c>
      <c r="E45" s="9"/>
      <c r="F45" s="10">
        <v>932</v>
      </c>
      <c r="G45" s="5">
        <f t="shared" si="1"/>
        <v>5.8782718385367395E-2</v>
      </c>
      <c r="H45" s="9"/>
      <c r="I45" s="10">
        <v>771</v>
      </c>
      <c r="J45" s="5">
        <f t="shared" si="2"/>
        <v>4.8475322225715184E-2</v>
      </c>
      <c r="K45" s="9"/>
      <c r="L45" s="10">
        <v>1101</v>
      </c>
      <c r="M45" s="5">
        <f t="shared" si="3"/>
        <v>6.9441816461684014E-2</v>
      </c>
      <c r="N45" s="9"/>
      <c r="O45" s="10">
        <v>36</v>
      </c>
      <c r="P45" s="6">
        <f t="shared" si="4"/>
        <v>3.8668098818474758E-2</v>
      </c>
      <c r="Q45" s="9"/>
      <c r="R45" s="10">
        <v>46</v>
      </c>
      <c r="S45" s="6">
        <f t="shared" si="5"/>
        <v>4.9729729729729728E-2</v>
      </c>
      <c r="T45" s="9"/>
      <c r="U45" s="10">
        <v>37</v>
      </c>
      <c r="V45" s="6">
        <f t="shared" si="6"/>
        <v>3.9742212674543503E-2</v>
      </c>
      <c r="W45" s="9"/>
      <c r="X45" s="10">
        <v>45</v>
      </c>
      <c r="Y45" s="6">
        <f t="shared" si="7"/>
        <v>4.8648648648648651E-2</v>
      </c>
      <c r="Z45" s="9"/>
    </row>
    <row r="46" spans="1:26" x14ac:dyDescent="0.2">
      <c r="A46" s="2"/>
      <c r="B46" s="4" t="s">
        <v>28</v>
      </c>
      <c r="C46" s="10">
        <v>367</v>
      </c>
      <c r="D46" s="5">
        <f t="shared" si="0"/>
        <v>2.3074504872681548E-2</v>
      </c>
      <c r="E46" s="9"/>
      <c r="F46" s="10">
        <v>813</v>
      </c>
      <c r="G46" s="5">
        <f t="shared" si="1"/>
        <v>5.1277199621570485E-2</v>
      </c>
      <c r="H46" s="9"/>
      <c r="I46" s="10">
        <v>601</v>
      </c>
      <c r="J46" s="5">
        <f t="shared" si="2"/>
        <v>3.7786859478151524E-2</v>
      </c>
      <c r="K46" s="9"/>
      <c r="L46" s="10">
        <v>1015</v>
      </c>
      <c r="M46" s="5">
        <f t="shared" si="3"/>
        <v>6.4017660044150104E-2</v>
      </c>
      <c r="N46" s="9"/>
      <c r="O46" s="10">
        <v>18</v>
      </c>
      <c r="P46" s="6">
        <f t="shared" si="4"/>
        <v>1.9334049409237379E-2</v>
      </c>
      <c r="Q46" s="9"/>
      <c r="R46" s="10">
        <v>40</v>
      </c>
      <c r="S46" s="6">
        <f t="shared" si="5"/>
        <v>4.3243243243243246E-2</v>
      </c>
      <c r="T46" s="9"/>
      <c r="U46" s="10">
        <v>33</v>
      </c>
      <c r="V46" s="6">
        <f t="shared" si="6"/>
        <v>3.5445757250268529E-2</v>
      </c>
      <c r="W46" s="9"/>
      <c r="X46" s="10">
        <v>45</v>
      </c>
      <c r="Y46" s="6">
        <f t="shared" si="7"/>
        <v>4.8648648648648651E-2</v>
      </c>
      <c r="Z46" s="9"/>
    </row>
    <row r="47" spans="1:26" x14ac:dyDescent="0.2">
      <c r="A47" s="2"/>
      <c r="B47" s="4" t="s">
        <v>29</v>
      </c>
      <c r="C47" s="10">
        <v>304</v>
      </c>
      <c r="D47" s="5">
        <f t="shared" si="0"/>
        <v>1.9113486325055013E-2</v>
      </c>
      <c r="E47" s="9"/>
      <c r="F47" s="10">
        <v>687</v>
      </c>
      <c r="G47" s="5">
        <f t="shared" si="1"/>
        <v>4.3330179754020814E-2</v>
      </c>
      <c r="H47" s="9"/>
      <c r="I47" s="10">
        <v>451</v>
      </c>
      <c r="J47" s="5">
        <f t="shared" si="2"/>
        <v>2.8355862936183591E-2</v>
      </c>
      <c r="K47" s="9"/>
      <c r="L47" s="10">
        <v>914</v>
      </c>
      <c r="M47" s="5">
        <f t="shared" si="3"/>
        <v>5.7647429832860295E-2</v>
      </c>
      <c r="N47" s="9"/>
      <c r="O47" s="10">
        <v>17</v>
      </c>
      <c r="P47" s="6">
        <f t="shared" si="4"/>
        <v>1.8259935553168637E-2</v>
      </c>
      <c r="Q47" s="9"/>
      <c r="R47" s="10">
        <v>25</v>
      </c>
      <c r="S47" s="6">
        <f t="shared" si="5"/>
        <v>2.7027027027027029E-2</v>
      </c>
      <c r="T47" s="9"/>
      <c r="U47" s="10">
        <v>23</v>
      </c>
      <c r="V47" s="6">
        <f t="shared" si="6"/>
        <v>2.4704618689581095E-2</v>
      </c>
      <c r="W47" s="9"/>
      <c r="X47" s="10">
        <v>32</v>
      </c>
      <c r="Y47" s="6">
        <f t="shared" si="7"/>
        <v>3.4594594594594595E-2</v>
      </c>
      <c r="Z47" s="9"/>
    </row>
    <row r="48" spans="1:26" x14ac:dyDescent="0.2">
      <c r="A48" s="2"/>
      <c r="B48" s="4" t="s">
        <v>30</v>
      </c>
      <c r="C48" s="10">
        <v>831</v>
      </c>
      <c r="D48" s="5">
        <f t="shared" si="0"/>
        <v>5.2247720842502357E-2</v>
      </c>
      <c r="E48" s="9"/>
      <c r="F48" s="10">
        <v>3769</v>
      </c>
      <c r="G48" s="5">
        <f t="shared" si="1"/>
        <v>0.23771680857773572</v>
      </c>
      <c r="H48" s="9"/>
      <c r="I48" s="10">
        <v>1317</v>
      </c>
      <c r="J48" s="5">
        <f t="shared" si="2"/>
        <v>8.2804149638478472E-2</v>
      </c>
      <c r="K48" s="9"/>
      <c r="L48" s="10">
        <v>5199</v>
      </c>
      <c r="M48" s="5">
        <f t="shared" si="3"/>
        <v>0.32790917691579941</v>
      </c>
      <c r="N48" s="9"/>
      <c r="O48" s="10">
        <v>59</v>
      </c>
      <c r="P48" s="6">
        <f t="shared" si="4"/>
        <v>6.3372717508055856E-2</v>
      </c>
      <c r="Q48" s="9"/>
      <c r="R48" s="10">
        <v>175</v>
      </c>
      <c r="S48" s="6">
        <f t="shared" si="5"/>
        <v>0.1891891891891892</v>
      </c>
      <c r="T48" s="9"/>
      <c r="U48" s="10">
        <v>81</v>
      </c>
      <c r="V48" s="6">
        <f t="shared" si="6"/>
        <v>8.7003222341568209E-2</v>
      </c>
      <c r="W48" s="9"/>
      <c r="X48" s="10">
        <v>230</v>
      </c>
      <c r="Y48" s="6">
        <f t="shared" si="7"/>
        <v>0.24864864864864866</v>
      </c>
      <c r="Z48" s="9"/>
    </row>
    <row r="51" spans="8:9" x14ac:dyDescent="0.2">
      <c r="H51" s="10"/>
      <c r="I51" s="10"/>
    </row>
    <row r="52" spans="8:9" x14ac:dyDescent="0.2">
      <c r="H52" s="10"/>
      <c r="I52" s="10"/>
    </row>
    <row r="53" spans="8:9" x14ac:dyDescent="0.2">
      <c r="H53" s="10"/>
      <c r="I53" s="10"/>
    </row>
    <row r="54" spans="8:9" x14ac:dyDescent="0.2">
      <c r="H54" s="10"/>
      <c r="I54" s="10"/>
    </row>
    <row r="55" spans="8:9" x14ac:dyDescent="0.2">
      <c r="H55" s="10"/>
      <c r="I55" s="10"/>
    </row>
    <row r="56" spans="8:9" x14ac:dyDescent="0.2">
      <c r="H56" s="10"/>
      <c r="I56" s="10"/>
    </row>
    <row r="57" spans="8:9" x14ac:dyDescent="0.2">
      <c r="H57" s="10"/>
      <c r="I57" s="10"/>
    </row>
    <row r="58" spans="8:9" x14ac:dyDescent="0.2">
      <c r="H58" s="10"/>
      <c r="I58" s="10"/>
    </row>
    <row r="59" spans="8:9" x14ac:dyDescent="0.2">
      <c r="H59" s="10"/>
      <c r="I59" s="10"/>
    </row>
    <row r="60" spans="8:9" x14ac:dyDescent="0.2">
      <c r="H60" s="10"/>
      <c r="I60" s="10"/>
    </row>
    <row r="61" spans="8:9" x14ac:dyDescent="0.2">
      <c r="H61" s="10"/>
      <c r="I61" s="10"/>
    </row>
    <row r="62" spans="8:9" x14ac:dyDescent="0.2">
      <c r="H62" s="10"/>
      <c r="I62" s="10"/>
    </row>
    <row r="63" spans="8:9" x14ac:dyDescent="0.2">
      <c r="H63" s="10"/>
      <c r="I63" s="10"/>
    </row>
    <row r="64" spans="8:9" x14ac:dyDescent="0.2">
      <c r="H64" s="10"/>
      <c r="I64" s="10"/>
    </row>
    <row r="65" spans="8:9" x14ac:dyDescent="0.2">
      <c r="H65" s="10"/>
      <c r="I65" s="10"/>
    </row>
    <row r="66" spans="8:9" x14ac:dyDescent="0.2">
      <c r="H66" s="10"/>
      <c r="I66" s="10"/>
    </row>
    <row r="67" spans="8:9" x14ac:dyDescent="0.2">
      <c r="H67" s="10"/>
      <c r="I67" s="10"/>
    </row>
    <row r="68" spans="8:9" x14ac:dyDescent="0.2">
      <c r="H68" s="10"/>
      <c r="I68" s="10"/>
    </row>
    <row r="69" spans="8:9" x14ac:dyDescent="0.2">
      <c r="H69" s="10"/>
      <c r="I69" s="10"/>
    </row>
    <row r="70" spans="8:9" x14ac:dyDescent="0.2">
      <c r="H70" s="10"/>
      <c r="I70" s="10"/>
    </row>
    <row r="71" spans="8:9" x14ac:dyDescent="0.2">
      <c r="H71" s="10"/>
      <c r="I71" s="10"/>
    </row>
    <row r="72" spans="8:9" x14ac:dyDescent="0.2">
      <c r="H72" s="10"/>
      <c r="I72" s="10"/>
    </row>
    <row r="73" spans="8:9" x14ac:dyDescent="0.2">
      <c r="H73" s="10"/>
      <c r="I73" s="10"/>
    </row>
    <row r="74" spans="8:9" x14ac:dyDescent="0.2">
      <c r="H74" s="10"/>
      <c r="I74" s="10"/>
    </row>
    <row r="75" spans="8:9" x14ac:dyDescent="0.2">
      <c r="H75" s="10"/>
      <c r="I75" s="10"/>
    </row>
    <row r="76" spans="8:9" x14ac:dyDescent="0.2">
      <c r="H76" s="10"/>
      <c r="I76" s="10"/>
    </row>
    <row r="77" spans="8:9" x14ac:dyDescent="0.2">
      <c r="H77" s="10"/>
      <c r="I77" s="10"/>
    </row>
    <row r="78" spans="8:9" x14ac:dyDescent="0.2">
      <c r="H78" s="10"/>
      <c r="I78" s="10"/>
    </row>
    <row r="79" spans="8:9" x14ac:dyDescent="0.2">
      <c r="H79" s="10"/>
      <c r="I79" s="10"/>
    </row>
    <row r="80" spans="8:9" x14ac:dyDescent="0.2">
      <c r="H80" s="10"/>
      <c r="I80" s="10"/>
    </row>
    <row r="81" spans="8:9" x14ac:dyDescent="0.2">
      <c r="H81" s="10"/>
      <c r="I81" s="10"/>
    </row>
    <row r="82" spans="8:9" x14ac:dyDescent="0.2">
      <c r="H82" s="10"/>
      <c r="I82" s="10"/>
    </row>
    <row r="83" spans="8:9" x14ac:dyDescent="0.2">
      <c r="H83" s="10"/>
      <c r="I83" s="10"/>
    </row>
    <row r="84" spans="8:9" x14ac:dyDescent="0.2">
      <c r="H84" s="10"/>
      <c r="I84" s="10"/>
    </row>
    <row r="85" spans="8:9" x14ac:dyDescent="0.2">
      <c r="H85" s="10"/>
      <c r="I85" s="10"/>
    </row>
    <row r="86" spans="8:9" x14ac:dyDescent="0.2">
      <c r="H86" s="10"/>
      <c r="I86" s="10"/>
    </row>
    <row r="87" spans="8:9" x14ac:dyDescent="0.2">
      <c r="H87" s="10"/>
      <c r="I87" s="10"/>
    </row>
    <row r="88" spans="8:9" x14ac:dyDescent="0.2">
      <c r="H88" s="10"/>
      <c r="I88" s="10"/>
    </row>
    <row r="89" spans="8:9" x14ac:dyDescent="0.2">
      <c r="H89" s="10"/>
      <c r="I89" s="10"/>
    </row>
    <row r="90" spans="8:9" x14ac:dyDescent="0.2">
      <c r="H90" s="10"/>
      <c r="I90" s="10"/>
    </row>
    <row r="91" spans="8:9" x14ac:dyDescent="0.2">
      <c r="H91" s="10"/>
      <c r="I91" s="10"/>
    </row>
    <row r="92" spans="8:9" x14ac:dyDescent="0.2">
      <c r="H92" s="10"/>
      <c r="I92" s="10"/>
    </row>
    <row r="93" spans="8:9" x14ac:dyDescent="0.2">
      <c r="H93" s="10"/>
      <c r="I93" s="10"/>
    </row>
    <row r="94" spans="8:9" x14ac:dyDescent="0.2">
      <c r="H94" s="10"/>
      <c r="I94" s="10"/>
    </row>
  </sheetData>
  <mergeCells count="40">
    <mergeCell ref="Q39:Q48"/>
    <mergeCell ref="T39:T48"/>
    <mergeCell ref="W39:W48"/>
    <mergeCell ref="Z39:Z48"/>
    <mergeCell ref="A5:A26"/>
    <mergeCell ref="A27:A48"/>
    <mergeCell ref="E39:E48"/>
    <mergeCell ref="H39:H48"/>
    <mergeCell ref="K39:K48"/>
    <mergeCell ref="N39:N48"/>
    <mergeCell ref="X3:Z3"/>
    <mergeCell ref="A4:B4"/>
    <mergeCell ref="C4:E4"/>
    <mergeCell ref="F4:H4"/>
    <mergeCell ref="I4:K4"/>
    <mergeCell ref="L4:N4"/>
    <mergeCell ref="O4:Q4"/>
    <mergeCell ref="R4:T4"/>
    <mergeCell ref="U4:W4"/>
    <mergeCell ref="X4:Z4"/>
    <mergeCell ref="U2:W2"/>
    <mergeCell ref="X2:Z2"/>
    <mergeCell ref="A3:B3"/>
    <mergeCell ref="C3:E3"/>
    <mergeCell ref="F3:H3"/>
    <mergeCell ref="I3:K3"/>
    <mergeCell ref="L3:N3"/>
    <mergeCell ref="O3:Q3"/>
    <mergeCell ref="R3:T3"/>
    <mergeCell ref="U3:W3"/>
    <mergeCell ref="A1:B1"/>
    <mergeCell ref="C1:N1"/>
    <mergeCell ref="O1:Z1"/>
    <mergeCell ref="A2:B2"/>
    <mergeCell ref="C2:E2"/>
    <mergeCell ref="F2:H2"/>
    <mergeCell ref="I2:K2"/>
    <mergeCell ref="L2:N2"/>
    <mergeCell ref="O2:Q2"/>
    <mergeCell ref="R2:T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KD死叉</vt:lpstr>
      <vt:lpstr>D向下反转</vt:lpstr>
      <vt:lpstr>盘中有跌停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2018-12-01T16:11:56Z</dcterms:created>
  <dcterms:modified xsi:type="dcterms:W3CDTF">2018-12-02T03:40:11Z</dcterms:modified>
</cp:coreProperties>
</file>