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wujian/woojean/ThinkingInTrade/文件/回测/"/>
    </mc:Choice>
  </mc:AlternateContent>
  <bookViews>
    <workbookView xWindow="3400" yWindow="1200" windowWidth="27760" windowHeight="15420" tabRatio="500" activeTab="2"/>
  </bookViews>
  <sheets>
    <sheet name="近3日有跌停" sheetId="1" r:id="rId1"/>
    <sheet name="近3日盘中有跌停" sheetId="3" r:id="rId2"/>
    <sheet name="短线空头排列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" i="3" l="1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5" i="2"/>
  <c r="G39" i="3"/>
  <c r="G40" i="3"/>
  <c r="G41" i="3"/>
  <c r="G42" i="3"/>
  <c r="G43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44" i="3"/>
  <c r="G45" i="3"/>
  <c r="G46" i="3"/>
  <c r="G47" i="3"/>
  <c r="G48" i="3"/>
  <c r="G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5" i="3"/>
  <c r="G39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5" i="1"/>
</calcChain>
</file>

<file path=xl/sharedStrings.xml><?xml version="1.0" encoding="utf-8"?>
<sst xmlns="http://schemas.openxmlformats.org/spreadsheetml/2006/main" count="180" uniqueCount="38">
  <si>
    <t>2018/01/02-2018/10/31</t>
  </si>
  <si>
    <t>持股</t>
    <phoneticPr fontId="1" type="noConversion"/>
  </si>
  <si>
    <t>5日</t>
    <rPh sb="1" eb="2">
      <t>ri</t>
    </rPh>
    <phoneticPr fontId="1" type="noConversion"/>
  </si>
  <si>
    <t>20日</t>
    <rPh sb="2" eb="3">
      <t>ri</t>
    </rPh>
    <phoneticPr fontId="1" type="noConversion"/>
  </si>
  <si>
    <t>5日（最低价买入）</t>
    <rPh sb="1" eb="2">
      <t>ri</t>
    </rPh>
    <rPh sb="3" eb="4">
      <t>zui'di'j</t>
    </rPh>
    <rPh sb="6" eb="7">
      <t>mai'ru</t>
    </rPh>
    <phoneticPr fontId="1" type="noConversion"/>
  </si>
  <si>
    <t>20日（最低价买入）</t>
    <rPh sb="2" eb="3">
      <t>ri</t>
    </rPh>
    <phoneticPr fontId="1" type="noConversion"/>
  </si>
  <si>
    <t>交易总数</t>
  </si>
  <si>
    <t>日均交易数</t>
  </si>
  <si>
    <t>最低价区间</t>
  </si>
  <si>
    <t>[,-20%)</t>
  </si>
  <si>
    <t>[-20%,-18%)</t>
  </si>
  <si>
    <t>[-18%,-16%)</t>
  </si>
  <si>
    <t>[-16%,-14%)</t>
  </si>
  <si>
    <t>[-14%,-12%)</t>
  </si>
  <si>
    <t>[-12%,-10%)</t>
  </si>
  <si>
    <t>[-10%,-8%)</t>
  </si>
  <si>
    <t>[-8%,-6%)</t>
  </si>
  <si>
    <t>[-6%,-4%)</t>
  </si>
  <si>
    <t>[-4%,-2%)</t>
  </si>
  <si>
    <t>[-2%,0%)</t>
  </si>
  <si>
    <t>[0%,2%)</t>
  </si>
  <si>
    <t>[2%,4%)</t>
  </si>
  <si>
    <t>[4%,6%)</t>
  </si>
  <si>
    <t>[6%,8%)</t>
  </si>
  <si>
    <t>[8%,10%)</t>
  </si>
  <si>
    <t>[10%,12%)</t>
  </si>
  <si>
    <t>[12%,14%)</t>
  </si>
  <si>
    <t>[14%,16%)</t>
  </si>
  <si>
    <t>[16%,18%)</t>
  </si>
  <si>
    <t>[18%,20%)</t>
  </si>
  <si>
    <t>[20%,)</t>
  </si>
  <si>
    <t>最高价区间</t>
  </si>
  <si>
    <t>振幅&gt;=5% 近3日有跌停</t>
    <rPh sb="7" eb="8">
      <t>jin</t>
    </rPh>
    <rPh sb="9" eb="10">
      <t>ri</t>
    </rPh>
    <rPh sb="10" eb="11">
      <t>you</t>
    </rPh>
    <rPh sb="11" eb="12">
      <t>die't</t>
    </rPh>
    <phoneticPr fontId="1" type="noConversion"/>
  </si>
  <si>
    <t>振幅&gt;=5% 近3日有跌停
随机选5</t>
    <rPh sb="14" eb="15">
      <t>sui'ji</t>
    </rPh>
    <rPh sb="16" eb="17">
      <t>xuan</t>
    </rPh>
    <phoneticPr fontId="1" type="noConversion"/>
  </si>
  <si>
    <t>振幅&gt;=5% 近3日盘中有跌停</t>
    <rPh sb="7" eb="8">
      <t>jin</t>
    </rPh>
    <rPh sb="9" eb="10">
      <t>ri</t>
    </rPh>
    <rPh sb="10" eb="11">
      <t>pan'z</t>
    </rPh>
    <rPh sb="12" eb="13">
      <t>you</t>
    </rPh>
    <rPh sb="13" eb="14">
      <t>die't</t>
    </rPh>
    <phoneticPr fontId="1" type="noConversion"/>
  </si>
  <si>
    <t>振幅&gt;=5% 近3日盘中有跌停
随机选5</t>
    <rPh sb="10" eb="11">
      <t>pan'z</t>
    </rPh>
    <rPh sb="16" eb="17">
      <t>sui'ji</t>
    </rPh>
    <rPh sb="18" eb="19">
      <t>xuan</t>
    </rPh>
    <phoneticPr fontId="1" type="noConversion"/>
  </si>
  <si>
    <t>振幅&gt;=5% 短线空头排列</t>
    <rPh sb="7" eb="8">
      <t>duan'x</t>
    </rPh>
    <rPh sb="9" eb="10">
      <t>kong'tou</t>
    </rPh>
    <rPh sb="11" eb="12">
      <t>pai'l</t>
    </rPh>
    <phoneticPr fontId="1" type="noConversion"/>
  </si>
  <si>
    <t>振幅&gt;=5% 短线空头排列
随机选5</t>
    <rPh sb="7" eb="8">
      <t>duan'x</t>
    </rPh>
    <rPh sb="9" eb="10">
      <t>kong'tou</t>
    </rPh>
    <rPh sb="11" eb="12">
      <t>pai'l</t>
    </rPh>
    <rPh sb="14" eb="15">
      <t>sui'ji</t>
    </rPh>
    <rPh sb="16" eb="17">
      <t>xuan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</si>
</sst>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rgb="FF000000"/>
      <name val="DengXian"/>
      <family val="3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rgb="FF000000"/>
      <name val="STHeiti"/>
      <family val="3"/>
      <charset val="134"/>
    </font>
    <font>
      <sz val="12"/>
      <color rgb="FF4F6B72"/>
      <name val="STHeiti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/>
    <xf numFmtId="176" fontId="4" fillId="0" borderId="1" xfId="0" applyNumberFormat="1" applyFont="1" applyBorder="1" applyAlignment="1">
      <alignment horizontal="center" vertical="center"/>
    </xf>
    <xf numFmtId="176" fontId="0" fillId="0" borderId="1" xfId="0" applyNumberFormat="1" applyBorder="1"/>
    <xf numFmtId="0" fontId="0" fillId="0" borderId="1" xfId="0" applyBorder="1"/>
    <xf numFmtId="176" fontId="4" fillId="0" borderId="1" xfId="0" applyNumberFormat="1" applyFont="1" applyBorder="1" applyAlignment="1">
      <alignment vertical="center"/>
    </xf>
    <xf numFmtId="176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0" fontId="0" fillId="0" borderId="0" xfId="0" applyNumberFormat="1"/>
    <xf numFmtId="10" fontId="5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5"/>
  <sheetViews>
    <sheetView topLeftCell="I27" workbookViewId="0">
      <selection activeCell="S53" sqref="L53:S53"/>
    </sheetView>
  </sheetViews>
  <sheetFormatPr baseColWidth="10" defaultRowHeight="16" x14ac:dyDescent="0.2"/>
  <cols>
    <col min="1" max="1" width="13.6640625" customWidth="1"/>
    <col min="2" max="2" width="17" customWidth="1"/>
  </cols>
  <sheetData>
    <row r="1" spans="1:26" ht="48" customHeight="1" x14ac:dyDescent="0.2">
      <c r="A1" s="9" t="s">
        <v>0</v>
      </c>
      <c r="B1" s="9"/>
      <c r="C1" s="9" t="s">
        <v>32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 t="s">
        <v>33</v>
      </c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2">
      <c r="A2" s="9" t="s">
        <v>1</v>
      </c>
      <c r="B2" s="9"/>
      <c r="C2" s="9" t="s">
        <v>2</v>
      </c>
      <c r="D2" s="9"/>
      <c r="E2" s="9"/>
      <c r="F2" s="9" t="s">
        <v>3</v>
      </c>
      <c r="G2" s="9"/>
      <c r="H2" s="9"/>
      <c r="I2" s="9" t="s">
        <v>4</v>
      </c>
      <c r="J2" s="9"/>
      <c r="K2" s="9"/>
      <c r="L2" s="9" t="s">
        <v>5</v>
      </c>
      <c r="M2" s="9"/>
      <c r="N2" s="9"/>
      <c r="O2" s="9" t="s">
        <v>2</v>
      </c>
      <c r="P2" s="9"/>
      <c r="Q2" s="9"/>
      <c r="R2" s="9" t="s">
        <v>3</v>
      </c>
      <c r="S2" s="9"/>
      <c r="T2" s="9"/>
      <c r="U2" s="9" t="s">
        <v>4</v>
      </c>
      <c r="V2" s="9"/>
      <c r="W2" s="9"/>
      <c r="X2" s="9" t="s">
        <v>5</v>
      </c>
      <c r="Y2" s="9"/>
      <c r="Z2" s="9"/>
    </row>
    <row r="3" spans="1:26" x14ac:dyDescent="0.2">
      <c r="A3" s="10" t="s">
        <v>6</v>
      </c>
      <c r="B3" s="10"/>
      <c r="C3" s="11">
        <v>15107</v>
      </c>
      <c r="D3" s="11"/>
      <c r="E3" s="11"/>
      <c r="F3" s="11">
        <v>15059</v>
      </c>
      <c r="G3" s="11"/>
      <c r="H3" s="11"/>
      <c r="I3" s="11">
        <v>15107</v>
      </c>
      <c r="J3" s="11"/>
      <c r="K3" s="11"/>
      <c r="L3" s="11">
        <v>15059</v>
      </c>
      <c r="M3" s="11"/>
      <c r="N3" s="11"/>
      <c r="O3" s="11">
        <v>902</v>
      </c>
      <c r="P3" s="11"/>
      <c r="Q3" s="11"/>
      <c r="R3" s="11">
        <v>899</v>
      </c>
      <c r="S3" s="11"/>
      <c r="T3" s="11"/>
      <c r="U3" s="11">
        <v>902</v>
      </c>
      <c r="V3" s="11"/>
      <c r="W3" s="11"/>
      <c r="X3" s="11">
        <v>899</v>
      </c>
      <c r="Y3" s="11"/>
      <c r="Z3" s="11"/>
    </row>
    <row r="4" spans="1:26" x14ac:dyDescent="0.2">
      <c r="A4" s="10" t="s">
        <v>7</v>
      </c>
      <c r="B4" s="10"/>
      <c r="C4" s="11">
        <v>75</v>
      </c>
      <c r="D4" s="11"/>
      <c r="E4" s="11"/>
      <c r="F4" s="11">
        <v>74</v>
      </c>
      <c r="G4" s="11"/>
      <c r="H4" s="11"/>
      <c r="I4" s="11">
        <v>75</v>
      </c>
      <c r="J4" s="11"/>
      <c r="K4" s="11"/>
      <c r="L4" s="11">
        <v>74</v>
      </c>
      <c r="M4" s="11"/>
      <c r="N4" s="11"/>
      <c r="O4" s="11">
        <v>5</v>
      </c>
      <c r="P4" s="11"/>
      <c r="Q4" s="11"/>
      <c r="R4" s="11">
        <v>5</v>
      </c>
      <c r="S4" s="11"/>
      <c r="T4" s="11"/>
      <c r="U4" s="11">
        <v>5</v>
      </c>
      <c r="V4" s="11"/>
      <c r="W4" s="11"/>
      <c r="X4" s="11">
        <v>5</v>
      </c>
      <c r="Y4" s="11"/>
      <c r="Z4" s="11"/>
    </row>
    <row r="5" spans="1:26" x14ac:dyDescent="0.2">
      <c r="A5" s="10" t="s">
        <v>8</v>
      </c>
      <c r="B5" s="1" t="s">
        <v>9</v>
      </c>
      <c r="C5" s="2">
        <v>330</v>
      </c>
      <c r="D5" s="3">
        <f>C5/15107</f>
        <v>2.184417819553849E-2</v>
      </c>
      <c r="E5" s="3"/>
      <c r="F5" s="2">
        <v>1718</v>
      </c>
      <c r="G5" s="3">
        <f>F5/15059</f>
        <v>0.11408460057108706</v>
      </c>
      <c r="H5" s="3"/>
      <c r="I5" s="2">
        <v>165</v>
      </c>
      <c r="J5" s="3">
        <f>I5/15107</f>
        <v>1.0922089097769245E-2</v>
      </c>
      <c r="K5" s="3"/>
      <c r="L5" s="2">
        <v>1246</v>
      </c>
      <c r="M5" s="3">
        <f>L5/15059</f>
        <v>8.274121787635301E-2</v>
      </c>
      <c r="N5" s="3"/>
      <c r="O5" s="2">
        <v>33</v>
      </c>
      <c r="P5" s="4">
        <f>O5/902</f>
        <v>3.6585365853658534E-2</v>
      </c>
      <c r="Q5" s="5"/>
      <c r="R5" s="2">
        <v>263</v>
      </c>
      <c r="S5" s="4">
        <f>R5/899</f>
        <v>0.29254727474972192</v>
      </c>
      <c r="T5" s="5"/>
      <c r="U5" s="2">
        <v>23</v>
      </c>
      <c r="V5" s="4">
        <f>U5/902</f>
        <v>2.5498891352549888E-2</v>
      </c>
      <c r="W5" s="5"/>
      <c r="X5" s="2">
        <v>211</v>
      </c>
      <c r="Y5" s="4">
        <f>X5/899</f>
        <v>0.23470522803114571</v>
      </c>
      <c r="Z5" s="5"/>
    </row>
    <row r="6" spans="1:26" x14ac:dyDescent="0.2">
      <c r="A6" s="10"/>
      <c r="B6" s="1" t="s">
        <v>10</v>
      </c>
      <c r="C6" s="2">
        <v>187</v>
      </c>
      <c r="D6" s="3">
        <f t="shared" ref="D6:D48" si="0">C6/15107</f>
        <v>1.2378367644138478E-2</v>
      </c>
      <c r="E6" s="3"/>
      <c r="F6" s="2">
        <v>478</v>
      </c>
      <c r="G6" s="3">
        <f t="shared" ref="G6:G48" si="1">F6/15059</f>
        <v>3.1741815525599307E-2</v>
      </c>
      <c r="H6" s="3"/>
      <c r="I6" s="2">
        <v>72</v>
      </c>
      <c r="J6" s="3">
        <f t="shared" ref="J6:J48" si="2">I6/15107</f>
        <v>4.7660025153902167E-3</v>
      </c>
      <c r="K6" s="3"/>
      <c r="L6" s="2">
        <v>333</v>
      </c>
      <c r="M6" s="3">
        <f t="shared" ref="M6:M48" si="3">L6/15059</f>
        <v>2.2113022113022112E-2</v>
      </c>
      <c r="N6" s="3"/>
      <c r="O6" s="2">
        <v>22</v>
      </c>
      <c r="P6" s="4">
        <f t="shared" ref="P6:P48" si="4">O6/902</f>
        <v>2.4390243902439025E-2</v>
      </c>
      <c r="Q6" s="5"/>
      <c r="R6" s="2">
        <v>62</v>
      </c>
      <c r="S6" s="4">
        <f t="shared" ref="S6:S48" si="5">R6/899</f>
        <v>6.8965517241379309E-2</v>
      </c>
      <c r="T6" s="5"/>
      <c r="U6" s="2">
        <v>8</v>
      </c>
      <c r="V6" s="4">
        <f t="shared" ref="V6:V48" si="6">U6/902</f>
        <v>8.869179600886918E-3</v>
      </c>
      <c r="W6" s="5"/>
      <c r="X6" s="2">
        <v>37</v>
      </c>
      <c r="Y6" s="4">
        <f t="shared" ref="Y6:Y48" si="7">X6/899</f>
        <v>4.1156840934371525E-2</v>
      </c>
      <c r="Z6" s="5"/>
    </row>
    <row r="7" spans="1:26" x14ac:dyDescent="0.2">
      <c r="A7" s="10"/>
      <c r="B7" s="1" t="s">
        <v>11</v>
      </c>
      <c r="C7" s="2">
        <v>295</v>
      </c>
      <c r="D7" s="3">
        <f t="shared" si="0"/>
        <v>1.9527371417223802E-2</v>
      </c>
      <c r="E7" s="3"/>
      <c r="F7" s="2">
        <v>634</v>
      </c>
      <c r="G7" s="3">
        <f t="shared" si="1"/>
        <v>4.2101069128096157E-2</v>
      </c>
      <c r="H7" s="3"/>
      <c r="I7" s="2">
        <v>135</v>
      </c>
      <c r="J7" s="3">
        <f t="shared" si="2"/>
        <v>8.9362547163566557E-3</v>
      </c>
      <c r="K7" s="3"/>
      <c r="L7" s="2">
        <v>423</v>
      </c>
      <c r="M7" s="3">
        <f t="shared" si="3"/>
        <v>2.8089514576001062E-2</v>
      </c>
      <c r="N7" s="3"/>
      <c r="O7" s="2">
        <v>33</v>
      </c>
      <c r="P7" s="4">
        <f t="shared" si="4"/>
        <v>3.6585365853658534E-2</v>
      </c>
      <c r="Q7" s="5"/>
      <c r="R7" s="2">
        <v>58</v>
      </c>
      <c r="S7" s="4">
        <f t="shared" si="5"/>
        <v>6.4516129032258063E-2</v>
      </c>
      <c r="T7" s="5"/>
      <c r="U7" s="2">
        <v>12</v>
      </c>
      <c r="V7" s="4">
        <f t="shared" si="6"/>
        <v>1.3303769401330377E-2</v>
      </c>
      <c r="W7" s="5"/>
      <c r="X7" s="2">
        <v>63</v>
      </c>
      <c r="Y7" s="4">
        <f t="shared" si="7"/>
        <v>7.0077864293659628E-2</v>
      </c>
      <c r="Z7" s="5"/>
    </row>
    <row r="8" spans="1:26" x14ac:dyDescent="0.2">
      <c r="A8" s="10"/>
      <c r="B8" s="1" t="s">
        <v>12</v>
      </c>
      <c r="C8" s="2">
        <v>446</v>
      </c>
      <c r="D8" s="3">
        <f t="shared" si="0"/>
        <v>2.9522737803667175E-2</v>
      </c>
      <c r="E8" s="3"/>
      <c r="F8" s="2">
        <v>777</v>
      </c>
      <c r="G8" s="3">
        <f t="shared" si="1"/>
        <v>5.1597051597051594E-2</v>
      </c>
      <c r="H8" s="3"/>
      <c r="I8" s="2">
        <v>209</v>
      </c>
      <c r="J8" s="3">
        <f t="shared" si="2"/>
        <v>1.3834646190507711E-2</v>
      </c>
      <c r="K8" s="3"/>
      <c r="L8" s="2">
        <v>542</v>
      </c>
      <c r="M8" s="3">
        <f t="shared" si="3"/>
        <v>3.5991765721495449E-2</v>
      </c>
      <c r="N8" s="3"/>
      <c r="O8" s="2">
        <v>35</v>
      </c>
      <c r="P8" s="4">
        <f t="shared" si="4"/>
        <v>3.8802660753880266E-2</v>
      </c>
      <c r="Q8" s="5"/>
      <c r="R8" s="2">
        <v>68</v>
      </c>
      <c r="S8" s="4">
        <f t="shared" si="5"/>
        <v>7.5639599555061179E-2</v>
      </c>
      <c r="T8" s="5"/>
      <c r="U8" s="2">
        <v>19</v>
      </c>
      <c r="V8" s="4">
        <f t="shared" si="6"/>
        <v>2.1064301552106431E-2</v>
      </c>
      <c r="W8" s="5"/>
      <c r="X8" s="2">
        <v>57</v>
      </c>
      <c r="Y8" s="4">
        <f t="shared" si="7"/>
        <v>6.3403781979977758E-2</v>
      </c>
      <c r="Z8" s="5"/>
    </row>
    <row r="9" spans="1:26" x14ac:dyDescent="0.2">
      <c r="A9" s="10"/>
      <c r="B9" s="1" t="s">
        <v>13</v>
      </c>
      <c r="C9" s="2">
        <v>714</v>
      </c>
      <c r="D9" s="3">
        <f t="shared" si="0"/>
        <v>4.7262858277619647E-2</v>
      </c>
      <c r="E9" s="3"/>
      <c r="F9" s="2">
        <v>971</v>
      </c>
      <c r="G9" s="3">
        <f t="shared" si="1"/>
        <v>6.4479713128361774E-2</v>
      </c>
      <c r="H9" s="3"/>
      <c r="I9" s="2">
        <v>307</v>
      </c>
      <c r="J9" s="3">
        <f t="shared" si="2"/>
        <v>2.0321705169788838E-2</v>
      </c>
      <c r="K9" s="3"/>
      <c r="L9" s="2">
        <v>624</v>
      </c>
      <c r="M9" s="3">
        <f t="shared" si="3"/>
        <v>4.1437014409987385E-2</v>
      </c>
      <c r="N9" s="3"/>
      <c r="O9" s="2">
        <v>50</v>
      </c>
      <c r="P9" s="4">
        <f t="shared" si="4"/>
        <v>5.543237250554324E-2</v>
      </c>
      <c r="Q9" s="5"/>
      <c r="R9" s="2">
        <v>69</v>
      </c>
      <c r="S9" s="4">
        <f t="shared" si="5"/>
        <v>7.6751946607341484E-2</v>
      </c>
      <c r="T9" s="5"/>
      <c r="U9" s="2">
        <v>32</v>
      </c>
      <c r="V9" s="4">
        <f t="shared" si="6"/>
        <v>3.5476718403547672E-2</v>
      </c>
      <c r="W9" s="5"/>
      <c r="X9" s="2">
        <v>56</v>
      </c>
      <c r="Y9" s="4">
        <f t="shared" si="7"/>
        <v>6.2291434927697439E-2</v>
      </c>
      <c r="Z9" s="5"/>
    </row>
    <row r="10" spans="1:26" x14ac:dyDescent="0.2">
      <c r="A10" s="10"/>
      <c r="B10" s="1" t="s">
        <v>14</v>
      </c>
      <c r="C10" s="2">
        <v>1058</v>
      </c>
      <c r="D10" s="3">
        <f t="shared" si="0"/>
        <v>7.0033759184484012E-2</v>
      </c>
      <c r="E10" s="3"/>
      <c r="F10" s="2">
        <v>1296</v>
      </c>
      <c r="G10" s="3">
        <f t="shared" si="1"/>
        <v>8.6061491466896872E-2</v>
      </c>
      <c r="H10" s="3"/>
      <c r="I10" s="2">
        <v>503</v>
      </c>
      <c r="J10" s="3">
        <f t="shared" si="2"/>
        <v>3.3295823128351096E-2</v>
      </c>
      <c r="K10" s="3"/>
      <c r="L10" s="2">
        <v>773</v>
      </c>
      <c r="M10" s="3">
        <f t="shared" si="3"/>
        <v>5.1331429709808085E-2</v>
      </c>
      <c r="N10" s="3"/>
      <c r="O10" s="2">
        <v>71</v>
      </c>
      <c r="P10" s="4">
        <f t="shared" si="4"/>
        <v>7.8713968957871402E-2</v>
      </c>
      <c r="Q10" s="5"/>
      <c r="R10" s="2">
        <v>59</v>
      </c>
      <c r="S10" s="4">
        <f t="shared" si="5"/>
        <v>6.5628476084538381E-2</v>
      </c>
      <c r="T10" s="5"/>
      <c r="U10" s="2">
        <v>53</v>
      </c>
      <c r="V10" s="4">
        <f t="shared" si="6"/>
        <v>5.8758314855875834E-2</v>
      </c>
      <c r="W10" s="5"/>
      <c r="X10" s="2">
        <v>65</v>
      </c>
      <c r="Y10" s="4">
        <f t="shared" si="7"/>
        <v>7.2302558398220251E-2</v>
      </c>
      <c r="Z10" s="5"/>
    </row>
    <row r="11" spans="1:26" x14ac:dyDescent="0.2">
      <c r="A11" s="10"/>
      <c r="B11" s="1" t="s">
        <v>15</v>
      </c>
      <c r="C11" s="2">
        <v>1591</v>
      </c>
      <c r="D11" s="3">
        <f t="shared" si="0"/>
        <v>0.1053154166942477</v>
      </c>
      <c r="E11" s="3"/>
      <c r="F11" s="2">
        <v>1616</v>
      </c>
      <c r="G11" s="3">
        <f t="shared" si="1"/>
        <v>0.10731124244637757</v>
      </c>
      <c r="H11" s="3"/>
      <c r="I11" s="2">
        <v>787</v>
      </c>
      <c r="J11" s="3">
        <f t="shared" si="2"/>
        <v>5.2095055272390285E-2</v>
      </c>
      <c r="K11" s="3"/>
      <c r="L11" s="2">
        <v>1059</v>
      </c>
      <c r="M11" s="3">
        <f t="shared" si="3"/>
        <v>7.0323394647718973E-2</v>
      </c>
      <c r="N11" s="3"/>
      <c r="O11" s="2">
        <v>89</v>
      </c>
      <c r="P11" s="4">
        <f t="shared" si="4"/>
        <v>9.8669623059866957E-2</v>
      </c>
      <c r="Q11" s="5"/>
      <c r="R11" s="2">
        <v>59</v>
      </c>
      <c r="S11" s="4">
        <f t="shared" si="5"/>
        <v>6.5628476084538381E-2</v>
      </c>
      <c r="T11" s="5"/>
      <c r="U11" s="2">
        <v>52</v>
      </c>
      <c r="V11" s="4">
        <f t="shared" si="6"/>
        <v>5.7649667405764965E-2</v>
      </c>
      <c r="W11" s="5"/>
      <c r="X11" s="2">
        <v>69</v>
      </c>
      <c r="Y11" s="4">
        <f t="shared" si="7"/>
        <v>7.6751946607341484E-2</v>
      </c>
      <c r="Z11" s="5"/>
    </row>
    <row r="12" spans="1:26" x14ac:dyDescent="0.2">
      <c r="A12" s="10"/>
      <c r="B12" s="1" t="s">
        <v>16</v>
      </c>
      <c r="C12" s="2">
        <v>1945</v>
      </c>
      <c r="D12" s="3">
        <f t="shared" si="0"/>
        <v>0.12874826239491627</v>
      </c>
      <c r="E12" s="3"/>
      <c r="F12" s="2">
        <v>1751</v>
      </c>
      <c r="G12" s="3">
        <f t="shared" si="1"/>
        <v>0.116275981140846</v>
      </c>
      <c r="H12" s="3"/>
      <c r="I12" s="2">
        <v>1227</v>
      </c>
      <c r="J12" s="3">
        <f t="shared" si="2"/>
        <v>8.1220626199774937E-2</v>
      </c>
      <c r="K12" s="3"/>
      <c r="L12" s="2">
        <v>1436</v>
      </c>
      <c r="M12" s="3">
        <f t="shared" si="3"/>
        <v>9.5358257520419681E-2</v>
      </c>
      <c r="N12" s="3"/>
      <c r="O12" s="2">
        <v>106</v>
      </c>
      <c r="P12" s="4">
        <f t="shared" si="4"/>
        <v>0.11751662971175167</v>
      </c>
      <c r="Q12" s="5"/>
      <c r="R12" s="2">
        <v>58</v>
      </c>
      <c r="S12" s="4">
        <f t="shared" si="5"/>
        <v>6.4516129032258063E-2</v>
      </c>
      <c r="T12" s="5"/>
      <c r="U12" s="2">
        <v>99</v>
      </c>
      <c r="V12" s="4">
        <f t="shared" si="6"/>
        <v>0.10975609756097561</v>
      </c>
      <c r="W12" s="5"/>
      <c r="X12" s="2">
        <v>66</v>
      </c>
      <c r="Y12" s="4">
        <f t="shared" si="7"/>
        <v>7.3414905450500556E-2</v>
      </c>
      <c r="Z12" s="5"/>
    </row>
    <row r="13" spans="1:26" x14ac:dyDescent="0.2">
      <c r="A13" s="10"/>
      <c r="B13" s="1" t="s">
        <v>17</v>
      </c>
      <c r="C13" s="2">
        <v>2025</v>
      </c>
      <c r="D13" s="3">
        <f t="shared" si="0"/>
        <v>0.13404382074534985</v>
      </c>
      <c r="E13" s="3"/>
      <c r="F13" s="2">
        <v>1682</v>
      </c>
      <c r="G13" s="3">
        <f t="shared" si="1"/>
        <v>0.11169400358589547</v>
      </c>
      <c r="H13" s="3"/>
      <c r="I13" s="2">
        <v>1705</v>
      </c>
      <c r="J13" s="3">
        <f t="shared" si="2"/>
        <v>0.11286158734361554</v>
      </c>
      <c r="K13" s="3"/>
      <c r="L13" s="2">
        <v>1773</v>
      </c>
      <c r="M13" s="3">
        <f t="shared" si="3"/>
        <v>0.11773690152068531</v>
      </c>
      <c r="N13" s="3"/>
      <c r="O13" s="2">
        <v>108</v>
      </c>
      <c r="P13" s="4">
        <f t="shared" si="4"/>
        <v>0.11973392461197339</v>
      </c>
      <c r="Q13" s="5"/>
      <c r="R13" s="2">
        <v>53</v>
      </c>
      <c r="S13" s="4">
        <f t="shared" si="5"/>
        <v>5.8954393770856504E-2</v>
      </c>
      <c r="T13" s="5"/>
      <c r="U13" s="2">
        <v>92</v>
      </c>
      <c r="V13" s="4">
        <f t="shared" si="6"/>
        <v>0.10199556541019955</v>
      </c>
      <c r="W13" s="5"/>
      <c r="X13" s="2">
        <v>51</v>
      </c>
      <c r="Y13" s="4">
        <f t="shared" si="7"/>
        <v>5.6729699666295881E-2</v>
      </c>
      <c r="Z13" s="5"/>
    </row>
    <row r="14" spans="1:26" x14ac:dyDescent="0.2">
      <c r="A14" s="10"/>
      <c r="B14" s="1" t="s">
        <v>18</v>
      </c>
      <c r="C14" s="2">
        <v>1865</v>
      </c>
      <c r="D14" s="3">
        <f t="shared" si="0"/>
        <v>0.12345270404448269</v>
      </c>
      <c r="E14" s="3"/>
      <c r="F14" s="2">
        <v>1435</v>
      </c>
      <c r="G14" s="3">
        <f t="shared" si="1"/>
        <v>9.5291852048608808E-2</v>
      </c>
      <c r="H14" s="3"/>
      <c r="I14" s="2">
        <v>2264</v>
      </c>
      <c r="J14" s="3">
        <f t="shared" si="2"/>
        <v>0.14986430131727013</v>
      </c>
      <c r="K14" s="3"/>
      <c r="L14" s="2">
        <v>1985</v>
      </c>
      <c r="M14" s="3">
        <f t="shared" si="3"/>
        <v>0.13181486154459127</v>
      </c>
      <c r="N14" s="3"/>
      <c r="O14" s="2">
        <v>115</v>
      </c>
      <c r="P14" s="4">
        <f t="shared" si="4"/>
        <v>0.12749445676274945</v>
      </c>
      <c r="Q14" s="5"/>
      <c r="R14" s="2">
        <v>56</v>
      </c>
      <c r="S14" s="4">
        <f t="shared" si="5"/>
        <v>6.2291434927697439E-2</v>
      </c>
      <c r="T14" s="5"/>
      <c r="U14" s="2">
        <v>110</v>
      </c>
      <c r="V14" s="4">
        <f t="shared" si="6"/>
        <v>0.12195121951219512</v>
      </c>
      <c r="W14" s="5"/>
      <c r="X14" s="2">
        <v>62</v>
      </c>
      <c r="Y14" s="4">
        <f t="shared" si="7"/>
        <v>6.8965517241379309E-2</v>
      </c>
      <c r="Z14" s="5"/>
    </row>
    <row r="15" spans="1:26" x14ac:dyDescent="0.2">
      <c r="A15" s="10"/>
      <c r="B15" s="1" t="s">
        <v>19</v>
      </c>
      <c r="C15" s="2">
        <v>1750</v>
      </c>
      <c r="D15" s="3">
        <f t="shared" si="0"/>
        <v>0.11584033891573443</v>
      </c>
      <c r="E15" s="3"/>
      <c r="F15" s="2">
        <v>1055</v>
      </c>
      <c r="G15" s="3">
        <f t="shared" si="1"/>
        <v>7.0057772760475465E-2</v>
      </c>
      <c r="H15" s="3"/>
      <c r="I15" s="2">
        <v>2292</v>
      </c>
      <c r="J15" s="3">
        <f t="shared" si="2"/>
        <v>0.15171774673992189</v>
      </c>
      <c r="K15" s="3"/>
      <c r="L15" s="2">
        <v>1603</v>
      </c>
      <c r="M15" s="3">
        <f t="shared" si="3"/>
        <v>0.10644797131283618</v>
      </c>
      <c r="N15" s="3"/>
      <c r="O15" s="2">
        <v>98</v>
      </c>
      <c r="P15" s="4">
        <f t="shared" si="4"/>
        <v>0.10864745011086474</v>
      </c>
      <c r="Q15" s="5"/>
      <c r="R15" s="2">
        <v>43</v>
      </c>
      <c r="S15" s="4">
        <f t="shared" si="5"/>
        <v>4.7830923248053395E-2</v>
      </c>
      <c r="T15" s="5"/>
      <c r="U15" s="2">
        <v>124</v>
      </c>
      <c r="V15" s="4">
        <f t="shared" si="6"/>
        <v>0.13747228381374724</v>
      </c>
      <c r="W15" s="5"/>
      <c r="X15" s="2">
        <v>46</v>
      </c>
      <c r="Y15" s="4">
        <f t="shared" si="7"/>
        <v>5.116796440489433E-2</v>
      </c>
      <c r="Z15" s="5"/>
    </row>
    <row r="16" spans="1:26" x14ac:dyDescent="0.2">
      <c r="A16" s="10"/>
      <c r="B16" s="1" t="s">
        <v>20</v>
      </c>
      <c r="C16" s="2">
        <v>1412</v>
      </c>
      <c r="D16" s="3">
        <f t="shared" si="0"/>
        <v>9.3466604885152585E-2</v>
      </c>
      <c r="E16" s="3"/>
      <c r="F16" s="2">
        <v>819</v>
      </c>
      <c r="G16" s="3">
        <f t="shared" si="1"/>
        <v>5.4386081413108439E-2</v>
      </c>
      <c r="H16" s="3"/>
      <c r="I16" s="2">
        <v>2564</v>
      </c>
      <c r="J16" s="3">
        <f t="shared" si="2"/>
        <v>0.16972264513139604</v>
      </c>
      <c r="K16" s="3"/>
      <c r="L16" s="2">
        <v>1582</v>
      </c>
      <c r="M16" s="3">
        <f t="shared" si="3"/>
        <v>0.10505345640480776</v>
      </c>
      <c r="N16" s="3"/>
      <c r="O16" s="2">
        <v>80</v>
      </c>
      <c r="P16" s="4">
        <f t="shared" si="4"/>
        <v>8.8691796008869186E-2</v>
      </c>
      <c r="Q16" s="5"/>
      <c r="R16" s="2">
        <v>26</v>
      </c>
      <c r="S16" s="4">
        <f t="shared" si="5"/>
        <v>2.8921023359288096E-2</v>
      </c>
      <c r="T16" s="5"/>
      <c r="U16" s="2">
        <v>147</v>
      </c>
      <c r="V16" s="4">
        <f t="shared" si="6"/>
        <v>0.16297117516629711</v>
      </c>
      <c r="W16" s="5"/>
      <c r="X16" s="2">
        <v>65</v>
      </c>
      <c r="Y16" s="4">
        <f t="shared" si="7"/>
        <v>7.2302558398220251E-2</v>
      </c>
      <c r="Z16" s="5"/>
    </row>
    <row r="17" spans="1:26" x14ac:dyDescent="0.2">
      <c r="A17" s="10"/>
      <c r="B17" s="1" t="s">
        <v>21</v>
      </c>
      <c r="C17" s="2">
        <v>642</v>
      </c>
      <c r="D17" s="3">
        <f t="shared" si="0"/>
        <v>4.2496855762229432E-2</v>
      </c>
      <c r="E17" s="3"/>
      <c r="F17" s="2">
        <v>380</v>
      </c>
      <c r="G17" s="3">
        <f t="shared" si="1"/>
        <v>2.5234079288133343E-2</v>
      </c>
      <c r="H17" s="3"/>
      <c r="I17" s="2">
        <v>1321</v>
      </c>
      <c r="J17" s="3">
        <f t="shared" si="2"/>
        <v>8.7442907261534392E-2</v>
      </c>
      <c r="K17" s="3"/>
      <c r="L17" s="2">
        <v>797</v>
      </c>
      <c r="M17" s="3">
        <f t="shared" si="3"/>
        <v>5.2925161033269143E-2</v>
      </c>
      <c r="N17" s="3"/>
      <c r="O17" s="2">
        <v>28</v>
      </c>
      <c r="P17" s="4">
        <f t="shared" si="4"/>
        <v>3.1042128603104215E-2</v>
      </c>
      <c r="Q17" s="5"/>
      <c r="R17" s="2">
        <v>14</v>
      </c>
      <c r="S17" s="4">
        <f t="shared" si="5"/>
        <v>1.557285873192436E-2</v>
      </c>
      <c r="T17" s="5"/>
      <c r="U17" s="2">
        <v>75</v>
      </c>
      <c r="V17" s="4">
        <f t="shared" si="6"/>
        <v>8.3148558758314853E-2</v>
      </c>
      <c r="W17" s="5"/>
      <c r="X17" s="2">
        <v>27</v>
      </c>
      <c r="Y17" s="4">
        <f t="shared" si="7"/>
        <v>3.0033370411568408E-2</v>
      </c>
      <c r="Z17" s="5"/>
    </row>
    <row r="18" spans="1:26" x14ac:dyDescent="0.2">
      <c r="A18" s="10"/>
      <c r="B18" s="1" t="s">
        <v>22</v>
      </c>
      <c r="C18" s="2">
        <v>422</v>
      </c>
      <c r="D18" s="3">
        <f t="shared" si="0"/>
        <v>2.7934070298537103E-2</v>
      </c>
      <c r="E18" s="3"/>
      <c r="F18" s="2">
        <v>236</v>
      </c>
      <c r="G18" s="3">
        <f t="shared" si="1"/>
        <v>1.5671691347367022E-2</v>
      </c>
      <c r="H18" s="3"/>
      <c r="I18" s="2">
        <v>634</v>
      </c>
      <c r="J18" s="3">
        <f t="shared" si="2"/>
        <v>4.1967299927186071E-2</v>
      </c>
      <c r="K18" s="3"/>
      <c r="L18" s="2">
        <v>364</v>
      </c>
      <c r="M18" s="3">
        <f t="shared" si="3"/>
        <v>2.4171591739159306E-2</v>
      </c>
      <c r="N18" s="3"/>
      <c r="O18" s="2">
        <v>16</v>
      </c>
      <c r="P18" s="4">
        <f t="shared" si="4"/>
        <v>1.7738359201773836E-2</v>
      </c>
      <c r="Q18" s="5"/>
      <c r="R18" s="2">
        <v>4</v>
      </c>
      <c r="S18" s="4">
        <f t="shared" si="5"/>
        <v>4.4493882091212458E-3</v>
      </c>
      <c r="T18" s="5"/>
      <c r="U18" s="2">
        <v>29</v>
      </c>
      <c r="V18" s="4">
        <f t="shared" si="6"/>
        <v>3.2150776053215077E-2</v>
      </c>
      <c r="W18" s="5"/>
      <c r="X18" s="2">
        <v>12</v>
      </c>
      <c r="Y18" s="4">
        <f t="shared" si="7"/>
        <v>1.3348164627363738E-2</v>
      </c>
      <c r="Z18" s="5"/>
    </row>
    <row r="19" spans="1:26" x14ac:dyDescent="0.2">
      <c r="A19" s="10"/>
      <c r="B19" s="1" t="s">
        <v>23</v>
      </c>
      <c r="C19" s="2">
        <v>233</v>
      </c>
      <c r="D19" s="3">
        <f t="shared" si="0"/>
        <v>1.5423313695637784E-2</v>
      </c>
      <c r="E19" s="3"/>
      <c r="F19" s="2">
        <v>116</v>
      </c>
      <c r="G19" s="3">
        <f t="shared" si="1"/>
        <v>7.7030347300617568E-3</v>
      </c>
      <c r="H19" s="3"/>
      <c r="I19" s="2">
        <v>416</v>
      </c>
      <c r="J19" s="3">
        <f t="shared" si="2"/>
        <v>2.7536903422254583E-2</v>
      </c>
      <c r="K19" s="3"/>
      <c r="L19" s="2">
        <v>244</v>
      </c>
      <c r="M19" s="3">
        <f t="shared" si="3"/>
        <v>1.6202935121854042E-2</v>
      </c>
      <c r="N19" s="3"/>
      <c r="O19" s="2">
        <v>9</v>
      </c>
      <c r="P19" s="4">
        <f t="shared" si="4"/>
        <v>9.9778270509977823E-3</v>
      </c>
      <c r="Q19" s="5"/>
      <c r="R19" s="2">
        <v>5</v>
      </c>
      <c r="S19" s="4">
        <f t="shared" si="5"/>
        <v>5.5617352614015575E-3</v>
      </c>
      <c r="T19" s="5"/>
      <c r="U19" s="2">
        <v>14</v>
      </c>
      <c r="V19" s="4">
        <f t="shared" si="6"/>
        <v>1.5521064301552107E-2</v>
      </c>
      <c r="W19" s="5"/>
      <c r="X19" s="2">
        <v>8</v>
      </c>
      <c r="Y19" s="4">
        <f t="shared" si="7"/>
        <v>8.8987764182424916E-3</v>
      </c>
      <c r="Z19" s="5"/>
    </row>
    <row r="20" spans="1:26" x14ac:dyDescent="0.2">
      <c r="A20" s="10"/>
      <c r="B20" s="1" t="s">
        <v>24</v>
      </c>
      <c r="C20" s="2">
        <v>105</v>
      </c>
      <c r="D20" s="3">
        <f t="shared" si="0"/>
        <v>6.9504203349440661E-3</v>
      </c>
      <c r="E20" s="3"/>
      <c r="F20" s="2">
        <v>60</v>
      </c>
      <c r="G20" s="3">
        <f t="shared" si="1"/>
        <v>3.9843283086526326E-3</v>
      </c>
      <c r="H20" s="3"/>
      <c r="I20" s="2">
        <v>265</v>
      </c>
      <c r="J20" s="3">
        <f t="shared" si="2"/>
        <v>1.7541537035811215E-2</v>
      </c>
      <c r="K20" s="3"/>
      <c r="L20" s="2">
        <v>157</v>
      </c>
      <c r="M20" s="3">
        <f t="shared" si="3"/>
        <v>1.0425659074307723E-2</v>
      </c>
      <c r="N20" s="3"/>
      <c r="O20" s="2">
        <v>3</v>
      </c>
      <c r="P20" s="4">
        <f t="shared" si="4"/>
        <v>3.3259423503325942E-3</v>
      </c>
      <c r="Q20" s="5"/>
      <c r="R20" s="2">
        <v>0</v>
      </c>
      <c r="S20" s="4">
        <f t="shared" si="5"/>
        <v>0</v>
      </c>
      <c r="T20" s="5"/>
      <c r="U20" s="2">
        <v>4</v>
      </c>
      <c r="V20" s="4">
        <f t="shared" si="6"/>
        <v>4.434589800443459E-3</v>
      </c>
      <c r="W20" s="5"/>
      <c r="X20" s="2">
        <v>1</v>
      </c>
      <c r="Y20" s="4">
        <f t="shared" si="7"/>
        <v>1.1123470522803114E-3</v>
      </c>
      <c r="Z20" s="5"/>
    </row>
    <row r="21" spans="1:26" x14ac:dyDescent="0.2">
      <c r="A21" s="10"/>
      <c r="B21" s="1" t="s">
        <v>25</v>
      </c>
      <c r="C21" s="2">
        <v>50</v>
      </c>
      <c r="D21" s="3">
        <f t="shared" si="0"/>
        <v>3.3097239690209838E-3</v>
      </c>
      <c r="E21" s="3"/>
      <c r="F21" s="2">
        <v>18</v>
      </c>
      <c r="G21" s="3">
        <f t="shared" si="1"/>
        <v>1.1952984925957899E-3</v>
      </c>
      <c r="H21" s="3"/>
      <c r="I21" s="2">
        <v>147</v>
      </c>
      <c r="J21" s="3">
        <f t="shared" si="2"/>
        <v>9.7305884689216915E-3</v>
      </c>
      <c r="K21" s="3"/>
      <c r="L21" s="2">
        <v>77</v>
      </c>
      <c r="M21" s="3">
        <f t="shared" si="3"/>
        <v>5.1132213294375461E-3</v>
      </c>
      <c r="N21" s="3"/>
      <c r="O21" s="2">
        <v>3</v>
      </c>
      <c r="P21" s="4">
        <f t="shared" si="4"/>
        <v>3.3259423503325942E-3</v>
      </c>
      <c r="Q21" s="5"/>
      <c r="R21" s="2">
        <v>1</v>
      </c>
      <c r="S21" s="4">
        <f t="shared" si="5"/>
        <v>1.1123470522803114E-3</v>
      </c>
      <c r="T21" s="5"/>
      <c r="U21" s="2">
        <v>4</v>
      </c>
      <c r="V21" s="4">
        <f t="shared" si="6"/>
        <v>4.434589800443459E-3</v>
      </c>
      <c r="W21" s="5"/>
      <c r="X21" s="2">
        <v>1</v>
      </c>
      <c r="Y21" s="4">
        <f t="shared" si="7"/>
        <v>1.1123470522803114E-3</v>
      </c>
      <c r="Z21" s="5"/>
    </row>
    <row r="22" spans="1:26" x14ac:dyDescent="0.2">
      <c r="A22" s="10"/>
      <c r="B22" s="1" t="s">
        <v>26</v>
      </c>
      <c r="C22" s="2">
        <v>15</v>
      </c>
      <c r="D22" s="3">
        <f t="shared" si="0"/>
        <v>9.92917190706295E-4</v>
      </c>
      <c r="E22" s="3"/>
      <c r="F22" s="2">
        <v>7</v>
      </c>
      <c r="G22" s="3">
        <f t="shared" si="1"/>
        <v>4.6483830267614052E-4</v>
      </c>
      <c r="H22" s="3"/>
      <c r="I22" s="2">
        <v>56</v>
      </c>
      <c r="J22" s="3">
        <f t="shared" si="2"/>
        <v>3.7068908453035017E-3</v>
      </c>
      <c r="K22" s="3"/>
      <c r="L22" s="2">
        <v>21</v>
      </c>
      <c r="M22" s="3">
        <f t="shared" si="3"/>
        <v>1.3945149080284215E-3</v>
      </c>
      <c r="N22" s="3"/>
      <c r="O22" s="2">
        <v>2</v>
      </c>
      <c r="P22" s="4">
        <f t="shared" si="4"/>
        <v>2.2172949002217295E-3</v>
      </c>
      <c r="Q22" s="5"/>
      <c r="R22" s="2">
        <v>1</v>
      </c>
      <c r="S22" s="4">
        <f t="shared" si="5"/>
        <v>1.1123470522803114E-3</v>
      </c>
      <c r="T22" s="5"/>
      <c r="U22" s="2">
        <v>3</v>
      </c>
      <c r="V22" s="4">
        <f t="shared" si="6"/>
        <v>3.3259423503325942E-3</v>
      </c>
      <c r="W22" s="5"/>
      <c r="X22" s="2">
        <v>1</v>
      </c>
      <c r="Y22" s="4">
        <f t="shared" si="7"/>
        <v>1.1123470522803114E-3</v>
      </c>
      <c r="Z22" s="5"/>
    </row>
    <row r="23" spans="1:26" x14ac:dyDescent="0.2">
      <c r="A23" s="10"/>
      <c r="B23" s="1" t="s">
        <v>27</v>
      </c>
      <c r="C23" s="2">
        <v>9</v>
      </c>
      <c r="D23" s="3">
        <f t="shared" si="0"/>
        <v>5.9575031442377709E-4</v>
      </c>
      <c r="E23" s="3"/>
      <c r="F23" s="2">
        <v>3</v>
      </c>
      <c r="G23" s="3">
        <f t="shared" si="1"/>
        <v>1.9921641543263165E-4</v>
      </c>
      <c r="H23" s="3"/>
      <c r="I23" s="2">
        <v>15</v>
      </c>
      <c r="J23" s="3">
        <f t="shared" si="2"/>
        <v>9.92917190706295E-4</v>
      </c>
      <c r="K23" s="3"/>
      <c r="L23" s="2">
        <v>8</v>
      </c>
      <c r="M23" s="3">
        <f t="shared" si="3"/>
        <v>5.3124377448701774E-4</v>
      </c>
      <c r="N23" s="3"/>
      <c r="O23" s="2">
        <v>1</v>
      </c>
      <c r="P23" s="4">
        <f t="shared" si="4"/>
        <v>1.1086474501108647E-3</v>
      </c>
      <c r="Q23" s="5"/>
      <c r="R23" s="2">
        <v>0</v>
      </c>
      <c r="S23" s="4">
        <f t="shared" si="5"/>
        <v>0</v>
      </c>
      <c r="T23" s="5"/>
      <c r="U23" s="2">
        <v>1</v>
      </c>
      <c r="V23" s="4">
        <f t="shared" si="6"/>
        <v>1.1086474501108647E-3</v>
      </c>
      <c r="W23" s="5"/>
      <c r="X23" s="2">
        <v>0</v>
      </c>
      <c r="Y23" s="4">
        <f t="shared" si="7"/>
        <v>0</v>
      </c>
      <c r="Z23" s="5"/>
    </row>
    <row r="24" spans="1:26" x14ac:dyDescent="0.2">
      <c r="A24" s="10"/>
      <c r="B24" s="1" t="s">
        <v>28</v>
      </c>
      <c r="C24" s="2">
        <v>10</v>
      </c>
      <c r="D24" s="3">
        <f t="shared" si="0"/>
        <v>6.6194479380419678E-4</v>
      </c>
      <c r="E24" s="3"/>
      <c r="F24" s="2">
        <v>5</v>
      </c>
      <c r="G24" s="3">
        <f t="shared" si="1"/>
        <v>3.3202735905438609E-4</v>
      </c>
      <c r="H24" s="3"/>
      <c r="I24" s="2">
        <v>12</v>
      </c>
      <c r="J24" s="3">
        <f t="shared" si="2"/>
        <v>7.9433375256503604E-4</v>
      </c>
      <c r="K24" s="3"/>
      <c r="L24" s="2">
        <v>6</v>
      </c>
      <c r="M24" s="3">
        <f t="shared" si="3"/>
        <v>3.9843283086526331E-4</v>
      </c>
      <c r="N24" s="3"/>
      <c r="O24" s="2">
        <v>0</v>
      </c>
      <c r="P24" s="4">
        <f t="shared" si="4"/>
        <v>0</v>
      </c>
      <c r="Q24" s="5"/>
      <c r="R24" s="2">
        <v>0</v>
      </c>
      <c r="S24" s="4">
        <f t="shared" si="5"/>
        <v>0</v>
      </c>
      <c r="T24" s="5"/>
      <c r="U24" s="2">
        <v>1</v>
      </c>
      <c r="V24" s="4">
        <f t="shared" si="6"/>
        <v>1.1086474501108647E-3</v>
      </c>
      <c r="W24" s="5"/>
      <c r="X24" s="2">
        <v>1</v>
      </c>
      <c r="Y24" s="4">
        <f t="shared" si="7"/>
        <v>1.1123470522803114E-3</v>
      </c>
      <c r="Z24" s="5"/>
    </row>
    <row r="25" spans="1:26" x14ac:dyDescent="0.2">
      <c r="A25" s="10"/>
      <c r="B25" s="1" t="s">
        <v>29</v>
      </c>
      <c r="C25" s="2">
        <v>1</v>
      </c>
      <c r="D25" s="3">
        <f t="shared" si="0"/>
        <v>6.6194479380419675E-5</v>
      </c>
      <c r="E25" s="3"/>
      <c r="F25" s="2">
        <v>0</v>
      </c>
      <c r="G25" s="3">
        <f t="shared" si="1"/>
        <v>0</v>
      </c>
      <c r="H25" s="3"/>
      <c r="I25" s="2">
        <v>7</v>
      </c>
      <c r="J25" s="3">
        <f t="shared" si="2"/>
        <v>4.6336135566293771E-4</v>
      </c>
      <c r="K25" s="3"/>
      <c r="L25" s="2">
        <v>4</v>
      </c>
      <c r="M25" s="3">
        <f t="shared" si="3"/>
        <v>2.6562188724350887E-4</v>
      </c>
      <c r="N25" s="3"/>
      <c r="O25" s="2">
        <v>0</v>
      </c>
      <c r="P25" s="4">
        <f t="shared" si="4"/>
        <v>0</v>
      </c>
      <c r="Q25" s="5"/>
      <c r="R25" s="2">
        <v>0</v>
      </c>
      <c r="S25" s="4">
        <f t="shared" si="5"/>
        <v>0</v>
      </c>
      <c r="T25" s="5"/>
      <c r="U25" s="2">
        <v>0</v>
      </c>
      <c r="V25" s="4">
        <f t="shared" si="6"/>
        <v>0</v>
      </c>
      <c r="W25" s="5"/>
      <c r="X25" s="2">
        <v>0</v>
      </c>
      <c r="Y25" s="4">
        <f t="shared" si="7"/>
        <v>0</v>
      </c>
      <c r="Z25" s="5"/>
    </row>
    <row r="26" spans="1:26" x14ac:dyDescent="0.2">
      <c r="A26" s="10"/>
      <c r="B26" s="1" t="s">
        <v>30</v>
      </c>
      <c r="C26" s="2">
        <v>2</v>
      </c>
      <c r="D26" s="3">
        <f t="shared" si="0"/>
        <v>1.3238895876083935E-4</v>
      </c>
      <c r="E26" s="3"/>
      <c r="F26" s="2">
        <v>2</v>
      </c>
      <c r="G26" s="3">
        <f t="shared" si="1"/>
        <v>1.3281094362175444E-4</v>
      </c>
      <c r="H26" s="3"/>
      <c r="I26" s="2">
        <v>4</v>
      </c>
      <c r="J26" s="3">
        <f t="shared" si="2"/>
        <v>2.647779175216787E-4</v>
      </c>
      <c r="K26" s="3"/>
      <c r="L26" s="2">
        <v>2</v>
      </c>
      <c r="M26" s="3">
        <f t="shared" si="3"/>
        <v>1.3281094362175444E-4</v>
      </c>
      <c r="N26" s="3"/>
      <c r="O26" s="2">
        <v>0</v>
      </c>
      <c r="P26" s="4">
        <f t="shared" si="4"/>
        <v>0</v>
      </c>
      <c r="Q26" s="5"/>
      <c r="R26" s="2">
        <v>0</v>
      </c>
      <c r="S26" s="4">
        <f t="shared" si="5"/>
        <v>0</v>
      </c>
      <c r="T26" s="5"/>
      <c r="U26" s="2">
        <v>0</v>
      </c>
      <c r="V26" s="4">
        <f t="shared" si="6"/>
        <v>0</v>
      </c>
      <c r="W26" s="5"/>
      <c r="X26" s="2">
        <v>0</v>
      </c>
      <c r="Y26" s="4">
        <f t="shared" si="7"/>
        <v>0</v>
      </c>
      <c r="Z26" s="5"/>
    </row>
    <row r="27" spans="1:26" x14ac:dyDescent="0.2">
      <c r="A27" s="10" t="s">
        <v>31</v>
      </c>
      <c r="B27" s="1" t="s">
        <v>9</v>
      </c>
      <c r="C27" s="2">
        <v>1</v>
      </c>
      <c r="D27" s="3">
        <f t="shared" si="0"/>
        <v>6.6194479380419675E-5</v>
      </c>
      <c r="E27" s="6"/>
      <c r="F27" s="2">
        <v>1</v>
      </c>
      <c r="G27" s="3">
        <f t="shared" si="1"/>
        <v>6.6405471810877218E-5</v>
      </c>
      <c r="H27" s="6"/>
      <c r="I27" s="2">
        <v>0</v>
      </c>
      <c r="J27" s="3">
        <f t="shared" si="2"/>
        <v>0</v>
      </c>
      <c r="K27" s="6"/>
      <c r="L27" s="2">
        <v>0</v>
      </c>
      <c r="M27" s="3">
        <f t="shared" si="3"/>
        <v>0</v>
      </c>
      <c r="N27" s="6"/>
      <c r="O27" s="2">
        <v>1</v>
      </c>
      <c r="P27" s="4">
        <f t="shared" si="4"/>
        <v>1.1086474501108647E-3</v>
      </c>
      <c r="Q27" s="5"/>
      <c r="R27" s="2">
        <v>1</v>
      </c>
      <c r="S27" s="4">
        <f t="shared" si="5"/>
        <v>1.1123470522803114E-3</v>
      </c>
      <c r="T27" s="5"/>
      <c r="U27" s="2">
        <v>0</v>
      </c>
      <c r="V27" s="4">
        <f t="shared" si="6"/>
        <v>0</v>
      </c>
      <c r="W27" s="5"/>
      <c r="X27" s="2">
        <v>0</v>
      </c>
      <c r="Y27" s="4">
        <f t="shared" si="7"/>
        <v>0</v>
      </c>
      <c r="Z27" s="5"/>
    </row>
    <row r="28" spans="1:26" x14ac:dyDescent="0.2">
      <c r="A28" s="10"/>
      <c r="B28" s="1" t="s">
        <v>10</v>
      </c>
      <c r="C28" s="2">
        <v>1</v>
      </c>
      <c r="D28" s="3">
        <f t="shared" si="0"/>
        <v>6.6194479380419675E-5</v>
      </c>
      <c r="E28" s="6"/>
      <c r="F28" s="2">
        <v>1</v>
      </c>
      <c r="G28" s="3">
        <f t="shared" si="1"/>
        <v>6.6405471810877218E-5</v>
      </c>
      <c r="H28" s="6"/>
      <c r="I28" s="2">
        <v>0</v>
      </c>
      <c r="J28" s="3">
        <f t="shared" si="2"/>
        <v>0</v>
      </c>
      <c r="K28" s="6"/>
      <c r="L28" s="2">
        <v>0</v>
      </c>
      <c r="M28" s="3">
        <f t="shared" si="3"/>
        <v>0</v>
      </c>
      <c r="N28" s="6"/>
      <c r="O28" s="2">
        <v>0</v>
      </c>
      <c r="P28" s="4">
        <f t="shared" si="4"/>
        <v>0</v>
      </c>
      <c r="Q28" s="5"/>
      <c r="R28" s="2">
        <v>0</v>
      </c>
      <c r="S28" s="4">
        <f t="shared" si="5"/>
        <v>0</v>
      </c>
      <c r="T28" s="5"/>
      <c r="U28" s="2">
        <v>0</v>
      </c>
      <c r="V28" s="4">
        <f t="shared" si="6"/>
        <v>0</v>
      </c>
      <c r="W28" s="5"/>
      <c r="X28" s="2">
        <v>0</v>
      </c>
      <c r="Y28" s="4">
        <f t="shared" si="7"/>
        <v>0</v>
      </c>
      <c r="Z28" s="5"/>
    </row>
    <row r="29" spans="1:26" x14ac:dyDescent="0.2">
      <c r="A29" s="10"/>
      <c r="B29" s="1" t="s">
        <v>11</v>
      </c>
      <c r="C29" s="2">
        <v>2</v>
      </c>
      <c r="D29" s="3">
        <f t="shared" si="0"/>
        <v>1.3238895876083935E-4</v>
      </c>
      <c r="E29" s="6"/>
      <c r="F29" s="2">
        <v>2</v>
      </c>
      <c r="G29" s="3">
        <f t="shared" si="1"/>
        <v>1.3281094362175444E-4</v>
      </c>
      <c r="H29" s="6"/>
      <c r="I29" s="2">
        <v>0</v>
      </c>
      <c r="J29" s="3">
        <f t="shared" si="2"/>
        <v>0</v>
      </c>
      <c r="K29" s="6"/>
      <c r="L29" s="2">
        <v>0</v>
      </c>
      <c r="M29" s="3">
        <f t="shared" si="3"/>
        <v>0</v>
      </c>
      <c r="N29" s="6"/>
      <c r="O29" s="2">
        <v>0</v>
      </c>
      <c r="P29" s="4">
        <f t="shared" si="4"/>
        <v>0</v>
      </c>
      <c r="Q29" s="5"/>
      <c r="R29" s="2">
        <v>0</v>
      </c>
      <c r="S29" s="4">
        <f t="shared" si="5"/>
        <v>0</v>
      </c>
      <c r="T29" s="5"/>
      <c r="U29" s="2">
        <v>0</v>
      </c>
      <c r="V29" s="4">
        <f t="shared" si="6"/>
        <v>0</v>
      </c>
      <c r="W29" s="5"/>
      <c r="X29" s="2">
        <v>0</v>
      </c>
      <c r="Y29" s="4">
        <f t="shared" si="7"/>
        <v>0</v>
      </c>
      <c r="Z29" s="5"/>
    </row>
    <row r="30" spans="1:26" x14ac:dyDescent="0.2">
      <c r="A30" s="10"/>
      <c r="B30" s="1" t="s">
        <v>12</v>
      </c>
      <c r="C30" s="2">
        <v>1</v>
      </c>
      <c r="D30" s="3">
        <f t="shared" si="0"/>
        <v>6.6194479380419675E-5</v>
      </c>
      <c r="E30" s="6"/>
      <c r="F30" s="2">
        <v>1</v>
      </c>
      <c r="G30" s="3">
        <f t="shared" si="1"/>
        <v>6.6405471810877218E-5</v>
      </c>
      <c r="H30" s="6"/>
      <c r="I30" s="2">
        <v>0</v>
      </c>
      <c r="J30" s="3">
        <f t="shared" si="2"/>
        <v>0</v>
      </c>
      <c r="K30" s="6"/>
      <c r="L30" s="2">
        <v>0</v>
      </c>
      <c r="M30" s="3">
        <f t="shared" si="3"/>
        <v>0</v>
      </c>
      <c r="N30" s="6"/>
      <c r="O30" s="2">
        <v>0</v>
      </c>
      <c r="P30" s="4">
        <f t="shared" si="4"/>
        <v>0</v>
      </c>
      <c r="Q30" s="5"/>
      <c r="R30" s="2">
        <v>0</v>
      </c>
      <c r="S30" s="4">
        <f t="shared" si="5"/>
        <v>0</v>
      </c>
      <c r="T30" s="5"/>
      <c r="U30" s="2">
        <v>0</v>
      </c>
      <c r="V30" s="4">
        <f t="shared" si="6"/>
        <v>0</v>
      </c>
      <c r="W30" s="5"/>
      <c r="X30" s="2">
        <v>0</v>
      </c>
      <c r="Y30" s="4">
        <f t="shared" si="7"/>
        <v>0</v>
      </c>
      <c r="Z30" s="5"/>
    </row>
    <row r="31" spans="1:26" x14ac:dyDescent="0.2">
      <c r="A31" s="10"/>
      <c r="B31" s="1" t="s">
        <v>13</v>
      </c>
      <c r="C31" s="2">
        <v>4</v>
      </c>
      <c r="D31" s="3">
        <f t="shared" si="0"/>
        <v>2.647779175216787E-4</v>
      </c>
      <c r="E31" s="6"/>
      <c r="F31" s="2">
        <v>2</v>
      </c>
      <c r="G31" s="3">
        <f t="shared" si="1"/>
        <v>1.3281094362175444E-4</v>
      </c>
      <c r="H31" s="6"/>
      <c r="I31" s="2">
        <v>0</v>
      </c>
      <c r="J31" s="3">
        <f t="shared" si="2"/>
        <v>0</v>
      </c>
      <c r="K31" s="6"/>
      <c r="L31" s="2">
        <v>0</v>
      </c>
      <c r="M31" s="3">
        <f t="shared" si="3"/>
        <v>0</v>
      </c>
      <c r="N31" s="6"/>
      <c r="O31" s="2">
        <v>1</v>
      </c>
      <c r="P31" s="4">
        <f t="shared" si="4"/>
        <v>1.1086474501108647E-3</v>
      </c>
      <c r="Q31" s="5"/>
      <c r="R31" s="2">
        <v>1</v>
      </c>
      <c r="S31" s="4">
        <f t="shared" si="5"/>
        <v>1.1123470522803114E-3</v>
      </c>
      <c r="T31" s="5"/>
      <c r="U31" s="2">
        <v>0</v>
      </c>
      <c r="V31" s="4">
        <f t="shared" si="6"/>
        <v>0</v>
      </c>
      <c r="W31" s="5"/>
      <c r="X31" s="2">
        <v>0</v>
      </c>
      <c r="Y31" s="4">
        <f t="shared" si="7"/>
        <v>0</v>
      </c>
      <c r="Z31" s="5"/>
    </row>
    <row r="32" spans="1:26" x14ac:dyDescent="0.2">
      <c r="A32" s="10"/>
      <c r="B32" s="1" t="s">
        <v>14</v>
      </c>
      <c r="C32" s="2">
        <v>42</v>
      </c>
      <c r="D32" s="3">
        <f t="shared" si="0"/>
        <v>2.7801681339776263E-3</v>
      </c>
      <c r="E32" s="6"/>
      <c r="F32" s="2">
        <v>25</v>
      </c>
      <c r="G32" s="3">
        <f t="shared" si="1"/>
        <v>1.6601367952719303E-3</v>
      </c>
      <c r="H32" s="6"/>
      <c r="I32" s="2">
        <v>22</v>
      </c>
      <c r="J32" s="3">
        <f t="shared" si="2"/>
        <v>1.4562785463692327E-3</v>
      </c>
      <c r="K32" s="6"/>
      <c r="L32" s="2">
        <v>19</v>
      </c>
      <c r="M32" s="3">
        <f t="shared" si="3"/>
        <v>1.261703964406667E-3</v>
      </c>
      <c r="N32" s="6"/>
      <c r="O32" s="2">
        <v>5</v>
      </c>
      <c r="P32" s="4">
        <f t="shared" si="4"/>
        <v>5.5432372505543242E-3</v>
      </c>
      <c r="Q32" s="5"/>
      <c r="R32" s="2">
        <v>4</v>
      </c>
      <c r="S32" s="4">
        <f t="shared" si="5"/>
        <v>4.4493882091212458E-3</v>
      </c>
      <c r="T32" s="5"/>
      <c r="U32" s="2">
        <v>2</v>
      </c>
      <c r="V32" s="4">
        <f t="shared" si="6"/>
        <v>2.2172949002217295E-3</v>
      </c>
      <c r="W32" s="5"/>
      <c r="X32" s="2">
        <v>3</v>
      </c>
      <c r="Y32" s="4">
        <f t="shared" si="7"/>
        <v>3.3370411568409346E-3</v>
      </c>
      <c r="Z32" s="5"/>
    </row>
    <row r="33" spans="1:26" x14ac:dyDescent="0.2">
      <c r="A33" s="10"/>
      <c r="B33" s="1" t="s">
        <v>15</v>
      </c>
      <c r="C33" s="2">
        <v>69</v>
      </c>
      <c r="D33" s="3">
        <f t="shared" si="0"/>
        <v>4.5674190772489577E-3</v>
      </c>
      <c r="E33" s="6"/>
      <c r="F33" s="2">
        <v>44</v>
      </c>
      <c r="G33" s="3">
        <f t="shared" si="1"/>
        <v>2.9218407596785976E-3</v>
      </c>
      <c r="H33" s="6"/>
      <c r="I33" s="2">
        <v>31</v>
      </c>
      <c r="J33" s="3">
        <f t="shared" si="2"/>
        <v>2.0520288607930098E-3</v>
      </c>
      <c r="K33" s="6"/>
      <c r="L33" s="2">
        <v>33</v>
      </c>
      <c r="M33" s="3">
        <f t="shared" si="3"/>
        <v>2.1913805697589481E-3</v>
      </c>
      <c r="N33" s="6"/>
      <c r="O33" s="2">
        <v>6</v>
      </c>
      <c r="P33" s="4">
        <f t="shared" si="4"/>
        <v>6.6518847006651885E-3</v>
      </c>
      <c r="Q33" s="5"/>
      <c r="R33" s="2">
        <v>5</v>
      </c>
      <c r="S33" s="4">
        <f t="shared" si="5"/>
        <v>5.5617352614015575E-3</v>
      </c>
      <c r="T33" s="5"/>
      <c r="U33" s="2">
        <v>5</v>
      </c>
      <c r="V33" s="4">
        <f t="shared" si="6"/>
        <v>5.5432372505543242E-3</v>
      </c>
      <c r="W33" s="5"/>
      <c r="X33" s="2">
        <v>5</v>
      </c>
      <c r="Y33" s="4">
        <f t="shared" si="7"/>
        <v>5.5617352614015575E-3</v>
      </c>
      <c r="Z33" s="5"/>
    </row>
    <row r="34" spans="1:26" x14ac:dyDescent="0.2">
      <c r="A34" s="10"/>
      <c r="B34" s="1" t="s">
        <v>16</v>
      </c>
      <c r="C34" s="2">
        <v>103</v>
      </c>
      <c r="D34" s="3">
        <f t="shared" si="0"/>
        <v>6.8180313761832265E-3</v>
      </c>
      <c r="E34" s="6"/>
      <c r="F34" s="2">
        <v>46</v>
      </c>
      <c r="G34" s="3">
        <f t="shared" si="1"/>
        <v>3.0546517033003518E-3</v>
      </c>
      <c r="H34" s="6"/>
      <c r="I34" s="2">
        <v>12</v>
      </c>
      <c r="J34" s="3">
        <f t="shared" si="2"/>
        <v>7.9433375256503604E-4</v>
      </c>
      <c r="K34" s="6"/>
      <c r="L34" s="2">
        <v>9</v>
      </c>
      <c r="M34" s="3">
        <f t="shared" si="3"/>
        <v>5.9764924629789496E-4</v>
      </c>
      <c r="N34" s="6"/>
      <c r="O34" s="2">
        <v>12</v>
      </c>
      <c r="P34" s="4">
        <f t="shared" si="4"/>
        <v>1.3303769401330377E-2</v>
      </c>
      <c r="Q34" s="5"/>
      <c r="R34" s="2">
        <v>6</v>
      </c>
      <c r="S34" s="4">
        <f t="shared" si="5"/>
        <v>6.6740823136818691E-3</v>
      </c>
      <c r="T34" s="5"/>
      <c r="U34" s="2">
        <v>1</v>
      </c>
      <c r="V34" s="4">
        <f t="shared" si="6"/>
        <v>1.1086474501108647E-3</v>
      </c>
      <c r="W34" s="5"/>
      <c r="X34" s="2">
        <v>1</v>
      </c>
      <c r="Y34" s="4">
        <f t="shared" si="7"/>
        <v>1.1123470522803114E-3</v>
      </c>
      <c r="Z34" s="5"/>
    </row>
    <row r="35" spans="1:26" x14ac:dyDescent="0.2">
      <c r="A35" s="10"/>
      <c r="B35" s="1" t="s">
        <v>17</v>
      </c>
      <c r="C35" s="2">
        <v>245</v>
      </c>
      <c r="D35" s="3">
        <f t="shared" si="0"/>
        <v>1.621764744820282E-2</v>
      </c>
      <c r="E35" s="6"/>
      <c r="F35" s="2">
        <v>83</v>
      </c>
      <c r="G35" s="3">
        <f t="shared" si="1"/>
        <v>5.5116541603028087E-3</v>
      </c>
      <c r="H35" s="6"/>
      <c r="I35" s="2">
        <v>29</v>
      </c>
      <c r="J35" s="3">
        <f t="shared" si="2"/>
        <v>1.9196399020321704E-3</v>
      </c>
      <c r="K35" s="6"/>
      <c r="L35" s="2">
        <v>16</v>
      </c>
      <c r="M35" s="3">
        <f t="shared" si="3"/>
        <v>1.0624875489740355E-3</v>
      </c>
      <c r="N35" s="6"/>
      <c r="O35" s="2">
        <v>27</v>
      </c>
      <c r="P35" s="4">
        <f t="shared" si="4"/>
        <v>2.9933481152993349E-2</v>
      </c>
      <c r="Q35" s="5"/>
      <c r="R35" s="2">
        <v>17</v>
      </c>
      <c r="S35" s="4">
        <f t="shared" si="5"/>
        <v>1.8909899888765295E-2</v>
      </c>
      <c r="T35" s="5"/>
      <c r="U35" s="2">
        <v>5</v>
      </c>
      <c r="V35" s="4">
        <f t="shared" si="6"/>
        <v>5.5432372505543242E-3</v>
      </c>
      <c r="W35" s="5"/>
      <c r="X35" s="2">
        <v>4</v>
      </c>
      <c r="Y35" s="4">
        <f t="shared" si="7"/>
        <v>4.4493882091212458E-3</v>
      </c>
      <c r="Z35" s="5"/>
    </row>
    <row r="36" spans="1:26" x14ac:dyDescent="0.2">
      <c r="A36" s="10"/>
      <c r="B36" s="1" t="s">
        <v>18</v>
      </c>
      <c r="C36" s="2">
        <v>652</v>
      </c>
      <c r="D36" s="3">
        <f t="shared" si="0"/>
        <v>4.3158800556033626E-2</v>
      </c>
      <c r="E36" s="6"/>
      <c r="F36" s="2">
        <v>186</v>
      </c>
      <c r="G36" s="3">
        <f t="shared" si="1"/>
        <v>1.2351417756823161E-2</v>
      </c>
      <c r="H36" s="6"/>
      <c r="I36" s="2">
        <v>65</v>
      </c>
      <c r="J36" s="3">
        <f t="shared" si="2"/>
        <v>4.3026411597272786E-3</v>
      </c>
      <c r="K36" s="6"/>
      <c r="L36" s="2">
        <v>32</v>
      </c>
      <c r="M36" s="3">
        <f t="shared" si="3"/>
        <v>2.124975097948071E-3</v>
      </c>
      <c r="N36" s="6"/>
      <c r="O36" s="2">
        <v>37</v>
      </c>
      <c r="P36" s="4">
        <f t="shared" si="4"/>
        <v>4.1019955654101999E-2</v>
      </c>
      <c r="Q36" s="5"/>
      <c r="R36" s="2">
        <v>26</v>
      </c>
      <c r="S36" s="4">
        <f t="shared" si="5"/>
        <v>2.8921023359288096E-2</v>
      </c>
      <c r="T36" s="5"/>
      <c r="U36" s="2">
        <v>6</v>
      </c>
      <c r="V36" s="4">
        <f t="shared" si="6"/>
        <v>6.6518847006651885E-3</v>
      </c>
      <c r="W36" s="5"/>
      <c r="X36" s="2">
        <v>4</v>
      </c>
      <c r="Y36" s="4">
        <f t="shared" si="7"/>
        <v>4.4493882091212458E-3</v>
      </c>
      <c r="Z36" s="5"/>
    </row>
    <row r="37" spans="1:26" x14ac:dyDescent="0.2">
      <c r="A37" s="10"/>
      <c r="B37" s="1" t="s">
        <v>19</v>
      </c>
      <c r="C37" s="2">
        <v>1419</v>
      </c>
      <c r="D37" s="3">
        <f t="shared" si="0"/>
        <v>9.392996624081551E-2</v>
      </c>
      <c r="E37" s="6"/>
      <c r="F37" s="2">
        <v>394</v>
      </c>
      <c r="G37" s="3">
        <f t="shared" si="1"/>
        <v>2.6163755893485623E-2</v>
      </c>
      <c r="H37" s="6"/>
      <c r="I37" s="2">
        <v>168</v>
      </c>
      <c r="J37" s="3">
        <f t="shared" si="2"/>
        <v>1.1120672535910505E-2</v>
      </c>
      <c r="K37" s="6"/>
      <c r="L37" s="2">
        <v>65</v>
      </c>
      <c r="M37" s="3">
        <f t="shared" si="3"/>
        <v>4.316355667707019E-3</v>
      </c>
      <c r="N37" s="6"/>
      <c r="O37" s="2">
        <v>94</v>
      </c>
      <c r="P37" s="4">
        <f t="shared" si="4"/>
        <v>0.10421286031042129</v>
      </c>
      <c r="Q37" s="5"/>
      <c r="R37" s="2">
        <v>50</v>
      </c>
      <c r="S37" s="4">
        <f t="shared" si="5"/>
        <v>5.5617352614015569E-2</v>
      </c>
      <c r="T37" s="5"/>
      <c r="U37" s="2">
        <v>20</v>
      </c>
      <c r="V37" s="4">
        <f t="shared" si="6"/>
        <v>2.2172949002217297E-2</v>
      </c>
      <c r="W37" s="5"/>
      <c r="X37" s="2">
        <v>13</v>
      </c>
      <c r="Y37" s="4">
        <f t="shared" si="7"/>
        <v>1.4460511679644048E-2</v>
      </c>
      <c r="Z37" s="5"/>
    </row>
    <row r="38" spans="1:26" x14ac:dyDescent="0.2">
      <c r="A38" s="10"/>
      <c r="B38" s="1" t="s">
        <v>20</v>
      </c>
      <c r="C38" s="2">
        <v>2110</v>
      </c>
      <c r="D38" s="3">
        <f t="shared" si="0"/>
        <v>0.1396703514926855</v>
      </c>
      <c r="E38" s="6"/>
      <c r="F38" s="2">
        <v>693</v>
      </c>
      <c r="G38" s="3">
        <f t="shared" si="1"/>
        <v>4.601899196493791E-2</v>
      </c>
      <c r="H38" s="6"/>
      <c r="I38" s="2">
        <v>733</v>
      </c>
      <c r="J38" s="3">
        <f t="shared" si="2"/>
        <v>4.8520553385847619E-2</v>
      </c>
      <c r="K38" s="6"/>
      <c r="L38" s="2">
        <v>203</v>
      </c>
      <c r="M38" s="3">
        <f t="shared" si="3"/>
        <v>1.3480310777608076E-2</v>
      </c>
      <c r="N38" s="6"/>
      <c r="O38" s="2">
        <v>100</v>
      </c>
      <c r="P38" s="4">
        <f t="shared" si="4"/>
        <v>0.11086474501108648</v>
      </c>
      <c r="Q38" s="5"/>
      <c r="R38" s="2">
        <v>68</v>
      </c>
      <c r="S38" s="4">
        <f t="shared" si="5"/>
        <v>7.5639599555061179E-2</v>
      </c>
      <c r="T38" s="5"/>
      <c r="U38" s="2">
        <v>62</v>
      </c>
      <c r="V38" s="4">
        <f t="shared" si="6"/>
        <v>6.8736141906873618E-2</v>
      </c>
      <c r="W38" s="5"/>
      <c r="X38" s="2">
        <v>37</v>
      </c>
      <c r="Y38" s="4">
        <f t="shared" si="7"/>
        <v>4.1156840934371525E-2</v>
      </c>
      <c r="Z38" s="5"/>
    </row>
    <row r="39" spans="1:26" x14ac:dyDescent="0.2">
      <c r="A39" s="10"/>
      <c r="B39" s="1" t="s">
        <v>21</v>
      </c>
      <c r="C39" s="2">
        <v>2158</v>
      </c>
      <c r="D39" s="3">
        <f t="shared" si="0"/>
        <v>0.14284768650294566</v>
      </c>
      <c r="E39" s="12">
        <v>0.69225999999999999</v>
      </c>
      <c r="F39" s="2">
        <v>970</v>
      </c>
      <c r="G39" s="3">
        <f t="shared" si="1"/>
        <v>6.44133076565509E-2</v>
      </c>
      <c r="H39" s="12">
        <v>0.90185000000000004</v>
      </c>
      <c r="I39" s="2">
        <v>1898</v>
      </c>
      <c r="J39" s="3">
        <f t="shared" si="2"/>
        <v>0.12563712186403653</v>
      </c>
      <c r="K39" s="12">
        <v>0.92983000000000005</v>
      </c>
      <c r="L39" s="2">
        <v>545</v>
      </c>
      <c r="M39" s="3">
        <f t="shared" si="3"/>
        <v>3.6190982136928083E-2</v>
      </c>
      <c r="N39" s="12">
        <v>0.97497</v>
      </c>
      <c r="O39" s="2">
        <v>141</v>
      </c>
      <c r="P39" s="4">
        <f t="shared" si="4"/>
        <v>0.15631929046563192</v>
      </c>
      <c r="Q39" s="12">
        <v>0.68625000000000003</v>
      </c>
      <c r="R39" s="2">
        <v>95</v>
      </c>
      <c r="S39" s="4">
        <f t="shared" si="5"/>
        <v>0.10567296996662959</v>
      </c>
      <c r="T39" s="12">
        <v>0.80200000000000005</v>
      </c>
      <c r="U39" s="2">
        <v>146</v>
      </c>
      <c r="V39" s="4">
        <f t="shared" si="6"/>
        <v>0.16186252771618626</v>
      </c>
      <c r="W39" s="12">
        <v>0.88802999999999999</v>
      </c>
      <c r="X39" s="2">
        <v>77</v>
      </c>
      <c r="Y39" s="4">
        <f t="shared" si="7"/>
        <v>8.5650723025583977E-2</v>
      </c>
      <c r="Z39" s="12">
        <v>0.92547000000000001</v>
      </c>
    </row>
    <row r="40" spans="1:26" x14ac:dyDescent="0.2">
      <c r="A40" s="10"/>
      <c r="B40" s="1" t="s">
        <v>22</v>
      </c>
      <c r="C40" s="2">
        <v>1922</v>
      </c>
      <c r="D40" s="3">
        <f t="shared" si="0"/>
        <v>0.12722578936916662</v>
      </c>
      <c r="E40" s="12"/>
      <c r="F40" s="2">
        <v>1123</v>
      </c>
      <c r="G40" s="3">
        <f t="shared" si="1"/>
        <v>7.4573344843615108E-2</v>
      </c>
      <c r="H40" s="12"/>
      <c r="I40" s="2">
        <v>2258</v>
      </c>
      <c r="J40" s="3">
        <f t="shared" si="2"/>
        <v>0.14946713444098761</v>
      </c>
      <c r="K40" s="12"/>
      <c r="L40" s="2">
        <v>890</v>
      </c>
      <c r="M40" s="3">
        <f t="shared" si="3"/>
        <v>5.9100869911680724E-2</v>
      </c>
      <c r="N40" s="12"/>
      <c r="O40" s="2">
        <v>114</v>
      </c>
      <c r="P40" s="4">
        <f t="shared" si="4"/>
        <v>0.12638580931263857</v>
      </c>
      <c r="Q40" s="12"/>
      <c r="R40" s="2">
        <v>87</v>
      </c>
      <c r="S40" s="4">
        <f t="shared" si="5"/>
        <v>9.6774193548387094E-2</v>
      </c>
      <c r="T40" s="12"/>
      <c r="U40" s="2">
        <v>131</v>
      </c>
      <c r="V40" s="4">
        <f t="shared" si="6"/>
        <v>0.14523281596452328</v>
      </c>
      <c r="W40" s="12"/>
      <c r="X40" s="2">
        <v>91</v>
      </c>
      <c r="Y40" s="4">
        <f t="shared" si="7"/>
        <v>0.10122358175750834</v>
      </c>
      <c r="Z40" s="12"/>
    </row>
    <row r="41" spans="1:26" x14ac:dyDescent="0.2">
      <c r="A41" s="10"/>
      <c r="B41" s="1" t="s">
        <v>23</v>
      </c>
      <c r="C41" s="2">
        <v>1471</v>
      </c>
      <c r="D41" s="3">
        <f t="shared" si="0"/>
        <v>9.7372079168597345E-2</v>
      </c>
      <c r="E41" s="12"/>
      <c r="F41" s="2">
        <v>1186</v>
      </c>
      <c r="G41" s="3">
        <f t="shared" si="1"/>
        <v>7.8756889567700383E-2</v>
      </c>
      <c r="H41" s="12"/>
      <c r="I41" s="2">
        <v>2338</v>
      </c>
      <c r="J41" s="3">
        <f t="shared" si="2"/>
        <v>0.15476269279142119</v>
      </c>
      <c r="K41" s="12"/>
      <c r="L41" s="2">
        <v>1025</v>
      </c>
      <c r="M41" s="3">
        <f t="shared" si="3"/>
        <v>6.8065608606149144E-2</v>
      </c>
      <c r="N41" s="12"/>
      <c r="O41" s="2">
        <v>66</v>
      </c>
      <c r="P41" s="4">
        <f t="shared" si="4"/>
        <v>7.3170731707317069E-2</v>
      </c>
      <c r="Q41" s="12"/>
      <c r="R41" s="2">
        <v>63</v>
      </c>
      <c r="S41" s="4">
        <f t="shared" si="5"/>
        <v>7.0077864293659628E-2</v>
      </c>
      <c r="T41" s="12"/>
      <c r="U41" s="2">
        <v>115</v>
      </c>
      <c r="V41" s="4">
        <f t="shared" si="6"/>
        <v>0.12749445676274945</v>
      </c>
      <c r="W41" s="12"/>
      <c r="X41" s="2">
        <v>77</v>
      </c>
      <c r="Y41" s="4">
        <f t="shared" si="7"/>
        <v>8.5650723025583977E-2</v>
      </c>
      <c r="Z41" s="12"/>
    </row>
    <row r="42" spans="1:26" x14ac:dyDescent="0.2">
      <c r="A42" s="10"/>
      <c r="B42" s="1" t="s">
        <v>24</v>
      </c>
      <c r="C42" s="2">
        <v>1182</v>
      </c>
      <c r="D42" s="3">
        <f t="shared" si="0"/>
        <v>7.8241874627656055E-2</v>
      </c>
      <c r="E42" s="12"/>
      <c r="F42" s="2">
        <v>1180</v>
      </c>
      <c r="G42" s="3">
        <f t="shared" si="1"/>
        <v>7.8358456736835114E-2</v>
      </c>
      <c r="H42" s="12"/>
      <c r="I42" s="2">
        <v>1870</v>
      </c>
      <c r="J42" s="3">
        <f t="shared" si="2"/>
        <v>0.12378367644138479</v>
      </c>
      <c r="K42" s="12"/>
      <c r="L42" s="2">
        <v>1137</v>
      </c>
      <c r="M42" s="3">
        <f t="shared" si="3"/>
        <v>7.5503021448967395E-2</v>
      </c>
      <c r="N42" s="12"/>
      <c r="O42" s="2">
        <v>65</v>
      </c>
      <c r="P42" s="4">
        <f t="shared" si="4"/>
        <v>7.2062084257206213E-2</v>
      </c>
      <c r="Q42" s="12"/>
      <c r="R42" s="2">
        <v>55</v>
      </c>
      <c r="S42" s="4">
        <f t="shared" si="5"/>
        <v>6.1179087875417128E-2</v>
      </c>
      <c r="T42" s="12"/>
      <c r="U42" s="2">
        <v>87</v>
      </c>
      <c r="V42" s="4">
        <f t="shared" si="6"/>
        <v>9.6452328159645231E-2</v>
      </c>
      <c r="W42" s="12"/>
      <c r="X42" s="2">
        <v>84</v>
      </c>
      <c r="Y42" s="4">
        <f t="shared" si="7"/>
        <v>9.3437152391546166E-2</v>
      </c>
      <c r="Z42" s="12"/>
    </row>
    <row r="43" spans="1:26" x14ac:dyDescent="0.2">
      <c r="A43" s="10"/>
      <c r="B43" s="1" t="s">
        <v>25</v>
      </c>
      <c r="C43" s="2">
        <v>934</v>
      </c>
      <c r="D43" s="3">
        <f t="shared" si="0"/>
        <v>6.1825643741311977E-2</v>
      </c>
      <c r="E43" s="12"/>
      <c r="F43" s="2">
        <v>1205</v>
      </c>
      <c r="G43" s="3">
        <f t="shared" si="1"/>
        <v>8.0018593532107052E-2</v>
      </c>
      <c r="H43" s="12"/>
      <c r="I43" s="2">
        <v>1498</v>
      </c>
      <c r="J43" s="3">
        <f t="shared" si="2"/>
        <v>9.9159330111868671E-2</v>
      </c>
      <c r="K43" s="12"/>
      <c r="L43" s="2">
        <v>1121</v>
      </c>
      <c r="M43" s="3">
        <f t="shared" si="3"/>
        <v>7.4440533899993361E-2</v>
      </c>
      <c r="N43" s="12"/>
      <c r="O43" s="2">
        <v>50</v>
      </c>
      <c r="P43" s="4">
        <f t="shared" si="4"/>
        <v>5.543237250554324E-2</v>
      </c>
      <c r="Q43" s="12"/>
      <c r="R43" s="2">
        <v>56</v>
      </c>
      <c r="S43" s="4">
        <f t="shared" si="5"/>
        <v>6.2291434927697439E-2</v>
      </c>
      <c r="T43" s="12"/>
      <c r="U43" s="2">
        <v>75</v>
      </c>
      <c r="V43" s="4">
        <f t="shared" si="6"/>
        <v>8.3148558758314853E-2</v>
      </c>
      <c r="W43" s="12"/>
      <c r="X43" s="2">
        <v>55</v>
      </c>
      <c r="Y43" s="4">
        <f t="shared" si="7"/>
        <v>6.1179087875417128E-2</v>
      </c>
      <c r="Z43" s="12"/>
    </row>
    <row r="44" spans="1:26" x14ac:dyDescent="0.2">
      <c r="A44" s="10"/>
      <c r="B44" s="1" t="s">
        <v>26</v>
      </c>
      <c r="C44" s="2">
        <v>693</v>
      </c>
      <c r="D44" s="3">
        <f t="shared" si="0"/>
        <v>4.587277421063083E-2</v>
      </c>
      <c r="E44" s="12"/>
      <c r="F44" s="2">
        <v>1044</v>
      </c>
      <c r="G44" s="3">
        <f t="shared" si="1"/>
        <v>6.9327312570555813E-2</v>
      </c>
      <c r="H44" s="12"/>
      <c r="I44" s="2">
        <v>1044</v>
      </c>
      <c r="J44" s="3">
        <f t="shared" si="2"/>
        <v>6.9107036473158134E-2</v>
      </c>
      <c r="K44" s="12"/>
      <c r="L44" s="2">
        <v>1165</v>
      </c>
      <c r="M44" s="3">
        <f t="shared" si="3"/>
        <v>7.7362374659671954E-2</v>
      </c>
      <c r="N44" s="12"/>
      <c r="O44" s="2">
        <v>40</v>
      </c>
      <c r="P44" s="4">
        <f t="shared" si="4"/>
        <v>4.4345898004434593E-2</v>
      </c>
      <c r="Q44" s="12"/>
      <c r="R44" s="2">
        <v>50</v>
      </c>
      <c r="S44" s="4">
        <f t="shared" si="5"/>
        <v>5.5617352614015569E-2</v>
      </c>
      <c r="T44" s="12"/>
      <c r="U44" s="2">
        <v>51</v>
      </c>
      <c r="V44" s="4">
        <f t="shared" si="6"/>
        <v>5.6541019955654102E-2</v>
      </c>
      <c r="W44" s="12"/>
      <c r="X44" s="2">
        <v>58</v>
      </c>
      <c r="Y44" s="4">
        <f t="shared" si="7"/>
        <v>6.4516129032258063E-2</v>
      </c>
      <c r="Z44" s="12"/>
    </row>
    <row r="45" spans="1:26" x14ac:dyDescent="0.2">
      <c r="A45" s="10"/>
      <c r="B45" s="1" t="s">
        <v>27</v>
      </c>
      <c r="C45" s="2">
        <v>521</v>
      </c>
      <c r="D45" s="3">
        <f t="shared" si="0"/>
        <v>3.4487323757198651E-2</v>
      </c>
      <c r="E45" s="12"/>
      <c r="F45" s="2">
        <v>962</v>
      </c>
      <c r="G45" s="3">
        <f t="shared" si="1"/>
        <v>6.3882063882063883E-2</v>
      </c>
      <c r="H45" s="12"/>
      <c r="I45" s="2">
        <v>751</v>
      </c>
      <c r="J45" s="3">
        <f t="shared" si="2"/>
        <v>4.9712054014695174E-2</v>
      </c>
      <c r="K45" s="12"/>
      <c r="L45" s="2">
        <v>1106</v>
      </c>
      <c r="M45" s="3">
        <f t="shared" si="3"/>
        <v>7.3444451822830201E-2</v>
      </c>
      <c r="N45" s="12"/>
      <c r="O45" s="2">
        <v>34</v>
      </c>
      <c r="P45" s="4">
        <f t="shared" si="4"/>
        <v>3.7694013303769404E-2</v>
      </c>
      <c r="Q45" s="12"/>
      <c r="R45" s="2">
        <v>38</v>
      </c>
      <c r="S45" s="4">
        <f t="shared" si="5"/>
        <v>4.2269187986651836E-2</v>
      </c>
      <c r="T45" s="12"/>
      <c r="U45" s="2">
        <v>45</v>
      </c>
      <c r="V45" s="4">
        <f t="shared" si="6"/>
        <v>4.9889135254988913E-2</v>
      </c>
      <c r="W45" s="12"/>
      <c r="X45" s="2">
        <v>55</v>
      </c>
      <c r="Y45" s="4">
        <f t="shared" si="7"/>
        <v>6.1179087875417128E-2</v>
      </c>
      <c r="Z45" s="12"/>
    </row>
    <row r="46" spans="1:26" x14ac:dyDescent="0.2">
      <c r="A46" s="10"/>
      <c r="B46" s="1" t="s">
        <v>28</v>
      </c>
      <c r="C46" s="2">
        <v>377</v>
      </c>
      <c r="D46" s="3">
        <f t="shared" si="0"/>
        <v>2.4955318726418218E-2</v>
      </c>
      <c r="E46" s="12"/>
      <c r="F46" s="2">
        <v>852</v>
      </c>
      <c r="G46" s="3">
        <f t="shared" si="1"/>
        <v>5.6577461982867387E-2</v>
      </c>
      <c r="H46" s="12"/>
      <c r="I46" s="2">
        <v>568</v>
      </c>
      <c r="J46" s="3">
        <f t="shared" si="2"/>
        <v>3.7598464288078372E-2</v>
      </c>
      <c r="K46" s="12"/>
      <c r="L46" s="2">
        <v>999</v>
      </c>
      <c r="M46" s="3">
        <f t="shared" si="3"/>
        <v>6.6339066339066333E-2</v>
      </c>
      <c r="N46" s="12"/>
      <c r="O46" s="2">
        <v>26</v>
      </c>
      <c r="P46" s="4">
        <f t="shared" si="4"/>
        <v>2.8824833702882482E-2</v>
      </c>
      <c r="Q46" s="12"/>
      <c r="R46" s="2">
        <v>33</v>
      </c>
      <c r="S46" s="4">
        <f t="shared" si="5"/>
        <v>3.6707452725250278E-2</v>
      </c>
      <c r="T46" s="12"/>
      <c r="U46" s="2">
        <v>30</v>
      </c>
      <c r="V46" s="4">
        <f t="shared" si="6"/>
        <v>3.325942350332594E-2</v>
      </c>
      <c r="W46" s="12"/>
      <c r="X46" s="2">
        <v>50</v>
      </c>
      <c r="Y46" s="4">
        <f t="shared" si="7"/>
        <v>5.5617352614015569E-2</v>
      </c>
      <c r="Z46" s="12"/>
    </row>
    <row r="47" spans="1:26" x14ac:dyDescent="0.2">
      <c r="A47" s="10"/>
      <c r="B47" s="1" t="s">
        <v>29</v>
      </c>
      <c r="C47" s="2">
        <v>305</v>
      </c>
      <c r="D47" s="3">
        <f t="shared" si="0"/>
        <v>2.0189316211027999E-2</v>
      </c>
      <c r="E47" s="12"/>
      <c r="F47" s="2">
        <v>742</v>
      </c>
      <c r="G47" s="3">
        <f t="shared" si="1"/>
        <v>4.9272860083670891E-2</v>
      </c>
      <c r="H47" s="12"/>
      <c r="I47" s="2">
        <v>453</v>
      </c>
      <c r="J47" s="3">
        <f t="shared" si="2"/>
        <v>2.998609915933011E-2</v>
      </c>
      <c r="K47" s="12"/>
      <c r="L47" s="2">
        <v>953</v>
      </c>
      <c r="M47" s="3">
        <f t="shared" si="3"/>
        <v>6.3284414635765993E-2</v>
      </c>
      <c r="N47" s="12"/>
      <c r="O47" s="2">
        <v>20</v>
      </c>
      <c r="P47" s="4">
        <f t="shared" si="4"/>
        <v>2.2172949002217297E-2</v>
      </c>
      <c r="Q47" s="12"/>
      <c r="R47" s="2">
        <v>33</v>
      </c>
      <c r="S47" s="4">
        <f t="shared" si="5"/>
        <v>3.6707452725250278E-2</v>
      </c>
      <c r="T47" s="12"/>
      <c r="U47" s="2">
        <v>28</v>
      </c>
      <c r="V47" s="4">
        <f t="shared" si="6"/>
        <v>3.1042128603104215E-2</v>
      </c>
      <c r="W47" s="12"/>
      <c r="X47" s="2">
        <v>25</v>
      </c>
      <c r="Y47" s="4">
        <f t="shared" si="7"/>
        <v>2.7808676307007785E-2</v>
      </c>
      <c r="Z47" s="12"/>
    </row>
    <row r="48" spans="1:26" x14ac:dyDescent="0.2">
      <c r="A48" s="10"/>
      <c r="B48" s="1" t="s">
        <v>30</v>
      </c>
      <c r="C48" s="2">
        <v>895</v>
      </c>
      <c r="D48" s="3">
        <f t="shared" si="0"/>
        <v>5.9244059045475604E-2</v>
      </c>
      <c r="E48" s="12"/>
      <c r="F48" s="2">
        <v>4317</v>
      </c>
      <c r="G48" s="3">
        <f t="shared" si="1"/>
        <v>0.28667242180755692</v>
      </c>
      <c r="H48" s="12"/>
      <c r="I48" s="2">
        <v>1369</v>
      </c>
      <c r="J48" s="3">
        <f t="shared" si="2"/>
        <v>9.0620242271794535E-2</v>
      </c>
      <c r="K48" s="12"/>
      <c r="L48" s="2">
        <v>5741</v>
      </c>
      <c r="M48" s="3">
        <f t="shared" si="3"/>
        <v>0.38123381366624609</v>
      </c>
      <c r="N48" s="12"/>
      <c r="O48" s="2">
        <v>63</v>
      </c>
      <c r="P48" s="4">
        <f t="shared" si="4"/>
        <v>6.9844789356984474E-2</v>
      </c>
      <c r="Q48" s="12"/>
      <c r="R48" s="2">
        <v>211</v>
      </c>
      <c r="S48" s="4">
        <f t="shared" si="5"/>
        <v>0.23470522803114571</v>
      </c>
      <c r="T48" s="12"/>
      <c r="U48" s="2">
        <v>93</v>
      </c>
      <c r="V48" s="4">
        <f t="shared" si="6"/>
        <v>0.10310421286031042</v>
      </c>
      <c r="W48" s="12"/>
      <c r="X48" s="2">
        <v>260</v>
      </c>
      <c r="Y48" s="4">
        <f t="shared" si="7"/>
        <v>0.28921023359288101</v>
      </c>
      <c r="Z48" s="12"/>
    </row>
    <row r="50" spans="6:17" x14ac:dyDescent="0.2">
      <c r="P50" s="8"/>
      <c r="Q50" s="8"/>
    </row>
    <row r="51" spans="6:17" x14ac:dyDescent="0.2">
      <c r="P51" s="8"/>
      <c r="Q51" s="8"/>
    </row>
    <row r="52" spans="6:17" x14ac:dyDescent="0.2">
      <c r="F52" s="8"/>
      <c r="G52" s="8"/>
      <c r="N52" s="13"/>
      <c r="O52" s="13"/>
      <c r="P52" s="14"/>
      <c r="Q52" s="14"/>
    </row>
    <row r="53" spans="6:17" x14ac:dyDescent="0.2">
      <c r="F53" s="8"/>
      <c r="G53" s="8"/>
    </row>
    <row r="54" spans="6:17" x14ac:dyDescent="0.2">
      <c r="F54" s="8"/>
      <c r="G54" s="8"/>
      <c r="P54" s="8"/>
      <c r="Q54" s="8"/>
    </row>
    <row r="55" spans="6:17" x14ac:dyDescent="0.2">
      <c r="F55" s="8"/>
      <c r="G55" s="8"/>
      <c r="P55" s="8"/>
      <c r="Q55" s="8"/>
    </row>
    <row r="56" spans="6:17" x14ac:dyDescent="0.2">
      <c r="F56" s="8"/>
      <c r="G56" s="8"/>
      <c r="P56" s="8"/>
      <c r="Q56" s="8"/>
    </row>
    <row r="57" spans="6:17" x14ac:dyDescent="0.2">
      <c r="F57" s="8"/>
      <c r="G57" s="8"/>
      <c r="P57" s="8"/>
      <c r="Q57" s="8"/>
    </row>
    <row r="58" spans="6:17" x14ac:dyDescent="0.2">
      <c r="F58" s="8"/>
      <c r="G58" s="8"/>
      <c r="P58" s="8"/>
      <c r="Q58" s="8"/>
    </row>
    <row r="59" spans="6:17" x14ac:dyDescent="0.2">
      <c r="F59" s="8"/>
      <c r="G59" s="8"/>
      <c r="P59" s="8"/>
      <c r="Q59" s="8"/>
    </row>
    <row r="60" spans="6:17" x14ac:dyDescent="0.2">
      <c r="F60" s="8"/>
      <c r="G60" s="8"/>
      <c r="P60" s="8"/>
      <c r="Q60" s="8"/>
    </row>
    <row r="61" spans="6:17" x14ac:dyDescent="0.2">
      <c r="F61" s="8"/>
      <c r="G61" s="8"/>
      <c r="P61" s="8"/>
      <c r="Q61" s="8"/>
    </row>
    <row r="62" spans="6:17" x14ac:dyDescent="0.2">
      <c r="F62" s="8"/>
      <c r="G62" s="8"/>
      <c r="P62" s="8"/>
      <c r="Q62" s="8"/>
    </row>
    <row r="63" spans="6:17" x14ac:dyDescent="0.2">
      <c r="F63" s="8"/>
      <c r="G63" s="8"/>
      <c r="P63" s="8"/>
      <c r="Q63" s="8"/>
    </row>
    <row r="64" spans="6:17" x14ac:dyDescent="0.2">
      <c r="F64" s="8"/>
      <c r="G64" s="8"/>
      <c r="P64" s="8"/>
      <c r="Q64" s="8"/>
    </row>
    <row r="65" spans="6:17" x14ac:dyDescent="0.2">
      <c r="F65" s="8"/>
      <c r="G65" s="8"/>
      <c r="P65" s="8"/>
      <c r="Q65" s="8"/>
    </row>
    <row r="66" spans="6:17" x14ac:dyDescent="0.2">
      <c r="F66" s="8"/>
      <c r="G66" s="8"/>
      <c r="P66" s="8"/>
      <c r="Q66" s="8"/>
    </row>
    <row r="67" spans="6:17" x14ac:dyDescent="0.2">
      <c r="F67" s="8"/>
      <c r="G67" s="8"/>
      <c r="P67" s="8"/>
      <c r="Q67" s="8"/>
    </row>
    <row r="68" spans="6:17" x14ac:dyDescent="0.2">
      <c r="F68" s="8"/>
      <c r="G68" s="8"/>
      <c r="P68" s="8"/>
      <c r="Q68" s="8"/>
    </row>
    <row r="69" spans="6:17" x14ac:dyDescent="0.2">
      <c r="F69" s="8"/>
      <c r="G69" s="8"/>
      <c r="P69" s="8"/>
      <c r="Q69" s="8"/>
    </row>
    <row r="70" spans="6:17" x14ac:dyDescent="0.2">
      <c r="F70" s="8"/>
      <c r="G70" s="8"/>
      <c r="P70" s="8"/>
      <c r="Q70" s="8"/>
    </row>
    <row r="71" spans="6:17" x14ac:dyDescent="0.2">
      <c r="F71" s="8"/>
      <c r="G71" s="8"/>
      <c r="P71" s="8"/>
      <c r="Q71" s="8"/>
    </row>
    <row r="72" spans="6:17" x14ac:dyDescent="0.2">
      <c r="F72" s="8"/>
      <c r="G72" s="8"/>
      <c r="P72" s="8"/>
      <c r="Q72" s="8"/>
    </row>
    <row r="73" spans="6:17" x14ac:dyDescent="0.2">
      <c r="F73" s="8"/>
      <c r="G73" s="8"/>
      <c r="P73" s="8"/>
      <c r="Q73" s="8"/>
    </row>
    <row r="74" spans="6:17" x14ac:dyDescent="0.2">
      <c r="F74" s="8"/>
      <c r="G74" s="8"/>
      <c r="P74" s="8"/>
      <c r="Q74" s="8"/>
    </row>
    <row r="75" spans="6:17" x14ac:dyDescent="0.2">
      <c r="F75" s="8"/>
      <c r="G75" s="8"/>
      <c r="P75" s="8"/>
      <c r="Q75" s="8"/>
    </row>
    <row r="76" spans="6:17" x14ac:dyDescent="0.2">
      <c r="F76" s="8"/>
      <c r="G76" s="8"/>
      <c r="P76" s="8"/>
      <c r="Q76" s="8"/>
    </row>
    <row r="77" spans="6:17" x14ac:dyDescent="0.2">
      <c r="F77" s="8"/>
      <c r="G77" s="8"/>
      <c r="P77" s="8"/>
      <c r="Q77" s="8"/>
    </row>
    <row r="78" spans="6:17" x14ac:dyDescent="0.2">
      <c r="F78" s="8"/>
      <c r="G78" s="8"/>
      <c r="P78" s="8"/>
      <c r="Q78" s="8"/>
    </row>
    <row r="79" spans="6:17" x14ac:dyDescent="0.2">
      <c r="F79" s="8"/>
      <c r="G79" s="8"/>
      <c r="P79" s="8"/>
      <c r="Q79" s="8"/>
    </row>
    <row r="80" spans="6:17" x14ac:dyDescent="0.2">
      <c r="F80" s="8"/>
      <c r="G80" s="8"/>
      <c r="P80" s="8"/>
      <c r="Q80" s="8"/>
    </row>
    <row r="81" spans="6:17" x14ac:dyDescent="0.2">
      <c r="F81" s="8"/>
      <c r="G81" s="8"/>
      <c r="P81" s="8"/>
      <c r="Q81" s="8"/>
    </row>
    <row r="82" spans="6:17" x14ac:dyDescent="0.2">
      <c r="F82" s="8"/>
      <c r="G82" s="8"/>
      <c r="P82" s="8"/>
      <c r="Q82" s="8"/>
    </row>
    <row r="83" spans="6:17" x14ac:dyDescent="0.2">
      <c r="F83" s="8"/>
      <c r="G83" s="8"/>
      <c r="P83" s="8"/>
      <c r="Q83" s="8"/>
    </row>
    <row r="84" spans="6:17" x14ac:dyDescent="0.2">
      <c r="F84" s="8"/>
      <c r="G84" s="8"/>
      <c r="P84" s="8"/>
      <c r="Q84" s="8"/>
    </row>
    <row r="85" spans="6:17" x14ac:dyDescent="0.2">
      <c r="F85" s="8"/>
      <c r="G85" s="8"/>
      <c r="P85" s="8"/>
      <c r="Q85" s="8"/>
    </row>
    <row r="86" spans="6:17" x14ac:dyDescent="0.2">
      <c r="F86" s="8"/>
      <c r="G86" s="8"/>
      <c r="P86" s="8"/>
      <c r="Q86" s="8"/>
    </row>
    <row r="87" spans="6:17" x14ac:dyDescent="0.2">
      <c r="F87" s="8"/>
      <c r="G87" s="8"/>
      <c r="P87" s="8"/>
      <c r="Q87" s="8"/>
    </row>
    <row r="88" spans="6:17" x14ac:dyDescent="0.2">
      <c r="F88" s="8"/>
      <c r="G88" s="8"/>
      <c r="P88" s="8"/>
      <c r="Q88" s="8"/>
    </row>
    <row r="89" spans="6:17" x14ac:dyDescent="0.2">
      <c r="F89" s="8"/>
      <c r="G89" s="8"/>
      <c r="P89" s="8"/>
      <c r="Q89" s="8"/>
    </row>
    <row r="90" spans="6:17" x14ac:dyDescent="0.2">
      <c r="F90" s="8"/>
      <c r="G90" s="8"/>
      <c r="P90" s="8"/>
      <c r="Q90" s="8"/>
    </row>
    <row r="91" spans="6:17" x14ac:dyDescent="0.2">
      <c r="F91" s="8"/>
      <c r="G91" s="8"/>
      <c r="P91" s="8"/>
      <c r="Q91" s="8"/>
    </row>
    <row r="92" spans="6:17" x14ac:dyDescent="0.2">
      <c r="F92" s="8"/>
      <c r="G92" s="8"/>
      <c r="P92" s="8"/>
      <c r="Q92" s="8"/>
    </row>
    <row r="93" spans="6:17" x14ac:dyDescent="0.2">
      <c r="F93" s="8"/>
      <c r="G93" s="8"/>
      <c r="P93" s="8"/>
      <c r="Q93" s="8"/>
    </row>
    <row r="94" spans="6:17" x14ac:dyDescent="0.2">
      <c r="F94" s="8"/>
      <c r="G94" s="8"/>
    </row>
    <row r="95" spans="6:17" x14ac:dyDescent="0.2">
      <c r="F95" s="8"/>
      <c r="G95" s="8"/>
    </row>
  </sheetData>
  <mergeCells count="40">
    <mergeCell ref="Q39:Q48"/>
    <mergeCell ref="T39:T48"/>
    <mergeCell ref="W39:W48"/>
    <mergeCell ref="Z39:Z48"/>
    <mergeCell ref="A5:A26"/>
    <mergeCell ref="A27:A48"/>
    <mergeCell ref="E39:E48"/>
    <mergeCell ref="H39:H48"/>
    <mergeCell ref="K39:K48"/>
    <mergeCell ref="N39:N48"/>
    <mergeCell ref="O3:Q3"/>
    <mergeCell ref="R3:T3"/>
    <mergeCell ref="U3:W3"/>
    <mergeCell ref="X3:Z3"/>
    <mergeCell ref="A4:B4"/>
    <mergeCell ref="C4:E4"/>
    <mergeCell ref="F4:H4"/>
    <mergeCell ref="I4:K4"/>
    <mergeCell ref="L4:N4"/>
    <mergeCell ref="O4:Q4"/>
    <mergeCell ref="R4:T4"/>
    <mergeCell ref="U4:W4"/>
    <mergeCell ref="X4:Z4"/>
    <mergeCell ref="A3:B3"/>
    <mergeCell ref="C3:E3"/>
    <mergeCell ref="F3:H3"/>
    <mergeCell ref="I3:K3"/>
    <mergeCell ref="L3:N3"/>
    <mergeCell ref="A1:B1"/>
    <mergeCell ref="C1:N1"/>
    <mergeCell ref="O1:Z1"/>
    <mergeCell ref="A2:B2"/>
    <mergeCell ref="C2:E2"/>
    <mergeCell ref="F2:H2"/>
    <mergeCell ref="I2:K2"/>
    <mergeCell ref="L2:N2"/>
    <mergeCell ref="O2:Q2"/>
    <mergeCell ref="R2:T2"/>
    <mergeCell ref="U2:W2"/>
    <mergeCell ref="X2:Z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"/>
  <sheetViews>
    <sheetView topLeftCell="E29" workbookViewId="0">
      <selection activeCell="Q53" sqref="J53:Q53"/>
    </sheetView>
  </sheetViews>
  <sheetFormatPr baseColWidth="10" defaultRowHeight="16" x14ac:dyDescent="0.2"/>
  <cols>
    <col min="1" max="1" width="15.1640625" customWidth="1"/>
    <col min="2" max="2" width="15.6640625" customWidth="1"/>
  </cols>
  <sheetData>
    <row r="1" spans="1:26" ht="48" customHeight="1" x14ac:dyDescent="0.2">
      <c r="A1" s="9" t="s">
        <v>0</v>
      </c>
      <c r="B1" s="9"/>
      <c r="C1" s="9" t="s">
        <v>34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 t="s">
        <v>35</v>
      </c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2">
      <c r="A2" s="9" t="s">
        <v>1</v>
      </c>
      <c r="B2" s="9"/>
      <c r="C2" s="9" t="s">
        <v>2</v>
      </c>
      <c r="D2" s="9"/>
      <c r="E2" s="9"/>
      <c r="F2" s="9" t="s">
        <v>3</v>
      </c>
      <c r="G2" s="9"/>
      <c r="H2" s="9"/>
      <c r="I2" s="9" t="s">
        <v>4</v>
      </c>
      <c r="J2" s="9"/>
      <c r="K2" s="9"/>
      <c r="L2" s="9" t="s">
        <v>5</v>
      </c>
      <c r="M2" s="9"/>
      <c r="N2" s="9"/>
      <c r="O2" s="9" t="s">
        <v>2</v>
      </c>
      <c r="P2" s="9"/>
      <c r="Q2" s="9"/>
      <c r="R2" s="9" t="s">
        <v>3</v>
      </c>
      <c r="S2" s="9"/>
      <c r="T2" s="9"/>
      <c r="U2" s="9" t="s">
        <v>4</v>
      </c>
      <c r="V2" s="9"/>
      <c r="W2" s="9"/>
      <c r="X2" s="9" t="s">
        <v>5</v>
      </c>
      <c r="Y2" s="9"/>
      <c r="Z2" s="9"/>
    </row>
    <row r="3" spans="1:26" x14ac:dyDescent="0.2">
      <c r="A3" s="10" t="s">
        <v>6</v>
      </c>
      <c r="B3" s="10"/>
      <c r="C3" s="11">
        <v>27439</v>
      </c>
      <c r="D3" s="11"/>
      <c r="E3" s="11"/>
      <c r="F3" s="11">
        <v>27324</v>
      </c>
      <c r="G3" s="11"/>
      <c r="H3" s="11"/>
      <c r="I3" s="11">
        <v>27439</v>
      </c>
      <c r="J3" s="11"/>
      <c r="K3" s="11"/>
      <c r="L3" s="11">
        <v>27324</v>
      </c>
      <c r="M3" s="11"/>
      <c r="N3" s="11"/>
      <c r="O3" s="11">
        <v>968</v>
      </c>
      <c r="P3" s="11"/>
      <c r="Q3" s="11"/>
      <c r="R3" s="11">
        <v>958</v>
      </c>
      <c r="S3" s="11"/>
      <c r="T3" s="11"/>
      <c r="U3" s="11">
        <v>968</v>
      </c>
      <c r="V3" s="11"/>
      <c r="W3" s="11"/>
      <c r="X3" s="11">
        <v>958</v>
      </c>
      <c r="Y3" s="11"/>
      <c r="Z3" s="11"/>
    </row>
    <row r="4" spans="1:26" x14ac:dyDescent="0.2">
      <c r="A4" s="10" t="s">
        <v>7</v>
      </c>
      <c r="B4" s="10"/>
      <c r="C4" s="11">
        <v>136</v>
      </c>
      <c r="D4" s="11"/>
      <c r="E4" s="11"/>
      <c r="F4" s="11">
        <v>135</v>
      </c>
      <c r="G4" s="11"/>
      <c r="H4" s="11"/>
      <c r="I4" s="11">
        <v>136</v>
      </c>
      <c r="J4" s="11"/>
      <c r="K4" s="11"/>
      <c r="L4" s="11">
        <v>135</v>
      </c>
      <c r="M4" s="11"/>
      <c r="N4" s="11"/>
      <c r="O4" s="11">
        <v>5</v>
      </c>
      <c r="P4" s="11"/>
      <c r="Q4" s="11"/>
      <c r="R4" s="11">
        <v>5</v>
      </c>
      <c r="S4" s="11"/>
      <c r="T4" s="11"/>
      <c r="U4" s="11">
        <v>5</v>
      </c>
      <c r="V4" s="11"/>
      <c r="W4" s="11"/>
      <c r="X4" s="11">
        <v>5</v>
      </c>
      <c r="Y4" s="11"/>
      <c r="Z4" s="11"/>
    </row>
    <row r="5" spans="1:26" x14ac:dyDescent="0.2">
      <c r="A5" s="10" t="s">
        <v>8</v>
      </c>
      <c r="B5" s="1" t="s">
        <v>9</v>
      </c>
      <c r="C5" s="8">
        <v>627</v>
      </c>
      <c r="D5" s="3">
        <f>C5/27439</f>
        <v>2.2850686978388424E-2</v>
      </c>
      <c r="E5" s="3"/>
      <c r="F5" s="8">
        <v>3399</v>
      </c>
      <c r="G5" s="3">
        <f>F5/27324</f>
        <v>0.12439613526570048</v>
      </c>
      <c r="H5" s="3"/>
      <c r="I5" s="8">
        <v>284</v>
      </c>
      <c r="J5" s="3">
        <f>I5/27439</f>
        <v>1.0350231422427931E-2</v>
      </c>
      <c r="K5" s="3"/>
      <c r="L5" s="8">
        <v>2499</v>
      </c>
      <c r="M5" s="3">
        <f>L5/27324</f>
        <v>9.14580588493632E-2</v>
      </c>
      <c r="N5" s="3"/>
      <c r="O5" s="8">
        <v>37</v>
      </c>
      <c r="P5" s="4">
        <f>O5/968</f>
        <v>3.8223140495867766E-2</v>
      </c>
      <c r="Q5" s="5"/>
      <c r="R5" s="8">
        <v>297</v>
      </c>
      <c r="S5" s="4">
        <f>R5/958</f>
        <v>0.31002087682672236</v>
      </c>
      <c r="T5" s="5"/>
      <c r="U5" s="8">
        <v>20</v>
      </c>
      <c r="V5" s="4">
        <f>U5/968</f>
        <v>2.0661157024793389E-2</v>
      </c>
      <c r="W5" s="5"/>
      <c r="X5" s="8">
        <v>239</v>
      </c>
      <c r="Y5" s="4">
        <f>X5/958</f>
        <v>0.24947807933194155</v>
      </c>
      <c r="Z5" s="5"/>
    </row>
    <row r="6" spans="1:26" x14ac:dyDescent="0.2">
      <c r="A6" s="10"/>
      <c r="B6" s="1" t="s">
        <v>10</v>
      </c>
      <c r="C6" s="8">
        <v>349</v>
      </c>
      <c r="D6" s="3">
        <f t="shared" ref="D6:D48" si="0">C6/27439</f>
        <v>1.2719122416997705E-2</v>
      </c>
      <c r="E6" s="3"/>
      <c r="F6" s="8">
        <v>909</v>
      </c>
      <c r="G6" s="3">
        <f t="shared" ref="G6:G48" si="1">F6/27324</f>
        <v>3.3267457180500656E-2</v>
      </c>
      <c r="H6" s="3"/>
      <c r="I6" s="8">
        <v>137</v>
      </c>
      <c r="J6" s="3">
        <f t="shared" ref="J6:J48" si="2">I6/27439</f>
        <v>4.9928933270162908E-3</v>
      </c>
      <c r="K6" s="3"/>
      <c r="L6" s="8">
        <v>669</v>
      </c>
      <c r="M6" s="3">
        <f t="shared" ref="M6:M48" si="3">L6/27324</f>
        <v>2.4483970136144048E-2</v>
      </c>
      <c r="N6" s="3"/>
      <c r="O6" s="8">
        <v>15</v>
      </c>
      <c r="P6" s="4">
        <f t="shared" ref="P6:P48" si="4">O6/968</f>
        <v>1.5495867768595042E-2</v>
      </c>
      <c r="Q6" s="5"/>
      <c r="R6" s="8">
        <v>48</v>
      </c>
      <c r="S6" s="4">
        <f t="shared" ref="S6:S48" si="5">R6/958</f>
        <v>5.0104384133611693E-2</v>
      </c>
      <c r="T6" s="5"/>
      <c r="U6" s="8">
        <v>5</v>
      </c>
      <c r="V6" s="4">
        <f t="shared" ref="V6:V48" si="6">U6/968</f>
        <v>5.1652892561983473E-3</v>
      </c>
      <c r="W6" s="5"/>
      <c r="X6" s="8">
        <v>41</v>
      </c>
      <c r="Y6" s="4">
        <f t="shared" ref="Y6:Y48" si="7">X6/958</f>
        <v>4.2797494780793317E-2</v>
      </c>
      <c r="Z6" s="5"/>
    </row>
    <row r="7" spans="1:26" x14ac:dyDescent="0.2">
      <c r="A7" s="10"/>
      <c r="B7" s="1" t="s">
        <v>11</v>
      </c>
      <c r="C7" s="8">
        <v>564</v>
      </c>
      <c r="D7" s="3">
        <f t="shared" si="0"/>
        <v>2.0554684937497722E-2</v>
      </c>
      <c r="E7" s="3"/>
      <c r="F7" s="8">
        <v>1201</v>
      </c>
      <c r="G7" s="3">
        <f t="shared" si="1"/>
        <v>4.3954033084467867E-2</v>
      </c>
      <c r="H7" s="3"/>
      <c r="I7" s="8">
        <v>269</v>
      </c>
      <c r="J7" s="3">
        <f t="shared" si="2"/>
        <v>9.8035642698349069E-3</v>
      </c>
      <c r="K7" s="3"/>
      <c r="L7" s="8">
        <v>818</v>
      </c>
      <c r="M7" s="3">
        <f t="shared" si="3"/>
        <v>2.993705167618211E-2</v>
      </c>
      <c r="N7" s="3"/>
      <c r="O7" s="8">
        <v>28</v>
      </c>
      <c r="P7" s="4">
        <f t="shared" si="4"/>
        <v>2.8925619834710745E-2</v>
      </c>
      <c r="Q7" s="5"/>
      <c r="R7" s="8">
        <v>73</v>
      </c>
      <c r="S7" s="4">
        <f t="shared" si="5"/>
        <v>7.6200417536534448E-2</v>
      </c>
      <c r="T7" s="5"/>
      <c r="U7" s="8">
        <v>17</v>
      </c>
      <c r="V7" s="4">
        <f t="shared" si="6"/>
        <v>1.7561983471074381E-2</v>
      </c>
      <c r="W7" s="5"/>
      <c r="X7" s="8">
        <v>57</v>
      </c>
      <c r="Y7" s="4">
        <f t="shared" si="7"/>
        <v>5.9498956158663886E-2</v>
      </c>
      <c r="Z7" s="5"/>
    </row>
    <row r="8" spans="1:26" x14ac:dyDescent="0.2">
      <c r="A8" s="10"/>
      <c r="B8" s="1" t="s">
        <v>12</v>
      </c>
      <c r="C8" s="8">
        <v>792</v>
      </c>
      <c r="D8" s="3">
        <f t="shared" si="0"/>
        <v>2.8864025656911697E-2</v>
      </c>
      <c r="E8" s="3"/>
      <c r="F8" s="8">
        <v>1439</v>
      </c>
      <c r="G8" s="3">
        <f t="shared" si="1"/>
        <v>5.2664324403454837E-2</v>
      </c>
      <c r="H8" s="3"/>
      <c r="I8" s="8">
        <v>402</v>
      </c>
      <c r="J8" s="3">
        <f t="shared" si="2"/>
        <v>1.4650679689493058E-2</v>
      </c>
      <c r="K8" s="3"/>
      <c r="L8" s="8">
        <v>1048</v>
      </c>
      <c r="M8" s="3">
        <f t="shared" si="3"/>
        <v>3.835456009369053E-2</v>
      </c>
      <c r="N8" s="3"/>
      <c r="O8" s="8">
        <v>30</v>
      </c>
      <c r="P8" s="4">
        <f t="shared" si="4"/>
        <v>3.0991735537190084E-2</v>
      </c>
      <c r="Q8" s="5"/>
      <c r="R8" s="8">
        <v>63</v>
      </c>
      <c r="S8" s="4">
        <f t="shared" si="5"/>
        <v>6.5762004175365346E-2</v>
      </c>
      <c r="T8" s="5"/>
      <c r="U8" s="8">
        <v>18</v>
      </c>
      <c r="V8" s="4">
        <f t="shared" si="6"/>
        <v>1.859504132231405E-2</v>
      </c>
      <c r="W8" s="5"/>
      <c r="X8" s="8">
        <v>67</v>
      </c>
      <c r="Y8" s="4">
        <f t="shared" si="7"/>
        <v>6.9937369519832981E-2</v>
      </c>
      <c r="Z8" s="5"/>
    </row>
    <row r="9" spans="1:26" x14ac:dyDescent="0.2">
      <c r="A9" s="10"/>
      <c r="B9" s="1" t="s">
        <v>13</v>
      </c>
      <c r="C9" s="8">
        <v>1202</v>
      </c>
      <c r="D9" s="3">
        <f t="shared" si="0"/>
        <v>4.3806261161121032E-2</v>
      </c>
      <c r="E9" s="3"/>
      <c r="F9" s="8">
        <v>1735</v>
      </c>
      <c r="G9" s="3">
        <f t="shared" si="1"/>
        <v>6.3497291758161323E-2</v>
      </c>
      <c r="H9" s="3"/>
      <c r="I9" s="8">
        <v>596</v>
      </c>
      <c r="J9" s="3">
        <f t="shared" si="2"/>
        <v>2.172090819636284E-2</v>
      </c>
      <c r="K9" s="3"/>
      <c r="L9" s="8">
        <v>1212</v>
      </c>
      <c r="M9" s="3">
        <f t="shared" si="3"/>
        <v>4.435660957400088E-2</v>
      </c>
      <c r="N9" s="3"/>
      <c r="O9" s="8">
        <v>52</v>
      </c>
      <c r="P9" s="4">
        <f t="shared" si="4"/>
        <v>5.3719008264462811E-2</v>
      </c>
      <c r="Q9" s="5"/>
      <c r="R9" s="8">
        <v>72</v>
      </c>
      <c r="S9" s="4">
        <f t="shared" si="5"/>
        <v>7.5156576200417533E-2</v>
      </c>
      <c r="T9" s="5"/>
      <c r="U9" s="8">
        <v>29</v>
      </c>
      <c r="V9" s="4">
        <f t="shared" si="6"/>
        <v>2.9958677685950414E-2</v>
      </c>
      <c r="W9" s="5"/>
      <c r="X9" s="8">
        <v>71</v>
      </c>
      <c r="Y9" s="4">
        <f t="shared" si="7"/>
        <v>7.4112734864300631E-2</v>
      </c>
      <c r="Z9" s="5"/>
    </row>
    <row r="10" spans="1:26" x14ac:dyDescent="0.2">
      <c r="A10" s="10"/>
      <c r="B10" s="1" t="s">
        <v>14</v>
      </c>
      <c r="C10" s="8">
        <v>1804</v>
      </c>
      <c r="D10" s="3">
        <f t="shared" si="0"/>
        <v>6.5745836218521078E-2</v>
      </c>
      <c r="E10" s="3"/>
      <c r="F10" s="8">
        <v>2283</v>
      </c>
      <c r="G10" s="3">
        <f t="shared" si="1"/>
        <v>8.3552920509442255E-2</v>
      </c>
      <c r="H10" s="3"/>
      <c r="I10" s="8">
        <v>913</v>
      </c>
      <c r="J10" s="3">
        <f t="shared" si="2"/>
        <v>3.3273807354495429E-2</v>
      </c>
      <c r="K10" s="3"/>
      <c r="L10" s="8">
        <v>1519</v>
      </c>
      <c r="M10" s="3">
        <f t="shared" si="3"/>
        <v>5.5592153418240378E-2</v>
      </c>
      <c r="N10" s="3"/>
      <c r="O10" s="8">
        <v>85</v>
      </c>
      <c r="P10" s="4">
        <f t="shared" si="4"/>
        <v>8.78099173553719E-2</v>
      </c>
      <c r="Q10" s="5"/>
      <c r="R10" s="8">
        <v>72</v>
      </c>
      <c r="S10" s="4">
        <f t="shared" si="5"/>
        <v>7.5156576200417533E-2</v>
      </c>
      <c r="T10" s="5"/>
      <c r="U10" s="8">
        <v>50</v>
      </c>
      <c r="V10" s="4">
        <f t="shared" si="6"/>
        <v>5.1652892561983473E-2</v>
      </c>
      <c r="W10" s="5"/>
      <c r="X10" s="8">
        <v>79</v>
      </c>
      <c r="Y10" s="4">
        <f t="shared" si="7"/>
        <v>8.2463465553235901E-2</v>
      </c>
      <c r="Z10" s="5"/>
    </row>
    <row r="11" spans="1:26" x14ac:dyDescent="0.2">
      <c r="A11" s="10"/>
      <c r="B11" s="1" t="s">
        <v>15</v>
      </c>
      <c r="C11" s="8">
        <v>2659</v>
      </c>
      <c r="D11" s="3">
        <f t="shared" si="0"/>
        <v>9.6905863916323484E-2</v>
      </c>
      <c r="E11" s="3"/>
      <c r="F11" s="8">
        <v>2806</v>
      </c>
      <c r="G11" s="3">
        <f t="shared" si="1"/>
        <v>0.1026936026936027</v>
      </c>
      <c r="H11" s="3"/>
      <c r="I11" s="8">
        <v>1416</v>
      </c>
      <c r="J11" s="3">
        <f t="shared" si="2"/>
        <v>5.1605379204781518E-2</v>
      </c>
      <c r="K11" s="3"/>
      <c r="L11" s="8">
        <v>1986</v>
      </c>
      <c r="M11" s="3">
        <f t="shared" si="3"/>
        <v>7.2683355292050944E-2</v>
      </c>
      <c r="N11" s="3"/>
      <c r="O11" s="8">
        <v>83</v>
      </c>
      <c r="P11" s="4">
        <f t="shared" si="4"/>
        <v>8.5743801652892568E-2</v>
      </c>
      <c r="Q11" s="5"/>
      <c r="R11" s="8">
        <v>65</v>
      </c>
      <c r="S11" s="4">
        <f t="shared" si="5"/>
        <v>6.7849686847599164E-2</v>
      </c>
      <c r="T11" s="5"/>
      <c r="U11" s="8">
        <v>73</v>
      </c>
      <c r="V11" s="4">
        <f t="shared" si="6"/>
        <v>7.5413223140495866E-2</v>
      </c>
      <c r="W11" s="5"/>
      <c r="X11" s="8">
        <v>68</v>
      </c>
      <c r="Y11" s="4">
        <f t="shared" si="7"/>
        <v>7.0981210855949897E-2</v>
      </c>
      <c r="Z11" s="5"/>
    </row>
    <row r="12" spans="1:26" x14ac:dyDescent="0.2">
      <c r="A12" s="10"/>
      <c r="B12" s="1" t="s">
        <v>16</v>
      </c>
      <c r="C12" s="8">
        <v>3365</v>
      </c>
      <c r="D12" s="3">
        <f t="shared" si="0"/>
        <v>0.12263566456503516</v>
      </c>
      <c r="E12" s="3"/>
      <c r="F12" s="8">
        <v>3101</v>
      </c>
      <c r="G12" s="3">
        <f t="shared" si="1"/>
        <v>0.11348997218562436</v>
      </c>
      <c r="H12" s="3"/>
      <c r="I12" s="8">
        <v>2170</v>
      </c>
      <c r="J12" s="3">
        <f t="shared" si="2"/>
        <v>7.9084514741790887E-2</v>
      </c>
      <c r="K12" s="3"/>
      <c r="L12" s="8">
        <v>2533</v>
      </c>
      <c r="M12" s="3">
        <f t="shared" si="3"/>
        <v>9.2702386180647051E-2</v>
      </c>
      <c r="N12" s="3"/>
      <c r="O12" s="8">
        <v>120</v>
      </c>
      <c r="P12" s="4">
        <f t="shared" si="4"/>
        <v>0.12396694214876033</v>
      </c>
      <c r="Q12" s="5"/>
      <c r="R12" s="8">
        <v>68</v>
      </c>
      <c r="S12" s="4">
        <f t="shared" si="5"/>
        <v>7.0981210855949897E-2</v>
      </c>
      <c r="T12" s="5"/>
      <c r="U12" s="8">
        <v>84</v>
      </c>
      <c r="V12" s="4">
        <f t="shared" si="6"/>
        <v>8.6776859504132234E-2</v>
      </c>
      <c r="W12" s="5"/>
      <c r="X12" s="8">
        <v>61</v>
      </c>
      <c r="Y12" s="4">
        <f t="shared" si="7"/>
        <v>6.3674321503131528E-2</v>
      </c>
      <c r="Z12" s="5"/>
    </row>
    <row r="13" spans="1:26" x14ac:dyDescent="0.2">
      <c r="A13" s="10"/>
      <c r="B13" s="1" t="s">
        <v>17</v>
      </c>
      <c r="C13" s="8">
        <v>3779</v>
      </c>
      <c r="D13" s="3">
        <f t="shared" si="0"/>
        <v>0.13772367797660265</v>
      </c>
      <c r="E13" s="3"/>
      <c r="F13" s="8">
        <v>3025</v>
      </c>
      <c r="G13" s="3">
        <f t="shared" si="1"/>
        <v>0.11070853462157811</v>
      </c>
      <c r="H13" s="3"/>
      <c r="I13" s="8">
        <v>3026</v>
      </c>
      <c r="J13" s="3">
        <f t="shared" si="2"/>
        <v>0.11028098691643282</v>
      </c>
      <c r="K13" s="3"/>
      <c r="L13" s="8">
        <v>3122</v>
      </c>
      <c r="M13" s="3">
        <f t="shared" si="3"/>
        <v>0.11425852730200556</v>
      </c>
      <c r="N13" s="3"/>
      <c r="O13" s="8">
        <v>136</v>
      </c>
      <c r="P13" s="4">
        <f t="shared" si="4"/>
        <v>0.14049586776859505</v>
      </c>
      <c r="Q13" s="5"/>
      <c r="R13" s="8">
        <v>45</v>
      </c>
      <c r="S13" s="4">
        <f t="shared" si="5"/>
        <v>4.697286012526096E-2</v>
      </c>
      <c r="T13" s="5"/>
      <c r="U13" s="8">
        <v>109</v>
      </c>
      <c r="V13" s="4">
        <f t="shared" si="6"/>
        <v>0.11260330578512397</v>
      </c>
      <c r="W13" s="5"/>
      <c r="X13" s="8">
        <v>60</v>
      </c>
      <c r="Y13" s="4">
        <f t="shared" si="7"/>
        <v>6.2630480167014613E-2</v>
      </c>
      <c r="Z13" s="5"/>
    </row>
    <row r="14" spans="1:26" x14ac:dyDescent="0.2">
      <c r="A14" s="10"/>
      <c r="B14" s="1" t="s">
        <v>18</v>
      </c>
      <c r="C14" s="8">
        <v>3713</v>
      </c>
      <c r="D14" s="3">
        <f t="shared" si="0"/>
        <v>0.13531834250519334</v>
      </c>
      <c r="E14" s="3"/>
      <c r="F14" s="8">
        <v>2690</v>
      </c>
      <c r="G14" s="3">
        <f t="shared" si="1"/>
        <v>9.8448250622163669E-2</v>
      </c>
      <c r="H14" s="3"/>
      <c r="I14" s="8">
        <v>4130</v>
      </c>
      <c r="J14" s="3">
        <f t="shared" si="2"/>
        <v>0.15051568934727941</v>
      </c>
      <c r="K14" s="3"/>
      <c r="L14" s="8">
        <v>3529</v>
      </c>
      <c r="M14" s="3">
        <f t="shared" si="3"/>
        <v>0.12915385741472699</v>
      </c>
      <c r="N14" s="3"/>
      <c r="O14" s="8">
        <v>116</v>
      </c>
      <c r="P14" s="4">
        <f t="shared" si="4"/>
        <v>0.11983471074380166</v>
      </c>
      <c r="Q14" s="5"/>
      <c r="R14" s="8">
        <v>63</v>
      </c>
      <c r="S14" s="4">
        <f t="shared" si="5"/>
        <v>6.5762004175365346E-2</v>
      </c>
      <c r="T14" s="5"/>
      <c r="U14" s="8">
        <v>144</v>
      </c>
      <c r="V14" s="4">
        <f t="shared" si="6"/>
        <v>0.1487603305785124</v>
      </c>
      <c r="W14" s="5"/>
      <c r="X14" s="8">
        <v>63</v>
      </c>
      <c r="Y14" s="4">
        <f t="shared" si="7"/>
        <v>6.5762004175365346E-2</v>
      </c>
      <c r="Z14" s="5"/>
    </row>
    <row r="15" spans="1:26" x14ac:dyDescent="0.2">
      <c r="A15" s="10"/>
      <c r="B15" s="1" t="s">
        <v>19</v>
      </c>
      <c r="C15" s="8">
        <v>3298</v>
      </c>
      <c r="D15" s="3">
        <f t="shared" si="0"/>
        <v>0.12019388461678633</v>
      </c>
      <c r="E15" s="3"/>
      <c r="F15" s="8">
        <v>1892</v>
      </c>
      <c r="G15" s="3">
        <f t="shared" si="1"/>
        <v>6.9243156199677941E-2</v>
      </c>
      <c r="H15" s="3"/>
      <c r="I15" s="8">
        <v>4477</v>
      </c>
      <c r="J15" s="3">
        <f t="shared" si="2"/>
        <v>0.16316192281059805</v>
      </c>
      <c r="K15" s="3"/>
      <c r="L15" s="8">
        <v>2884</v>
      </c>
      <c r="M15" s="3">
        <f t="shared" si="3"/>
        <v>0.10554823598301859</v>
      </c>
      <c r="N15" s="3"/>
      <c r="O15" s="8">
        <v>111</v>
      </c>
      <c r="P15" s="4">
        <f t="shared" si="4"/>
        <v>0.11466942148760331</v>
      </c>
      <c r="Q15" s="5"/>
      <c r="R15" s="8">
        <v>31</v>
      </c>
      <c r="S15" s="4">
        <f t="shared" si="5"/>
        <v>3.2359081419624215E-2</v>
      </c>
      <c r="T15" s="5"/>
      <c r="U15" s="8">
        <v>139</v>
      </c>
      <c r="V15" s="4">
        <f t="shared" si="6"/>
        <v>0.14359504132231404</v>
      </c>
      <c r="W15" s="5"/>
      <c r="X15" s="8">
        <v>50</v>
      </c>
      <c r="Y15" s="4">
        <f t="shared" si="7"/>
        <v>5.2192066805845511E-2</v>
      </c>
      <c r="Z15" s="5"/>
    </row>
    <row r="16" spans="1:26" x14ac:dyDescent="0.2">
      <c r="A16" s="10"/>
      <c r="B16" s="1" t="s">
        <v>20</v>
      </c>
      <c r="C16" s="8">
        <v>2602</v>
      </c>
      <c r="D16" s="3">
        <f t="shared" si="0"/>
        <v>9.4828528736469991E-2</v>
      </c>
      <c r="E16" s="3"/>
      <c r="F16" s="8">
        <v>1411</v>
      </c>
      <c r="G16" s="3">
        <f t="shared" si="1"/>
        <v>5.1639584248279899E-2</v>
      </c>
      <c r="H16" s="3"/>
      <c r="I16" s="8">
        <v>4662</v>
      </c>
      <c r="J16" s="3">
        <f t="shared" si="2"/>
        <v>0.16990415102591203</v>
      </c>
      <c r="K16" s="3"/>
      <c r="L16" s="8">
        <v>2708</v>
      </c>
      <c r="M16" s="3">
        <f t="shared" si="3"/>
        <v>9.9107012150490406E-2</v>
      </c>
      <c r="N16" s="3"/>
      <c r="O16" s="8">
        <v>82</v>
      </c>
      <c r="P16" s="4">
        <f t="shared" si="4"/>
        <v>8.4710743801652888E-2</v>
      </c>
      <c r="Q16" s="5"/>
      <c r="R16" s="8">
        <v>29</v>
      </c>
      <c r="S16" s="4">
        <f t="shared" si="5"/>
        <v>3.0271398747390398E-2</v>
      </c>
      <c r="T16" s="5"/>
      <c r="U16" s="8">
        <v>143</v>
      </c>
      <c r="V16" s="4">
        <f t="shared" si="6"/>
        <v>0.14772727272727273</v>
      </c>
      <c r="W16" s="5"/>
      <c r="X16" s="8">
        <v>49</v>
      </c>
      <c r="Y16" s="4">
        <f t="shared" si="7"/>
        <v>5.1148225469728602E-2</v>
      </c>
      <c r="Z16" s="5"/>
    </row>
    <row r="17" spans="1:26" x14ac:dyDescent="0.2">
      <c r="A17" s="10"/>
      <c r="B17" s="1" t="s">
        <v>21</v>
      </c>
      <c r="C17" s="8">
        <v>1308</v>
      </c>
      <c r="D17" s="3">
        <f t="shared" si="0"/>
        <v>4.7669375706111738E-2</v>
      </c>
      <c r="E17" s="3"/>
      <c r="F17" s="8">
        <v>737</v>
      </c>
      <c r="G17" s="3">
        <f t="shared" si="1"/>
        <v>2.6972624798711754E-2</v>
      </c>
      <c r="H17" s="3"/>
      <c r="I17" s="8">
        <v>2338</v>
      </c>
      <c r="J17" s="3">
        <f t="shared" si="2"/>
        <v>8.5207186850832756E-2</v>
      </c>
      <c r="K17" s="3"/>
      <c r="L17" s="8">
        <v>1347</v>
      </c>
      <c r="M17" s="3">
        <f t="shared" si="3"/>
        <v>4.9297321036451472E-2</v>
      </c>
      <c r="N17" s="3"/>
      <c r="O17" s="8">
        <v>42</v>
      </c>
      <c r="P17" s="4">
        <f t="shared" si="4"/>
        <v>4.3388429752066117E-2</v>
      </c>
      <c r="Q17" s="5"/>
      <c r="R17" s="8">
        <v>17</v>
      </c>
      <c r="S17" s="4">
        <f t="shared" si="5"/>
        <v>1.7745302713987474E-2</v>
      </c>
      <c r="T17" s="5"/>
      <c r="U17" s="8">
        <v>84</v>
      </c>
      <c r="V17" s="4">
        <f t="shared" si="6"/>
        <v>8.6776859504132234E-2</v>
      </c>
      <c r="W17" s="5"/>
      <c r="X17" s="8">
        <v>27</v>
      </c>
      <c r="Y17" s="4">
        <f t="shared" si="7"/>
        <v>2.8183716075156576E-2</v>
      </c>
      <c r="Z17" s="5"/>
    </row>
    <row r="18" spans="1:26" x14ac:dyDescent="0.2">
      <c r="A18" s="10"/>
      <c r="B18" s="1" t="s">
        <v>22</v>
      </c>
      <c r="C18" s="8">
        <v>713</v>
      </c>
      <c r="D18" s="3">
        <f t="shared" si="0"/>
        <v>2.5984911986588432E-2</v>
      </c>
      <c r="E18" s="3"/>
      <c r="F18" s="8">
        <v>378</v>
      </c>
      <c r="G18" s="3">
        <f t="shared" si="1"/>
        <v>1.383399209486166E-2</v>
      </c>
      <c r="H18" s="3"/>
      <c r="I18" s="8">
        <v>1151</v>
      </c>
      <c r="J18" s="3">
        <f t="shared" si="2"/>
        <v>4.1947592842304746E-2</v>
      </c>
      <c r="K18" s="3"/>
      <c r="L18" s="8">
        <v>668</v>
      </c>
      <c r="M18" s="3">
        <f t="shared" si="3"/>
        <v>2.4447372273459229E-2</v>
      </c>
      <c r="N18" s="3"/>
      <c r="O18" s="8">
        <v>15</v>
      </c>
      <c r="P18" s="4">
        <f t="shared" si="4"/>
        <v>1.5495867768595042E-2</v>
      </c>
      <c r="Q18" s="5"/>
      <c r="R18" s="8">
        <v>9</v>
      </c>
      <c r="S18" s="4">
        <f t="shared" si="5"/>
        <v>9.3945720250521916E-3</v>
      </c>
      <c r="T18" s="5"/>
      <c r="U18" s="8">
        <v>30</v>
      </c>
      <c r="V18" s="4">
        <f t="shared" si="6"/>
        <v>3.0991735537190084E-2</v>
      </c>
      <c r="W18" s="5"/>
      <c r="X18" s="8">
        <v>14</v>
      </c>
      <c r="Y18" s="4">
        <f t="shared" si="7"/>
        <v>1.4613778705636743E-2</v>
      </c>
      <c r="Z18" s="5"/>
    </row>
    <row r="19" spans="1:26" x14ac:dyDescent="0.2">
      <c r="A19" s="10"/>
      <c r="B19" s="1" t="s">
        <v>23</v>
      </c>
      <c r="C19" s="8">
        <v>366</v>
      </c>
      <c r="D19" s="3">
        <f t="shared" si="0"/>
        <v>1.3338678523269799E-2</v>
      </c>
      <c r="E19" s="3"/>
      <c r="F19" s="8">
        <v>183</v>
      </c>
      <c r="G19" s="3">
        <f t="shared" si="1"/>
        <v>6.697408871321915E-3</v>
      </c>
      <c r="H19" s="3"/>
      <c r="I19" s="8">
        <v>744</v>
      </c>
      <c r="J19" s="3">
        <f t="shared" si="2"/>
        <v>2.7114690768614017E-2</v>
      </c>
      <c r="K19" s="3"/>
      <c r="L19" s="8">
        <v>416</v>
      </c>
      <c r="M19" s="3">
        <f t="shared" si="3"/>
        <v>1.5224710876884789E-2</v>
      </c>
      <c r="N19" s="3"/>
      <c r="O19" s="8">
        <v>6</v>
      </c>
      <c r="P19" s="4">
        <f t="shared" si="4"/>
        <v>6.1983471074380167E-3</v>
      </c>
      <c r="Q19" s="5"/>
      <c r="R19" s="8">
        <v>2</v>
      </c>
      <c r="S19" s="4">
        <f t="shared" si="5"/>
        <v>2.0876826722338203E-3</v>
      </c>
      <c r="T19" s="5"/>
      <c r="U19" s="8">
        <v>7</v>
      </c>
      <c r="V19" s="4">
        <f t="shared" si="6"/>
        <v>7.2314049586776862E-3</v>
      </c>
      <c r="W19" s="5"/>
      <c r="X19" s="8">
        <v>4</v>
      </c>
      <c r="Y19" s="4">
        <f t="shared" si="7"/>
        <v>4.1753653444676405E-3</v>
      </c>
      <c r="Z19" s="5"/>
    </row>
    <row r="20" spans="1:26" x14ac:dyDescent="0.2">
      <c r="A20" s="10"/>
      <c r="B20" s="1" t="s">
        <v>24</v>
      </c>
      <c r="C20" s="8">
        <v>147</v>
      </c>
      <c r="D20" s="3">
        <f t="shared" si="0"/>
        <v>5.3573380954116401E-3</v>
      </c>
      <c r="E20" s="3"/>
      <c r="F20" s="8">
        <v>80</v>
      </c>
      <c r="G20" s="3">
        <f t="shared" si="1"/>
        <v>2.9278290147855364E-3</v>
      </c>
      <c r="H20" s="3"/>
      <c r="I20" s="8">
        <v>378</v>
      </c>
      <c r="J20" s="3">
        <f t="shared" si="2"/>
        <v>1.3776012245344218E-2</v>
      </c>
      <c r="K20" s="3"/>
      <c r="L20" s="8">
        <v>211</v>
      </c>
      <c r="M20" s="3">
        <f t="shared" si="3"/>
        <v>7.7221490264968527E-3</v>
      </c>
      <c r="N20" s="3"/>
      <c r="O20" s="8">
        <v>6</v>
      </c>
      <c r="P20" s="4">
        <f t="shared" si="4"/>
        <v>6.1983471074380167E-3</v>
      </c>
      <c r="Q20" s="5"/>
      <c r="R20" s="8">
        <v>2</v>
      </c>
      <c r="S20" s="4">
        <f t="shared" si="5"/>
        <v>2.0876826722338203E-3</v>
      </c>
      <c r="T20" s="5"/>
      <c r="U20" s="8">
        <v>5</v>
      </c>
      <c r="V20" s="4">
        <f t="shared" si="6"/>
        <v>5.1652892561983473E-3</v>
      </c>
      <c r="W20" s="5"/>
      <c r="X20" s="8">
        <v>1</v>
      </c>
      <c r="Y20" s="4">
        <f t="shared" si="7"/>
        <v>1.0438413361169101E-3</v>
      </c>
      <c r="Z20" s="5"/>
    </row>
    <row r="21" spans="1:26" x14ac:dyDescent="0.2">
      <c r="A21" s="10"/>
      <c r="B21" s="1" t="s">
        <v>25</v>
      </c>
      <c r="C21" s="8">
        <v>84</v>
      </c>
      <c r="D21" s="3">
        <f t="shared" si="0"/>
        <v>3.0613360545209372E-3</v>
      </c>
      <c r="E21" s="3"/>
      <c r="F21" s="8">
        <v>27</v>
      </c>
      <c r="G21" s="3">
        <f t="shared" si="1"/>
        <v>9.8814229249011851E-4</v>
      </c>
      <c r="H21" s="3"/>
      <c r="I21" s="8">
        <v>195</v>
      </c>
      <c r="J21" s="3">
        <f t="shared" si="2"/>
        <v>7.1066729837093185E-3</v>
      </c>
      <c r="K21" s="3"/>
      <c r="L21" s="8">
        <v>91</v>
      </c>
      <c r="M21" s="3">
        <f t="shared" si="3"/>
        <v>3.3304055043185477E-3</v>
      </c>
      <c r="N21" s="3"/>
      <c r="O21" s="8">
        <v>3</v>
      </c>
      <c r="P21" s="4">
        <f t="shared" si="4"/>
        <v>3.0991735537190084E-3</v>
      </c>
      <c r="Q21" s="5"/>
      <c r="R21" s="8">
        <v>1</v>
      </c>
      <c r="S21" s="4">
        <f t="shared" si="5"/>
        <v>1.0438413361169101E-3</v>
      </c>
      <c r="T21" s="5"/>
      <c r="U21" s="8">
        <v>8</v>
      </c>
      <c r="V21" s="4">
        <f t="shared" si="6"/>
        <v>8.2644628099173556E-3</v>
      </c>
      <c r="W21" s="5"/>
      <c r="X21" s="8">
        <v>5</v>
      </c>
      <c r="Y21" s="4">
        <f t="shared" si="7"/>
        <v>5.2192066805845511E-3</v>
      </c>
      <c r="Z21" s="5"/>
    </row>
    <row r="22" spans="1:26" x14ac:dyDescent="0.2">
      <c r="A22" s="10"/>
      <c r="B22" s="1" t="s">
        <v>26</v>
      </c>
      <c r="C22" s="8">
        <v>28</v>
      </c>
      <c r="D22" s="3">
        <f t="shared" si="0"/>
        <v>1.0204453515069792E-3</v>
      </c>
      <c r="E22" s="3"/>
      <c r="F22" s="8">
        <v>13</v>
      </c>
      <c r="G22" s="3">
        <f t="shared" si="1"/>
        <v>4.7577221490264967E-4</v>
      </c>
      <c r="H22" s="3"/>
      <c r="I22" s="8">
        <v>85</v>
      </c>
      <c r="J22" s="3">
        <f t="shared" si="2"/>
        <v>3.0977805313604722E-3</v>
      </c>
      <c r="K22" s="3"/>
      <c r="L22" s="8">
        <v>35</v>
      </c>
      <c r="M22" s="3">
        <f t="shared" si="3"/>
        <v>1.2809251939686723E-3</v>
      </c>
      <c r="N22" s="3"/>
      <c r="O22" s="8">
        <v>0</v>
      </c>
      <c r="P22" s="4">
        <f t="shared" si="4"/>
        <v>0</v>
      </c>
      <c r="Q22" s="5"/>
      <c r="R22" s="8">
        <v>0</v>
      </c>
      <c r="S22" s="4">
        <f t="shared" si="5"/>
        <v>0</v>
      </c>
      <c r="T22" s="5"/>
      <c r="U22" s="8">
        <v>0</v>
      </c>
      <c r="V22" s="4">
        <f t="shared" si="6"/>
        <v>0</v>
      </c>
      <c r="W22" s="5"/>
      <c r="X22" s="8">
        <v>0</v>
      </c>
      <c r="Y22" s="4">
        <f t="shared" si="7"/>
        <v>0</v>
      </c>
      <c r="Z22" s="5"/>
    </row>
    <row r="23" spans="1:26" x14ac:dyDescent="0.2">
      <c r="A23" s="10"/>
      <c r="B23" s="1" t="s">
        <v>27</v>
      </c>
      <c r="C23" s="8">
        <v>16</v>
      </c>
      <c r="D23" s="3">
        <f t="shared" si="0"/>
        <v>5.8311162943255955E-4</v>
      </c>
      <c r="E23" s="3"/>
      <c r="F23" s="8">
        <v>5</v>
      </c>
      <c r="G23" s="3">
        <f t="shared" si="1"/>
        <v>1.8298931342409602E-4</v>
      </c>
      <c r="H23" s="3"/>
      <c r="I23" s="8">
        <v>26</v>
      </c>
      <c r="J23" s="3">
        <f t="shared" si="2"/>
        <v>9.4755639782790918E-4</v>
      </c>
      <c r="K23" s="3"/>
      <c r="L23" s="8">
        <v>12</v>
      </c>
      <c r="M23" s="3">
        <f t="shared" si="3"/>
        <v>4.391743522178305E-4</v>
      </c>
      <c r="N23" s="3"/>
      <c r="O23" s="8">
        <v>1</v>
      </c>
      <c r="P23" s="4">
        <f t="shared" si="4"/>
        <v>1.0330578512396695E-3</v>
      </c>
      <c r="Q23" s="5"/>
      <c r="R23" s="8">
        <v>1</v>
      </c>
      <c r="S23" s="4">
        <f t="shared" si="5"/>
        <v>1.0438413361169101E-3</v>
      </c>
      <c r="T23" s="5"/>
      <c r="U23" s="8">
        <v>2</v>
      </c>
      <c r="V23" s="4">
        <f t="shared" si="6"/>
        <v>2.0661157024793389E-3</v>
      </c>
      <c r="W23" s="5"/>
      <c r="X23" s="8">
        <v>1</v>
      </c>
      <c r="Y23" s="4">
        <f t="shared" si="7"/>
        <v>1.0438413361169101E-3</v>
      </c>
      <c r="Z23" s="5"/>
    </row>
    <row r="24" spans="1:26" x14ac:dyDescent="0.2">
      <c r="A24" s="10"/>
      <c r="B24" s="1" t="s">
        <v>28</v>
      </c>
      <c r="C24" s="8">
        <v>14</v>
      </c>
      <c r="D24" s="3">
        <f t="shared" si="0"/>
        <v>5.1022267575348958E-4</v>
      </c>
      <c r="E24" s="3"/>
      <c r="F24" s="8">
        <v>6</v>
      </c>
      <c r="G24" s="3">
        <f t="shared" si="1"/>
        <v>2.1958717610891525E-4</v>
      </c>
      <c r="H24" s="3"/>
      <c r="I24" s="8">
        <v>22</v>
      </c>
      <c r="J24" s="3">
        <f t="shared" si="2"/>
        <v>8.0177849046976935E-4</v>
      </c>
      <c r="K24" s="3"/>
      <c r="L24" s="8">
        <v>9</v>
      </c>
      <c r="M24" s="3">
        <f t="shared" si="3"/>
        <v>3.2938076416337287E-4</v>
      </c>
      <c r="N24" s="3"/>
      <c r="O24" s="8">
        <v>0</v>
      </c>
      <c r="P24" s="4">
        <f t="shared" si="4"/>
        <v>0</v>
      </c>
      <c r="Q24" s="5"/>
      <c r="R24" s="8">
        <v>0</v>
      </c>
      <c r="S24" s="4">
        <f t="shared" si="5"/>
        <v>0</v>
      </c>
      <c r="T24" s="5"/>
      <c r="U24" s="8">
        <v>1</v>
      </c>
      <c r="V24" s="4">
        <f t="shared" si="6"/>
        <v>1.0330578512396695E-3</v>
      </c>
      <c r="W24" s="5"/>
      <c r="X24" s="8">
        <v>1</v>
      </c>
      <c r="Y24" s="4">
        <f t="shared" si="7"/>
        <v>1.0438413361169101E-3</v>
      </c>
      <c r="Z24" s="5"/>
    </row>
    <row r="25" spans="1:26" x14ac:dyDescent="0.2">
      <c r="A25" s="10"/>
      <c r="B25" s="1" t="s">
        <v>29</v>
      </c>
      <c r="C25" s="8">
        <v>4</v>
      </c>
      <c r="D25" s="3">
        <f t="shared" si="0"/>
        <v>1.4577790735813989E-4</v>
      </c>
      <c r="E25" s="3"/>
      <c r="F25" s="8">
        <v>1</v>
      </c>
      <c r="G25" s="3">
        <f t="shared" si="1"/>
        <v>3.6597862684819206E-5</v>
      </c>
      <c r="H25" s="3"/>
      <c r="I25" s="8">
        <v>8</v>
      </c>
      <c r="J25" s="3">
        <f t="shared" si="2"/>
        <v>2.9155581471627977E-4</v>
      </c>
      <c r="K25" s="3"/>
      <c r="L25" s="8">
        <v>4</v>
      </c>
      <c r="M25" s="3">
        <f t="shared" si="3"/>
        <v>1.4639145073927682E-4</v>
      </c>
      <c r="N25" s="3"/>
      <c r="O25" s="8">
        <v>0</v>
      </c>
      <c r="P25" s="4">
        <f t="shared" si="4"/>
        <v>0</v>
      </c>
      <c r="Q25" s="5"/>
      <c r="R25" s="8">
        <v>0</v>
      </c>
      <c r="S25" s="4">
        <f t="shared" si="5"/>
        <v>0</v>
      </c>
      <c r="T25" s="5"/>
      <c r="U25" s="8">
        <v>0</v>
      </c>
      <c r="V25" s="4">
        <f t="shared" si="6"/>
        <v>0</v>
      </c>
      <c r="W25" s="5"/>
      <c r="X25" s="8">
        <v>0</v>
      </c>
      <c r="Y25" s="4">
        <f t="shared" si="7"/>
        <v>0</v>
      </c>
      <c r="Z25" s="5"/>
    </row>
    <row r="26" spans="1:26" x14ac:dyDescent="0.2">
      <c r="A26" s="10"/>
      <c r="B26" s="1" t="s">
        <v>30</v>
      </c>
      <c r="C26" s="8">
        <v>5</v>
      </c>
      <c r="D26" s="3">
        <f t="shared" si="0"/>
        <v>1.8222238419767485E-4</v>
      </c>
      <c r="E26" s="3"/>
      <c r="F26" s="8">
        <v>3</v>
      </c>
      <c r="G26" s="3">
        <f t="shared" si="1"/>
        <v>1.0979358805445762E-4</v>
      </c>
      <c r="H26" s="3"/>
      <c r="I26" s="8">
        <v>10</v>
      </c>
      <c r="J26" s="3">
        <f t="shared" si="2"/>
        <v>3.6444476839534969E-4</v>
      </c>
      <c r="K26" s="3"/>
      <c r="L26" s="8">
        <v>4</v>
      </c>
      <c r="M26" s="3">
        <f t="shared" si="3"/>
        <v>1.4639145073927682E-4</v>
      </c>
      <c r="N26" s="3"/>
      <c r="O26" s="8">
        <v>0</v>
      </c>
      <c r="P26" s="4">
        <f t="shared" si="4"/>
        <v>0</v>
      </c>
      <c r="Q26" s="5"/>
      <c r="R26" s="8">
        <v>0</v>
      </c>
      <c r="S26" s="4">
        <f t="shared" si="5"/>
        <v>0</v>
      </c>
      <c r="T26" s="5"/>
      <c r="U26" s="8">
        <v>0</v>
      </c>
      <c r="V26" s="4">
        <f t="shared" si="6"/>
        <v>0</v>
      </c>
      <c r="W26" s="5"/>
      <c r="X26" s="8">
        <v>0</v>
      </c>
      <c r="Y26" s="4">
        <f t="shared" si="7"/>
        <v>0</v>
      </c>
      <c r="Z26" s="5"/>
    </row>
    <row r="27" spans="1:26" x14ac:dyDescent="0.2">
      <c r="A27" s="10" t="s">
        <v>31</v>
      </c>
      <c r="B27" s="1" t="s">
        <v>9</v>
      </c>
      <c r="C27" s="8">
        <v>2</v>
      </c>
      <c r="D27" s="3">
        <f t="shared" si="0"/>
        <v>7.2888953679069944E-5</v>
      </c>
      <c r="E27" s="6"/>
      <c r="F27" s="8">
        <v>2</v>
      </c>
      <c r="G27" s="3">
        <f t="shared" si="1"/>
        <v>7.3195725369638412E-5</v>
      </c>
      <c r="H27" s="6"/>
      <c r="I27" s="8">
        <v>1</v>
      </c>
      <c r="J27" s="3">
        <f t="shared" si="2"/>
        <v>3.6444476839534972E-5</v>
      </c>
      <c r="K27" s="6"/>
      <c r="L27" s="8">
        <v>1</v>
      </c>
      <c r="M27" s="3">
        <f t="shared" si="3"/>
        <v>3.6597862684819206E-5</v>
      </c>
      <c r="N27" s="6"/>
      <c r="O27" s="8">
        <v>1</v>
      </c>
      <c r="P27" s="4">
        <f t="shared" si="4"/>
        <v>1.0330578512396695E-3</v>
      </c>
      <c r="Q27" s="5"/>
      <c r="R27" s="8">
        <v>1</v>
      </c>
      <c r="S27" s="4">
        <f t="shared" si="5"/>
        <v>1.0438413361169101E-3</v>
      </c>
      <c r="T27" s="5"/>
      <c r="U27" s="8">
        <v>0</v>
      </c>
      <c r="V27" s="4">
        <f t="shared" si="6"/>
        <v>0</v>
      </c>
      <c r="W27" s="5"/>
      <c r="X27" s="8">
        <v>0</v>
      </c>
      <c r="Y27" s="4">
        <f t="shared" si="7"/>
        <v>0</v>
      </c>
      <c r="Z27" s="5"/>
    </row>
    <row r="28" spans="1:26" x14ac:dyDescent="0.2">
      <c r="A28" s="10"/>
      <c r="B28" s="1" t="s">
        <v>10</v>
      </c>
      <c r="C28" s="8">
        <v>3</v>
      </c>
      <c r="D28" s="3">
        <f t="shared" si="0"/>
        <v>1.093334305186049E-4</v>
      </c>
      <c r="E28" s="6"/>
      <c r="F28" s="8">
        <v>3</v>
      </c>
      <c r="G28" s="3">
        <f t="shared" si="1"/>
        <v>1.0979358805445762E-4</v>
      </c>
      <c r="H28" s="6"/>
      <c r="I28" s="8">
        <v>0</v>
      </c>
      <c r="J28" s="3">
        <f t="shared" si="2"/>
        <v>0</v>
      </c>
      <c r="K28" s="6"/>
      <c r="L28" s="8">
        <v>0</v>
      </c>
      <c r="M28" s="3">
        <f t="shared" si="3"/>
        <v>0</v>
      </c>
      <c r="N28" s="6"/>
      <c r="O28" s="8">
        <v>0</v>
      </c>
      <c r="P28" s="4">
        <f t="shared" si="4"/>
        <v>0</v>
      </c>
      <c r="Q28" s="5"/>
      <c r="R28" s="8">
        <v>0</v>
      </c>
      <c r="S28" s="4">
        <f t="shared" si="5"/>
        <v>0</v>
      </c>
      <c r="T28" s="5"/>
      <c r="U28" s="8">
        <v>0</v>
      </c>
      <c r="V28" s="4">
        <f t="shared" si="6"/>
        <v>0</v>
      </c>
      <c r="W28" s="5"/>
      <c r="X28" s="8">
        <v>0</v>
      </c>
      <c r="Y28" s="4">
        <f t="shared" si="7"/>
        <v>0</v>
      </c>
      <c r="Z28" s="5"/>
    </row>
    <row r="29" spans="1:26" x14ac:dyDescent="0.2">
      <c r="A29" s="10"/>
      <c r="B29" s="1" t="s">
        <v>11</v>
      </c>
      <c r="C29" s="8">
        <v>9</v>
      </c>
      <c r="D29" s="3">
        <f t="shared" si="0"/>
        <v>3.2800029155581471E-4</v>
      </c>
      <c r="E29" s="6"/>
      <c r="F29" s="8">
        <v>7</v>
      </c>
      <c r="G29" s="3">
        <f t="shared" si="1"/>
        <v>2.5618503879373442E-4</v>
      </c>
      <c r="H29" s="6"/>
      <c r="I29" s="8">
        <v>0</v>
      </c>
      <c r="J29" s="3">
        <f t="shared" si="2"/>
        <v>0</v>
      </c>
      <c r="K29" s="6"/>
      <c r="L29" s="8">
        <v>0</v>
      </c>
      <c r="M29" s="3">
        <f t="shared" si="3"/>
        <v>0</v>
      </c>
      <c r="N29" s="6"/>
      <c r="O29" s="8">
        <v>0</v>
      </c>
      <c r="P29" s="4">
        <f t="shared" si="4"/>
        <v>0</v>
      </c>
      <c r="Q29" s="5"/>
      <c r="R29" s="8">
        <v>0</v>
      </c>
      <c r="S29" s="4">
        <f t="shared" si="5"/>
        <v>0</v>
      </c>
      <c r="T29" s="5"/>
      <c r="U29" s="8">
        <v>0</v>
      </c>
      <c r="V29" s="4">
        <f t="shared" si="6"/>
        <v>0</v>
      </c>
      <c r="W29" s="5"/>
      <c r="X29" s="8">
        <v>0</v>
      </c>
      <c r="Y29" s="4">
        <f t="shared" si="7"/>
        <v>0</v>
      </c>
      <c r="Z29" s="5"/>
    </row>
    <row r="30" spans="1:26" x14ac:dyDescent="0.2">
      <c r="A30" s="10"/>
      <c r="B30" s="1" t="s">
        <v>12</v>
      </c>
      <c r="C30" s="8">
        <v>6</v>
      </c>
      <c r="D30" s="3">
        <f t="shared" si="0"/>
        <v>2.186668610372098E-4</v>
      </c>
      <c r="E30" s="6"/>
      <c r="F30" s="8">
        <v>5</v>
      </c>
      <c r="G30" s="3">
        <f t="shared" si="1"/>
        <v>1.8298931342409602E-4</v>
      </c>
      <c r="H30" s="6"/>
      <c r="I30" s="8">
        <v>0</v>
      </c>
      <c r="J30" s="3">
        <f t="shared" si="2"/>
        <v>0</v>
      </c>
      <c r="K30" s="6"/>
      <c r="L30" s="8">
        <v>0</v>
      </c>
      <c r="M30" s="3">
        <f t="shared" si="3"/>
        <v>0</v>
      </c>
      <c r="N30" s="6"/>
      <c r="O30" s="8">
        <v>1</v>
      </c>
      <c r="P30" s="4">
        <f t="shared" si="4"/>
        <v>1.0330578512396695E-3</v>
      </c>
      <c r="Q30" s="5"/>
      <c r="R30" s="8">
        <v>1</v>
      </c>
      <c r="S30" s="4">
        <f t="shared" si="5"/>
        <v>1.0438413361169101E-3</v>
      </c>
      <c r="T30" s="5"/>
      <c r="U30" s="8">
        <v>0</v>
      </c>
      <c r="V30" s="4">
        <f t="shared" si="6"/>
        <v>0</v>
      </c>
      <c r="W30" s="5"/>
      <c r="X30" s="8">
        <v>0</v>
      </c>
      <c r="Y30" s="4">
        <f t="shared" si="7"/>
        <v>0</v>
      </c>
      <c r="Z30" s="5"/>
    </row>
    <row r="31" spans="1:26" x14ac:dyDescent="0.2">
      <c r="A31" s="10"/>
      <c r="B31" s="1" t="s">
        <v>13</v>
      </c>
      <c r="C31" s="8">
        <v>19</v>
      </c>
      <c r="D31" s="3">
        <f t="shared" si="0"/>
        <v>6.9244505995116445E-4</v>
      </c>
      <c r="E31" s="6"/>
      <c r="F31" s="8">
        <v>7</v>
      </c>
      <c r="G31" s="3">
        <f t="shared" si="1"/>
        <v>2.5618503879373442E-4</v>
      </c>
      <c r="H31" s="6"/>
      <c r="I31" s="8">
        <v>0</v>
      </c>
      <c r="J31" s="3">
        <f t="shared" si="2"/>
        <v>0</v>
      </c>
      <c r="K31" s="6"/>
      <c r="L31" s="8">
        <v>0</v>
      </c>
      <c r="M31" s="3">
        <f t="shared" si="3"/>
        <v>0</v>
      </c>
      <c r="N31" s="6"/>
      <c r="O31" s="8">
        <v>1</v>
      </c>
      <c r="P31" s="4">
        <f t="shared" si="4"/>
        <v>1.0330578512396695E-3</v>
      </c>
      <c r="Q31" s="5"/>
      <c r="R31" s="8">
        <v>1</v>
      </c>
      <c r="S31" s="4">
        <f t="shared" si="5"/>
        <v>1.0438413361169101E-3</v>
      </c>
      <c r="T31" s="5"/>
      <c r="U31" s="8">
        <v>0</v>
      </c>
      <c r="V31" s="4">
        <f t="shared" si="6"/>
        <v>0</v>
      </c>
      <c r="W31" s="5"/>
      <c r="X31" s="8">
        <v>0</v>
      </c>
      <c r="Y31" s="4">
        <f t="shared" si="7"/>
        <v>0</v>
      </c>
      <c r="Z31" s="5"/>
    </row>
    <row r="32" spans="1:26" x14ac:dyDescent="0.2">
      <c r="A32" s="10"/>
      <c r="B32" s="1" t="s">
        <v>14</v>
      </c>
      <c r="C32" s="8">
        <v>66</v>
      </c>
      <c r="D32" s="3">
        <f t="shared" si="0"/>
        <v>2.4053354714093081E-3</v>
      </c>
      <c r="E32" s="6"/>
      <c r="F32" s="8">
        <v>37</v>
      </c>
      <c r="G32" s="3">
        <f t="shared" si="1"/>
        <v>1.3541209193383107E-3</v>
      </c>
      <c r="H32" s="6"/>
      <c r="I32" s="8">
        <v>30</v>
      </c>
      <c r="J32" s="3">
        <f t="shared" si="2"/>
        <v>1.093334305186049E-3</v>
      </c>
      <c r="K32" s="6"/>
      <c r="L32" s="8">
        <v>25</v>
      </c>
      <c r="M32" s="3">
        <f t="shared" si="3"/>
        <v>9.1494656712048017E-4</v>
      </c>
      <c r="N32" s="6"/>
      <c r="O32" s="8">
        <v>4</v>
      </c>
      <c r="P32" s="4">
        <f t="shared" si="4"/>
        <v>4.1322314049586778E-3</v>
      </c>
      <c r="Q32" s="5"/>
      <c r="R32" s="8">
        <v>3</v>
      </c>
      <c r="S32" s="4">
        <f t="shared" si="5"/>
        <v>3.1315240083507308E-3</v>
      </c>
      <c r="T32" s="5"/>
      <c r="U32" s="8">
        <v>3</v>
      </c>
      <c r="V32" s="4">
        <f t="shared" si="6"/>
        <v>3.0991735537190084E-3</v>
      </c>
      <c r="W32" s="5"/>
      <c r="X32" s="8">
        <v>3</v>
      </c>
      <c r="Y32" s="4">
        <f t="shared" si="7"/>
        <v>3.1315240083507308E-3</v>
      </c>
      <c r="Z32" s="5"/>
    </row>
    <row r="33" spans="1:26" x14ac:dyDescent="0.2">
      <c r="A33" s="10"/>
      <c r="B33" s="1" t="s">
        <v>15</v>
      </c>
      <c r="C33" s="8">
        <v>110</v>
      </c>
      <c r="D33" s="3">
        <f t="shared" si="0"/>
        <v>4.0088924523488468E-3</v>
      </c>
      <c r="E33" s="6"/>
      <c r="F33" s="8">
        <v>65</v>
      </c>
      <c r="G33" s="3">
        <f t="shared" si="1"/>
        <v>2.3788610745132483E-3</v>
      </c>
      <c r="H33" s="6"/>
      <c r="I33" s="8">
        <v>34</v>
      </c>
      <c r="J33" s="3">
        <f t="shared" si="2"/>
        <v>1.239112212544189E-3</v>
      </c>
      <c r="K33" s="6"/>
      <c r="L33" s="8">
        <v>36</v>
      </c>
      <c r="M33" s="3">
        <f t="shared" si="3"/>
        <v>1.3175230566534915E-3</v>
      </c>
      <c r="N33" s="6"/>
      <c r="O33" s="8">
        <v>7</v>
      </c>
      <c r="P33" s="4">
        <f t="shared" si="4"/>
        <v>7.2314049586776862E-3</v>
      </c>
      <c r="Q33" s="5"/>
      <c r="R33" s="8">
        <v>5</v>
      </c>
      <c r="S33" s="4">
        <f t="shared" si="5"/>
        <v>5.2192066805845511E-3</v>
      </c>
      <c r="T33" s="5"/>
      <c r="U33" s="8">
        <v>4</v>
      </c>
      <c r="V33" s="4">
        <f t="shared" si="6"/>
        <v>4.1322314049586778E-3</v>
      </c>
      <c r="W33" s="5"/>
      <c r="X33" s="8">
        <v>4</v>
      </c>
      <c r="Y33" s="4">
        <f t="shared" si="7"/>
        <v>4.1753653444676405E-3</v>
      </c>
      <c r="Z33" s="5"/>
    </row>
    <row r="34" spans="1:26" x14ac:dyDescent="0.2">
      <c r="A34" s="10"/>
      <c r="B34" s="1" t="s">
        <v>16</v>
      </c>
      <c r="C34" s="8">
        <v>176</v>
      </c>
      <c r="D34" s="3">
        <f t="shared" si="0"/>
        <v>6.4142279237581548E-3</v>
      </c>
      <c r="E34" s="6"/>
      <c r="F34" s="8">
        <v>83</v>
      </c>
      <c r="G34" s="3">
        <f t="shared" si="1"/>
        <v>3.0376226028399943E-3</v>
      </c>
      <c r="H34" s="6"/>
      <c r="I34" s="8">
        <v>19</v>
      </c>
      <c r="J34" s="3">
        <f t="shared" si="2"/>
        <v>6.9244505995116445E-4</v>
      </c>
      <c r="K34" s="6"/>
      <c r="L34" s="8">
        <v>12</v>
      </c>
      <c r="M34" s="3">
        <f t="shared" si="3"/>
        <v>4.391743522178305E-4</v>
      </c>
      <c r="N34" s="6"/>
      <c r="O34" s="8">
        <v>7</v>
      </c>
      <c r="P34" s="4">
        <f t="shared" si="4"/>
        <v>7.2314049586776862E-3</v>
      </c>
      <c r="Q34" s="5"/>
      <c r="R34" s="8">
        <v>6</v>
      </c>
      <c r="S34" s="4">
        <f t="shared" si="5"/>
        <v>6.2630480167014616E-3</v>
      </c>
      <c r="T34" s="5"/>
      <c r="U34" s="8">
        <v>2</v>
      </c>
      <c r="V34" s="4">
        <f t="shared" si="6"/>
        <v>2.0661157024793389E-3</v>
      </c>
      <c r="W34" s="5"/>
      <c r="X34" s="8">
        <v>4</v>
      </c>
      <c r="Y34" s="4">
        <f t="shared" si="7"/>
        <v>4.1753653444676405E-3</v>
      </c>
      <c r="Z34" s="5"/>
    </row>
    <row r="35" spans="1:26" x14ac:dyDescent="0.2">
      <c r="A35" s="10"/>
      <c r="B35" s="1" t="s">
        <v>17</v>
      </c>
      <c r="C35" s="8">
        <v>446</v>
      </c>
      <c r="D35" s="3">
        <f t="shared" si="0"/>
        <v>1.6254236670432597E-2</v>
      </c>
      <c r="E35" s="6"/>
      <c r="F35" s="8">
        <v>165</v>
      </c>
      <c r="G35" s="3">
        <f t="shared" si="1"/>
        <v>6.038647342995169E-3</v>
      </c>
      <c r="H35" s="6"/>
      <c r="I35" s="8">
        <v>53</v>
      </c>
      <c r="J35" s="3">
        <f t="shared" si="2"/>
        <v>1.9315572724953533E-3</v>
      </c>
      <c r="K35" s="6"/>
      <c r="L35" s="8">
        <v>28</v>
      </c>
      <c r="M35" s="3">
        <f t="shared" si="3"/>
        <v>1.0247401551749377E-3</v>
      </c>
      <c r="N35" s="6"/>
      <c r="O35" s="8">
        <v>22</v>
      </c>
      <c r="P35" s="4">
        <f t="shared" si="4"/>
        <v>2.2727272727272728E-2</v>
      </c>
      <c r="Q35" s="5"/>
      <c r="R35" s="8">
        <v>9</v>
      </c>
      <c r="S35" s="4">
        <f t="shared" si="5"/>
        <v>9.3945720250521916E-3</v>
      </c>
      <c r="T35" s="5"/>
      <c r="U35" s="8">
        <v>1</v>
      </c>
      <c r="V35" s="4">
        <f t="shared" si="6"/>
        <v>1.0330578512396695E-3</v>
      </c>
      <c r="W35" s="5"/>
      <c r="X35" s="8">
        <v>0</v>
      </c>
      <c r="Y35" s="4">
        <f t="shared" si="7"/>
        <v>0</v>
      </c>
      <c r="Z35" s="5"/>
    </row>
    <row r="36" spans="1:26" x14ac:dyDescent="0.2">
      <c r="A36" s="10"/>
      <c r="B36" s="1" t="s">
        <v>18</v>
      </c>
      <c r="C36" s="8">
        <v>1117</v>
      </c>
      <c r="D36" s="3">
        <f t="shared" si="0"/>
        <v>4.0708480629760561E-2</v>
      </c>
      <c r="E36" s="6"/>
      <c r="F36" s="8">
        <v>386</v>
      </c>
      <c r="G36" s="3">
        <f t="shared" si="1"/>
        <v>1.4126774996340213E-2</v>
      </c>
      <c r="H36" s="6"/>
      <c r="I36" s="8">
        <v>104</v>
      </c>
      <c r="J36" s="3">
        <f t="shared" si="2"/>
        <v>3.7902255913116367E-3</v>
      </c>
      <c r="K36" s="6"/>
      <c r="L36" s="8">
        <v>48</v>
      </c>
      <c r="M36" s="3">
        <f t="shared" si="3"/>
        <v>1.756697408871322E-3</v>
      </c>
      <c r="N36" s="6"/>
      <c r="O36" s="8">
        <v>40</v>
      </c>
      <c r="P36" s="4">
        <f t="shared" si="4"/>
        <v>4.1322314049586778E-2</v>
      </c>
      <c r="Q36" s="5"/>
      <c r="R36" s="8">
        <v>26</v>
      </c>
      <c r="S36" s="4">
        <f t="shared" si="5"/>
        <v>2.7139874739039668E-2</v>
      </c>
      <c r="T36" s="5"/>
      <c r="U36" s="8">
        <v>7</v>
      </c>
      <c r="V36" s="4">
        <f t="shared" si="6"/>
        <v>7.2314049586776862E-3</v>
      </c>
      <c r="W36" s="5"/>
      <c r="X36" s="8">
        <v>1</v>
      </c>
      <c r="Y36" s="4">
        <f t="shared" si="7"/>
        <v>1.0438413361169101E-3</v>
      </c>
      <c r="Z36" s="5"/>
    </row>
    <row r="37" spans="1:26" x14ac:dyDescent="0.2">
      <c r="A37" s="10"/>
      <c r="B37" s="1" t="s">
        <v>19</v>
      </c>
      <c r="C37" s="8">
        <v>2463</v>
      </c>
      <c r="D37" s="3">
        <f t="shared" si="0"/>
        <v>8.9762746455774631E-2</v>
      </c>
      <c r="E37" s="6"/>
      <c r="F37" s="8">
        <v>797</v>
      </c>
      <c r="G37" s="3">
        <f t="shared" si="1"/>
        <v>2.9168496559800909E-2</v>
      </c>
      <c r="H37" s="6"/>
      <c r="I37" s="8">
        <v>321</v>
      </c>
      <c r="J37" s="3">
        <f t="shared" si="2"/>
        <v>1.1698677065490725E-2</v>
      </c>
      <c r="K37" s="6"/>
      <c r="L37" s="8">
        <v>131</v>
      </c>
      <c r="M37" s="3">
        <f t="shared" si="3"/>
        <v>4.7943200117113163E-3</v>
      </c>
      <c r="N37" s="6"/>
      <c r="O37" s="8">
        <v>101</v>
      </c>
      <c r="P37" s="4">
        <f t="shared" si="4"/>
        <v>0.10433884297520661</v>
      </c>
      <c r="Q37" s="5"/>
      <c r="R37" s="8">
        <v>67</v>
      </c>
      <c r="S37" s="4">
        <f t="shared" si="5"/>
        <v>6.9937369519832981E-2</v>
      </c>
      <c r="T37" s="5"/>
      <c r="U37" s="8">
        <v>15</v>
      </c>
      <c r="V37" s="4">
        <f t="shared" si="6"/>
        <v>1.5495867768595042E-2</v>
      </c>
      <c r="W37" s="5"/>
      <c r="X37" s="8">
        <v>10</v>
      </c>
      <c r="Y37" s="4">
        <f t="shared" si="7"/>
        <v>1.0438413361169102E-2</v>
      </c>
      <c r="Z37" s="5"/>
    </row>
    <row r="38" spans="1:26" x14ac:dyDescent="0.2">
      <c r="A38" s="10"/>
      <c r="B38" s="1" t="s">
        <v>20</v>
      </c>
      <c r="C38" s="8">
        <v>3866</v>
      </c>
      <c r="D38" s="3">
        <f t="shared" si="0"/>
        <v>0.1408943474616422</v>
      </c>
      <c r="E38" s="6"/>
      <c r="F38" s="8">
        <v>1435</v>
      </c>
      <c r="G38" s="3">
        <f t="shared" si="1"/>
        <v>5.2517932952715563E-2</v>
      </c>
      <c r="H38" s="6"/>
      <c r="I38" s="8">
        <v>1510</v>
      </c>
      <c r="J38" s="3">
        <f t="shared" si="2"/>
        <v>5.5031160027697805E-2</v>
      </c>
      <c r="K38" s="6"/>
      <c r="L38" s="8">
        <v>486</v>
      </c>
      <c r="M38" s="3">
        <f t="shared" si="3"/>
        <v>1.7786561264822136E-2</v>
      </c>
      <c r="N38" s="6"/>
      <c r="O38" s="8">
        <v>127</v>
      </c>
      <c r="P38" s="4">
        <f t="shared" si="4"/>
        <v>0.13119834710743802</v>
      </c>
      <c r="Q38" s="5"/>
      <c r="R38" s="8">
        <v>79</v>
      </c>
      <c r="S38" s="4">
        <f t="shared" si="5"/>
        <v>8.2463465553235901E-2</v>
      </c>
      <c r="T38" s="5"/>
      <c r="U38" s="8">
        <v>63</v>
      </c>
      <c r="V38" s="4">
        <f t="shared" si="6"/>
        <v>6.5082644628099179E-2</v>
      </c>
      <c r="W38" s="5"/>
      <c r="X38" s="8">
        <v>42</v>
      </c>
      <c r="Y38" s="4">
        <f t="shared" si="7"/>
        <v>4.3841336116910233E-2</v>
      </c>
      <c r="Z38" s="5"/>
    </row>
    <row r="39" spans="1:26" x14ac:dyDescent="0.2">
      <c r="A39" s="10"/>
      <c r="B39" s="1" t="s">
        <v>21</v>
      </c>
      <c r="C39" s="8">
        <v>4081</v>
      </c>
      <c r="D39" s="3">
        <f t="shared" si="0"/>
        <v>0.14872990998214219</v>
      </c>
      <c r="E39" s="12">
        <v>0.69813000000000003</v>
      </c>
      <c r="F39" s="8">
        <v>2047</v>
      </c>
      <c r="G39" s="3">
        <f t="shared" si="1"/>
        <v>7.4915824915824922E-2</v>
      </c>
      <c r="H39" s="12">
        <v>0.89049999999999996</v>
      </c>
      <c r="I39" s="8">
        <v>3681</v>
      </c>
      <c r="J39" s="3">
        <f t="shared" si="2"/>
        <v>0.13415211924632822</v>
      </c>
      <c r="K39" s="12">
        <v>0.92449000000000003</v>
      </c>
      <c r="L39" s="8">
        <v>1325</v>
      </c>
      <c r="M39" s="3">
        <f t="shared" si="3"/>
        <v>4.8492168057385446E-2</v>
      </c>
      <c r="N39" s="12">
        <v>0.97192999999999996</v>
      </c>
      <c r="O39" s="8">
        <v>161</v>
      </c>
      <c r="P39" s="4">
        <f t="shared" si="4"/>
        <v>0.16632231404958678</v>
      </c>
      <c r="Q39" s="12">
        <v>0.67871999999999999</v>
      </c>
      <c r="R39" s="8">
        <v>114</v>
      </c>
      <c r="S39" s="4">
        <f t="shared" si="5"/>
        <v>0.11899791231732777</v>
      </c>
      <c r="T39" s="12">
        <v>0.79332000000000003</v>
      </c>
      <c r="U39" s="8">
        <v>174</v>
      </c>
      <c r="V39" s="4">
        <f t="shared" si="6"/>
        <v>0.17975206611570249</v>
      </c>
      <c r="W39" s="12">
        <v>0.90185999999999999</v>
      </c>
      <c r="X39" s="8">
        <v>103</v>
      </c>
      <c r="Y39" s="4">
        <f t="shared" si="7"/>
        <v>0.10751565762004175</v>
      </c>
      <c r="Z39" s="12">
        <v>0.93318999999999996</v>
      </c>
    </row>
    <row r="40" spans="1:26" x14ac:dyDescent="0.2">
      <c r="A40" s="10"/>
      <c r="B40" s="1" t="s">
        <v>22</v>
      </c>
      <c r="C40" s="8">
        <v>3666</v>
      </c>
      <c r="D40" s="3">
        <f t="shared" si="0"/>
        <v>0.1336054520937352</v>
      </c>
      <c r="E40" s="12"/>
      <c r="F40" s="8">
        <v>2272</v>
      </c>
      <c r="G40" s="3">
        <f t="shared" si="1"/>
        <v>8.3150344019909242E-2</v>
      </c>
      <c r="H40" s="12"/>
      <c r="I40" s="8">
        <v>4401</v>
      </c>
      <c r="J40" s="3">
        <f t="shared" si="2"/>
        <v>0.1603921425707934</v>
      </c>
      <c r="K40" s="12"/>
      <c r="L40" s="8">
        <v>1885</v>
      </c>
      <c r="M40" s="3">
        <f t="shared" si="3"/>
        <v>6.8986971160884203E-2</v>
      </c>
      <c r="N40" s="12"/>
      <c r="O40" s="8">
        <v>106</v>
      </c>
      <c r="P40" s="4">
        <f t="shared" si="4"/>
        <v>0.10950413223140495</v>
      </c>
      <c r="Q40" s="12"/>
      <c r="R40" s="8">
        <v>76</v>
      </c>
      <c r="S40" s="4">
        <f t="shared" si="5"/>
        <v>7.9331941544885182E-2</v>
      </c>
      <c r="T40" s="12"/>
      <c r="U40" s="8">
        <v>157</v>
      </c>
      <c r="V40" s="4">
        <f t="shared" si="6"/>
        <v>0.16219008264462809</v>
      </c>
      <c r="W40" s="12"/>
      <c r="X40" s="8">
        <v>107</v>
      </c>
      <c r="Y40" s="4">
        <f t="shared" si="7"/>
        <v>0.11169102296450939</v>
      </c>
      <c r="Z40" s="12"/>
    </row>
    <row r="41" spans="1:26" x14ac:dyDescent="0.2">
      <c r="A41" s="10"/>
      <c r="B41" s="1" t="s">
        <v>23</v>
      </c>
      <c r="C41" s="8">
        <v>2826</v>
      </c>
      <c r="D41" s="3">
        <f t="shared" si="0"/>
        <v>0.10299209154852582</v>
      </c>
      <c r="E41" s="12"/>
      <c r="F41" s="8">
        <v>2350</v>
      </c>
      <c r="G41" s="3">
        <f t="shared" si="1"/>
        <v>8.6004977309325131E-2</v>
      </c>
      <c r="H41" s="12"/>
      <c r="I41" s="8">
        <v>4208</v>
      </c>
      <c r="J41" s="3">
        <f t="shared" si="2"/>
        <v>0.15335835854076316</v>
      </c>
      <c r="K41" s="12"/>
      <c r="L41" s="8">
        <v>2159</v>
      </c>
      <c r="M41" s="3">
        <f t="shared" si="3"/>
        <v>7.9014785536524662E-2</v>
      </c>
      <c r="N41" s="12"/>
      <c r="O41" s="8">
        <v>95</v>
      </c>
      <c r="P41" s="4">
        <f t="shared" si="4"/>
        <v>9.8140495867768601E-2</v>
      </c>
      <c r="Q41" s="12"/>
      <c r="R41" s="8">
        <v>76</v>
      </c>
      <c r="S41" s="4">
        <f t="shared" si="5"/>
        <v>7.9331941544885182E-2</v>
      </c>
      <c r="T41" s="12"/>
      <c r="U41" s="8">
        <v>125</v>
      </c>
      <c r="V41" s="4">
        <f t="shared" si="6"/>
        <v>0.12913223140495866</v>
      </c>
      <c r="W41" s="12"/>
      <c r="X41" s="8">
        <v>84</v>
      </c>
      <c r="Y41" s="4">
        <f t="shared" si="7"/>
        <v>8.7682672233820466E-2</v>
      </c>
      <c r="Z41" s="12"/>
    </row>
    <row r="42" spans="1:26" x14ac:dyDescent="0.2">
      <c r="A42" s="10"/>
      <c r="B42" s="1" t="s">
        <v>24</v>
      </c>
      <c r="C42" s="8">
        <v>2167</v>
      </c>
      <c r="D42" s="3">
        <f t="shared" si="0"/>
        <v>7.8975181311272277E-2</v>
      </c>
      <c r="E42" s="12"/>
      <c r="F42" s="8">
        <v>2227</v>
      </c>
      <c r="G42" s="3">
        <f t="shared" si="1"/>
        <v>8.1503440199092378E-2</v>
      </c>
      <c r="H42" s="12"/>
      <c r="I42" s="8">
        <v>3367</v>
      </c>
      <c r="J42" s="3">
        <f t="shared" si="2"/>
        <v>0.12270855351871424</v>
      </c>
      <c r="K42" s="12"/>
      <c r="L42" s="8">
        <v>2298</v>
      </c>
      <c r="M42" s="3">
        <f t="shared" si="3"/>
        <v>8.4101888449714543E-2</v>
      </c>
      <c r="N42" s="12"/>
      <c r="O42" s="8">
        <v>72</v>
      </c>
      <c r="P42" s="4">
        <f t="shared" si="4"/>
        <v>7.43801652892562E-2</v>
      </c>
      <c r="Q42" s="12"/>
      <c r="R42" s="8">
        <v>71</v>
      </c>
      <c r="S42" s="4">
        <f t="shared" si="5"/>
        <v>7.4112734864300631E-2</v>
      </c>
      <c r="T42" s="12"/>
      <c r="U42" s="8">
        <v>103</v>
      </c>
      <c r="V42" s="4">
        <f t="shared" si="6"/>
        <v>0.10640495867768596</v>
      </c>
      <c r="W42" s="12"/>
      <c r="X42" s="8">
        <v>82</v>
      </c>
      <c r="Y42" s="4">
        <f t="shared" si="7"/>
        <v>8.5594989561586635E-2</v>
      </c>
      <c r="Z42" s="12"/>
    </row>
    <row r="43" spans="1:26" x14ac:dyDescent="0.2">
      <c r="A43" s="10"/>
      <c r="B43" s="1" t="s">
        <v>25</v>
      </c>
      <c r="C43" s="8">
        <v>1669</v>
      </c>
      <c r="D43" s="3">
        <f t="shared" si="0"/>
        <v>6.0825831845183864E-2</v>
      </c>
      <c r="E43" s="12"/>
      <c r="F43" s="8">
        <v>2164</v>
      </c>
      <c r="G43" s="3">
        <f t="shared" si="1"/>
        <v>7.9197774849948763E-2</v>
      </c>
      <c r="H43" s="12"/>
      <c r="I43" s="8">
        <v>2583</v>
      </c>
      <c r="J43" s="3">
        <f t="shared" si="2"/>
        <v>9.4136083676518822E-2</v>
      </c>
      <c r="K43" s="12"/>
      <c r="L43" s="8">
        <v>2150</v>
      </c>
      <c r="M43" s="3">
        <f t="shared" si="3"/>
        <v>7.86854047723613E-2</v>
      </c>
      <c r="N43" s="12"/>
      <c r="O43" s="8">
        <v>61</v>
      </c>
      <c r="P43" s="4">
        <f t="shared" si="4"/>
        <v>6.3016528925619833E-2</v>
      </c>
      <c r="Q43" s="12"/>
      <c r="R43" s="8">
        <v>63</v>
      </c>
      <c r="S43" s="4">
        <f t="shared" si="5"/>
        <v>6.5762004175365346E-2</v>
      </c>
      <c r="T43" s="12"/>
      <c r="U43" s="8">
        <v>88</v>
      </c>
      <c r="V43" s="4">
        <f t="shared" si="6"/>
        <v>9.0909090909090912E-2</v>
      </c>
      <c r="W43" s="12"/>
      <c r="X43" s="8">
        <v>78</v>
      </c>
      <c r="Y43" s="4">
        <f t="shared" si="7"/>
        <v>8.1419624217118999E-2</v>
      </c>
      <c r="Z43" s="12"/>
    </row>
    <row r="44" spans="1:26" x14ac:dyDescent="0.2">
      <c r="A44" s="10"/>
      <c r="B44" s="1" t="s">
        <v>26</v>
      </c>
      <c r="C44" s="8">
        <v>1201</v>
      </c>
      <c r="D44" s="3">
        <f t="shared" si="0"/>
        <v>4.3769816684281496E-2</v>
      </c>
      <c r="E44" s="12"/>
      <c r="F44" s="8">
        <v>1871</v>
      </c>
      <c r="G44" s="3">
        <f t="shared" si="1"/>
        <v>6.8474601083296741E-2</v>
      </c>
      <c r="H44" s="12"/>
      <c r="I44" s="8">
        <v>1857</v>
      </c>
      <c r="J44" s="3">
        <f t="shared" si="2"/>
        <v>6.7677393491016438E-2</v>
      </c>
      <c r="K44" s="12"/>
      <c r="L44" s="8">
        <v>2127</v>
      </c>
      <c r="M44" s="3">
        <f t="shared" si="3"/>
        <v>7.7843653930610449E-2</v>
      </c>
      <c r="N44" s="12"/>
      <c r="O44" s="8">
        <v>42</v>
      </c>
      <c r="P44" s="4">
        <f t="shared" si="4"/>
        <v>4.3388429752066117E-2</v>
      </c>
      <c r="Q44" s="12"/>
      <c r="R44" s="8">
        <v>56</v>
      </c>
      <c r="S44" s="4">
        <f t="shared" si="5"/>
        <v>5.845511482254697E-2</v>
      </c>
      <c r="T44" s="12"/>
      <c r="U44" s="8">
        <v>52</v>
      </c>
      <c r="V44" s="4">
        <f t="shared" si="6"/>
        <v>5.3719008264462811E-2</v>
      </c>
      <c r="W44" s="12"/>
      <c r="X44" s="8">
        <v>65</v>
      </c>
      <c r="Y44" s="4">
        <f t="shared" si="7"/>
        <v>6.7849686847599164E-2</v>
      </c>
      <c r="Z44" s="12"/>
    </row>
    <row r="45" spans="1:26" x14ac:dyDescent="0.2">
      <c r="A45" s="10"/>
      <c r="B45" s="1" t="s">
        <v>27</v>
      </c>
      <c r="C45" s="8">
        <v>975</v>
      </c>
      <c r="D45" s="3">
        <f t="shared" si="0"/>
        <v>3.5533364918546598E-2</v>
      </c>
      <c r="E45" s="12"/>
      <c r="F45" s="8">
        <v>1686</v>
      </c>
      <c r="G45" s="3">
        <f t="shared" si="1"/>
        <v>6.1703996486605184E-2</v>
      </c>
      <c r="H45" s="12"/>
      <c r="I45" s="8">
        <v>1355</v>
      </c>
      <c r="J45" s="3">
        <f t="shared" si="2"/>
        <v>4.9382266117569885E-2</v>
      </c>
      <c r="K45" s="12"/>
      <c r="L45" s="8">
        <v>1993</v>
      </c>
      <c r="M45" s="3">
        <f t="shared" si="3"/>
        <v>7.2939540330844682E-2</v>
      </c>
      <c r="N45" s="12"/>
      <c r="O45" s="8">
        <v>38</v>
      </c>
      <c r="P45" s="4">
        <f t="shared" si="4"/>
        <v>3.9256198347107439E-2</v>
      </c>
      <c r="Q45" s="12"/>
      <c r="R45" s="8">
        <v>47</v>
      </c>
      <c r="S45" s="4">
        <f t="shared" si="5"/>
        <v>4.9060542797494784E-2</v>
      </c>
      <c r="T45" s="12"/>
      <c r="U45" s="8">
        <v>57</v>
      </c>
      <c r="V45" s="4">
        <f t="shared" si="6"/>
        <v>5.8884297520661155E-2</v>
      </c>
      <c r="W45" s="12"/>
      <c r="X45" s="8">
        <v>58</v>
      </c>
      <c r="Y45" s="4">
        <f t="shared" si="7"/>
        <v>6.0542797494780795E-2</v>
      </c>
      <c r="Z45" s="12"/>
    </row>
    <row r="46" spans="1:26" x14ac:dyDescent="0.2">
      <c r="A46" s="10"/>
      <c r="B46" s="1" t="s">
        <v>28</v>
      </c>
      <c r="C46" s="8">
        <v>636</v>
      </c>
      <c r="D46" s="3">
        <f t="shared" si="0"/>
        <v>2.317868726994424E-2</v>
      </c>
      <c r="E46" s="12"/>
      <c r="F46" s="8">
        <v>1478</v>
      </c>
      <c r="G46" s="3">
        <f t="shared" si="1"/>
        <v>5.4091641048162789E-2</v>
      </c>
      <c r="H46" s="12"/>
      <c r="I46" s="8">
        <v>993</v>
      </c>
      <c r="J46" s="3">
        <f t="shared" si="2"/>
        <v>3.6189365501658223E-2</v>
      </c>
      <c r="K46" s="12"/>
      <c r="L46" s="8">
        <v>1751</v>
      </c>
      <c r="M46" s="3">
        <f t="shared" si="3"/>
        <v>6.4082857561118436E-2</v>
      </c>
      <c r="N46" s="12"/>
      <c r="O46" s="8">
        <v>15</v>
      </c>
      <c r="P46" s="4">
        <f t="shared" si="4"/>
        <v>1.5495867768595042E-2</v>
      </c>
      <c r="Q46" s="12"/>
      <c r="R46" s="8">
        <v>30</v>
      </c>
      <c r="S46" s="4">
        <f t="shared" si="5"/>
        <v>3.1315240083507306E-2</v>
      </c>
      <c r="T46" s="12"/>
      <c r="U46" s="8">
        <v>29</v>
      </c>
      <c r="V46" s="4">
        <f t="shared" si="6"/>
        <v>2.9958677685950414E-2</v>
      </c>
      <c r="W46" s="12"/>
      <c r="X46" s="8">
        <v>42</v>
      </c>
      <c r="Y46" s="4">
        <f t="shared" si="7"/>
        <v>4.3841336116910233E-2</v>
      </c>
      <c r="Z46" s="12"/>
    </row>
    <row r="47" spans="1:26" x14ac:dyDescent="0.2">
      <c r="A47" s="10"/>
      <c r="B47" s="1" t="s">
        <v>29</v>
      </c>
      <c r="C47" s="8">
        <v>506</v>
      </c>
      <c r="D47" s="3">
        <f t="shared" si="0"/>
        <v>1.8440905280804692E-2</v>
      </c>
      <c r="E47" s="12"/>
      <c r="F47" s="8">
        <v>1298</v>
      </c>
      <c r="G47" s="3">
        <f t="shared" si="1"/>
        <v>4.7504025764895333E-2</v>
      </c>
      <c r="H47" s="12"/>
      <c r="I47" s="8">
        <v>749</v>
      </c>
      <c r="J47" s="3">
        <f t="shared" si="2"/>
        <v>2.7296913152811693E-2</v>
      </c>
      <c r="K47" s="12"/>
      <c r="L47" s="8">
        <v>1638</v>
      </c>
      <c r="M47" s="3">
        <f t="shared" si="3"/>
        <v>5.9947299077733864E-2</v>
      </c>
      <c r="N47" s="12"/>
      <c r="O47" s="8">
        <v>19</v>
      </c>
      <c r="P47" s="4">
        <f t="shared" si="4"/>
        <v>1.962809917355372E-2</v>
      </c>
      <c r="Q47" s="12"/>
      <c r="R47" s="8">
        <v>35</v>
      </c>
      <c r="S47" s="4">
        <f t="shared" si="5"/>
        <v>3.6534446764091857E-2</v>
      </c>
      <c r="T47" s="12"/>
      <c r="U47" s="8">
        <v>20</v>
      </c>
      <c r="V47" s="4">
        <f t="shared" si="6"/>
        <v>2.0661157024793389E-2</v>
      </c>
      <c r="W47" s="12"/>
      <c r="X47" s="8">
        <v>41</v>
      </c>
      <c r="Y47" s="4">
        <f t="shared" si="7"/>
        <v>4.2797494780793317E-2</v>
      </c>
      <c r="Z47" s="12"/>
    </row>
    <row r="48" spans="1:26" x14ac:dyDescent="0.2">
      <c r="A48" s="10"/>
      <c r="B48" s="1" t="s">
        <v>30</v>
      </c>
      <c r="C48" s="8">
        <v>1429</v>
      </c>
      <c r="D48" s="3">
        <f t="shared" si="0"/>
        <v>5.2079157403695467E-2</v>
      </c>
      <c r="E48" s="12"/>
      <c r="F48" s="8">
        <v>6939</v>
      </c>
      <c r="G48" s="3">
        <f t="shared" si="1"/>
        <v>0.25395256916996045</v>
      </c>
      <c r="H48" s="12"/>
      <c r="I48" s="8">
        <v>2173</v>
      </c>
      <c r="J48" s="3">
        <f t="shared" si="2"/>
        <v>7.9193848172309483E-2</v>
      </c>
      <c r="K48" s="12"/>
      <c r="L48" s="8">
        <v>9231</v>
      </c>
      <c r="M48" s="3">
        <f t="shared" si="3"/>
        <v>0.33783487044356608</v>
      </c>
      <c r="N48" s="12"/>
      <c r="O48" s="8">
        <v>48</v>
      </c>
      <c r="P48" s="4">
        <f t="shared" si="4"/>
        <v>4.9586776859504134E-2</v>
      </c>
      <c r="Q48" s="12"/>
      <c r="R48" s="8">
        <v>192</v>
      </c>
      <c r="S48" s="4">
        <f t="shared" si="5"/>
        <v>0.20041753653444677</v>
      </c>
      <c r="T48" s="12"/>
      <c r="U48" s="8">
        <v>68</v>
      </c>
      <c r="V48" s="4">
        <f t="shared" si="6"/>
        <v>7.0247933884297523E-2</v>
      </c>
      <c r="W48" s="12"/>
      <c r="X48" s="8">
        <v>234</v>
      </c>
      <c r="Y48" s="4">
        <f t="shared" si="7"/>
        <v>0.24425887265135698</v>
      </c>
      <c r="Z48" s="12"/>
    </row>
    <row r="51" spans="8:19" x14ac:dyDescent="0.2">
      <c r="H51" s="8"/>
      <c r="I51" s="8"/>
      <c r="R51" s="8"/>
      <c r="S51" s="8"/>
    </row>
    <row r="52" spans="8:19" x14ac:dyDescent="0.2">
      <c r="H52" s="8"/>
      <c r="I52" s="8"/>
      <c r="R52" s="8"/>
      <c r="S52" s="8"/>
    </row>
    <row r="53" spans="8:19" x14ac:dyDescent="0.2">
      <c r="H53" s="8"/>
      <c r="I53" s="8"/>
      <c r="R53" s="8"/>
      <c r="S53" s="8"/>
    </row>
    <row r="54" spans="8:19" x14ac:dyDescent="0.2">
      <c r="H54" s="8"/>
      <c r="I54" s="8"/>
      <c r="R54" s="8"/>
      <c r="S54" s="8"/>
    </row>
    <row r="55" spans="8:19" x14ac:dyDescent="0.2">
      <c r="H55" s="8"/>
      <c r="I55" s="8"/>
      <c r="R55" s="8"/>
      <c r="S55" s="8"/>
    </row>
    <row r="56" spans="8:19" x14ac:dyDescent="0.2">
      <c r="H56" s="8"/>
      <c r="I56" s="8"/>
      <c r="R56" s="8"/>
      <c r="S56" s="8"/>
    </row>
    <row r="57" spans="8:19" x14ac:dyDescent="0.2">
      <c r="H57" s="8"/>
      <c r="I57" s="8"/>
      <c r="R57" s="8"/>
      <c r="S57" s="8"/>
    </row>
    <row r="58" spans="8:19" x14ac:dyDescent="0.2">
      <c r="H58" s="8"/>
      <c r="I58" s="8"/>
      <c r="R58" s="8"/>
      <c r="S58" s="8"/>
    </row>
    <row r="59" spans="8:19" x14ac:dyDescent="0.2">
      <c r="H59" s="8"/>
      <c r="I59" s="8"/>
      <c r="R59" s="8"/>
      <c r="S59" s="8"/>
    </row>
    <row r="60" spans="8:19" x14ac:dyDescent="0.2">
      <c r="H60" s="8"/>
      <c r="I60" s="8"/>
      <c r="R60" s="8"/>
      <c r="S60" s="8"/>
    </row>
    <row r="61" spans="8:19" x14ac:dyDescent="0.2">
      <c r="H61" s="8"/>
      <c r="I61" s="8"/>
      <c r="R61" s="8"/>
      <c r="S61" s="8"/>
    </row>
    <row r="62" spans="8:19" x14ac:dyDescent="0.2">
      <c r="H62" s="8"/>
      <c r="I62" s="8"/>
      <c r="R62" s="8"/>
      <c r="S62" s="8"/>
    </row>
    <row r="63" spans="8:19" x14ac:dyDescent="0.2">
      <c r="H63" s="8"/>
      <c r="I63" s="8"/>
      <c r="R63" s="8"/>
      <c r="S63" s="8"/>
    </row>
    <row r="64" spans="8:19" x14ac:dyDescent="0.2">
      <c r="H64" s="8"/>
      <c r="I64" s="8"/>
      <c r="R64" s="8"/>
      <c r="S64" s="8"/>
    </row>
    <row r="65" spans="8:19" x14ac:dyDescent="0.2">
      <c r="H65" s="8"/>
      <c r="I65" s="8"/>
      <c r="R65" s="8"/>
      <c r="S65" s="8"/>
    </row>
    <row r="66" spans="8:19" x14ac:dyDescent="0.2">
      <c r="H66" s="8"/>
      <c r="I66" s="8"/>
      <c r="R66" s="8"/>
      <c r="S66" s="8"/>
    </row>
    <row r="67" spans="8:19" x14ac:dyDescent="0.2">
      <c r="H67" s="8"/>
      <c r="I67" s="8"/>
      <c r="R67" s="8"/>
      <c r="S67" s="8"/>
    </row>
    <row r="68" spans="8:19" x14ac:dyDescent="0.2">
      <c r="H68" s="8"/>
      <c r="I68" s="8"/>
      <c r="R68" s="8"/>
      <c r="S68" s="8"/>
    </row>
    <row r="69" spans="8:19" x14ac:dyDescent="0.2">
      <c r="H69" s="8"/>
      <c r="I69" s="8"/>
      <c r="R69" s="8"/>
      <c r="S69" s="8"/>
    </row>
    <row r="70" spans="8:19" x14ac:dyDescent="0.2">
      <c r="H70" s="8"/>
      <c r="I70" s="8"/>
      <c r="R70" s="8"/>
      <c r="S70" s="8"/>
    </row>
    <row r="71" spans="8:19" x14ac:dyDescent="0.2">
      <c r="H71" s="8"/>
      <c r="I71" s="8"/>
      <c r="R71" s="8"/>
      <c r="S71" s="8"/>
    </row>
    <row r="72" spans="8:19" x14ac:dyDescent="0.2">
      <c r="H72" s="8"/>
      <c r="I72" s="8"/>
      <c r="R72" s="8"/>
      <c r="S72" s="8"/>
    </row>
    <row r="73" spans="8:19" x14ac:dyDescent="0.2">
      <c r="H73" s="8"/>
      <c r="I73" s="8"/>
      <c r="R73" s="8"/>
      <c r="S73" s="8"/>
    </row>
    <row r="74" spans="8:19" x14ac:dyDescent="0.2">
      <c r="H74" s="8"/>
      <c r="I74" s="8"/>
      <c r="R74" s="8"/>
      <c r="S74" s="8"/>
    </row>
    <row r="75" spans="8:19" x14ac:dyDescent="0.2">
      <c r="H75" s="8"/>
      <c r="I75" s="8"/>
      <c r="R75" s="8"/>
      <c r="S75" s="8"/>
    </row>
    <row r="76" spans="8:19" x14ac:dyDescent="0.2">
      <c r="H76" s="8"/>
      <c r="I76" s="8"/>
      <c r="R76" s="8"/>
      <c r="S76" s="8"/>
    </row>
    <row r="77" spans="8:19" x14ac:dyDescent="0.2">
      <c r="H77" s="8"/>
      <c r="I77" s="8"/>
      <c r="R77" s="8"/>
      <c r="S77" s="8"/>
    </row>
    <row r="78" spans="8:19" x14ac:dyDescent="0.2">
      <c r="H78" s="8"/>
      <c r="I78" s="8"/>
      <c r="R78" s="8"/>
      <c r="S78" s="8"/>
    </row>
    <row r="79" spans="8:19" x14ac:dyDescent="0.2">
      <c r="H79" s="8"/>
      <c r="I79" s="8"/>
      <c r="R79" s="8"/>
      <c r="S79" s="8"/>
    </row>
    <row r="80" spans="8:19" x14ac:dyDescent="0.2">
      <c r="H80" s="8"/>
      <c r="I80" s="8"/>
      <c r="R80" s="8"/>
      <c r="S80" s="8"/>
    </row>
    <row r="81" spans="8:19" x14ac:dyDescent="0.2">
      <c r="H81" s="8"/>
      <c r="I81" s="8"/>
      <c r="R81" s="8"/>
      <c r="S81" s="8"/>
    </row>
    <row r="82" spans="8:19" x14ac:dyDescent="0.2">
      <c r="H82" s="8"/>
      <c r="I82" s="8"/>
      <c r="R82" s="8"/>
      <c r="S82" s="8"/>
    </row>
    <row r="83" spans="8:19" x14ac:dyDescent="0.2">
      <c r="H83" s="8"/>
      <c r="I83" s="8"/>
      <c r="R83" s="8"/>
      <c r="S83" s="8"/>
    </row>
    <row r="84" spans="8:19" x14ac:dyDescent="0.2">
      <c r="H84" s="8"/>
      <c r="I84" s="8"/>
      <c r="R84" s="8"/>
      <c r="S84" s="8"/>
    </row>
    <row r="85" spans="8:19" x14ac:dyDescent="0.2">
      <c r="H85" s="8"/>
      <c r="I85" s="8"/>
      <c r="R85" s="8"/>
      <c r="S85" s="8"/>
    </row>
    <row r="86" spans="8:19" x14ac:dyDescent="0.2">
      <c r="H86" s="8"/>
      <c r="I86" s="8"/>
      <c r="R86" s="8"/>
      <c r="S86" s="8"/>
    </row>
    <row r="87" spans="8:19" x14ac:dyDescent="0.2">
      <c r="H87" s="8"/>
      <c r="I87" s="8"/>
      <c r="R87" s="8"/>
      <c r="S87" s="8"/>
    </row>
    <row r="88" spans="8:19" x14ac:dyDescent="0.2">
      <c r="H88" s="8"/>
      <c r="I88" s="8"/>
      <c r="R88" s="8"/>
      <c r="S88" s="8"/>
    </row>
    <row r="89" spans="8:19" x14ac:dyDescent="0.2">
      <c r="H89" s="8"/>
      <c r="I89" s="8"/>
      <c r="R89" s="8"/>
      <c r="S89" s="8"/>
    </row>
    <row r="90" spans="8:19" x14ac:dyDescent="0.2">
      <c r="H90" s="8"/>
      <c r="I90" s="8"/>
      <c r="R90" s="8"/>
      <c r="S90" s="8"/>
    </row>
    <row r="91" spans="8:19" x14ac:dyDescent="0.2">
      <c r="H91" s="8"/>
      <c r="I91" s="8"/>
      <c r="R91" s="8"/>
      <c r="S91" s="8"/>
    </row>
    <row r="92" spans="8:19" x14ac:dyDescent="0.2">
      <c r="H92" s="8"/>
      <c r="I92" s="8"/>
      <c r="R92" s="8"/>
      <c r="S92" s="8"/>
    </row>
    <row r="93" spans="8:19" x14ac:dyDescent="0.2">
      <c r="H93" s="8"/>
      <c r="I93" s="8"/>
      <c r="R93" s="8"/>
      <c r="S93" s="8"/>
    </row>
    <row r="94" spans="8:19" x14ac:dyDescent="0.2">
      <c r="H94" s="8"/>
      <c r="I94" s="8"/>
      <c r="R94" s="8"/>
      <c r="S94" s="8"/>
    </row>
  </sheetData>
  <mergeCells count="40">
    <mergeCell ref="Q39:Q48"/>
    <mergeCell ref="T39:T48"/>
    <mergeCell ref="W39:W48"/>
    <mergeCell ref="Z39:Z48"/>
    <mergeCell ref="A5:A26"/>
    <mergeCell ref="A27:A48"/>
    <mergeCell ref="E39:E48"/>
    <mergeCell ref="H39:H48"/>
    <mergeCell ref="K39:K48"/>
    <mergeCell ref="N39:N48"/>
    <mergeCell ref="O3:Q3"/>
    <mergeCell ref="R3:T3"/>
    <mergeCell ref="U3:W3"/>
    <mergeCell ref="X3:Z3"/>
    <mergeCell ref="A4:B4"/>
    <mergeCell ref="C4:E4"/>
    <mergeCell ref="F4:H4"/>
    <mergeCell ref="I4:K4"/>
    <mergeCell ref="L4:N4"/>
    <mergeCell ref="O4:Q4"/>
    <mergeCell ref="R4:T4"/>
    <mergeCell ref="U4:W4"/>
    <mergeCell ref="X4:Z4"/>
    <mergeCell ref="A3:B3"/>
    <mergeCell ref="C3:E3"/>
    <mergeCell ref="F3:H3"/>
    <mergeCell ref="I3:K3"/>
    <mergeCell ref="L3:N3"/>
    <mergeCell ref="A1:B1"/>
    <mergeCell ref="C1:N1"/>
    <mergeCell ref="O1:Z1"/>
    <mergeCell ref="A2:B2"/>
    <mergeCell ref="C2:E2"/>
    <mergeCell ref="F2:H2"/>
    <mergeCell ref="I2:K2"/>
    <mergeCell ref="L2:N2"/>
    <mergeCell ref="O2:Q2"/>
    <mergeCell ref="R2:T2"/>
    <mergeCell ref="U2:W2"/>
    <mergeCell ref="X2:Z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"/>
  <sheetViews>
    <sheetView tabSelected="1" topLeftCell="I29" workbookViewId="0">
      <selection activeCell="T54" sqref="M54:T54"/>
    </sheetView>
  </sheetViews>
  <sheetFormatPr baseColWidth="10" defaultRowHeight="16" x14ac:dyDescent="0.2"/>
  <cols>
    <col min="1" max="1" width="15.5" customWidth="1"/>
    <col min="2" max="2" width="14.5" customWidth="1"/>
  </cols>
  <sheetData>
    <row r="1" spans="1:26" ht="46" customHeight="1" x14ac:dyDescent="0.2">
      <c r="A1" s="9" t="s">
        <v>0</v>
      </c>
      <c r="B1" s="9"/>
      <c r="C1" s="9" t="s">
        <v>36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 t="s">
        <v>37</v>
      </c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2">
      <c r="A2" s="9" t="s">
        <v>1</v>
      </c>
      <c r="B2" s="9"/>
      <c r="C2" s="9" t="s">
        <v>2</v>
      </c>
      <c r="D2" s="9"/>
      <c r="E2" s="9"/>
      <c r="F2" s="9" t="s">
        <v>3</v>
      </c>
      <c r="G2" s="9"/>
      <c r="H2" s="9"/>
      <c r="I2" s="9" t="s">
        <v>4</v>
      </c>
      <c r="J2" s="9"/>
      <c r="K2" s="9"/>
      <c r="L2" s="9" t="s">
        <v>5</v>
      </c>
      <c r="M2" s="9"/>
      <c r="N2" s="9"/>
      <c r="O2" s="9" t="s">
        <v>2</v>
      </c>
      <c r="P2" s="9"/>
      <c r="Q2" s="9"/>
      <c r="R2" s="9" t="s">
        <v>3</v>
      </c>
      <c r="S2" s="9"/>
      <c r="T2" s="9"/>
      <c r="U2" s="9" t="s">
        <v>4</v>
      </c>
      <c r="V2" s="9"/>
      <c r="W2" s="9"/>
      <c r="X2" s="9" t="s">
        <v>5</v>
      </c>
      <c r="Y2" s="9"/>
      <c r="Z2" s="9"/>
    </row>
    <row r="3" spans="1:26" x14ac:dyDescent="0.2">
      <c r="A3" s="10" t="s">
        <v>6</v>
      </c>
      <c r="B3" s="10"/>
      <c r="C3" s="11">
        <v>64215</v>
      </c>
      <c r="D3" s="11"/>
      <c r="E3" s="11"/>
      <c r="F3" s="11">
        <v>63912</v>
      </c>
      <c r="G3" s="11"/>
      <c r="H3" s="11"/>
      <c r="I3" s="11">
        <v>64215</v>
      </c>
      <c r="J3" s="11"/>
      <c r="K3" s="11"/>
      <c r="L3" s="11">
        <v>63912</v>
      </c>
      <c r="M3" s="11"/>
      <c r="N3" s="11"/>
      <c r="O3" s="11">
        <v>981</v>
      </c>
      <c r="P3" s="11"/>
      <c r="Q3" s="11"/>
      <c r="R3" s="11">
        <v>970</v>
      </c>
      <c r="S3" s="11"/>
      <c r="T3" s="11"/>
      <c r="U3" s="11">
        <v>981</v>
      </c>
      <c r="V3" s="11"/>
      <c r="W3" s="11"/>
      <c r="X3" s="11">
        <v>970</v>
      </c>
      <c r="Y3" s="11"/>
      <c r="Z3" s="11"/>
    </row>
    <row r="4" spans="1:26" x14ac:dyDescent="0.2">
      <c r="A4" s="10" t="s">
        <v>7</v>
      </c>
      <c r="B4" s="10"/>
      <c r="C4" s="11">
        <v>319</v>
      </c>
      <c r="D4" s="11"/>
      <c r="E4" s="11"/>
      <c r="F4" s="11">
        <v>317</v>
      </c>
      <c r="G4" s="11"/>
      <c r="H4" s="11"/>
      <c r="I4" s="11">
        <v>319</v>
      </c>
      <c r="J4" s="11"/>
      <c r="K4" s="11"/>
      <c r="L4" s="11">
        <v>317</v>
      </c>
      <c r="M4" s="11"/>
      <c r="N4" s="11"/>
      <c r="O4" s="11">
        <v>5</v>
      </c>
      <c r="P4" s="11"/>
      <c r="Q4" s="11"/>
      <c r="R4" s="11">
        <v>5</v>
      </c>
      <c r="S4" s="11"/>
      <c r="T4" s="11"/>
      <c r="U4" s="11">
        <v>5</v>
      </c>
      <c r="V4" s="11"/>
      <c r="W4" s="11"/>
      <c r="X4" s="11">
        <v>5</v>
      </c>
      <c r="Y4" s="11"/>
      <c r="Z4" s="11"/>
    </row>
    <row r="5" spans="1:26" x14ac:dyDescent="0.2">
      <c r="A5" s="10" t="s">
        <v>8</v>
      </c>
      <c r="B5" s="1" t="s">
        <v>9</v>
      </c>
      <c r="C5" s="8">
        <v>809</v>
      </c>
      <c r="D5" s="3">
        <f>C5/64215</f>
        <v>1.2598302577279452E-2</v>
      </c>
      <c r="E5" s="3"/>
      <c r="F5" s="8">
        <v>6729</v>
      </c>
      <c r="G5" s="3">
        <f>F5/63912</f>
        <v>0.10528539241457004</v>
      </c>
      <c r="H5" s="3"/>
      <c r="I5" s="8">
        <v>296</v>
      </c>
      <c r="J5" s="3">
        <f>I5/64215</f>
        <v>4.6095149108463752E-3</v>
      </c>
      <c r="K5" s="3"/>
      <c r="L5" s="8">
        <v>5008</v>
      </c>
      <c r="M5" s="3">
        <f>L5/63912</f>
        <v>7.8357741895105776E-2</v>
      </c>
      <c r="N5" s="3"/>
      <c r="O5" s="8">
        <v>22</v>
      </c>
      <c r="P5" s="4">
        <f>O5/981</f>
        <v>2.2426095820591234E-2</v>
      </c>
      <c r="Q5" s="5"/>
      <c r="R5" s="8">
        <v>219</v>
      </c>
      <c r="S5" s="4">
        <f>R5/970</f>
        <v>0.22577319587628866</v>
      </c>
      <c r="T5" s="5"/>
      <c r="U5" s="8">
        <v>9</v>
      </c>
      <c r="V5" s="4">
        <f>U5/981</f>
        <v>9.1743119266055051E-3</v>
      </c>
      <c r="W5" s="5"/>
      <c r="X5" s="8">
        <v>179</v>
      </c>
      <c r="Y5" s="4">
        <f>X5/970</f>
        <v>0.18453608247422681</v>
      </c>
      <c r="Z5" s="5"/>
    </row>
    <row r="6" spans="1:26" x14ac:dyDescent="0.2">
      <c r="A6" s="10"/>
      <c r="B6" s="1" t="s">
        <v>10</v>
      </c>
      <c r="C6" s="8">
        <v>601</v>
      </c>
      <c r="D6" s="7">
        <f t="shared" ref="D6:D48" si="0">C6/64215</f>
        <v>9.3591839912792966E-3</v>
      </c>
      <c r="E6" s="3"/>
      <c r="F6" s="8">
        <v>2055</v>
      </c>
      <c r="G6" s="7">
        <f t="shared" ref="G6:G48" si="1">F6/63912</f>
        <v>3.2153586180998874E-2</v>
      </c>
      <c r="H6" s="3"/>
      <c r="I6" s="8">
        <v>237</v>
      </c>
      <c r="J6" s="7">
        <f t="shared" ref="J6:J48" si="2">I6/64215</f>
        <v>3.6907264657790235E-3</v>
      </c>
      <c r="K6" s="3"/>
      <c r="L6" s="8">
        <v>1620</v>
      </c>
      <c r="M6" s="7">
        <f t="shared" ref="M6:M48" si="3">L6/63912</f>
        <v>2.5347352609838527E-2</v>
      </c>
      <c r="N6" s="3"/>
      <c r="O6" s="8">
        <v>13</v>
      </c>
      <c r="P6" s="4">
        <f t="shared" ref="P6:P48" si="4">O6/981</f>
        <v>1.3251783893985729E-2</v>
      </c>
      <c r="Q6" s="5"/>
      <c r="R6" s="8">
        <v>50</v>
      </c>
      <c r="S6" s="4">
        <f t="shared" ref="S6:S48" si="5">R6/970</f>
        <v>5.1546391752577317E-2</v>
      </c>
      <c r="T6" s="5"/>
      <c r="U6" s="8">
        <v>3</v>
      </c>
      <c r="V6" s="4">
        <f t="shared" ref="V6:V48" si="6">U6/981</f>
        <v>3.0581039755351682E-3</v>
      </c>
      <c r="W6" s="5"/>
      <c r="X6" s="8">
        <v>38</v>
      </c>
      <c r="Y6" s="4">
        <f t="shared" ref="Y6:Y48" si="7">X6/970</f>
        <v>3.9175257731958762E-2</v>
      </c>
      <c r="Z6" s="5"/>
    </row>
    <row r="7" spans="1:26" x14ac:dyDescent="0.2">
      <c r="A7" s="10"/>
      <c r="B7" s="1" t="s">
        <v>11</v>
      </c>
      <c r="C7" s="8">
        <v>979</v>
      </c>
      <c r="D7" s="7">
        <f t="shared" si="0"/>
        <v>1.5245659113914194E-2</v>
      </c>
      <c r="E7" s="3"/>
      <c r="F7" s="8">
        <v>2739</v>
      </c>
      <c r="G7" s="7">
        <f t="shared" si="1"/>
        <v>4.2855801727375138E-2</v>
      </c>
      <c r="H7" s="3"/>
      <c r="I7" s="8">
        <v>441</v>
      </c>
      <c r="J7" s="7">
        <f t="shared" si="2"/>
        <v>6.8675543097407145E-3</v>
      </c>
      <c r="K7" s="3"/>
      <c r="L7" s="8">
        <v>1977</v>
      </c>
      <c r="M7" s="7">
        <f t="shared" si="3"/>
        <v>3.0933158092377018E-2</v>
      </c>
      <c r="N7" s="3"/>
      <c r="O7" s="8">
        <v>14</v>
      </c>
      <c r="P7" s="4">
        <f t="shared" si="4"/>
        <v>1.4271151885830785E-2</v>
      </c>
      <c r="Q7" s="5"/>
      <c r="R7" s="8">
        <v>55</v>
      </c>
      <c r="S7" s="4">
        <f t="shared" si="5"/>
        <v>5.6701030927835051E-2</v>
      </c>
      <c r="T7" s="5"/>
      <c r="U7" s="8">
        <v>16</v>
      </c>
      <c r="V7" s="4">
        <f t="shared" si="6"/>
        <v>1.6309887869520898E-2</v>
      </c>
      <c r="W7" s="5"/>
      <c r="X7" s="8">
        <v>48</v>
      </c>
      <c r="Y7" s="4">
        <f t="shared" si="7"/>
        <v>4.9484536082474224E-2</v>
      </c>
      <c r="Z7" s="5"/>
    </row>
    <row r="8" spans="1:26" x14ac:dyDescent="0.2">
      <c r="A8" s="10"/>
      <c r="B8" s="1" t="s">
        <v>12</v>
      </c>
      <c r="C8" s="8">
        <v>1544</v>
      </c>
      <c r="D8" s="7">
        <f t="shared" si="0"/>
        <v>2.4044226426847309E-2</v>
      </c>
      <c r="E8" s="3"/>
      <c r="F8" s="8">
        <v>3214</v>
      </c>
      <c r="G8" s="7">
        <f t="shared" si="1"/>
        <v>5.0287895856803107E-2</v>
      </c>
      <c r="H8" s="3"/>
      <c r="I8" s="8">
        <v>752</v>
      </c>
      <c r="J8" s="7">
        <f t="shared" si="2"/>
        <v>1.1710659503231332E-2</v>
      </c>
      <c r="K8" s="3"/>
      <c r="L8" s="8">
        <v>2322</v>
      </c>
      <c r="M8" s="7">
        <f t="shared" si="3"/>
        <v>3.6331205407435223E-2</v>
      </c>
      <c r="N8" s="3"/>
      <c r="O8" s="8">
        <v>34</v>
      </c>
      <c r="P8" s="4">
        <f t="shared" si="4"/>
        <v>3.4658511722731905E-2</v>
      </c>
      <c r="Q8" s="5"/>
      <c r="R8" s="8">
        <v>73</v>
      </c>
      <c r="S8" s="4">
        <f t="shared" si="5"/>
        <v>7.5257731958762883E-2</v>
      </c>
      <c r="T8" s="5"/>
      <c r="U8" s="8">
        <v>19</v>
      </c>
      <c r="V8" s="4">
        <f t="shared" si="6"/>
        <v>1.9367991845056064E-2</v>
      </c>
      <c r="W8" s="5"/>
      <c r="X8" s="8">
        <v>62</v>
      </c>
      <c r="Y8" s="4">
        <f t="shared" si="7"/>
        <v>6.3917525773195871E-2</v>
      </c>
      <c r="Z8" s="5"/>
    </row>
    <row r="9" spans="1:26" x14ac:dyDescent="0.2">
      <c r="A9" s="10"/>
      <c r="B9" s="1" t="s">
        <v>13</v>
      </c>
      <c r="C9" s="8">
        <v>2332</v>
      </c>
      <c r="D9" s="7">
        <f t="shared" si="0"/>
        <v>3.6315502608424824E-2</v>
      </c>
      <c r="E9" s="3"/>
      <c r="F9" s="8">
        <v>4034</v>
      </c>
      <c r="G9" s="7">
        <f t="shared" si="1"/>
        <v>6.3118037301289273E-2</v>
      </c>
      <c r="H9" s="3"/>
      <c r="I9" s="8">
        <v>1137</v>
      </c>
      <c r="J9" s="7">
        <f t="shared" si="2"/>
        <v>1.7706143424433544E-2</v>
      </c>
      <c r="K9" s="3"/>
      <c r="L9" s="8">
        <v>2860</v>
      </c>
      <c r="M9" s="7">
        <f t="shared" si="3"/>
        <v>4.4749029916134685E-2</v>
      </c>
      <c r="N9" s="3"/>
      <c r="O9" s="8">
        <v>43</v>
      </c>
      <c r="P9" s="4">
        <f t="shared" si="4"/>
        <v>4.383282364933741E-2</v>
      </c>
      <c r="Q9" s="5"/>
      <c r="R9" s="8">
        <v>80</v>
      </c>
      <c r="S9" s="4">
        <f t="shared" si="5"/>
        <v>8.247422680412371E-2</v>
      </c>
      <c r="T9" s="5"/>
      <c r="U9" s="8">
        <v>18</v>
      </c>
      <c r="V9" s="4">
        <f t="shared" si="6"/>
        <v>1.834862385321101E-2</v>
      </c>
      <c r="W9" s="5"/>
      <c r="X9" s="8">
        <v>70</v>
      </c>
      <c r="Y9" s="4">
        <f t="shared" si="7"/>
        <v>7.2164948453608241E-2</v>
      </c>
      <c r="Z9" s="5"/>
    </row>
    <row r="10" spans="1:26" x14ac:dyDescent="0.2">
      <c r="A10" s="10"/>
      <c r="B10" s="1" t="s">
        <v>14</v>
      </c>
      <c r="C10" s="8">
        <v>3451</v>
      </c>
      <c r="D10" s="7">
        <f t="shared" si="0"/>
        <v>5.3741337693685276E-2</v>
      </c>
      <c r="E10" s="3"/>
      <c r="F10" s="8">
        <v>4951</v>
      </c>
      <c r="G10" s="7">
        <f t="shared" si="1"/>
        <v>7.7465890599574413E-2</v>
      </c>
      <c r="H10" s="3"/>
      <c r="I10" s="8">
        <v>1774</v>
      </c>
      <c r="J10" s="7">
        <f t="shared" si="2"/>
        <v>2.762594409405902E-2</v>
      </c>
      <c r="K10" s="3"/>
      <c r="L10" s="8">
        <v>3585</v>
      </c>
      <c r="M10" s="7">
        <f t="shared" si="3"/>
        <v>5.6092752534735259E-2</v>
      </c>
      <c r="N10" s="3"/>
      <c r="O10" s="8">
        <v>45</v>
      </c>
      <c r="P10" s="4">
        <f t="shared" si="4"/>
        <v>4.5871559633027525E-2</v>
      </c>
      <c r="Q10" s="5"/>
      <c r="R10" s="8">
        <v>84</v>
      </c>
      <c r="S10" s="4">
        <f t="shared" si="5"/>
        <v>8.6597938144329895E-2</v>
      </c>
      <c r="T10" s="5"/>
      <c r="U10" s="8">
        <v>35</v>
      </c>
      <c r="V10" s="4">
        <f t="shared" si="6"/>
        <v>3.5677879714576963E-2</v>
      </c>
      <c r="W10" s="5"/>
      <c r="X10" s="8">
        <v>69</v>
      </c>
      <c r="Y10" s="4">
        <f t="shared" si="7"/>
        <v>7.1134020618556698E-2</v>
      </c>
      <c r="Z10" s="5"/>
    </row>
    <row r="11" spans="1:26" x14ac:dyDescent="0.2">
      <c r="A11" s="10"/>
      <c r="B11" s="1" t="s">
        <v>15</v>
      </c>
      <c r="C11" s="8">
        <v>5232</v>
      </c>
      <c r="D11" s="7">
        <f t="shared" si="0"/>
        <v>8.1476290586311603E-2</v>
      </c>
      <c r="E11" s="3"/>
      <c r="F11" s="8">
        <v>6299</v>
      </c>
      <c r="G11" s="7">
        <f t="shared" si="1"/>
        <v>9.8557391413193141E-2</v>
      </c>
      <c r="H11" s="3"/>
      <c r="I11" s="8">
        <v>2827</v>
      </c>
      <c r="J11" s="7">
        <f t="shared" si="2"/>
        <v>4.4023981935684811E-2</v>
      </c>
      <c r="K11" s="3"/>
      <c r="L11" s="8">
        <v>4597</v>
      </c>
      <c r="M11" s="7">
        <f t="shared" si="3"/>
        <v>7.1927024658905991E-2</v>
      </c>
      <c r="N11" s="3"/>
      <c r="O11" s="8">
        <v>85</v>
      </c>
      <c r="P11" s="4">
        <f t="shared" si="4"/>
        <v>8.6646279306829763E-2</v>
      </c>
      <c r="Q11" s="5"/>
      <c r="R11" s="8">
        <v>78</v>
      </c>
      <c r="S11" s="4">
        <f t="shared" si="5"/>
        <v>8.0412371134020624E-2</v>
      </c>
      <c r="T11" s="5"/>
      <c r="U11" s="8">
        <v>41</v>
      </c>
      <c r="V11" s="4">
        <f t="shared" si="6"/>
        <v>4.1794087665647302E-2</v>
      </c>
      <c r="W11" s="5"/>
      <c r="X11" s="8">
        <v>72</v>
      </c>
      <c r="Y11" s="4">
        <f t="shared" si="7"/>
        <v>7.422680412371134E-2</v>
      </c>
      <c r="Z11" s="5"/>
    </row>
    <row r="12" spans="1:26" x14ac:dyDescent="0.2">
      <c r="A12" s="10"/>
      <c r="B12" s="1" t="s">
        <v>16</v>
      </c>
      <c r="C12" s="8">
        <v>7444</v>
      </c>
      <c r="D12" s="7">
        <f t="shared" si="0"/>
        <v>0.11592307093358249</v>
      </c>
      <c r="E12" s="3"/>
      <c r="F12" s="8">
        <v>7507</v>
      </c>
      <c r="G12" s="7">
        <f t="shared" si="1"/>
        <v>0.11745838027287521</v>
      </c>
      <c r="H12" s="3"/>
      <c r="I12" s="8">
        <v>4394</v>
      </c>
      <c r="J12" s="7">
        <f t="shared" si="2"/>
        <v>6.8426380129253284E-2</v>
      </c>
      <c r="K12" s="3"/>
      <c r="L12" s="8">
        <v>5887</v>
      </c>
      <c r="M12" s="7">
        <f t="shared" si="3"/>
        <v>9.2111027663036679E-2</v>
      </c>
      <c r="N12" s="3"/>
      <c r="O12" s="8">
        <v>110</v>
      </c>
      <c r="P12" s="4">
        <f t="shared" si="4"/>
        <v>0.11213047910295616</v>
      </c>
      <c r="Q12" s="5"/>
      <c r="R12" s="8">
        <v>91</v>
      </c>
      <c r="S12" s="4">
        <f t="shared" si="5"/>
        <v>9.3814432989690721E-2</v>
      </c>
      <c r="T12" s="5"/>
      <c r="U12" s="8">
        <v>79</v>
      </c>
      <c r="V12" s="4">
        <f t="shared" si="6"/>
        <v>8.0530071355759431E-2</v>
      </c>
      <c r="W12" s="5"/>
      <c r="X12" s="8">
        <v>93</v>
      </c>
      <c r="Y12" s="4">
        <f t="shared" si="7"/>
        <v>9.5876288659793821E-2</v>
      </c>
      <c r="Z12" s="5"/>
    </row>
    <row r="13" spans="1:26" x14ac:dyDescent="0.2">
      <c r="A13" s="10"/>
      <c r="B13" s="1" t="s">
        <v>17</v>
      </c>
      <c r="C13" s="8">
        <v>10233</v>
      </c>
      <c r="D13" s="7">
        <f t="shared" si="0"/>
        <v>0.15935529081990188</v>
      </c>
      <c r="E13" s="3"/>
      <c r="F13" s="8">
        <v>8280</v>
      </c>
      <c r="G13" s="7">
        <f t="shared" si="1"/>
        <v>0.12955313556139691</v>
      </c>
      <c r="H13" s="3"/>
      <c r="I13" s="8">
        <v>7264</v>
      </c>
      <c r="J13" s="7">
        <f t="shared" si="2"/>
        <v>0.1131199875418516</v>
      </c>
      <c r="K13" s="3"/>
      <c r="L13" s="8">
        <v>7770</v>
      </c>
      <c r="M13" s="7">
        <f t="shared" si="3"/>
        <v>0.1215734134434848</v>
      </c>
      <c r="N13" s="3"/>
      <c r="O13" s="8">
        <v>162</v>
      </c>
      <c r="P13" s="4">
        <f t="shared" si="4"/>
        <v>0.16513761467889909</v>
      </c>
      <c r="Q13" s="5"/>
      <c r="R13" s="8">
        <v>84</v>
      </c>
      <c r="S13" s="4">
        <f t="shared" si="5"/>
        <v>8.6597938144329895E-2</v>
      </c>
      <c r="T13" s="5"/>
      <c r="U13" s="8">
        <v>136</v>
      </c>
      <c r="V13" s="4">
        <f t="shared" si="6"/>
        <v>0.13863404689092762</v>
      </c>
      <c r="W13" s="5"/>
      <c r="X13" s="8">
        <v>96</v>
      </c>
      <c r="Y13" s="4">
        <f t="shared" si="7"/>
        <v>9.8969072164948449E-2</v>
      </c>
      <c r="Z13" s="5"/>
    </row>
    <row r="14" spans="1:26" x14ac:dyDescent="0.2">
      <c r="A14" s="10"/>
      <c r="B14" s="1" t="s">
        <v>18</v>
      </c>
      <c r="C14" s="8">
        <v>11484</v>
      </c>
      <c r="D14" s="7">
        <f t="shared" si="0"/>
        <v>0.17883672039243168</v>
      </c>
      <c r="E14" s="3"/>
      <c r="F14" s="8">
        <v>7451</v>
      </c>
      <c r="G14" s="7">
        <f t="shared" si="1"/>
        <v>0.11658217549130054</v>
      </c>
      <c r="H14" s="3"/>
      <c r="I14" s="8">
        <v>11873</v>
      </c>
      <c r="J14" s="7">
        <f t="shared" si="2"/>
        <v>0.18489449505567235</v>
      </c>
      <c r="K14" s="3"/>
      <c r="L14" s="8">
        <v>9528</v>
      </c>
      <c r="M14" s="7">
        <f t="shared" si="3"/>
        <v>0.1490799849793466</v>
      </c>
      <c r="N14" s="3"/>
      <c r="O14" s="8">
        <v>157</v>
      </c>
      <c r="P14" s="4">
        <f t="shared" si="4"/>
        <v>0.16004077471967379</v>
      </c>
      <c r="Q14" s="5"/>
      <c r="R14" s="8">
        <v>60</v>
      </c>
      <c r="S14" s="4">
        <f t="shared" si="5"/>
        <v>6.1855670103092786E-2</v>
      </c>
      <c r="T14" s="5"/>
      <c r="U14" s="8">
        <v>150</v>
      </c>
      <c r="V14" s="4">
        <f t="shared" si="6"/>
        <v>0.1529051987767584</v>
      </c>
      <c r="W14" s="5"/>
      <c r="X14" s="8">
        <v>78</v>
      </c>
      <c r="Y14" s="4">
        <f t="shared" si="7"/>
        <v>8.0412371134020624E-2</v>
      </c>
      <c r="Z14" s="5"/>
    </row>
    <row r="15" spans="1:26" x14ac:dyDescent="0.2">
      <c r="A15" s="10"/>
      <c r="B15" s="1" t="s">
        <v>19</v>
      </c>
      <c r="C15" s="8">
        <v>9422</v>
      </c>
      <c r="D15" s="7">
        <f t="shared" si="0"/>
        <v>0.1467258428716032</v>
      </c>
      <c r="E15" s="3"/>
      <c r="F15" s="8">
        <v>5010</v>
      </c>
      <c r="G15" s="7">
        <f t="shared" si="1"/>
        <v>7.8389034923019157E-2</v>
      </c>
      <c r="H15" s="3"/>
      <c r="I15" s="8">
        <v>13092</v>
      </c>
      <c r="J15" s="7">
        <f t="shared" si="2"/>
        <v>0.20387759869189442</v>
      </c>
      <c r="K15" s="3"/>
      <c r="L15" s="8">
        <v>7844</v>
      </c>
      <c r="M15" s="7">
        <f t="shared" si="3"/>
        <v>0.12273125547627989</v>
      </c>
      <c r="N15" s="3"/>
      <c r="O15" s="8">
        <v>151</v>
      </c>
      <c r="P15" s="4">
        <f t="shared" si="4"/>
        <v>0.15392456676860347</v>
      </c>
      <c r="Q15" s="5"/>
      <c r="R15" s="8">
        <v>46</v>
      </c>
      <c r="S15" s="4">
        <f t="shared" si="5"/>
        <v>4.7422680412371132E-2</v>
      </c>
      <c r="T15" s="5"/>
      <c r="U15" s="8">
        <v>194</v>
      </c>
      <c r="V15" s="4">
        <f t="shared" si="6"/>
        <v>0.19775739041794088</v>
      </c>
      <c r="W15" s="5"/>
      <c r="X15" s="8">
        <v>70</v>
      </c>
      <c r="Y15" s="4">
        <f t="shared" si="7"/>
        <v>7.2164948453608241E-2</v>
      </c>
      <c r="Z15" s="5"/>
    </row>
    <row r="16" spans="1:26" x14ac:dyDescent="0.2">
      <c r="A16" s="10"/>
      <c r="B16" s="1" t="s">
        <v>20</v>
      </c>
      <c r="C16" s="8">
        <v>6455</v>
      </c>
      <c r="D16" s="7">
        <f t="shared" si="0"/>
        <v>0.10052168496457214</v>
      </c>
      <c r="E16" s="3"/>
      <c r="F16" s="8">
        <v>3362</v>
      </c>
      <c r="G16" s="7">
        <f t="shared" si="1"/>
        <v>5.2603579922393291E-2</v>
      </c>
      <c r="H16" s="3"/>
      <c r="I16" s="8">
        <v>11752</v>
      </c>
      <c r="J16" s="7">
        <f t="shared" si="2"/>
        <v>0.18301020010900879</v>
      </c>
      <c r="K16" s="3"/>
      <c r="L16" s="8">
        <v>6337</v>
      </c>
      <c r="M16" s="7">
        <f t="shared" si="3"/>
        <v>9.9151958943547377E-2</v>
      </c>
      <c r="N16" s="3"/>
      <c r="O16" s="8">
        <v>84</v>
      </c>
      <c r="P16" s="4">
        <f t="shared" si="4"/>
        <v>8.5626911314984705E-2</v>
      </c>
      <c r="Q16" s="5"/>
      <c r="R16" s="8">
        <v>26</v>
      </c>
      <c r="S16" s="4">
        <f t="shared" si="5"/>
        <v>2.6804123711340205E-2</v>
      </c>
      <c r="T16" s="5"/>
      <c r="U16" s="8">
        <v>171</v>
      </c>
      <c r="V16" s="4">
        <f t="shared" si="6"/>
        <v>0.1743119266055046</v>
      </c>
      <c r="W16" s="5"/>
      <c r="X16" s="8">
        <v>61</v>
      </c>
      <c r="Y16" s="4">
        <f t="shared" si="7"/>
        <v>6.2886597938144329E-2</v>
      </c>
      <c r="Z16" s="5"/>
    </row>
    <row r="17" spans="1:26" x14ac:dyDescent="0.2">
      <c r="A17" s="10"/>
      <c r="B17" s="1" t="s">
        <v>21</v>
      </c>
      <c r="C17" s="8">
        <v>2535</v>
      </c>
      <c r="D17" s="7">
        <f t="shared" si="0"/>
        <v>3.9476757766876897E-2</v>
      </c>
      <c r="E17" s="3"/>
      <c r="F17" s="8">
        <v>1346</v>
      </c>
      <c r="G17" s="7">
        <f t="shared" si="1"/>
        <v>2.1060207785705345E-2</v>
      </c>
      <c r="H17" s="3"/>
      <c r="I17" s="8">
        <v>5034</v>
      </c>
      <c r="J17" s="7">
        <f t="shared" si="2"/>
        <v>7.8392898855407608E-2</v>
      </c>
      <c r="K17" s="3"/>
      <c r="L17" s="8">
        <v>2695</v>
      </c>
      <c r="M17" s="7">
        <f t="shared" si="3"/>
        <v>4.2167355113280763E-2</v>
      </c>
      <c r="N17" s="3"/>
      <c r="O17" s="8">
        <v>39</v>
      </c>
      <c r="P17" s="4">
        <f t="shared" si="4"/>
        <v>3.9755351681957186E-2</v>
      </c>
      <c r="Q17" s="5"/>
      <c r="R17" s="8">
        <v>17</v>
      </c>
      <c r="S17" s="4">
        <f t="shared" si="5"/>
        <v>1.7525773195876289E-2</v>
      </c>
      <c r="T17" s="5"/>
      <c r="U17" s="8">
        <v>64</v>
      </c>
      <c r="V17" s="4">
        <f t="shared" si="6"/>
        <v>6.5239551478083593E-2</v>
      </c>
      <c r="W17" s="5"/>
      <c r="X17" s="8">
        <v>16</v>
      </c>
      <c r="Y17" s="4">
        <f t="shared" si="7"/>
        <v>1.6494845360824743E-2</v>
      </c>
      <c r="Z17" s="5"/>
    </row>
    <row r="18" spans="1:26" x14ac:dyDescent="0.2">
      <c r="A18" s="10"/>
      <c r="B18" s="1" t="s">
        <v>22</v>
      </c>
      <c r="C18" s="8">
        <v>968</v>
      </c>
      <c r="D18" s="7">
        <f t="shared" si="0"/>
        <v>1.5074359573308417E-2</v>
      </c>
      <c r="E18" s="3"/>
      <c r="F18" s="8">
        <v>555</v>
      </c>
      <c r="G18" s="7">
        <f t="shared" si="1"/>
        <v>8.6838152459631987E-3</v>
      </c>
      <c r="H18" s="3"/>
      <c r="I18" s="8">
        <v>1920</v>
      </c>
      <c r="J18" s="7">
        <f t="shared" si="2"/>
        <v>2.9899556178462974E-2</v>
      </c>
      <c r="K18" s="3"/>
      <c r="L18" s="8">
        <v>1055</v>
      </c>
      <c r="M18" s="7">
        <f t="shared" si="3"/>
        <v>1.6507072224308424E-2</v>
      </c>
      <c r="N18" s="3"/>
      <c r="O18" s="8">
        <v>14</v>
      </c>
      <c r="P18" s="4">
        <f t="shared" si="4"/>
        <v>1.4271151885830785E-2</v>
      </c>
      <c r="Q18" s="5"/>
      <c r="R18" s="8">
        <v>4</v>
      </c>
      <c r="S18" s="4">
        <f t="shared" si="5"/>
        <v>4.1237113402061857E-3</v>
      </c>
      <c r="T18" s="5"/>
      <c r="U18" s="8">
        <v>35</v>
      </c>
      <c r="V18" s="4">
        <f t="shared" si="6"/>
        <v>3.5677879714576963E-2</v>
      </c>
      <c r="W18" s="5"/>
      <c r="X18" s="8">
        <v>14</v>
      </c>
      <c r="Y18" s="4">
        <f t="shared" si="7"/>
        <v>1.443298969072165E-2</v>
      </c>
      <c r="Z18" s="5"/>
    </row>
    <row r="19" spans="1:26" x14ac:dyDescent="0.2">
      <c r="A19" s="10"/>
      <c r="B19" s="1" t="s">
        <v>23</v>
      </c>
      <c r="C19" s="8">
        <v>412</v>
      </c>
      <c r="D19" s="7">
        <f t="shared" si="0"/>
        <v>6.415946429961847E-3</v>
      </c>
      <c r="E19" s="3"/>
      <c r="F19" s="8">
        <v>223</v>
      </c>
      <c r="G19" s="7">
        <f t="shared" si="1"/>
        <v>3.4891726123419701E-3</v>
      </c>
      <c r="H19" s="3"/>
      <c r="I19" s="8">
        <v>816</v>
      </c>
      <c r="J19" s="7">
        <f t="shared" si="2"/>
        <v>1.2707311375846764E-2</v>
      </c>
      <c r="K19" s="3"/>
      <c r="L19" s="8">
        <v>484</v>
      </c>
      <c r="M19" s="7">
        <f t="shared" si="3"/>
        <v>7.5729127550381772E-3</v>
      </c>
      <c r="N19" s="3"/>
      <c r="O19" s="8">
        <v>6</v>
      </c>
      <c r="P19" s="4">
        <f t="shared" si="4"/>
        <v>6.1162079510703364E-3</v>
      </c>
      <c r="Q19" s="5"/>
      <c r="R19" s="8">
        <v>2</v>
      </c>
      <c r="S19" s="4">
        <f t="shared" si="5"/>
        <v>2.0618556701030928E-3</v>
      </c>
      <c r="T19" s="5"/>
      <c r="U19" s="8">
        <v>8</v>
      </c>
      <c r="V19" s="4">
        <f t="shared" si="6"/>
        <v>8.1549439347604492E-3</v>
      </c>
      <c r="W19" s="5"/>
      <c r="X19" s="8">
        <v>3</v>
      </c>
      <c r="Y19" s="4">
        <f t="shared" si="7"/>
        <v>3.092783505154639E-3</v>
      </c>
      <c r="Z19" s="5"/>
    </row>
    <row r="20" spans="1:26" x14ac:dyDescent="0.2">
      <c r="A20" s="10"/>
      <c r="B20" s="1" t="s">
        <v>24</v>
      </c>
      <c r="C20" s="8">
        <v>156</v>
      </c>
      <c r="D20" s="7">
        <f t="shared" si="0"/>
        <v>2.4293389395001167E-3</v>
      </c>
      <c r="E20" s="3"/>
      <c r="F20" s="8">
        <v>84</v>
      </c>
      <c r="G20" s="7">
        <f t="shared" si="1"/>
        <v>1.3143071723619977E-3</v>
      </c>
      <c r="H20" s="3"/>
      <c r="I20" s="8">
        <v>317</v>
      </c>
      <c r="J20" s="7">
        <f t="shared" si="2"/>
        <v>4.9365413065483145E-3</v>
      </c>
      <c r="K20" s="3"/>
      <c r="L20" s="8">
        <v>188</v>
      </c>
      <c r="M20" s="7">
        <f t="shared" si="3"/>
        <v>2.9415446238578043E-3</v>
      </c>
      <c r="N20" s="3"/>
      <c r="O20" s="8">
        <v>1</v>
      </c>
      <c r="P20" s="4">
        <f t="shared" si="4"/>
        <v>1.0193679918450561E-3</v>
      </c>
      <c r="Q20" s="5"/>
      <c r="R20" s="8">
        <v>1</v>
      </c>
      <c r="S20" s="4">
        <f t="shared" si="5"/>
        <v>1.0309278350515464E-3</v>
      </c>
      <c r="T20" s="5"/>
      <c r="U20" s="8">
        <v>2</v>
      </c>
      <c r="V20" s="4">
        <f t="shared" si="6"/>
        <v>2.0387359836901123E-3</v>
      </c>
      <c r="W20" s="5"/>
      <c r="X20" s="8">
        <v>1</v>
      </c>
      <c r="Y20" s="4">
        <f t="shared" si="7"/>
        <v>1.0309278350515464E-3</v>
      </c>
      <c r="Z20" s="5"/>
    </row>
    <row r="21" spans="1:26" x14ac:dyDescent="0.2">
      <c r="A21" s="10"/>
      <c r="B21" s="1" t="s">
        <v>25</v>
      </c>
      <c r="C21" s="8">
        <v>73</v>
      </c>
      <c r="D21" s="7">
        <f t="shared" si="0"/>
        <v>1.1368060422019778E-3</v>
      </c>
      <c r="E21" s="3"/>
      <c r="F21" s="8">
        <v>33</v>
      </c>
      <c r="G21" s="7">
        <f t="shared" si="1"/>
        <v>5.1633496057078483E-4</v>
      </c>
      <c r="H21" s="3"/>
      <c r="I21" s="8">
        <v>149</v>
      </c>
      <c r="J21" s="7">
        <f t="shared" si="2"/>
        <v>2.3203301409328038E-3</v>
      </c>
      <c r="K21" s="3"/>
      <c r="L21" s="8">
        <v>83</v>
      </c>
      <c r="M21" s="7">
        <f t="shared" si="3"/>
        <v>1.2986606584053074E-3</v>
      </c>
      <c r="N21" s="3"/>
      <c r="O21" s="8">
        <v>0</v>
      </c>
      <c r="P21" s="4">
        <f t="shared" si="4"/>
        <v>0</v>
      </c>
      <c r="Q21" s="5"/>
      <c r="R21" s="8">
        <v>0</v>
      </c>
      <c r="S21" s="4">
        <f t="shared" si="5"/>
        <v>0</v>
      </c>
      <c r="T21" s="5"/>
      <c r="U21" s="8">
        <v>0</v>
      </c>
      <c r="V21" s="4">
        <f t="shared" si="6"/>
        <v>0</v>
      </c>
      <c r="W21" s="5"/>
      <c r="X21" s="8">
        <v>0</v>
      </c>
      <c r="Y21" s="4">
        <f t="shared" si="7"/>
        <v>0</v>
      </c>
      <c r="Z21" s="5"/>
    </row>
    <row r="22" spans="1:26" x14ac:dyDescent="0.2">
      <c r="A22" s="10"/>
      <c r="B22" s="1" t="s">
        <v>26</v>
      </c>
      <c r="C22" s="8">
        <v>47</v>
      </c>
      <c r="D22" s="7">
        <f t="shared" si="0"/>
        <v>7.3191621895195823E-4</v>
      </c>
      <c r="E22" s="3"/>
      <c r="F22" s="8">
        <v>22</v>
      </c>
      <c r="G22" s="7">
        <f t="shared" si="1"/>
        <v>3.4422330704718987E-4</v>
      </c>
      <c r="H22" s="3"/>
      <c r="I22" s="8">
        <v>75</v>
      </c>
      <c r="J22" s="7">
        <f t="shared" si="2"/>
        <v>1.16795141322121E-3</v>
      </c>
      <c r="K22" s="3"/>
      <c r="L22" s="8">
        <v>39</v>
      </c>
      <c r="M22" s="7">
        <f t="shared" si="3"/>
        <v>6.1021404431092752E-4</v>
      </c>
      <c r="N22" s="3"/>
      <c r="O22" s="8">
        <v>1</v>
      </c>
      <c r="P22" s="4">
        <f t="shared" si="4"/>
        <v>1.0193679918450561E-3</v>
      </c>
      <c r="Q22" s="5"/>
      <c r="R22" s="8">
        <v>0</v>
      </c>
      <c r="S22" s="4">
        <f t="shared" si="5"/>
        <v>0</v>
      </c>
      <c r="T22" s="5"/>
      <c r="U22" s="8">
        <v>1</v>
      </c>
      <c r="V22" s="4">
        <f t="shared" si="6"/>
        <v>1.0193679918450561E-3</v>
      </c>
      <c r="W22" s="5"/>
      <c r="X22" s="8">
        <v>0</v>
      </c>
      <c r="Y22" s="4">
        <f t="shared" si="7"/>
        <v>0</v>
      </c>
      <c r="Z22" s="5"/>
    </row>
    <row r="23" spans="1:26" x14ac:dyDescent="0.2">
      <c r="A23" s="10"/>
      <c r="B23" s="1" t="s">
        <v>27</v>
      </c>
      <c r="C23" s="8">
        <v>12</v>
      </c>
      <c r="D23" s="7">
        <f t="shared" si="0"/>
        <v>1.8687222611539359E-4</v>
      </c>
      <c r="E23" s="3"/>
      <c r="F23" s="8">
        <v>6</v>
      </c>
      <c r="G23" s="7">
        <f t="shared" si="1"/>
        <v>9.3879083740142696E-5</v>
      </c>
      <c r="H23" s="3"/>
      <c r="I23" s="8">
        <v>23</v>
      </c>
      <c r="J23" s="7">
        <f t="shared" si="2"/>
        <v>3.5817176672117105E-4</v>
      </c>
      <c r="K23" s="3"/>
      <c r="L23" s="8">
        <v>12</v>
      </c>
      <c r="M23" s="7">
        <f t="shared" si="3"/>
        <v>1.8775816748028539E-4</v>
      </c>
      <c r="N23" s="3"/>
      <c r="O23" s="8">
        <v>0</v>
      </c>
      <c r="P23" s="4">
        <f t="shared" si="4"/>
        <v>0</v>
      </c>
      <c r="Q23" s="5"/>
      <c r="R23" s="8">
        <v>0</v>
      </c>
      <c r="S23" s="4">
        <f t="shared" si="5"/>
        <v>0</v>
      </c>
      <c r="T23" s="5"/>
      <c r="U23" s="8">
        <v>0</v>
      </c>
      <c r="V23" s="4">
        <f t="shared" si="6"/>
        <v>0</v>
      </c>
      <c r="W23" s="5"/>
      <c r="X23" s="8">
        <v>0</v>
      </c>
      <c r="Y23" s="4">
        <f t="shared" si="7"/>
        <v>0</v>
      </c>
      <c r="Z23" s="5"/>
    </row>
    <row r="24" spans="1:26" x14ac:dyDescent="0.2">
      <c r="A24" s="10"/>
      <c r="B24" s="1" t="s">
        <v>28</v>
      </c>
      <c r="C24" s="8">
        <v>12</v>
      </c>
      <c r="D24" s="7">
        <f t="shared" si="0"/>
        <v>1.8687222611539359E-4</v>
      </c>
      <c r="E24" s="3"/>
      <c r="F24" s="8">
        <v>5</v>
      </c>
      <c r="G24" s="7">
        <f t="shared" si="1"/>
        <v>7.8232569783452251E-5</v>
      </c>
      <c r="H24" s="3"/>
      <c r="I24" s="8">
        <v>17</v>
      </c>
      <c r="J24" s="7">
        <f t="shared" si="2"/>
        <v>2.6473565366347425E-4</v>
      </c>
      <c r="K24" s="3"/>
      <c r="L24" s="8">
        <v>9</v>
      </c>
      <c r="M24" s="7">
        <f t="shared" si="3"/>
        <v>1.4081862561021404E-4</v>
      </c>
      <c r="N24" s="3"/>
      <c r="O24" s="8">
        <v>0</v>
      </c>
      <c r="P24" s="4">
        <f t="shared" si="4"/>
        <v>0</v>
      </c>
      <c r="Q24" s="5"/>
      <c r="R24" s="8">
        <v>0</v>
      </c>
      <c r="S24" s="4">
        <f t="shared" si="5"/>
        <v>0</v>
      </c>
      <c r="T24" s="5"/>
      <c r="U24" s="8">
        <v>0</v>
      </c>
      <c r="V24" s="4">
        <f t="shared" si="6"/>
        <v>0</v>
      </c>
      <c r="W24" s="5"/>
      <c r="X24" s="8">
        <v>0</v>
      </c>
      <c r="Y24" s="4">
        <f t="shared" si="7"/>
        <v>0</v>
      </c>
      <c r="Z24" s="5"/>
    </row>
    <row r="25" spans="1:26" x14ac:dyDescent="0.2">
      <c r="A25" s="10"/>
      <c r="B25" s="1" t="s">
        <v>29</v>
      </c>
      <c r="C25" s="8">
        <v>8</v>
      </c>
      <c r="D25" s="7">
        <f t="shared" si="0"/>
        <v>1.2458148407692906E-4</v>
      </c>
      <c r="E25" s="3"/>
      <c r="F25" s="8">
        <v>4</v>
      </c>
      <c r="G25" s="7">
        <f t="shared" si="1"/>
        <v>6.2586055826761793E-5</v>
      </c>
      <c r="H25" s="3"/>
      <c r="I25" s="8">
        <v>14</v>
      </c>
      <c r="J25" s="7">
        <f t="shared" si="2"/>
        <v>2.1801759713462585E-4</v>
      </c>
      <c r="K25" s="3"/>
      <c r="L25" s="8">
        <v>8</v>
      </c>
      <c r="M25" s="7">
        <f t="shared" si="3"/>
        <v>1.2517211165352359E-4</v>
      </c>
      <c r="N25" s="3"/>
      <c r="O25" s="8">
        <v>0</v>
      </c>
      <c r="P25" s="4">
        <f t="shared" si="4"/>
        <v>0</v>
      </c>
      <c r="Q25" s="5"/>
      <c r="R25" s="8">
        <v>0</v>
      </c>
      <c r="S25" s="4">
        <f t="shared" si="5"/>
        <v>0</v>
      </c>
      <c r="T25" s="5"/>
      <c r="U25" s="8">
        <v>0</v>
      </c>
      <c r="V25" s="4">
        <f t="shared" si="6"/>
        <v>0</v>
      </c>
      <c r="W25" s="5"/>
      <c r="X25" s="8">
        <v>0</v>
      </c>
      <c r="Y25" s="4">
        <f t="shared" si="7"/>
        <v>0</v>
      </c>
      <c r="Z25" s="5"/>
    </row>
    <row r="26" spans="1:26" x14ac:dyDescent="0.2">
      <c r="A26" s="10"/>
      <c r="B26" s="1" t="s">
        <v>30</v>
      </c>
      <c r="C26" s="8">
        <v>6</v>
      </c>
      <c r="D26" s="7">
        <f t="shared" si="0"/>
        <v>9.3436113057696795E-5</v>
      </c>
      <c r="E26" s="3"/>
      <c r="F26" s="8">
        <v>3</v>
      </c>
      <c r="G26" s="7">
        <f t="shared" si="1"/>
        <v>4.6939541870071348E-5</v>
      </c>
      <c r="H26" s="3"/>
      <c r="I26" s="8">
        <v>11</v>
      </c>
      <c r="J26" s="7">
        <f t="shared" si="2"/>
        <v>1.7129954060577746E-4</v>
      </c>
      <c r="K26" s="3"/>
      <c r="L26" s="8">
        <v>4</v>
      </c>
      <c r="M26" s="7">
        <f t="shared" si="3"/>
        <v>6.2586055826761793E-5</v>
      </c>
      <c r="N26" s="3"/>
      <c r="O26" s="8">
        <v>0</v>
      </c>
      <c r="P26" s="4">
        <f t="shared" si="4"/>
        <v>0</v>
      </c>
      <c r="Q26" s="5"/>
      <c r="R26" s="8">
        <v>0</v>
      </c>
      <c r="S26" s="4">
        <f t="shared" si="5"/>
        <v>0</v>
      </c>
      <c r="T26" s="5"/>
      <c r="U26" s="8">
        <v>0</v>
      </c>
      <c r="V26" s="4">
        <f t="shared" si="6"/>
        <v>0</v>
      </c>
      <c r="W26" s="5"/>
      <c r="X26" s="8">
        <v>0</v>
      </c>
      <c r="Y26" s="4">
        <f t="shared" si="7"/>
        <v>0</v>
      </c>
      <c r="Z26" s="5"/>
    </row>
    <row r="27" spans="1:26" x14ac:dyDescent="0.2">
      <c r="A27" s="10" t="s">
        <v>31</v>
      </c>
      <c r="B27" s="1" t="s">
        <v>9</v>
      </c>
      <c r="C27" s="8">
        <v>2</v>
      </c>
      <c r="D27" s="7">
        <f t="shared" si="0"/>
        <v>3.1145371019232265E-5</v>
      </c>
      <c r="E27" s="6"/>
      <c r="F27" s="8">
        <v>2</v>
      </c>
      <c r="G27" s="7">
        <f t="shared" si="1"/>
        <v>3.1293027913380896E-5</v>
      </c>
      <c r="H27" s="6"/>
      <c r="I27" s="8">
        <v>2</v>
      </c>
      <c r="J27" s="7">
        <f t="shared" si="2"/>
        <v>3.1145371019232265E-5</v>
      </c>
      <c r="K27" s="6"/>
      <c r="L27" s="8">
        <v>2</v>
      </c>
      <c r="M27" s="7">
        <f t="shared" si="3"/>
        <v>3.1293027913380896E-5</v>
      </c>
      <c r="N27" s="6"/>
      <c r="O27" s="8">
        <v>0</v>
      </c>
      <c r="P27" s="4">
        <f t="shared" si="4"/>
        <v>0</v>
      </c>
      <c r="Q27" s="5"/>
      <c r="R27" s="8">
        <v>0</v>
      </c>
      <c r="S27" s="4">
        <f t="shared" si="5"/>
        <v>0</v>
      </c>
      <c r="T27" s="5"/>
      <c r="U27" s="8">
        <v>0</v>
      </c>
      <c r="V27" s="4">
        <f t="shared" si="6"/>
        <v>0</v>
      </c>
      <c r="W27" s="5"/>
      <c r="X27" s="8">
        <v>0</v>
      </c>
      <c r="Y27" s="4">
        <f t="shared" si="7"/>
        <v>0</v>
      </c>
      <c r="Z27" s="5"/>
    </row>
    <row r="28" spans="1:26" x14ac:dyDescent="0.2">
      <c r="A28" s="10"/>
      <c r="B28" s="1" t="s">
        <v>10</v>
      </c>
      <c r="C28" s="8">
        <v>4</v>
      </c>
      <c r="D28" s="7">
        <f t="shared" si="0"/>
        <v>6.229074203846453E-5</v>
      </c>
      <c r="E28" s="6"/>
      <c r="F28" s="8">
        <v>3</v>
      </c>
      <c r="G28" s="7">
        <f t="shared" si="1"/>
        <v>4.6939541870071348E-5</v>
      </c>
      <c r="H28" s="6"/>
      <c r="I28" s="8">
        <v>0</v>
      </c>
      <c r="J28" s="7">
        <f t="shared" si="2"/>
        <v>0</v>
      </c>
      <c r="K28" s="6"/>
      <c r="L28" s="8">
        <v>0</v>
      </c>
      <c r="M28" s="7">
        <f t="shared" si="3"/>
        <v>0</v>
      </c>
      <c r="N28" s="6"/>
      <c r="O28" s="8">
        <v>1</v>
      </c>
      <c r="P28" s="4">
        <f t="shared" si="4"/>
        <v>1.0193679918450561E-3</v>
      </c>
      <c r="Q28" s="5"/>
      <c r="R28" s="8">
        <v>0</v>
      </c>
      <c r="S28" s="4">
        <f t="shared" si="5"/>
        <v>0</v>
      </c>
      <c r="T28" s="5"/>
      <c r="U28" s="8">
        <v>0</v>
      </c>
      <c r="V28" s="4">
        <f t="shared" si="6"/>
        <v>0</v>
      </c>
      <c r="W28" s="5"/>
      <c r="X28" s="8">
        <v>0</v>
      </c>
      <c r="Y28" s="4">
        <f t="shared" si="7"/>
        <v>0</v>
      </c>
      <c r="Z28" s="5"/>
    </row>
    <row r="29" spans="1:26" x14ac:dyDescent="0.2">
      <c r="A29" s="10"/>
      <c r="B29" s="1" t="s">
        <v>11</v>
      </c>
      <c r="C29" s="8">
        <v>6</v>
      </c>
      <c r="D29" s="7">
        <f t="shared" si="0"/>
        <v>9.3436113057696795E-5</v>
      </c>
      <c r="E29" s="6"/>
      <c r="F29" s="8">
        <v>5</v>
      </c>
      <c r="G29" s="7">
        <f t="shared" si="1"/>
        <v>7.8232569783452251E-5</v>
      </c>
      <c r="H29" s="6"/>
      <c r="I29" s="8">
        <v>0</v>
      </c>
      <c r="J29" s="7">
        <f t="shared" si="2"/>
        <v>0</v>
      </c>
      <c r="K29" s="6"/>
      <c r="L29" s="8">
        <v>0</v>
      </c>
      <c r="M29" s="7">
        <f t="shared" si="3"/>
        <v>0</v>
      </c>
      <c r="N29" s="6"/>
      <c r="O29" s="8">
        <v>1</v>
      </c>
      <c r="P29" s="4">
        <f t="shared" si="4"/>
        <v>1.0193679918450561E-3</v>
      </c>
      <c r="Q29" s="5"/>
      <c r="R29" s="8">
        <v>1</v>
      </c>
      <c r="S29" s="4">
        <f t="shared" si="5"/>
        <v>1.0309278350515464E-3</v>
      </c>
      <c r="T29" s="5"/>
      <c r="U29" s="8">
        <v>0</v>
      </c>
      <c r="V29" s="4">
        <f t="shared" si="6"/>
        <v>0</v>
      </c>
      <c r="W29" s="5"/>
      <c r="X29" s="8">
        <v>0</v>
      </c>
      <c r="Y29" s="4">
        <f t="shared" si="7"/>
        <v>0</v>
      </c>
      <c r="Z29" s="5"/>
    </row>
    <row r="30" spans="1:26" x14ac:dyDescent="0.2">
      <c r="A30" s="10"/>
      <c r="B30" s="1" t="s">
        <v>12</v>
      </c>
      <c r="C30" s="8">
        <v>8</v>
      </c>
      <c r="D30" s="7">
        <f t="shared" si="0"/>
        <v>1.2458148407692906E-4</v>
      </c>
      <c r="E30" s="6"/>
      <c r="F30" s="8">
        <v>4</v>
      </c>
      <c r="G30" s="7">
        <f t="shared" si="1"/>
        <v>6.2586055826761793E-5</v>
      </c>
      <c r="H30" s="6"/>
      <c r="I30" s="8">
        <v>0</v>
      </c>
      <c r="J30" s="7">
        <f t="shared" si="2"/>
        <v>0</v>
      </c>
      <c r="K30" s="6"/>
      <c r="L30" s="8">
        <v>0</v>
      </c>
      <c r="M30" s="7">
        <f t="shared" si="3"/>
        <v>0</v>
      </c>
      <c r="N30" s="6"/>
      <c r="O30" s="8">
        <v>2</v>
      </c>
      <c r="P30" s="4">
        <f t="shared" si="4"/>
        <v>2.0387359836901123E-3</v>
      </c>
      <c r="Q30" s="5"/>
      <c r="R30" s="8">
        <v>2</v>
      </c>
      <c r="S30" s="4">
        <f t="shared" si="5"/>
        <v>2.0618556701030928E-3</v>
      </c>
      <c r="T30" s="5"/>
      <c r="U30" s="8">
        <v>0</v>
      </c>
      <c r="V30" s="4">
        <f t="shared" si="6"/>
        <v>0</v>
      </c>
      <c r="W30" s="5"/>
      <c r="X30" s="8">
        <v>0</v>
      </c>
      <c r="Y30" s="4">
        <f t="shared" si="7"/>
        <v>0</v>
      </c>
      <c r="Z30" s="5"/>
    </row>
    <row r="31" spans="1:26" x14ac:dyDescent="0.2">
      <c r="A31" s="10"/>
      <c r="B31" s="1" t="s">
        <v>13</v>
      </c>
      <c r="C31" s="8">
        <v>13</v>
      </c>
      <c r="D31" s="7">
        <f t="shared" si="0"/>
        <v>2.0244491162500972E-4</v>
      </c>
      <c r="E31" s="6"/>
      <c r="F31" s="8">
        <v>8</v>
      </c>
      <c r="G31" s="7">
        <f t="shared" si="1"/>
        <v>1.2517211165352359E-4</v>
      </c>
      <c r="H31" s="6"/>
      <c r="I31" s="8">
        <v>0</v>
      </c>
      <c r="J31" s="7">
        <f t="shared" si="2"/>
        <v>0</v>
      </c>
      <c r="K31" s="6"/>
      <c r="L31" s="8">
        <v>0</v>
      </c>
      <c r="M31" s="7">
        <f t="shared" si="3"/>
        <v>0</v>
      </c>
      <c r="N31" s="6"/>
      <c r="O31" s="8">
        <v>0</v>
      </c>
      <c r="P31" s="4">
        <f t="shared" si="4"/>
        <v>0</v>
      </c>
      <c r="Q31" s="5"/>
      <c r="R31" s="8">
        <v>0</v>
      </c>
      <c r="S31" s="4">
        <f t="shared" si="5"/>
        <v>0</v>
      </c>
      <c r="T31" s="5"/>
      <c r="U31" s="8">
        <v>0</v>
      </c>
      <c r="V31" s="4">
        <f t="shared" si="6"/>
        <v>0</v>
      </c>
      <c r="W31" s="5"/>
      <c r="X31" s="8">
        <v>0</v>
      </c>
      <c r="Y31" s="4">
        <f t="shared" si="7"/>
        <v>0</v>
      </c>
      <c r="Z31" s="5"/>
    </row>
    <row r="32" spans="1:26" x14ac:dyDescent="0.2">
      <c r="A32" s="10"/>
      <c r="B32" s="1" t="s">
        <v>14</v>
      </c>
      <c r="C32" s="8">
        <v>72</v>
      </c>
      <c r="D32" s="7">
        <f t="shared" si="0"/>
        <v>1.1212333566923615E-3</v>
      </c>
      <c r="E32" s="6"/>
      <c r="F32" s="8">
        <v>43</v>
      </c>
      <c r="G32" s="7">
        <f t="shared" si="1"/>
        <v>6.7280010013768936E-4</v>
      </c>
      <c r="H32" s="6"/>
      <c r="I32" s="8">
        <v>23</v>
      </c>
      <c r="J32" s="7">
        <f t="shared" si="2"/>
        <v>3.5817176672117105E-4</v>
      </c>
      <c r="K32" s="6"/>
      <c r="L32" s="8">
        <v>17</v>
      </c>
      <c r="M32" s="7">
        <f t="shared" si="3"/>
        <v>2.6599073726373766E-4</v>
      </c>
      <c r="N32" s="6"/>
      <c r="O32" s="8">
        <v>4</v>
      </c>
      <c r="P32" s="4">
        <f t="shared" si="4"/>
        <v>4.0774719673802246E-3</v>
      </c>
      <c r="Q32" s="5"/>
      <c r="R32" s="8">
        <v>4</v>
      </c>
      <c r="S32" s="4">
        <f t="shared" si="5"/>
        <v>4.1237113402061857E-3</v>
      </c>
      <c r="T32" s="5"/>
      <c r="U32" s="8">
        <v>3</v>
      </c>
      <c r="V32" s="4">
        <f t="shared" si="6"/>
        <v>3.0581039755351682E-3</v>
      </c>
      <c r="W32" s="5"/>
      <c r="X32" s="8">
        <v>2</v>
      </c>
      <c r="Y32" s="4">
        <f t="shared" si="7"/>
        <v>2.0618556701030928E-3</v>
      </c>
      <c r="Z32" s="5"/>
    </row>
    <row r="33" spans="1:26" x14ac:dyDescent="0.2">
      <c r="A33" s="10"/>
      <c r="B33" s="1" t="s">
        <v>15</v>
      </c>
      <c r="C33" s="8">
        <v>168</v>
      </c>
      <c r="D33" s="7">
        <f t="shared" si="0"/>
        <v>2.6162111656155103E-3</v>
      </c>
      <c r="E33" s="6"/>
      <c r="F33" s="8">
        <v>78</v>
      </c>
      <c r="G33" s="7">
        <f t="shared" si="1"/>
        <v>1.220428088621855E-3</v>
      </c>
      <c r="H33" s="6"/>
      <c r="I33" s="8">
        <v>22</v>
      </c>
      <c r="J33" s="7">
        <f t="shared" si="2"/>
        <v>3.4259908121155491E-4</v>
      </c>
      <c r="K33" s="6"/>
      <c r="L33" s="8">
        <v>20</v>
      </c>
      <c r="M33" s="7">
        <f t="shared" si="3"/>
        <v>3.12930279133809E-4</v>
      </c>
      <c r="N33" s="6"/>
      <c r="O33" s="8">
        <v>2</v>
      </c>
      <c r="P33" s="4">
        <f t="shared" si="4"/>
        <v>2.0387359836901123E-3</v>
      </c>
      <c r="Q33" s="5"/>
      <c r="R33" s="8">
        <v>2</v>
      </c>
      <c r="S33" s="4">
        <f t="shared" si="5"/>
        <v>2.0618556701030928E-3</v>
      </c>
      <c r="T33" s="5"/>
      <c r="U33" s="8">
        <v>0</v>
      </c>
      <c r="V33" s="4">
        <f t="shared" si="6"/>
        <v>0</v>
      </c>
      <c r="W33" s="5"/>
      <c r="X33" s="8">
        <v>0</v>
      </c>
      <c r="Y33" s="4">
        <f t="shared" si="7"/>
        <v>0</v>
      </c>
      <c r="Z33" s="5"/>
    </row>
    <row r="34" spans="1:26" x14ac:dyDescent="0.2">
      <c r="A34" s="10"/>
      <c r="B34" s="1" t="s">
        <v>16</v>
      </c>
      <c r="C34" s="8">
        <v>478</v>
      </c>
      <c r="D34" s="7">
        <f t="shared" si="0"/>
        <v>7.443743673596512E-3</v>
      </c>
      <c r="E34" s="6"/>
      <c r="F34" s="8">
        <v>192</v>
      </c>
      <c r="G34" s="7">
        <f t="shared" si="1"/>
        <v>3.0041306796845663E-3</v>
      </c>
      <c r="H34" s="6"/>
      <c r="I34" s="8">
        <v>14</v>
      </c>
      <c r="J34" s="7">
        <f t="shared" si="2"/>
        <v>2.1801759713462585E-4</v>
      </c>
      <c r="K34" s="6"/>
      <c r="L34" s="8">
        <v>8</v>
      </c>
      <c r="M34" s="7">
        <f t="shared" si="3"/>
        <v>1.2517211165352359E-4</v>
      </c>
      <c r="N34" s="6"/>
      <c r="O34" s="8">
        <v>6</v>
      </c>
      <c r="P34" s="4">
        <f t="shared" si="4"/>
        <v>6.1162079510703364E-3</v>
      </c>
      <c r="Q34" s="5"/>
      <c r="R34" s="8">
        <v>0</v>
      </c>
      <c r="S34" s="4">
        <f t="shared" si="5"/>
        <v>0</v>
      </c>
      <c r="T34" s="5"/>
      <c r="U34" s="8">
        <v>0</v>
      </c>
      <c r="V34" s="4">
        <f t="shared" si="6"/>
        <v>0</v>
      </c>
      <c r="W34" s="5"/>
      <c r="X34" s="8">
        <v>0</v>
      </c>
      <c r="Y34" s="4">
        <f t="shared" si="7"/>
        <v>0</v>
      </c>
      <c r="Z34" s="5"/>
    </row>
    <row r="35" spans="1:26" x14ac:dyDescent="0.2">
      <c r="A35" s="10"/>
      <c r="B35" s="1" t="s">
        <v>17</v>
      </c>
      <c r="C35" s="8">
        <v>1061</v>
      </c>
      <c r="D35" s="7">
        <f t="shared" si="0"/>
        <v>1.6522619325702717E-2</v>
      </c>
      <c r="E35" s="6"/>
      <c r="F35" s="8">
        <v>386</v>
      </c>
      <c r="G35" s="7">
        <f t="shared" si="1"/>
        <v>6.0395543872825133E-3</v>
      </c>
      <c r="H35" s="6"/>
      <c r="I35" s="8">
        <v>59</v>
      </c>
      <c r="J35" s="7">
        <f t="shared" si="2"/>
        <v>9.1878844506735181E-4</v>
      </c>
      <c r="K35" s="6"/>
      <c r="L35" s="8">
        <v>35</v>
      </c>
      <c r="M35" s="7">
        <f t="shared" si="3"/>
        <v>5.4762798848416569E-4</v>
      </c>
      <c r="N35" s="6"/>
      <c r="O35" s="8">
        <v>17</v>
      </c>
      <c r="P35" s="4">
        <f t="shared" si="4"/>
        <v>1.7329255861365953E-2</v>
      </c>
      <c r="Q35" s="5"/>
      <c r="R35" s="8">
        <v>9</v>
      </c>
      <c r="S35" s="4">
        <f t="shared" si="5"/>
        <v>9.2783505154639175E-3</v>
      </c>
      <c r="T35" s="5"/>
      <c r="U35" s="8">
        <v>3</v>
      </c>
      <c r="V35" s="4">
        <f t="shared" si="6"/>
        <v>3.0581039755351682E-3</v>
      </c>
      <c r="W35" s="5"/>
      <c r="X35" s="8">
        <v>2</v>
      </c>
      <c r="Y35" s="4">
        <f t="shared" si="7"/>
        <v>2.0618556701030928E-3</v>
      </c>
      <c r="Z35" s="5"/>
    </row>
    <row r="36" spans="1:26" x14ac:dyDescent="0.2">
      <c r="A36" s="10"/>
      <c r="B36" s="1" t="s">
        <v>18</v>
      </c>
      <c r="C36" s="8">
        <v>2386</v>
      </c>
      <c r="D36" s="7">
        <f t="shared" si="0"/>
        <v>3.7156427625944094E-2</v>
      </c>
      <c r="E36" s="6"/>
      <c r="F36" s="8">
        <v>974</v>
      </c>
      <c r="G36" s="7">
        <f t="shared" si="1"/>
        <v>1.5239704593816497E-2</v>
      </c>
      <c r="H36" s="6"/>
      <c r="I36" s="8">
        <v>137</v>
      </c>
      <c r="J36" s="7">
        <f t="shared" si="2"/>
        <v>2.1334579148174103E-3</v>
      </c>
      <c r="K36" s="6"/>
      <c r="L36" s="8">
        <v>61</v>
      </c>
      <c r="M36" s="7">
        <f t="shared" si="3"/>
        <v>9.5443735135811744E-4</v>
      </c>
      <c r="N36" s="6"/>
      <c r="O36" s="8">
        <v>59</v>
      </c>
      <c r="P36" s="4">
        <f t="shared" si="4"/>
        <v>6.0142711518858305E-2</v>
      </c>
      <c r="Q36" s="5"/>
      <c r="R36" s="8">
        <v>36</v>
      </c>
      <c r="S36" s="4">
        <f t="shared" si="5"/>
        <v>3.711340206185567E-2</v>
      </c>
      <c r="T36" s="5"/>
      <c r="U36" s="8">
        <v>2</v>
      </c>
      <c r="V36" s="4">
        <f t="shared" si="6"/>
        <v>2.0387359836901123E-3</v>
      </c>
      <c r="W36" s="5"/>
      <c r="X36" s="8">
        <v>0</v>
      </c>
      <c r="Y36" s="4">
        <f t="shared" si="7"/>
        <v>0</v>
      </c>
      <c r="Z36" s="5"/>
    </row>
    <row r="37" spans="1:26" x14ac:dyDescent="0.2">
      <c r="A37" s="10"/>
      <c r="B37" s="1" t="s">
        <v>19</v>
      </c>
      <c r="C37" s="8">
        <v>6018</v>
      </c>
      <c r="D37" s="7">
        <f t="shared" si="0"/>
        <v>9.3716421396869892E-2</v>
      </c>
      <c r="E37" s="6"/>
      <c r="F37" s="8">
        <v>2222</v>
      </c>
      <c r="G37" s="7">
        <f t="shared" si="1"/>
        <v>3.4766554011766176E-2</v>
      </c>
      <c r="H37" s="6"/>
      <c r="I37" s="8">
        <v>760</v>
      </c>
      <c r="J37" s="7">
        <f t="shared" si="2"/>
        <v>1.1835240987308262E-2</v>
      </c>
      <c r="K37" s="6"/>
      <c r="L37" s="8">
        <v>320</v>
      </c>
      <c r="M37" s="7">
        <f t="shared" si="3"/>
        <v>5.0068844661409441E-3</v>
      </c>
      <c r="N37" s="6"/>
      <c r="O37" s="8">
        <v>110</v>
      </c>
      <c r="P37" s="4">
        <f t="shared" si="4"/>
        <v>0.11213047910295616</v>
      </c>
      <c r="Q37" s="5"/>
      <c r="R37" s="8">
        <v>56</v>
      </c>
      <c r="S37" s="4">
        <f t="shared" si="5"/>
        <v>5.7731958762886601E-2</v>
      </c>
      <c r="T37" s="5"/>
      <c r="U37" s="8">
        <v>20</v>
      </c>
      <c r="V37" s="4">
        <f t="shared" si="6"/>
        <v>2.0387359836901122E-2</v>
      </c>
      <c r="W37" s="5"/>
      <c r="X37" s="8">
        <v>14</v>
      </c>
      <c r="Y37" s="4">
        <f t="shared" si="7"/>
        <v>1.443298969072165E-2</v>
      </c>
      <c r="Z37" s="5"/>
    </row>
    <row r="38" spans="1:26" x14ac:dyDescent="0.2">
      <c r="A38" s="10"/>
      <c r="B38" s="1" t="s">
        <v>20</v>
      </c>
      <c r="C38" s="8">
        <v>10558</v>
      </c>
      <c r="D38" s="7">
        <f t="shared" si="0"/>
        <v>0.16441641361052714</v>
      </c>
      <c r="E38" s="6"/>
      <c r="F38" s="8">
        <v>4349</v>
      </c>
      <c r="G38" s="7">
        <f t="shared" si="1"/>
        <v>6.8046689197646767E-2</v>
      </c>
      <c r="H38" s="6"/>
      <c r="I38" s="8">
        <v>5277</v>
      </c>
      <c r="J38" s="7">
        <f t="shared" si="2"/>
        <v>8.2177061434244331E-2</v>
      </c>
      <c r="K38" s="6"/>
      <c r="L38" s="8">
        <v>2018</v>
      </c>
      <c r="M38" s="7">
        <f t="shared" si="3"/>
        <v>3.1574665164601327E-2</v>
      </c>
      <c r="N38" s="6"/>
      <c r="O38" s="8">
        <v>171</v>
      </c>
      <c r="P38" s="4">
        <f t="shared" si="4"/>
        <v>0.1743119266055046</v>
      </c>
      <c r="Q38" s="5"/>
      <c r="R38" s="8">
        <v>100</v>
      </c>
      <c r="S38" s="4">
        <f t="shared" si="5"/>
        <v>0.10309278350515463</v>
      </c>
      <c r="T38" s="5"/>
      <c r="U38" s="8">
        <v>128</v>
      </c>
      <c r="V38" s="4">
        <f t="shared" si="6"/>
        <v>0.13047910295616719</v>
      </c>
      <c r="W38" s="5"/>
      <c r="X38" s="8">
        <v>59</v>
      </c>
      <c r="Y38" s="4">
        <f t="shared" si="7"/>
        <v>6.0824742268041236E-2</v>
      </c>
      <c r="Z38" s="5"/>
    </row>
    <row r="39" spans="1:26" x14ac:dyDescent="0.2">
      <c r="A39" s="10"/>
      <c r="B39" s="1" t="s">
        <v>21</v>
      </c>
      <c r="C39" s="8">
        <v>11352</v>
      </c>
      <c r="D39" s="7">
        <f t="shared" si="0"/>
        <v>0.17678112590516235</v>
      </c>
      <c r="E39" s="12">
        <v>0.67649000000000004</v>
      </c>
      <c r="F39" s="8">
        <v>5626</v>
      </c>
      <c r="G39" s="7">
        <f t="shared" si="1"/>
        <v>8.8027287520340475E-2</v>
      </c>
      <c r="H39" s="12">
        <v>0.87067000000000005</v>
      </c>
      <c r="I39" s="8">
        <v>11841</v>
      </c>
      <c r="J39" s="7">
        <f t="shared" si="2"/>
        <v>0.18439616911936463</v>
      </c>
      <c r="K39" s="12">
        <v>0.90198999999999996</v>
      </c>
      <c r="L39" s="8">
        <v>4652</v>
      </c>
      <c r="M39" s="7">
        <f t="shared" si="3"/>
        <v>7.2787582926523972E-2</v>
      </c>
      <c r="N39" s="12">
        <v>0.96118000000000003</v>
      </c>
      <c r="O39" s="8">
        <v>169</v>
      </c>
      <c r="P39" s="4">
        <f t="shared" si="4"/>
        <v>0.17227319062181448</v>
      </c>
      <c r="Q39" s="12">
        <v>0.61978</v>
      </c>
      <c r="R39" s="8">
        <v>113</v>
      </c>
      <c r="S39" s="4">
        <f t="shared" si="5"/>
        <v>0.11649484536082474</v>
      </c>
      <c r="T39" s="12">
        <v>0.78351000000000004</v>
      </c>
      <c r="U39" s="8">
        <v>200</v>
      </c>
      <c r="V39" s="4">
        <f t="shared" si="6"/>
        <v>0.2038735983690112</v>
      </c>
      <c r="W39" s="12">
        <v>0.84097999999999995</v>
      </c>
      <c r="X39" s="8">
        <v>112</v>
      </c>
      <c r="Y39" s="4">
        <f t="shared" si="7"/>
        <v>0.1154639175257732</v>
      </c>
      <c r="Z39" s="12">
        <v>0.92061999999999999</v>
      </c>
    </row>
    <row r="40" spans="1:26" x14ac:dyDescent="0.2">
      <c r="A40" s="10"/>
      <c r="B40" s="1" t="s">
        <v>22</v>
      </c>
      <c r="C40" s="8">
        <v>9821</v>
      </c>
      <c r="D40" s="7">
        <f t="shared" si="0"/>
        <v>0.15293934438994006</v>
      </c>
      <c r="E40" s="12"/>
      <c r="F40" s="8">
        <v>5902</v>
      </c>
      <c r="G40" s="7">
        <f t="shared" si="1"/>
        <v>9.2345725372387027E-2</v>
      </c>
      <c r="H40" s="12"/>
      <c r="I40" s="8">
        <v>12416</v>
      </c>
      <c r="J40" s="7">
        <f t="shared" si="2"/>
        <v>0.19335046328739391</v>
      </c>
      <c r="K40" s="12"/>
      <c r="L40" s="8">
        <v>5454</v>
      </c>
      <c r="M40" s="7">
        <f t="shared" si="3"/>
        <v>8.5336087119789711E-2</v>
      </c>
      <c r="N40" s="12"/>
      <c r="O40" s="8">
        <v>134</v>
      </c>
      <c r="P40" s="4">
        <f t="shared" si="4"/>
        <v>0.1365953109072375</v>
      </c>
      <c r="Q40" s="12"/>
      <c r="R40" s="8">
        <v>118</v>
      </c>
      <c r="S40" s="4">
        <f t="shared" si="5"/>
        <v>0.12164948453608247</v>
      </c>
      <c r="T40" s="12"/>
      <c r="U40" s="8">
        <v>185</v>
      </c>
      <c r="V40" s="4">
        <f t="shared" si="6"/>
        <v>0.18858307849133538</v>
      </c>
      <c r="W40" s="12"/>
      <c r="X40" s="8">
        <v>131</v>
      </c>
      <c r="Y40" s="4">
        <f t="shared" si="7"/>
        <v>0.13505154639175257</v>
      </c>
      <c r="Z40" s="12"/>
    </row>
    <row r="41" spans="1:26" x14ac:dyDescent="0.2">
      <c r="A41" s="10"/>
      <c r="B41" s="1" t="s">
        <v>23</v>
      </c>
      <c r="C41" s="8">
        <v>7073</v>
      </c>
      <c r="D41" s="7">
        <f t="shared" si="0"/>
        <v>0.1101456046095149</v>
      </c>
      <c r="E41" s="12"/>
      <c r="F41" s="8">
        <v>5728</v>
      </c>
      <c r="G41" s="7">
        <f t="shared" si="1"/>
        <v>8.9623231943922896E-2</v>
      </c>
      <c r="H41" s="12"/>
      <c r="I41" s="8">
        <v>10180</v>
      </c>
      <c r="J41" s="7">
        <f t="shared" si="2"/>
        <v>0.15852993848789224</v>
      </c>
      <c r="K41" s="12"/>
      <c r="L41" s="8">
        <v>5746</v>
      </c>
      <c r="M41" s="7">
        <f t="shared" si="3"/>
        <v>8.9904869195143317E-2</v>
      </c>
      <c r="N41" s="12"/>
      <c r="O41" s="8">
        <v>90</v>
      </c>
      <c r="P41" s="4">
        <f t="shared" si="4"/>
        <v>9.1743119266055051E-2</v>
      </c>
      <c r="Q41" s="12"/>
      <c r="R41" s="8">
        <v>84</v>
      </c>
      <c r="S41" s="4">
        <f t="shared" si="5"/>
        <v>8.6597938144329895E-2</v>
      </c>
      <c r="T41" s="12"/>
      <c r="U41" s="8">
        <v>119</v>
      </c>
      <c r="V41" s="4">
        <f t="shared" si="6"/>
        <v>0.12130479102956167</v>
      </c>
      <c r="W41" s="12"/>
      <c r="X41" s="8">
        <v>107</v>
      </c>
      <c r="Y41" s="4">
        <f t="shared" si="7"/>
        <v>0.11030927835051546</v>
      </c>
      <c r="Z41" s="12"/>
    </row>
    <row r="42" spans="1:26" x14ac:dyDescent="0.2">
      <c r="A42" s="10"/>
      <c r="B42" s="1" t="s">
        <v>24</v>
      </c>
      <c r="C42" s="8">
        <v>4934</v>
      </c>
      <c r="D42" s="7">
        <f t="shared" si="0"/>
        <v>7.6835630304445998E-2</v>
      </c>
      <c r="E42" s="12"/>
      <c r="F42" s="8">
        <v>5412</v>
      </c>
      <c r="G42" s="7">
        <f t="shared" si="1"/>
        <v>8.4678933533608711E-2</v>
      </c>
      <c r="H42" s="12"/>
      <c r="I42" s="8">
        <v>7242</v>
      </c>
      <c r="J42" s="7">
        <f t="shared" si="2"/>
        <v>0.11277738846064003</v>
      </c>
      <c r="K42" s="12"/>
      <c r="L42" s="8">
        <v>5597</v>
      </c>
      <c r="M42" s="7">
        <f t="shared" si="3"/>
        <v>8.7573538615596441E-2</v>
      </c>
      <c r="N42" s="12"/>
      <c r="O42" s="8">
        <v>80</v>
      </c>
      <c r="P42" s="4">
        <f t="shared" si="4"/>
        <v>8.1549439347604488E-2</v>
      </c>
      <c r="Q42" s="12"/>
      <c r="R42" s="8">
        <v>81</v>
      </c>
      <c r="S42" s="4">
        <f t="shared" si="5"/>
        <v>8.3505154639175252E-2</v>
      </c>
      <c r="T42" s="12"/>
      <c r="U42" s="8">
        <v>97</v>
      </c>
      <c r="V42" s="4">
        <f t="shared" si="6"/>
        <v>9.8878695208970441E-2</v>
      </c>
      <c r="W42" s="12"/>
      <c r="X42" s="8">
        <v>80</v>
      </c>
      <c r="Y42" s="4">
        <f t="shared" si="7"/>
        <v>8.247422680412371E-2</v>
      </c>
      <c r="Z42" s="12"/>
    </row>
    <row r="43" spans="1:26" x14ac:dyDescent="0.2">
      <c r="A43" s="10"/>
      <c r="B43" s="1" t="s">
        <v>25</v>
      </c>
      <c r="C43" s="8">
        <v>3384</v>
      </c>
      <c r="D43" s="7">
        <f t="shared" si="0"/>
        <v>5.2697967764540998E-2</v>
      </c>
      <c r="E43" s="12"/>
      <c r="F43" s="8">
        <v>4981</v>
      </c>
      <c r="G43" s="7">
        <f t="shared" si="1"/>
        <v>7.7935286018275124E-2</v>
      </c>
      <c r="H43" s="12"/>
      <c r="I43" s="8">
        <v>5315</v>
      </c>
      <c r="J43" s="7">
        <f t="shared" si="2"/>
        <v>8.2768823483609755E-2</v>
      </c>
      <c r="K43" s="12"/>
      <c r="L43" s="8">
        <v>5393</v>
      </c>
      <c r="M43" s="7">
        <f t="shared" si="3"/>
        <v>8.4381649768431599E-2</v>
      </c>
      <c r="N43" s="12"/>
      <c r="O43" s="8">
        <v>46</v>
      </c>
      <c r="P43" s="4">
        <f t="shared" si="4"/>
        <v>4.6890927624872576E-2</v>
      </c>
      <c r="Q43" s="12"/>
      <c r="R43" s="8">
        <v>75</v>
      </c>
      <c r="S43" s="4">
        <f t="shared" si="5"/>
        <v>7.7319587628865982E-2</v>
      </c>
      <c r="T43" s="12"/>
      <c r="U43" s="8">
        <v>81</v>
      </c>
      <c r="V43" s="4">
        <f t="shared" si="6"/>
        <v>8.2568807339449546E-2</v>
      </c>
      <c r="W43" s="12"/>
      <c r="X43" s="8">
        <v>73</v>
      </c>
      <c r="Y43" s="4">
        <f t="shared" si="7"/>
        <v>7.5257731958762883E-2</v>
      </c>
      <c r="Z43" s="12"/>
    </row>
    <row r="44" spans="1:26" x14ac:dyDescent="0.2">
      <c r="A44" s="10"/>
      <c r="B44" s="1" t="s">
        <v>26</v>
      </c>
      <c r="C44" s="8">
        <v>2200</v>
      </c>
      <c r="D44" s="7">
        <f t="shared" si="0"/>
        <v>3.4259908121155494E-2</v>
      </c>
      <c r="E44" s="12"/>
      <c r="F44" s="8">
        <v>4364</v>
      </c>
      <c r="G44" s="7">
        <f t="shared" si="1"/>
        <v>6.8281386906997116E-2</v>
      </c>
      <c r="H44" s="12"/>
      <c r="I44" s="8">
        <v>3533</v>
      </c>
      <c r="J44" s="7">
        <f t="shared" si="2"/>
        <v>5.5018297905473801E-2</v>
      </c>
      <c r="K44" s="12"/>
      <c r="L44" s="8">
        <v>4901</v>
      </c>
      <c r="M44" s="7">
        <f t="shared" si="3"/>
        <v>7.6683564901739887E-2</v>
      </c>
      <c r="N44" s="12"/>
      <c r="O44" s="8">
        <v>30</v>
      </c>
      <c r="P44" s="4">
        <f t="shared" si="4"/>
        <v>3.0581039755351681E-2</v>
      </c>
      <c r="Q44" s="12"/>
      <c r="R44" s="8">
        <v>53</v>
      </c>
      <c r="S44" s="4">
        <f t="shared" si="5"/>
        <v>5.4639175257731959E-2</v>
      </c>
      <c r="T44" s="12"/>
      <c r="U44" s="8">
        <v>59</v>
      </c>
      <c r="V44" s="4">
        <f t="shared" si="6"/>
        <v>6.0142711518858305E-2</v>
      </c>
      <c r="W44" s="12"/>
      <c r="X44" s="8">
        <v>84</v>
      </c>
      <c r="Y44" s="4">
        <f t="shared" si="7"/>
        <v>8.6597938144329895E-2</v>
      </c>
      <c r="Z44" s="12"/>
    </row>
    <row r="45" spans="1:26" x14ac:dyDescent="0.2">
      <c r="A45" s="10"/>
      <c r="B45" s="1" t="s">
        <v>27</v>
      </c>
      <c r="C45" s="8">
        <v>1470</v>
      </c>
      <c r="D45" s="7">
        <f t="shared" si="0"/>
        <v>2.2891847699135714E-2</v>
      </c>
      <c r="E45" s="12"/>
      <c r="F45" s="8">
        <v>3839</v>
      </c>
      <c r="G45" s="7">
        <f t="shared" si="1"/>
        <v>6.0066967079734634E-2</v>
      </c>
      <c r="H45" s="12"/>
      <c r="I45" s="8">
        <v>2355</v>
      </c>
      <c r="J45" s="7">
        <f t="shared" si="2"/>
        <v>3.6673674375145994E-2</v>
      </c>
      <c r="K45" s="12"/>
      <c r="L45" s="8">
        <v>4506</v>
      </c>
      <c r="M45" s="7">
        <f t="shared" si="3"/>
        <v>7.0503191888847169E-2</v>
      </c>
      <c r="N45" s="12"/>
      <c r="O45" s="8">
        <v>15</v>
      </c>
      <c r="P45" s="4">
        <f t="shared" si="4"/>
        <v>1.5290519877675841E-2</v>
      </c>
      <c r="Q45" s="12"/>
      <c r="R45" s="8">
        <v>49</v>
      </c>
      <c r="S45" s="4">
        <f t="shared" si="5"/>
        <v>5.0515463917525774E-2</v>
      </c>
      <c r="T45" s="12"/>
      <c r="U45" s="8">
        <v>23</v>
      </c>
      <c r="V45" s="4">
        <f t="shared" si="6"/>
        <v>2.3445463812436288E-2</v>
      </c>
      <c r="W45" s="12"/>
      <c r="X45" s="8">
        <v>47</v>
      </c>
      <c r="Y45" s="4">
        <f t="shared" si="7"/>
        <v>4.8453608247422682E-2</v>
      </c>
      <c r="Z45" s="12"/>
    </row>
    <row r="46" spans="1:26" x14ac:dyDescent="0.2">
      <c r="A46" s="10"/>
      <c r="B46" s="1" t="s">
        <v>28</v>
      </c>
      <c r="C46" s="8">
        <v>946</v>
      </c>
      <c r="D46" s="7">
        <f t="shared" si="0"/>
        <v>1.4731760492096862E-2</v>
      </c>
      <c r="E46" s="12"/>
      <c r="F46" s="8">
        <v>3400</v>
      </c>
      <c r="G46" s="7">
        <f t="shared" si="1"/>
        <v>5.3198147452747528E-2</v>
      </c>
      <c r="H46" s="12"/>
      <c r="I46" s="8">
        <v>1528</v>
      </c>
      <c r="J46" s="7">
        <f t="shared" si="2"/>
        <v>2.3795063458693453E-2</v>
      </c>
      <c r="K46" s="12"/>
      <c r="L46" s="8">
        <v>3994</v>
      </c>
      <c r="M46" s="7">
        <f t="shared" si="3"/>
        <v>6.2492176743021655E-2</v>
      </c>
      <c r="N46" s="12"/>
      <c r="O46" s="8">
        <v>10</v>
      </c>
      <c r="P46" s="4">
        <f t="shared" si="4"/>
        <v>1.0193679918450561E-2</v>
      </c>
      <c r="Q46" s="12"/>
      <c r="R46" s="8">
        <v>35</v>
      </c>
      <c r="S46" s="4">
        <f t="shared" si="5"/>
        <v>3.608247422680412E-2</v>
      </c>
      <c r="T46" s="12"/>
      <c r="U46" s="8">
        <v>17</v>
      </c>
      <c r="V46" s="4">
        <f t="shared" si="6"/>
        <v>1.7329255861365953E-2</v>
      </c>
      <c r="W46" s="12"/>
      <c r="X46" s="8">
        <v>59</v>
      </c>
      <c r="Y46" s="4">
        <f t="shared" si="7"/>
        <v>6.0824742268041236E-2</v>
      </c>
      <c r="Z46" s="12"/>
    </row>
    <row r="47" spans="1:26" x14ac:dyDescent="0.2">
      <c r="A47" s="10"/>
      <c r="B47" s="1" t="s">
        <v>29</v>
      </c>
      <c r="C47" s="8">
        <v>664</v>
      </c>
      <c r="D47" s="7">
        <f t="shared" si="0"/>
        <v>1.0340263178385113E-2</v>
      </c>
      <c r="E47" s="12"/>
      <c r="F47" s="8">
        <v>2886</v>
      </c>
      <c r="G47" s="7">
        <f t="shared" si="1"/>
        <v>4.5155839279008639E-2</v>
      </c>
      <c r="H47" s="12"/>
      <c r="I47" s="8">
        <v>1077</v>
      </c>
      <c r="J47" s="7">
        <f t="shared" si="2"/>
        <v>1.6771782293856577E-2</v>
      </c>
      <c r="K47" s="12"/>
      <c r="L47" s="8">
        <v>3517</v>
      </c>
      <c r="M47" s="7">
        <f t="shared" si="3"/>
        <v>5.5028789585680311E-2</v>
      </c>
      <c r="N47" s="12"/>
      <c r="O47" s="8">
        <v>11</v>
      </c>
      <c r="P47" s="4">
        <f t="shared" si="4"/>
        <v>1.1213047910295617E-2</v>
      </c>
      <c r="Q47" s="12"/>
      <c r="R47" s="8">
        <v>35</v>
      </c>
      <c r="S47" s="4">
        <f t="shared" si="5"/>
        <v>3.608247422680412E-2</v>
      </c>
      <c r="T47" s="12"/>
      <c r="U47" s="8">
        <v>13</v>
      </c>
      <c r="V47" s="4">
        <f t="shared" si="6"/>
        <v>1.3251783893985729E-2</v>
      </c>
      <c r="W47" s="12"/>
      <c r="X47" s="8">
        <v>39</v>
      </c>
      <c r="Y47" s="4">
        <f t="shared" si="7"/>
        <v>4.0206185567010312E-2</v>
      </c>
      <c r="Z47" s="12"/>
    </row>
    <row r="48" spans="1:26" x14ac:dyDescent="0.2">
      <c r="A48" s="10"/>
      <c r="B48" s="1" t="s">
        <v>30</v>
      </c>
      <c r="C48" s="8">
        <v>1597</v>
      </c>
      <c r="D48" s="7">
        <f t="shared" si="0"/>
        <v>2.4869578758856963E-2</v>
      </c>
      <c r="E48" s="12"/>
      <c r="F48" s="8">
        <v>13508</v>
      </c>
      <c r="G48" s="7">
        <f t="shared" si="1"/>
        <v>0.21135311052697459</v>
      </c>
      <c r="H48" s="12"/>
      <c r="I48" s="8">
        <v>2434</v>
      </c>
      <c r="J48" s="7">
        <f t="shared" si="2"/>
        <v>3.7903916530405667E-2</v>
      </c>
      <c r="K48" s="12"/>
      <c r="L48" s="8">
        <v>17671</v>
      </c>
      <c r="M48" s="7">
        <f t="shared" si="3"/>
        <v>0.27648954812867693</v>
      </c>
      <c r="N48" s="12"/>
      <c r="O48" s="8">
        <v>23</v>
      </c>
      <c r="P48" s="4">
        <f t="shared" si="4"/>
        <v>2.3445463812436288E-2</v>
      </c>
      <c r="Q48" s="12"/>
      <c r="R48" s="8">
        <v>117</v>
      </c>
      <c r="S48" s="4">
        <f t="shared" si="5"/>
        <v>0.12061855670103093</v>
      </c>
      <c r="T48" s="12"/>
      <c r="U48" s="8">
        <v>31</v>
      </c>
      <c r="V48" s="4">
        <f t="shared" si="6"/>
        <v>3.1600407747196739E-2</v>
      </c>
      <c r="W48" s="12"/>
      <c r="X48" s="8">
        <v>161</v>
      </c>
      <c r="Y48" s="4">
        <f t="shared" si="7"/>
        <v>0.16597938144329896</v>
      </c>
      <c r="Z48" s="12"/>
    </row>
    <row r="50" spans="5:16" x14ac:dyDescent="0.2">
      <c r="I50" s="8"/>
      <c r="J50" s="8"/>
    </row>
    <row r="51" spans="5:16" x14ac:dyDescent="0.2">
      <c r="E51" s="8"/>
      <c r="F51" s="8"/>
      <c r="I51" s="8"/>
      <c r="J51" s="8"/>
      <c r="O51" s="8"/>
      <c r="P51" s="8"/>
    </row>
    <row r="52" spans="5:16" x14ac:dyDescent="0.2">
      <c r="E52" s="8"/>
      <c r="F52" s="8"/>
      <c r="I52" s="8"/>
      <c r="J52" s="8"/>
      <c r="O52" s="8"/>
      <c r="P52" s="8"/>
    </row>
    <row r="53" spans="5:16" x14ac:dyDescent="0.2">
      <c r="E53" s="8"/>
      <c r="F53" s="8"/>
      <c r="I53" s="8"/>
      <c r="J53" s="8"/>
      <c r="O53" s="8"/>
      <c r="P53" s="8"/>
    </row>
    <row r="54" spans="5:16" x14ac:dyDescent="0.2">
      <c r="E54" s="8"/>
      <c r="F54" s="8"/>
      <c r="I54" s="8"/>
      <c r="J54" s="8"/>
    </row>
    <row r="55" spans="5:16" x14ac:dyDescent="0.2">
      <c r="E55" s="8"/>
      <c r="F55" s="8"/>
      <c r="I55" s="8"/>
      <c r="J55" s="8"/>
      <c r="O55" s="8"/>
      <c r="P55" s="8"/>
    </row>
    <row r="56" spans="5:16" x14ac:dyDescent="0.2">
      <c r="E56" s="8"/>
      <c r="F56" s="8"/>
      <c r="I56" s="8"/>
      <c r="J56" s="8"/>
      <c r="O56" s="8"/>
      <c r="P56" s="8"/>
    </row>
    <row r="57" spans="5:16" x14ac:dyDescent="0.2">
      <c r="E57" s="8"/>
      <c r="F57" s="8"/>
      <c r="I57" s="8"/>
      <c r="J57" s="8"/>
      <c r="O57" s="8"/>
      <c r="P57" s="8"/>
    </row>
    <row r="58" spans="5:16" x14ac:dyDescent="0.2">
      <c r="E58" s="8"/>
      <c r="F58" s="8"/>
      <c r="I58" s="8"/>
      <c r="J58" s="8"/>
      <c r="O58" s="8"/>
      <c r="P58" s="8"/>
    </row>
    <row r="59" spans="5:16" x14ac:dyDescent="0.2">
      <c r="E59" s="8"/>
      <c r="F59" s="8"/>
      <c r="I59" s="8"/>
      <c r="J59" s="8"/>
      <c r="O59" s="8"/>
      <c r="P59" s="8"/>
    </row>
    <row r="60" spans="5:16" x14ac:dyDescent="0.2">
      <c r="E60" s="8"/>
      <c r="F60" s="8"/>
      <c r="I60" s="8"/>
      <c r="J60" s="8"/>
      <c r="O60" s="8"/>
      <c r="P60" s="8"/>
    </row>
    <row r="61" spans="5:16" x14ac:dyDescent="0.2">
      <c r="E61" s="8"/>
      <c r="F61" s="8"/>
      <c r="I61" s="8"/>
      <c r="J61" s="8"/>
      <c r="O61" s="8"/>
      <c r="P61" s="8"/>
    </row>
    <row r="62" spans="5:16" x14ac:dyDescent="0.2">
      <c r="E62" s="8"/>
      <c r="F62" s="8"/>
      <c r="I62" s="8"/>
      <c r="J62" s="8"/>
      <c r="O62" s="8"/>
      <c r="P62" s="8"/>
    </row>
    <row r="63" spans="5:16" x14ac:dyDescent="0.2">
      <c r="E63" s="8"/>
      <c r="F63" s="8"/>
      <c r="I63" s="8"/>
      <c r="J63" s="8"/>
      <c r="O63" s="8"/>
      <c r="P63" s="8"/>
    </row>
    <row r="64" spans="5:16" x14ac:dyDescent="0.2">
      <c r="E64" s="8"/>
      <c r="F64" s="8"/>
      <c r="I64" s="8"/>
      <c r="J64" s="8"/>
      <c r="O64" s="8"/>
      <c r="P64" s="8"/>
    </row>
    <row r="65" spans="5:16" x14ac:dyDescent="0.2">
      <c r="E65" s="8"/>
      <c r="F65" s="8"/>
      <c r="I65" s="8"/>
      <c r="J65" s="8"/>
      <c r="O65" s="8"/>
      <c r="P65" s="8"/>
    </row>
    <row r="66" spans="5:16" x14ac:dyDescent="0.2">
      <c r="E66" s="8"/>
      <c r="F66" s="8"/>
      <c r="I66" s="8"/>
      <c r="J66" s="8"/>
      <c r="O66" s="8"/>
      <c r="P66" s="8"/>
    </row>
    <row r="67" spans="5:16" x14ac:dyDescent="0.2">
      <c r="E67" s="8"/>
      <c r="F67" s="8"/>
      <c r="I67" s="8"/>
      <c r="J67" s="8"/>
      <c r="O67" s="8"/>
      <c r="P67" s="8"/>
    </row>
    <row r="68" spans="5:16" x14ac:dyDescent="0.2">
      <c r="E68" s="8"/>
      <c r="F68" s="8"/>
      <c r="I68" s="8"/>
      <c r="J68" s="8"/>
      <c r="O68" s="8"/>
      <c r="P68" s="8"/>
    </row>
    <row r="69" spans="5:16" x14ac:dyDescent="0.2">
      <c r="E69" s="8"/>
      <c r="F69" s="8"/>
      <c r="I69" s="8"/>
      <c r="J69" s="8"/>
      <c r="O69" s="8"/>
      <c r="P69" s="8"/>
    </row>
    <row r="70" spans="5:16" x14ac:dyDescent="0.2">
      <c r="E70" s="8"/>
      <c r="F70" s="8"/>
      <c r="I70" s="8"/>
      <c r="J70" s="8"/>
      <c r="O70" s="8"/>
      <c r="P70" s="8"/>
    </row>
    <row r="71" spans="5:16" x14ac:dyDescent="0.2">
      <c r="E71" s="8"/>
      <c r="F71" s="8"/>
      <c r="I71" s="8"/>
      <c r="J71" s="8"/>
      <c r="O71" s="8"/>
      <c r="P71" s="8"/>
    </row>
    <row r="72" spans="5:16" x14ac:dyDescent="0.2">
      <c r="E72" s="8"/>
      <c r="F72" s="8"/>
      <c r="I72" s="8"/>
      <c r="J72" s="8"/>
      <c r="O72" s="8"/>
      <c r="P72" s="8"/>
    </row>
    <row r="73" spans="5:16" x14ac:dyDescent="0.2">
      <c r="E73" s="8"/>
      <c r="F73" s="8"/>
      <c r="I73" s="8"/>
      <c r="J73" s="8"/>
      <c r="O73" s="8"/>
      <c r="P73" s="8"/>
    </row>
    <row r="74" spans="5:16" x14ac:dyDescent="0.2">
      <c r="E74" s="8"/>
      <c r="F74" s="8"/>
      <c r="I74" s="8"/>
      <c r="J74" s="8"/>
      <c r="O74" s="8"/>
      <c r="P74" s="8"/>
    </row>
    <row r="75" spans="5:16" x14ac:dyDescent="0.2">
      <c r="E75" s="8"/>
      <c r="F75" s="8"/>
      <c r="I75" s="8"/>
      <c r="J75" s="8"/>
      <c r="O75" s="8"/>
      <c r="P75" s="8"/>
    </row>
    <row r="76" spans="5:16" x14ac:dyDescent="0.2">
      <c r="E76" s="8"/>
      <c r="F76" s="8"/>
      <c r="I76" s="8"/>
      <c r="J76" s="8"/>
      <c r="O76" s="8"/>
      <c r="P76" s="8"/>
    </row>
    <row r="77" spans="5:16" x14ac:dyDescent="0.2">
      <c r="E77" s="8"/>
      <c r="F77" s="8"/>
      <c r="I77" s="8"/>
      <c r="J77" s="8"/>
      <c r="O77" s="8"/>
      <c r="P77" s="8"/>
    </row>
    <row r="78" spans="5:16" x14ac:dyDescent="0.2">
      <c r="E78" s="8"/>
      <c r="F78" s="8"/>
      <c r="I78" s="8"/>
      <c r="J78" s="8"/>
      <c r="O78" s="8"/>
      <c r="P78" s="8"/>
    </row>
    <row r="79" spans="5:16" x14ac:dyDescent="0.2">
      <c r="E79" s="8"/>
      <c r="F79" s="8"/>
      <c r="I79" s="8"/>
      <c r="J79" s="8"/>
      <c r="O79" s="8"/>
      <c r="P79" s="8"/>
    </row>
    <row r="80" spans="5:16" x14ac:dyDescent="0.2">
      <c r="E80" s="8"/>
      <c r="F80" s="8"/>
      <c r="I80" s="8"/>
      <c r="J80" s="8"/>
      <c r="O80" s="8"/>
      <c r="P80" s="8"/>
    </row>
    <row r="81" spans="5:16" x14ac:dyDescent="0.2">
      <c r="E81" s="8"/>
      <c r="F81" s="8"/>
      <c r="I81" s="8"/>
      <c r="J81" s="8"/>
      <c r="O81" s="8"/>
      <c r="P81" s="8"/>
    </row>
    <row r="82" spans="5:16" x14ac:dyDescent="0.2">
      <c r="E82" s="8"/>
      <c r="F82" s="8"/>
      <c r="I82" s="8"/>
      <c r="J82" s="8"/>
      <c r="O82" s="8"/>
      <c r="P82" s="8"/>
    </row>
    <row r="83" spans="5:16" x14ac:dyDescent="0.2">
      <c r="E83" s="8"/>
      <c r="F83" s="8"/>
      <c r="I83" s="8"/>
      <c r="J83" s="8"/>
      <c r="O83" s="8"/>
      <c r="P83" s="8"/>
    </row>
    <row r="84" spans="5:16" x14ac:dyDescent="0.2">
      <c r="E84" s="8"/>
      <c r="F84" s="8"/>
      <c r="I84" s="8"/>
      <c r="J84" s="8"/>
      <c r="O84" s="8"/>
      <c r="P84" s="8"/>
    </row>
    <row r="85" spans="5:16" x14ac:dyDescent="0.2">
      <c r="E85" s="8"/>
      <c r="F85" s="8"/>
      <c r="I85" s="8"/>
      <c r="J85" s="8"/>
      <c r="O85" s="8"/>
      <c r="P85" s="8"/>
    </row>
    <row r="86" spans="5:16" x14ac:dyDescent="0.2">
      <c r="E86" s="8"/>
      <c r="F86" s="8"/>
      <c r="I86" s="8"/>
      <c r="J86" s="8"/>
      <c r="O86" s="8"/>
      <c r="P86" s="8"/>
    </row>
    <row r="87" spans="5:16" x14ac:dyDescent="0.2">
      <c r="E87" s="8"/>
      <c r="F87" s="8"/>
      <c r="I87" s="8"/>
      <c r="J87" s="8"/>
      <c r="O87" s="8"/>
      <c r="P87" s="8"/>
    </row>
    <row r="88" spans="5:16" x14ac:dyDescent="0.2">
      <c r="E88" s="8"/>
      <c r="F88" s="8"/>
      <c r="I88" s="8"/>
      <c r="J88" s="8"/>
      <c r="O88" s="8"/>
      <c r="P88" s="8"/>
    </row>
    <row r="89" spans="5:16" x14ac:dyDescent="0.2">
      <c r="E89" s="8"/>
      <c r="F89" s="8"/>
      <c r="I89" s="8"/>
      <c r="J89" s="8"/>
      <c r="O89" s="8"/>
      <c r="P89" s="8"/>
    </row>
    <row r="90" spans="5:16" x14ac:dyDescent="0.2">
      <c r="E90" s="8"/>
      <c r="F90" s="8"/>
      <c r="I90" s="8"/>
      <c r="J90" s="8"/>
      <c r="O90" s="8"/>
      <c r="P90" s="8"/>
    </row>
    <row r="91" spans="5:16" x14ac:dyDescent="0.2">
      <c r="E91" s="8"/>
      <c r="F91" s="8"/>
      <c r="I91" s="8"/>
      <c r="J91" s="8"/>
      <c r="O91" s="8"/>
      <c r="P91" s="8"/>
    </row>
    <row r="92" spans="5:16" x14ac:dyDescent="0.2">
      <c r="E92" s="8"/>
      <c r="F92" s="8"/>
      <c r="I92" s="8"/>
      <c r="J92" s="8"/>
      <c r="O92" s="8"/>
      <c r="P92" s="8"/>
    </row>
    <row r="93" spans="5:16" x14ac:dyDescent="0.2">
      <c r="E93" s="8"/>
      <c r="F93" s="8"/>
      <c r="I93" s="8"/>
      <c r="J93" s="8"/>
      <c r="O93" s="8"/>
      <c r="P93" s="8"/>
    </row>
    <row r="94" spans="5:16" x14ac:dyDescent="0.2">
      <c r="E94" s="8"/>
      <c r="F94" s="8"/>
      <c r="O94" s="8"/>
      <c r="P94" s="8"/>
    </row>
  </sheetData>
  <mergeCells count="40">
    <mergeCell ref="Q39:Q48"/>
    <mergeCell ref="T39:T48"/>
    <mergeCell ref="W39:W48"/>
    <mergeCell ref="Z39:Z48"/>
    <mergeCell ref="A5:A26"/>
    <mergeCell ref="A27:A48"/>
    <mergeCell ref="E39:E48"/>
    <mergeCell ref="H39:H48"/>
    <mergeCell ref="K39:K48"/>
    <mergeCell ref="N39:N48"/>
    <mergeCell ref="O3:Q3"/>
    <mergeCell ref="R3:T3"/>
    <mergeCell ref="U3:W3"/>
    <mergeCell ref="X3:Z3"/>
    <mergeCell ref="A4:B4"/>
    <mergeCell ref="C4:E4"/>
    <mergeCell ref="F4:H4"/>
    <mergeCell ref="I4:K4"/>
    <mergeCell ref="L4:N4"/>
    <mergeCell ref="O4:Q4"/>
    <mergeCell ref="R4:T4"/>
    <mergeCell ref="U4:W4"/>
    <mergeCell ref="X4:Z4"/>
    <mergeCell ref="A3:B3"/>
    <mergeCell ref="C3:E3"/>
    <mergeCell ref="F3:H3"/>
    <mergeCell ref="I3:K3"/>
    <mergeCell ref="L3:N3"/>
    <mergeCell ref="A1:B1"/>
    <mergeCell ref="C1:N1"/>
    <mergeCell ref="O1:Z1"/>
    <mergeCell ref="A2:B2"/>
    <mergeCell ref="C2:E2"/>
    <mergeCell ref="F2:H2"/>
    <mergeCell ref="I2:K2"/>
    <mergeCell ref="L2:N2"/>
    <mergeCell ref="O2:Q2"/>
    <mergeCell ref="R2:T2"/>
    <mergeCell ref="U2:W2"/>
    <mergeCell ref="X2:Z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近3日有跌停</vt:lpstr>
      <vt:lpstr>近3日盘中有跌停</vt:lpstr>
      <vt:lpstr>短线空头排列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2018-12-01T13:40:56Z</dcterms:created>
  <dcterms:modified xsi:type="dcterms:W3CDTF">2018-12-02T04:25:52Z</dcterms:modified>
</cp:coreProperties>
</file>