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6900" yWindow="740" windowWidth="28800" windowHeight="17600" tabRatio="500"/>
  </bookViews>
  <sheets>
    <sheet name="价格分布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" i="2" l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</calcChain>
</file>

<file path=xl/sharedStrings.xml><?xml version="1.0" encoding="utf-8"?>
<sst xmlns="http://schemas.openxmlformats.org/spreadsheetml/2006/main" count="74" uniqueCount="42">
  <si>
    <t>交易总数</t>
  </si>
  <si>
    <t>日均交易数</t>
  </si>
  <si>
    <t>持股</t>
    <phoneticPr fontId="1" type="noConversion"/>
  </si>
  <si>
    <t>5日</t>
    <rPh sb="1" eb="2">
      <t>ri</t>
    </rPh>
    <phoneticPr fontId="1" type="noConversion"/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</si>
  <si>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</si>
  <si>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</si>
  <si>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</si>
  <si>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</si>
  <si>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</si>
  <si>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</si>
  <si>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</si>
  <si>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</si>
  <si>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</si>
  <si>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</si>
  <si>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</si>
  <si>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</si>
  <si>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</si>
  <si>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</si>
  <si>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</si>
  <si>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</si>
  <si>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</si>
  <si>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</si>
  <si>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</si>
  <si>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</si>
  <si>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</si>
  <si>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</si>
  <si>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</si>
  <si>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</si>
  <si>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2018/06/05-2018/07/03</t>
    <phoneticPr fontId="1" type="noConversion"/>
  </si>
  <si>
    <t>阳线</t>
    <rPh sb="0" eb="1">
      <t>yang'x</t>
    </rPh>
    <phoneticPr fontId="1" type="noConversion"/>
  </si>
  <si>
    <t>5日</t>
  </si>
  <si>
    <t>A股全量
剔除新股</t>
    <rPh sb="1" eb="2">
      <t>gu</t>
    </rPh>
    <rPh sb="2" eb="3">
      <t>quan'l</t>
    </rPh>
    <rPh sb="5" eb="6">
      <t>ti'chu</t>
    </rPh>
    <rPh sb="7" eb="8">
      <t>xin'gu</t>
    </rPh>
    <phoneticPr fontId="1" type="noConversion"/>
  </si>
  <si>
    <t>振幅&gt;=2%</t>
    <rPh sb="0" eb="1">
      <t>zhen'fu</t>
    </rPh>
    <phoneticPr fontId="1" type="noConversion"/>
  </si>
  <si>
    <t>振幅&gt;=5%</t>
    <rPh sb="0" eb="1">
      <t>zhen'fu</t>
    </rPh>
    <phoneticPr fontId="1" type="noConversion"/>
  </si>
  <si>
    <t>振幅&gt;=5%
阳线</t>
    <rPh sb="0" eb="1">
      <t>zhen'fu</t>
    </rPh>
    <rPh sb="7" eb="8">
      <t>yang'x</t>
    </rPh>
    <phoneticPr fontId="1" type="noConversion"/>
  </si>
  <si>
    <t>振幅&gt;=2%
阳线</t>
    <rPh sb="0" eb="1">
      <t>zhen'fu</t>
    </rPh>
    <rPh sb="7" eb="8">
      <t>yang'x</t>
    </rPh>
    <phoneticPr fontId="1" type="noConversion"/>
  </si>
  <si>
    <t>A股全量
含新股、复牌股</t>
    <rPh sb="1" eb="2">
      <t>gu</t>
    </rPh>
    <rPh sb="2" eb="3">
      <t>quan'l</t>
    </rPh>
    <rPh sb="5" eb="6">
      <t>han</t>
    </rPh>
    <rPh sb="6" eb="7">
      <t>xin'gu</t>
    </rPh>
    <rPh sb="9" eb="10">
      <t>fu'pai'gu</t>
    </rPh>
    <phoneticPr fontId="1" type="noConversion"/>
  </si>
  <si>
    <t>最高价低于5日线</t>
    <rPh sb="0" eb="1">
      <t>zui'gao'j</t>
    </rPh>
    <rPh sb="3" eb="4">
      <t>di'yu</t>
    </rPh>
    <rPh sb="6" eb="7">
      <t>ri</t>
    </rPh>
    <rPh sb="7" eb="8">
      <t>xian</t>
    </rPh>
    <phoneticPr fontId="1" type="noConversion"/>
  </si>
  <si>
    <t>最高价低于5日线
振幅&gt;=5%</t>
    <rPh sb="0" eb="1">
      <t>zui'gao'j</t>
    </rPh>
    <rPh sb="3" eb="4">
      <t>di'yu</t>
    </rPh>
    <rPh sb="6" eb="7">
      <t>ri</t>
    </rPh>
    <rPh sb="7" eb="8">
      <t>xian</t>
    </rPh>
    <phoneticPr fontId="1" type="noConversion"/>
  </si>
  <si>
    <t>最高价低于5日线
振幅&gt;=5%
阳线</t>
    <rPh sb="0" eb="1">
      <t>zui'gao'j</t>
    </rPh>
    <rPh sb="3" eb="4">
      <t>di'yu</t>
    </rPh>
    <rPh sb="6" eb="7">
      <t>ri</t>
    </rPh>
    <rPh sb="7" eb="8">
      <t>xian</t>
    </rPh>
    <rPh sb="16" eb="17">
      <t>yang'x</t>
    </rPh>
    <phoneticPr fontId="1" type="noConversion"/>
  </si>
  <si>
    <t>最高价低于5日线
振幅&gt;=7%</t>
    <rPh sb="0" eb="1">
      <t>zui'gao'j</t>
    </rPh>
    <rPh sb="3" eb="4">
      <t>di'yu</t>
    </rPh>
    <rPh sb="6" eb="7">
      <t>ri</t>
    </rPh>
    <rPh sb="7" eb="8">
      <t>xian</t>
    </rPh>
    <phoneticPr fontId="1" type="noConversion"/>
  </si>
  <si>
    <t>最高价低于5日线
振幅&gt;=10%</t>
    <rPh sb="0" eb="1">
      <t>zui'gao'j</t>
    </rPh>
    <rPh sb="3" eb="4">
      <t>di'yu</t>
    </rPh>
    <rPh sb="6" eb="7">
      <t>ri</t>
    </rPh>
    <rPh sb="7" eb="8">
      <t>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</si>
</sst>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4"/>
      <color rgb="FFFF0000"/>
      <name val="STHe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0" xfId="0" applyBorder="1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76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176" fontId="9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7"/>
  <sheetViews>
    <sheetView tabSelected="1" topLeftCell="X1" workbookViewId="0">
      <selection activeCell="AD23" sqref="AD23"/>
    </sheetView>
  </sheetViews>
  <sheetFormatPr baseColWidth="10" defaultRowHeight="16" x14ac:dyDescent="0.2"/>
  <cols>
    <col min="1" max="1" width="15.33203125" customWidth="1"/>
    <col min="2" max="2" width="15.1640625" style="10" customWidth="1"/>
    <col min="5" max="5" width="10.83203125" style="10"/>
    <col min="6" max="7" width="10.83203125" style="11"/>
    <col min="8" max="8" width="10.83203125" style="10"/>
    <col min="11" max="11" width="10.83203125" style="10"/>
    <col min="14" max="14" width="10.83203125" style="10"/>
    <col min="17" max="17" width="10.83203125" style="10"/>
    <col min="20" max="20" width="10.83203125" style="10"/>
    <col min="23" max="23" width="10.83203125" style="10"/>
  </cols>
  <sheetData>
    <row r="1" spans="1:39" ht="48" customHeight="1" x14ac:dyDescent="0.2">
      <c r="A1" s="2" t="s">
        <v>28</v>
      </c>
      <c r="B1" s="2"/>
      <c r="C1" s="2" t="s">
        <v>36</v>
      </c>
      <c r="D1" s="2"/>
      <c r="E1" s="2"/>
      <c r="F1" s="2" t="s">
        <v>31</v>
      </c>
      <c r="G1" s="2"/>
      <c r="H1" s="2"/>
      <c r="I1" s="2" t="s">
        <v>29</v>
      </c>
      <c r="J1" s="2"/>
      <c r="K1" s="2"/>
      <c r="L1" s="2" t="s">
        <v>32</v>
      </c>
      <c r="M1" s="2"/>
      <c r="N1" s="2"/>
      <c r="O1" s="2" t="s">
        <v>35</v>
      </c>
      <c r="P1" s="2"/>
      <c r="Q1" s="2"/>
      <c r="R1" s="2" t="s">
        <v>33</v>
      </c>
      <c r="S1" s="2"/>
      <c r="T1" s="2"/>
      <c r="U1" s="2" t="s">
        <v>34</v>
      </c>
      <c r="V1" s="2"/>
      <c r="W1" s="2"/>
      <c r="X1" s="2" t="s">
        <v>37</v>
      </c>
      <c r="Y1" s="2"/>
      <c r="Z1" s="2"/>
      <c r="AA1" s="2" t="s">
        <v>38</v>
      </c>
      <c r="AB1" s="2"/>
      <c r="AC1" s="2"/>
      <c r="AD1" s="2" t="s">
        <v>39</v>
      </c>
      <c r="AE1" s="2"/>
      <c r="AF1" s="2"/>
      <c r="AG1" s="12" t="s">
        <v>40</v>
      </c>
      <c r="AH1" s="12"/>
      <c r="AI1" s="12"/>
      <c r="AJ1" s="2" t="s">
        <v>41</v>
      </c>
      <c r="AK1" s="2"/>
      <c r="AL1" s="2"/>
    </row>
    <row r="2" spans="1:39" ht="16" customHeight="1" x14ac:dyDescent="0.2">
      <c r="A2" s="2" t="s">
        <v>2</v>
      </c>
      <c r="B2" s="2"/>
      <c r="C2" s="2" t="s">
        <v>3</v>
      </c>
      <c r="D2" s="2"/>
      <c r="E2" s="2"/>
      <c r="F2" s="2" t="s">
        <v>3</v>
      </c>
      <c r="G2" s="2"/>
      <c r="H2" s="2"/>
      <c r="I2" s="2" t="s">
        <v>3</v>
      </c>
      <c r="J2" s="2"/>
      <c r="K2" s="2"/>
      <c r="L2" s="2" t="s">
        <v>30</v>
      </c>
      <c r="M2" s="2"/>
      <c r="N2" s="2"/>
      <c r="O2" s="2" t="s">
        <v>30</v>
      </c>
      <c r="P2" s="2"/>
      <c r="Q2" s="2"/>
      <c r="R2" s="2" t="s">
        <v>30</v>
      </c>
      <c r="S2" s="2"/>
      <c r="T2" s="2"/>
      <c r="U2" s="2" t="s">
        <v>30</v>
      </c>
      <c r="V2" s="2"/>
      <c r="W2" s="2"/>
      <c r="X2" s="2" t="s">
        <v>30</v>
      </c>
      <c r="Y2" s="2"/>
      <c r="Z2" s="2"/>
      <c r="AA2" s="2" t="s">
        <v>30</v>
      </c>
      <c r="AB2" s="2"/>
      <c r="AC2" s="2"/>
      <c r="AD2" s="2" t="s">
        <v>30</v>
      </c>
      <c r="AE2" s="2"/>
      <c r="AF2" s="2"/>
      <c r="AG2" s="13" t="s">
        <v>30</v>
      </c>
      <c r="AH2" s="13"/>
      <c r="AI2" s="13"/>
      <c r="AJ2" s="2" t="s">
        <v>30</v>
      </c>
      <c r="AK2" s="2"/>
      <c r="AL2" s="2"/>
    </row>
    <row r="3" spans="1:39" x14ac:dyDescent="0.2">
      <c r="A3" s="3" t="s">
        <v>0</v>
      </c>
      <c r="B3" s="3"/>
      <c r="C3" s="4">
        <v>65285</v>
      </c>
      <c r="D3" s="4"/>
      <c r="E3" s="4"/>
      <c r="F3" s="4">
        <v>65042</v>
      </c>
      <c r="G3" s="4"/>
      <c r="H3" s="4"/>
      <c r="I3" s="4">
        <v>30425</v>
      </c>
      <c r="J3" s="4"/>
      <c r="K3" s="4"/>
      <c r="L3" s="4">
        <v>57024</v>
      </c>
      <c r="M3" s="4"/>
      <c r="N3" s="4"/>
      <c r="O3" s="4">
        <v>27056</v>
      </c>
      <c r="P3" s="4"/>
      <c r="Q3" s="4"/>
      <c r="R3" s="4">
        <v>20371</v>
      </c>
      <c r="S3" s="4"/>
      <c r="T3" s="4"/>
      <c r="U3" s="4">
        <v>9770</v>
      </c>
      <c r="V3" s="4"/>
      <c r="W3" s="4"/>
      <c r="X3" s="4">
        <v>20446</v>
      </c>
      <c r="Y3" s="4"/>
      <c r="Z3" s="4"/>
      <c r="AA3" s="4">
        <v>7528</v>
      </c>
      <c r="AB3" s="4"/>
      <c r="AC3" s="4"/>
      <c r="AD3" s="4">
        <v>2512</v>
      </c>
      <c r="AE3" s="4"/>
      <c r="AF3" s="4"/>
      <c r="AG3" s="14">
        <v>4152</v>
      </c>
      <c r="AH3" s="14"/>
      <c r="AI3" s="14"/>
      <c r="AJ3" s="4">
        <v>1392</v>
      </c>
      <c r="AK3" s="4"/>
      <c r="AL3" s="4"/>
    </row>
    <row r="4" spans="1:39" x14ac:dyDescent="0.2">
      <c r="A4" s="3" t="s">
        <v>1</v>
      </c>
      <c r="B4" s="3"/>
      <c r="C4" s="4">
        <v>3264</v>
      </c>
      <c r="D4" s="4"/>
      <c r="E4" s="4"/>
      <c r="F4" s="4">
        <v>3252</v>
      </c>
      <c r="G4" s="4"/>
      <c r="H4" s="4"/>
      <c r="I4" s="4">
        <v>1521</v>
      </c>
      <c r="J4" s="4"/>
      <c r="K4" s="4"/>
      <c r="L4" s="4">
        <v>2851</v>
      </c>
      <c r="M4" s="4"/>
      <c r="N4" s="4"/>
      <c r="O4" s="4">
        <v>1352</v>
      </c>
      <c r="P4" s="4"/>
      <c r="Q4" s="4"/>
      <c r="R4" s="4">
        <v>1018</v>
      </c>
      <c r="S4" s="4"/>
      <c r="T4" s="4"/>
      <c r="U4" s="4">
        <v>488</v>
      </c>
      <c r="V4" s="4"/>
      <c r="W4" s="4"/>
      <c r="X4" s="4">
        <v>1022</v>
      </c>
      <c r="Y4" s="4"/>
      <c r="Z4" s="4"/>
      <c r="AA4" s="4">
        <v>376</v>
      </c>
      <c r="AB4" s="4"/>
      <c r="AC4" s="4"/>
      <c r="AD4" s="4">
        <v>125</v>
      </c>
      <c r="AE4" s="4"/>
      <c r="AF4" s="4"/>
      <c r="AG4" s="14">
        <v>207</v>
      </c>
      <c r="AH4" s="14"/>
      <c r="AI4" s="14"/>
      <c r="AJ4" s="4">
        <v>69</v>
      </c>
      <c r="AK4" s="4"/>
      <c r="AL4" s="4"/>
    </row>
    <row r="5" spans="1:39" x14ac:dyDescent="0.2">
      <c r="A5" s="3" t="s">
        <v>4</v>
      </c>
      <c r="B5" s="5" t="s">
        <v>5</v>
      </c>
      <c r="C5" s="9">
        <v>1963</v>
      </c>
      <c r="D5" s="6">
        <f>C5/65285</f>
        <v>3.0068162671364019E-2</v>
      </c>
      <c r="E5" s="6"/>
      <c r="F5" s="9">
        <v>1901</v>
      </c>
      <c r="G5" s="6">
        <f>F5/65042</f>
        <v>2.9227268534177914E-2</v>
      </c>
      <c r="H5" s="6"/>
      <c r="I5" s="9">
        <v>831</v>
      </c>
      <c r="J5" s="6">
        <f>I5/30425</f>
        <v>2.7313064913722269E-2</v>
      </c>
      <c r="K5" s="6"/>
      <c r="L5" s="9">
        <v>1653</v>
      </c>
      <c r="M5" s="6">
        <f>L5/57024</f>
        <v>2.8987794612794614E-2</v>
      </c>
      <c r="N5" s="6"/>
      <c r="O5" s="9">
        <v>757</v>
      </c>
      <c r="P5" s="6">
        <f>O5/27056</f>
        <v>2.7979006505026612E-2</v>
      </c>
      <c r="Q5" s="6"/>
      <c r="R5" s="9">
        <v>672</v>
      </c>
      <c r="S5" s="6">
        <f>R5/20371</f>
        <v>3.298807127779687E-2</v>
      </c>
      <c r="T5" s="6"/>
      <c r="U5" s="9">
        <v>325</v>
      </c>
      <c r="V5" s="6">
        <f>U5/9770</f>
        <v>3.3265097236438078E-2</v>
      </c>
      <c r="W5" s="6"/>
      <c r="X5" s="9">
        <v>705</v>
      </c>
      <c r="Y5" s="6">
        <f>X5/20446</f>
        <v>3.4481072092340803E-2</v>
      </c>
      <c r="Z5" s="6"/>
      <c r="AA5" s="9">
        <v>171</v>
      </c>
      <c r="AB5" s="6">
        <f>AA5/7528</f>
        <v>2.2715196599362379E-2</v>
      </c>
      <c r="AC5" s="6"/>
      <c r="AD5" s="9">
        <v>48</v>
      </c>
      <c r="AE5" s="6">
        <f>AD5/2512</f>
        <v>1.9108280254777069E-2</v>
      </c>
      <c r="AF5" s="6"/>
      <c r="AG5" s="15">
        <v>89</v>
      </c>
      <c r="AH5" s="16">
        <f>AG5/4152</f>
        <v>2.1435452793834298E-2</v>
      </c>
      <c r="AI5" s="16"/>
      <c r="AJ5" s="9">
        <v>28</v>
      </c>
      <c r="AK5" s="6">
        <f>AJ5/1392</f>
        <v>2.0114942528735632E-2</v>
      </c>
      <c r="AL5" s="6"/>
    </row>
    <row r="6" spans="1:39" x14ac:dyDescent="0.2">
      <c r="A6" s="3"/>
      <c r="B6" s="5" t="s">
        <v>6</v>
      </c>
      <c r="C6" s="9">
        <v>1445</v>
      </c>
      <c r="D6" s="6">
        <f t="shared" ref="D6:D48" si="0">C6/65285</f>
        <v>2.2133721375507391E-2</v>
      </c>
      <c r="E6" s="6"/>
      <c r="F6" s="9">
        <v>1429</v>
      </c>
      <c r="G6" s="6">
        <f t="shared" ref="G6:G48" si="1">F6/65042</f>
        <v>2.1970419113803388E-2</v>
      </c>
      <c r="H6" s="6"/>
      <c r="I6" s="9">
        <v>610</v>
      </c>
      <c r="J6" s="6">
        <f t="shared" ref="J6:J48" si="2">I6/30425</f>
        <v>2.0049301561216107E-2</v>
      </c>
      <c r="K6" s="6"/>
      <c r="L6" s="9">
        <v>1250</v>
      </c>
      <c r="M6" s="6">
        <f t="shared" ref="M6:M48" si="3">L6/57024</f>
        <v>2.1920594837261505E-2</v>
      </c>
      <c r="N6" s="6"/>
      <c r="O6" s="9">
        <v>546</v>
      </c>
      <c r="P6" s="6">
        <f t="shared" ref="P6:P48" si="4">O6/27056</f>
        <v>2.0180366646954464E-2</v>
      </c>
      <c r="Q6" s="6"/>
      <c r="R6" s="9">
        <v>430</v>
      </c>
      <c r="S6" s="6">
        <f t="shared" ref="S6:S48" si="5">R6/20371</f>
        <v>2.1108438466447402E-2</v>
      </c>
      <c r="T6" s="6"/>
      <c r="U6" s="9">
        <v>189</v>
      </c>
      <c r="V6" s="6">
        <f t="shared" ref="V6:V48" si="6">U6/9770</f>
        <v>1.9344933469805526E-2</v>
      </c>
      <c r="W6" s="6"/>
      <c r="X6" s="9">
        <v>587</v>
      </c>
      <c r="Y6" s="6">
        <f t="shared" ref="Y6:Y48" si="7">X6/20446</f>
        <v>2.8709772082558937E-2</v>
      </c>
      <c r="Z6" s="6"/>
      <c r="AA6" s="9">
        <v>99</v>
      </c>
      <c r="AB6" s="6">
        <f t="shared" ref="AB6:AB48" si="8">AA6/7528</f>
        <v>1.3150903294367694E-2</v>
      </c>
      <c r="AC6" s="6"/>
      <c r="AD6" s="9">
        <v>24</v>
      </c>
      <c r="AE6" s="6">
        <f t="shared" ref="AE6:AE48" si="9">AD6/2512</f>
        <v>9.5541401273885346E-3</v>
      </c>
      <c r="AF6" s="6"/>
      <c r="AG6" s="15">
        <v>46</v>
      </c>
      <c r="AH6" s="16">
        <f t="shared" ref="AH6:AH48" si="10">AG6/4152</f>
        <v>1.1078998073217727E-2</v>
      </c>
      <c r="AI6" s="16"/>
      <c r="AJ6" s="9">
        <v>10</v>
      </c>
      <c r="AK6" s="6">
        <f t="shared" ref="AK6:AK48" si="11">AJ6/1392</f>
        <v>7.1839080459770114E-3</v>
      </c>
      <c r="AL6" s="6"/>
    </row>
    <row r="7" spans="1:39" x14ac:dyDescent="0.2">
      <c r="A7" s="3"/>
      <c r="B7" s="5" t="s">
        <v>7</v>
      </c>
      <c r="C7" s="9">
        <v>2171</v>
      </c>
      <c r="D7" s="6">
        <f t="shared" si="0"/>
        <v>3.3254193153097952E-2</v>
      </c>
      <c r="E7" s="6"/>
      <c r="F7" s="9">
        <v>2160</v>
      </c>
      <c r="G7" s="6">
        <f t="shared" si="1"/>
        <v>3.3209310906798684E-2</v>
      </c>
      <c r="H7" s="6"/>
      <c r="I7" s="9">
        <v>922</v>
      </c>
      <c r="J7" s="6">
        <f t="shared" si="2"/>
        <v>3.0304026294165981E-2</v>
      </c>
      <c r="K7" s="6"/>
      <c r="L7" s="9">
        <v>1888</v>
      </c>
      <c r="M7" s="6">
        <f t="shared" si="3"/>
        <v>3.3108866442199777E-2</v>
      </c>
      <c r="N7" s="6"/>
      <c r="O7" s="9">
        <v>807</v>
      </c>
      <c r="P7" s="6">
        <f t="shared" si="4"/>
        <v>2.982702542874039E-2</v>
      </c>
      <c r="Q7" s="6"/>
      <c r="R7" s="9">
        <v>588</v>
      </c>
      <c r="S7" s="6">
        <f t="shared" si="5"/>
        <v>2.886456236807226E-2</v>
      </c>
      <c r="T7" s="6"/>
      <c r="U7" s="9">
        <v>249</v>
      </c>
      <c r="V7" s="6">
        <f t="shared" si="6"/>
        <v>2.5486182190378709E-2</v>
      </c>
      <c r="W7" s="6"/>
      <c r="X7" s="9">
        <v>962</v>
      </c>
      <c r="Y7" s="6">
        <f t="shared" si="7"/>
        <v>4.7050767876357237E-2</v>
      </c>
      <c r="Z7" s="6"/>
      <c r="AA7" s="9">
        <v>196</v>
      </c>
      <c r="AB7" s="6">
        <f t="shared" si="8"/>
        <v>2.6036131774707757E-2</v>
      </c>
      <c r="AC7" s="6"/>
      <c r="AD7" s="9">
        <v>45</v>
      </c>
      <c r="AE7" s="6">
        <f t="shared" si="9"/>
        <v>1.7914012738853503E-2</v>
      </c>
      <c r="AF7" s="6"/>
      <c r="AG7" s="15">
        <v>80</v>
      </c>
      <c r="AH7" s="16">
        <f t="shared" si="10"/>
        <v>1.9267822736030827E-2</v>
      </c>
      <c r="AI7" s="16"/>
      <c r="AJ7" s="9">
        <v>23</v>
      </c>
      <c r="AK7" s="6">
        <f t="shared" si="11"/>
        <v>1.6522988505747127E-2</v>
      </c>
      <c r="AL7" s="6"/>
    </row>
    <row r="8" spans="1:39" x14ac:dyDescent="0.2">
      <c r="A8" s="3"/>
      <c r="B8" s="5" t="s">
        <v>8</v>
      </c>
      <c r="C8" s="9">
        <v>3065</v>
      </c>
      <c r="D8" s="6">
        <f t="shared" si="0"/>
        <v>4.6947997242858239E-2</v>
      </c>
      <c r="E8" s="6"/>
      <c r="F8" s="9">
        <v>3042</v>
      </c>
      <c r="G8" s="6">
        <f t="shared" si="1"/>
        <v>4.6769779527074812E-2</v>
      </c>
      <c r="H8" s="6"/>
      <c r="I8" s="9">
        <v>1283</v>
      </c>
      <c r="J8" s="6">
        <f t="shared" si="2"/>
        <v>4.2169268693508628E-2</v>
      </c>
      <c r="K8" s="6"/>
      <c r="L8" s="9">
        <v>2616</v>
      </c>
      <c r="M8" s="6">
        <f t="shared" si="3"/>
        <v>4.5875420875420875E-2</v>
      </c>
      <c r="N8" s="6"/>
      <c r="O8" s="9">
        <v>1093</v>
      </c>
      <c r="P8" s="6">
        <f t="shared" si="4"/>
        <v>4.0397693672383203E-2</v>
      </c>
      <c r="Q8" s="6"/>
      <c r="R8" s="9">
        <v>787</v>
      </c>
      <c r="S8" s="6">
        <f t="shared" si="5"/>
        <v>3.863335133277699E-2</v>
      </c>
      <c r="T8" s="6"/>
      <c r="U8" s="9">
        <v>314</v>
      </c>
      <c r="V8" s="6">
        <f t="shared" si="6"/>
        <v>3.2139201637666329E-2</v>
      </c>
      <c r="W8" s="6"/>
      <c r="X8" s="9">
        <v>1214</v>
      </c>
      <c r="Y8" s="6">
        <f t="shared" si="7"/>
        <v>5.9375917049789687E-2</v>
      </c>
      <c r="Z8" s="6"/>
      <c r="AA8" s="9">
        <v>209</v>
      </c>
      <c r="AB8" s="6">
        <f t="shared" si="8"/>
        <v>2.7763018065887355E-2</v>
      </c>
      <c r="AC8" s="6"/>
      <c r="AD8" s="9">
        <v>49</v>
      </c>
      <c r="AE8" s="6">
        <f t="shared" si="9"/>
        <v>1.9506369426751591E-2</v>
      </c>
      <c r="AF8" s="6"/>
      <c r="AG8" s="15">
        <v>95</v>
      </c>
      <c r="AH8" s="16">
        <f t="shared" si="10"/>
        <v>2.2880539499036609E-2</v>
      </c>
      <c r="AI8" s="16"/>
      <c r="AJ8" s="9">
        <v>22</v>
      </c>
      <c r="AK8" s="6">
        <f t="shared" si="11"/>
        <v>1.5804597701149427E-2</v>
      </c>
      <c r="AL8" s="6"/>
      <c r="AM8" s="1"/>
    </row>
    <row r="9" spans="1:39" x14ac:dyDescent="0.2">
      <c r="A9" s="3"/>
      <c r="B9" s="5" t="s">
        <v>9</v>
      </c>
      <c r="C9" s="9">
        <v>3929</v>
      </c>
      <c r="D9" s="6">
        <f t="shared" si="0"/>
        <v>6.0182277705445354E-2</v>
      </c>
      <c r="E9" s="6"/>
      <c r="F9" s="9">
        <v>3909</v>
      </c>
      <c r="G9" s="6">
        <f t="shared" si="1"/>
        <v>6.0099627932720397E-2</v>
      </c>
      <c r="H9" s="6"/>
      <c r="I9" s="9">
        <v>1659</v>
      </c>
      <c r="J9" s="6">
        <f t="shared" si="2"/>
        <v>5.4527526705012326E-2</v>
      </c>
      <c r="K9" s="6"/>
      <c r="L9" s="9">
        <v>3368</v>
      </c>
      <c r="M9" s="6">
        <f t="shared" si="3"/>
        <v>5.9062850729517398E-2</v>
      </c>
      <c r="N9" s="6"/>
      <c r="O9" s="9">
        <v>1439</v>
      </c>
      <c r="P9" s="6">
        <f t="shared" si="4"/>
        <v>5.3185984624482555E-2</v>
      </c>
      <c r="Q9" s="6"/>
      <c r="R9" s="9">
        <v>1130</v>
      </c>
      <c r="S9" s="6">
        <f t="shared" si="5"/>
        <v>5.5471012714152473E-2</v>
      </c>
      <c r="T9" s="6"/>
      <c r="U9" s="9">
        <v>494</v>
      </c>
      <c r="V9" s="6">
        <f t="shared" si="6"/>
        <v>5.0562947799385874E-2</v>
      </c>
      <c r="W9" s="6"/>
      <c r="X9" s="9">
        <v>1468</v>
      </c>
      <c r="Y9" s="6">
        <f t="shared" si="7"/>
        <v>7.179888486745574E-2</v>
      </c>
      <c r="Z9" s="6"/>
      <c r="AA9" s="9">
        <v>315</v>
      </c>
      <c r="AB9" s="6">
        <f t="shared" si="8"/>
        <v>4.1843783209351754E-2</v>
      </c>
      <c r="AC9" s="6"/>
      <c r="AD9" s="9">
        <v>88</v>
      </c>
      <c r="AE9" s="6">
        <f t="shared" si="9"/>
        <v>3.5031847133757961E-2</v>
      </c>
      <c r="AF9" s="6"/>
      <c r="AG9" s="15">
        <v>139</v>
      </c>
      <c r="AH9" s="16">
        <f t="shared" si="10"/>
        <v>3.3477842003853564E-2</v>
      </c>
      <c r="AI9" s="16"/>
      <c r="AJ9" s="9">
        <v>44</v>
      </c>
      <c r="AK9" s="6">
        <f t="shared" si="11"/>
        <v>3.1609195402298854E-2</v>
      </c>
      <c r="AL9" s="6"/>
      <c r="AM9" s="1"/>
    </row>
    <row r="10" spans="1:39" x14ac:dyDescent="0.2">
      <c r="A10" s="3"/>
      <c r="B10" s="5" t="s">
        <v>10</v>
      </c>
      <c r="C10" s="9">
        <v>4578</v>
      </c>
      <c r="D10" s="6">
        <f t="shared" si="0"/>
        <v>7.0123305506624795E-2</v>
      </c>
      <c r="E10" s="6"/>
      <c r="F10" s="9">
        <v>4566</v>
      </c>
      <c r="G10" s="6">
        <f t="shared" si="1"/>
        <v>7.0200793333538333E-2</v>
      </c>
      <c r="H10" s="6"/>
      <c r="I10" s="9">
        <v>2057</v>
      </c>
      <c r="J10" s="6">
        <f t="shared" si="2"/>
        <v>6.7608874281018902E-2</v>
      </c>
      <c r="K10" s="6"/>
      <c r="L10" s="9">
        <v>3924</v>
      </c>
      <c r="M10" s="6">
        <f t="shared" si="3"/>
        <v>6.8813131313131312E-2</v>
      </c>
      <c r="N10" s="6"/>
      <c r="O10" s="9">
        <v>1792</v>
      </c>
      <c r="P10" s="6">
        <f t="shared" si="4"/>
        <v>6.623299822590184E-2</v>
      </c>
      <c r="Q10" s="6"/>
      <c r="R10" s="9">
        <v>1448</v>
      </c>
      <c r="S10" s="6">
        <f t="shared" si="5"/>
        <v>7.1081439300967067E-2</v>
      </c>
      <c r="T10" s="6"/>
      <c r="U10" s="9">
        <v>675</v>
      </c>
      <c r="V10" s="6">
        <f t="shared" si="6"/>
        <v>6.9089048106448309E-2</v>
      </c>
      <c r="W10" s="6"/>
      <c r="X10" s="9">
        <v>1526</v>
      </c>
      <c r="Y10" s="6">
        <f t="shared" si="7"/>
        <v>7.4635625550229873E-2</v>
      </c>
      <c r="Z10" s="6"/>
      <c r="AA10" s="9">
        <v>408</v>
      </c>
      <c r="AB10" s="6">
        <f t="shared" si="8"/>
        <v>5.4197662061636558E-2</v>
      </c>
      <c r="AC10" s="6"/>
      <c r="AD10" s="9">
        <v>134</v>
      </c>
      <c r="AE10" s="6">
        <f t="shared" si="9"/>
        <v>5.3343949044585989E-2</v>
      </c>
      <c r="AF10" s="6"/>
      <c r="AG10" s="15">
        <v>204</v>
      </c>
      <c r="AH10" s="16">
        <f t="shared" si="10"/>
        <v>4.9132947976878616E-2</v>
      </c>
      <c r="AI10" s="16"/>
      <c r="AJ10" s="9">
        <v>57</v>
      </c>
      <c r="AK10" s="6">
        <f t="shared" si="11"/>
        <v>4.0948275862068964E-2</v>
      </c>
      <c r="AL10" s="6"/>
      <c r="AM10" s="1"/>
    </row>
    <row r="11" spans="1:39" x14ac:dyDescent="0.2">
      <c r="A11" s="3"/>
      <c r="B11" s="5" t="s">
        <v>11</v>
      </c>
      <c r="C11" s="9">
        <v>5865</v>
      </c>
      <c r="D11" s="6">
        <f t="shared" si="0"/>
        <v>8.9836869112353529E-2</v>
      </c>
      <c r="E11" s="6"/>
      <c r="F11" s="9">
        <v>5852</v>
      </c>
      <c r="G11" s="6">
        <f t="shared" si="1"/>
        <v>8.9972633067863836E-2</v>
      </c>
      <c r="H11" s="6"/>
      <c r="I11" s="9">
        <v>2932</v>
      </c>
      <c r="J11" s="6">
        <f t="shared" si="2"/>
        <v>9.6368118323746921E-2</v>
      </c>
      <c r="K11" s="6"/>
      <c r="L11" s="9">
        <v>5284</v>
      </c>
      <c r="M11" s="6">
        <f t="shared" si="3"/>
        <v>9.2662738496071831E-2</v>
      </c>
      <c r="N11" s="6"/>
      <c r="O11" s="9">
        <v>2690</v>
      </c>
      <c r="P11" s="6">
        <f t="shared" si="4"/>
        <v>9.9423418095801297E-2</v>
      </c>
      <c r="Q11" s="6"/>
      <c r="R11" s="9">
        <v>2020</v>
      </c>
      <c r="S11" s="6">
        <f t="shared" si="5"/>
        <v>9.9160571400520342E-2</v>
      </c>
      <c r="T11" s="6"/>
      <c r="U11" s="9">
        <v>1018</v>
      </c>
      <c r="V11" s="6">
        <f t="shared" si="6"/>
        <v>0.10419651995905835</v>
      </c>
      <c r="W11" s="6"/>
      <c r="X11" s="9">
        <v>1628</v>
      </c>
      <c r="Y11" s="6">
        <f t="shared" si="7"/>
        <v>7.9624376406143005E-2</v>
      </c>
      <c r="Z11" s="6"/>
      <c r="AA11" s="9">
        <v>600</v>
      </c>
      <c r="AB11" s="6">
        <f t="shared" si="8"/>
        <v>7.970244420828905E-2</v>
      </c>
      <c r="AC11" s="6"/>
      <c r="AD11" s="9">
        <v>221</v>
      </c>
      <c r="AE11" s="6">
        <f t="shared" si="9"/>
        <v>8.7977707006369421E-2</v>
      </c>
      <c r="AF11" s="6"/>
      <c r="AG11" s="15">
        <v>321</v>
      </c>
      <c r="AH11" s="16">
        <f t="shared" si="10"/>
        <v>7.7312138728323695E-2</v>
      </c>
      <c r="AI11" s="16"/>
      <c r="AJ11" s="9">
        <v>95</v>
      </c>
      <c r="AK11" s="6">
        <f t="shared" si="11"/>
        <v>6.8247126436781616E-2</v>
      </c>
      <c r="AL11" s="6"/>
      <c r="AM11" s="1"/>
    </row>
    <row r="12" spans="1:39" x14ac:dyDescent="0.2">
      <c r="A12" s="3"/>
      <c r="B12" s="5" t="s">
        <v>12</v>
      </c>
      <c r="C12" s="9">
        <v>8175</v>
      </c>
      <c r="D12" s="6">
        <f t="shared" si="0"/>
        <v>0.12522018840468713</v>
      </c>
      <c r="E12" s="6"/>
      <c r="F12" s="9">
        <v>8165</v>
      </c>
      <c r="G12" s="6">
        <f t="shared" si="1"/>
        <v>0.1255342701638941</v>
      </c>
      <c r="H12" s="6"/>
      <c r="I12" s="9">
        <v>4496</v>
      </c>
      <c r="J12" s="6">
        <f t="shared" si="2"/>
        <v>0.14777321281840591</v>
      </c>
      <c r="K12" s="6"/>
      <c r="L12" s="9">
        <v>7283</v>
      </c>
      <c r="M12" s="6">
        <f t="shared" si="3"/>
        <v>0.12771815375982043</v>
      </c>
      <c r="N12" s="6"/>
      <c r="O12" s="9">
        <v>4123</v>
      </c>
      <c r="P12" s="6">
        <f t="shared" si="4"/>
        <v>0.1523876404494382</v>
      </c>
      <c r="Q12" s="6"/>
      <c r="R12" s="9">
        <v>2603</v>
      </c>
      <c r="S12" s="6">
        <f t="shared" si="5"/>
        <v>0.12777968680968044</v>
      </c>
      <c r="T12" s="6"/>
      <c r="U12" s="9">
        <v>1454</v>
      </c>
      <c r="V12" s="6">
        <f t="shared" si="6"/>
        <v>0.14882292732855681</v>
      </c>
      <c r="W12" s="6"/>
      <c r="X12" s="9">
        <v>2174</v>
      </c>
      <c r="Y12" s="6">
        <f t="shared" si="7"/>
        <v>0.10632886628191333</v>
      </c>
      <c r="Z12" s="6"/>
      <c r="AA12" s="9">
        <v>906</v>
      </c>
      <c r="AB12" s="6">
        <f t="shared" si="8"/>
        <v>0.12035069075451647</v>
      </c>
      <c r="AC12" s="6"/>
      <c r="AD12" s="9">
        <v>421</v>
      </c>
      <c r="AE12" s="6">
        <f t="shared" si="9"/>
        <v>0.16759554140127389</v>
      </c>
      <c r="AF12" s="6"/>
      <c r="AG12" s="15">
        <v>492</v>
      </c>
      <c r="AH12" s="16">
        <f t="shared" si="10"/>
        <v>0.11849710982658959</v>
      </c>
      <c r="AI12" s="16"/>
      <c r="AJ12" s="9">
        <v>162</v>
      </c>
      <c r="AK12" s="6">
        <f t="shared" si="11"/>
        <v>0.11637931034482758</v>
      </c>
      <c r="AL12" s="6"/>
      <c r="AM12" s="1"/>
    </row>
    <row r="13" spans="1:39" x14ac:dyDescent="0.2">
      <c r="A13" s="3"/>
      <c r="B13" s="5" t="s">
        <v>13</v>
      </c>
      <c r="C13" s="9">
        <v>10581</v>
      </c>
      <c r="D13" s="6">
        <f t="shared" si="0"/>
        <v>0.16207398330397488</v>
      </c>
      <c r="E13" s="6"/>
      <c r="F13" s="9">
        <v>10570</v>
      </c>
      <c r="G13" s="6">
        <f t="shared" si="1"/>
        <v>0.16251037790965839</v>
      </c>
      <c r="H13" s="6"/>
      <c r="I13" s="9">
        <v>5735</v>
      </c>
      <c r="J13" s="6">
        <f t="shared" si="2"/>
        <v>0.18849630238290879</v>
      </c>
      <c r="K13" s="6"/>
      <c r="L13" s="9">
        <v>9196</v>
      </c>
      <c r="M13" s="6">
        <f t="shared" si="3"/>
        <v>0.16126543209876543</v>
      </c>
      <c r="N13" s="6"/>
      <c r="O13" s="9">
        <v>5070</v>
      </c>
      <c r="P13" s="6">
        <f t="shared" si="4"/>
        <v>0.18738911886457718</v>
      </c>
      <c r="Q13" s="6"/>
      <c r="R13" s="9">
        <v>3174</v>
      </c>
      <c r="S13" s="6">
        <f t="shared" si="5"/>
        <v>0.15580972951745128</v>
      </c>
      <c r="T13" s="6"/>
      <c r="U13" s="9">
        <v>1849</v>
      </c>
      <c r="V13" s="6">
        <f t="shared" si="6"/>
        <v>0.18925281473899694</v>
      </c>
      <c r="W13" s="6"/>
      <c r="X13" s="9">
        <v>3002</v>
      </c>
      <c r="Y13" s="6">
        <f t="shared" si="7"/>
        <v>0.14682578499461998</v>
      </c>
      <c r="Z13" s="6"/>
      <c r="AA13" s="9">
        <v>1257</v>
      </c>
      <c r="AB13" s="6">
        <f t="shared" si="8"/>
        <v>0.16697662061636556</v>
      </c>
      <c r="AC13" s="6"/>
      <c r="AD13" s="9">
        <v>604</v>
      </c>
      <c r="AE13" s="6">
        <f t="shared" si="9"/>
        <v>0.24044585987261147</v>
      </c>
      <c r="AF13" s="6"/>
      <c r="AG13" s="15">
        <v>657</v>
      </c>
      <c r="AH13" s="16">
        <f t="shared" si="10"/>
        <v>0.15823699421965318</v>
      </c>
      <c r="AI13" s="16"/>
      <c r="AJ13" s="9">
        <v>221</v>
      </c>
      <c r="AK13" s="6">
        <f t="shared" si="11"/>
        <v>0.15876436781609196</v>
      </c>
      <c r="AL13" s="6"/>
      <c r="AM13" s="1"/>
    </row>
    <row r="14" spans="1:39" x14ac:dyDescent="0.2">
      <c r="A14" s="3"/>
      <c r="B14" s="5" t="s">
        <v>14</v>
      </c>
      <c r="C14" s="9">
        <v>10704</v>
      </c>
      <c r="D14" s="6">
        <f t="shared" si="0"/>
        <v>0.16395803017538485</v>
      </c>
      <c r="E14" s="6"/>
      <c r="F14" s="9">
        <v>10693</v>
      </c>
      <c r="G14" s="6">
        <f t="shared" si="1"/>
        <v>0.16440146366962885</v>
      </c>
      <c r="H14" s="6"/>
      <c r="I14" s="9">
        <v>5564</v>
      </c>
      <c r="J14" s="6">
        <f t="shared" si="2"/>
        <v>0.1828759244042728</v>
      </c>
      <c r="K14" s="6"/>
      <c r="L14" s="9">
        <v>9226</v>
      </c>
      <c r="M14" s="6">
        <f t="shared" si="3"/>
        <v>0.16179152637485972</v>
      </c>
      <c r="N14" s="6"/>
      <c r="O14" s="9">
        <v>4927</v>
      </c>
      <c r="P14" s="6">
        <f t="shared" si="4"/>
        <v>0.18210378474275576</v>
      </c>
      <c r="Q14" s="6"/>
      <c r="R14" s="9">
        <v>3189</v>
      </c>
      <c r="S14" s="6">
        <f t="shared" si="5"/>
        <v>0.1565460703941878</v>
      </c>
      <c r="T14" s="6"/>
      <c r="U14" s="9">
        <v>1728</v>
      </c>
      <c r="V14" s="6">
        <f t="shared" si="6"/>
        <v>0.17686796315250769</v>
      </c>
      <c r="W14" s="6"/>
      <c r="X14" s="9">
        <v>3254</v>
      </c>
      <c r="Y14" s="6">
        <f t="shared" si="7"/>
        <v>0.15915093416805243</v>
      </c>
      <c r="Z14" s="6"/>
      <c r="AA14" s="9">
        <v>1325</v>
      </c>
      <c r="AB14" s="6">
        <f t="shared" si="8"/>
        <v>0.176009564293305</v>
      </c>
      <c r="AC14" s="6"/>
      <c r="AD14" s="9">
        <v>531</v>
      </c>
      <c r="AE14" s="6">
        <f t="shared" si="9"/>
        <v>0.21138535031847133</v>
      </c>
      <c r="AF14" s="6"/>
      <c r="AG14" s="15">
        <v>775</v>
      </c>
      <c r="AH14" s="16">
        <f t="shared" si="10"/>
        <v>0.18665703275529866</v>
      </c>
      <c r="AI14" s="16"/>
      <c r="AJ14" s="9">
        <v>262</v>
      </c>
      <c r="AK14" s="6">
        <f t="shared" si="11"/>
        <v>0.18821839080459771</v>
      </c>
      <c r="AL14" s="6"/>
      <c r="AM14" s="1"/>
    </row>
    <row r="15" spans="1:39" x14ac:dyDescent="0.2">
      <c r="A15" s="3"/>
      <c r="B15" s="5" t="s">
        <v>15</v>
      </c>
      <c r="C15" s="9">
        <v>7396</v>
      </c>
      <c r="D15" s="6">
        <f t="shared" si="0"/>
        <v>0.11328789155242398</v>
      </c>
      <c r="E15" s="6"/>
      <c r="F15" s="9">
        <v>7387</v>
      </c>
      <c r="G15" s="6">
        <f t="shared" si="1"/>
        <v>0.11357276836505642</v>
      </c>
      <c r="H15" s="6"/>
      <c r="I15" s="9">
        <v>2939</v>
      </c>
      <c r="J15" s="6">
        <f t="shared" si="2"/>
        <v>9.6598192276088748E-2</v>
      </c>
      <c r="K15" s="6"/>
      <c r="L15" s="9">
        <v>6349</v>
      </c>
      <c r="M15" s="6">
        <f t="shared" si="3"/>
        <v>0.11133908529741864</v>
      </c>
      <c r="N15" s="6"/>
      <c r="O15" s="9">
        <v>2523</v>
      </c>
      <c r="P15" s="6">
        <f t="shared" si="4"/>
        <v>9.3251034890597273E-2</v>
      </c>
      <c r="Q15" s="6"/>
      <c r="R15" s="9">
        <v>2186</v>
      </c>
      <c r="S15" s="6">
        <f t="shared" si="5"/>
        <v>0.1073094104364047</v>
      </c>
      <c r="T15" s="6"/>
      <c r="U15" s="9">
        <v>935</v>
      </c>
      <c r="V15" s="6">
        <f t="shared" si="6"/>
        <v>9.5701125895598774E-2</v>
      </c>
      <c r="W15" s="6"/>
      <c r="X15" s="9">
        <v>2141</v>
      </c>
      <c r="Y15" s="6">
        <f t="shared" si="7"/>
        <v>0.10471485865205908</v>
      </c>
      <c r="Z15" s="6"/>
      <c r="AA15" s="9">
        <v>945</v>
      </c>
      <c r="AB15" s="6">
        <f t="shared" si="8"/>
        <v>0.12553134962805526</v>
      </c>
      <c r="AC15" s="6"/>
      <c r="AD15" s="9">
        <v>200</v>
      </c>
      <c r="AE15" s="6">
        <f t="shared" si="9"/>
        <v>7.9617834394904455E-2</v>
      </c>
      <c r="AF15" s="6"/>
      <c r="AG15" s="15">
        <v>568</v>
      </c>
      <c r="AH15" s="16">
        <f t="shared" si="10"/>
        <v>0.13680154142581888</v>
      </c>
      <c r="AI15" s="16"/>
      <c r="AJ15" s="9">
        <v>215</v>
      </c>
      <c r="AK15" s="6">
        <f t="shared" si="11"/>
        <v>0.15445402298850575</v>
      </c>
      <c r="AL15" s="6"/>
      <c r="AM15" s="1"/>
    </row>
    <row r="16" spans="1:39" x14ac:dyDescent="0.2">
      <c r="A16" s="3"/>
      <c r="B16" s="5" t="s">
        <v>16</v>
      </c>
      <c r="C16" s="9">
        <v>3547</v>
      </c>
      <c r="D16" s="6">
        <f t="shared" si="0"/>
        <v>5.4331010186107066E-2</v>
      </c>
      <c r="E16" s="6"/>
      <c r="F16" s="9">
        <v>3535</v>
      </c>
      <c r="G16" s="6">
        <f t="shared" si="1"/>
        <v>5.4349497247932102E-2</v>
      </c>
      <c r="H16" s="6"/>
      <c r="I16" s="9">
        <v>919</v>
      </c>
      <c r="J16" s="6">
        <f t="shared" si="2"/>
        <v>3.0205423171733772E-2</v>
      </c>
      <c r="K16" s="6"/>
      <c r="L16" s="9">
        <v>3243</v>
      </c>
      <c r="M16" s="6">
        <f t="shared" si="3"/>
        <v>5.6870791245791245E-2</v>
      </c>
      <c r="N16" s="6"/>
      <c r="O16" s="9">
        <v>832</v>
      </c>
      <c r="P16" s="6">
        <f t="shared" si="4"/>
        <v>3.075103489059728E-2</v>
      </c>
      <c r="Q16" s="6"/>
      <c r="R16" s="9">
        <v>1290</v>
      </c>
      <c r="S16" s="6">
        <f t="shared" si="5"/>
        <v>6.3325315399342205E-2</v>
      </c>
      <c r="T16" s="6"/>
      <c r="U16" s="9">
        <v>327</v>
      </c>
      <c r="V16" s="6">
        <f t="shared" si="6"/>
        <v>3.346980552712385E-2</v>
      </c>
      <c r="W16" s="6"/>
      <c r="X16" s="9">
        <v>1206</v>
      </c>
      <c r="Y16" s="6">
        <f t="shared" si="7"/>
        <v>5.8984642472855328E-2</v>
      </c>
      <c r="Z16" s="6"/>
      <c r="AA16" s="9">
        <v>714</v>
      </c>
      <c r="AB16" s="6">
        <f t="shared" si="8"/>
        <v>9.4845908607863974E-2</v>
      </c>
      <c r="AC16" s="6"/>
      <c r="AD16" s="9">
        <v>91</v>
      </c>
      <c r="AE16" s="6">
        <f t="shared" si="9"/>
        <v>3.6226114649681528E-2</v>
      </c>
      <c r="AF16" s="6"/>
      <c r="AG16" s="15">
        <v>427</v>
      </c>
      <c r="AH16" s="16">
        <f t="shared" si="10"/>
        <v>0.10284200385356455</v>
      </c>
      <c r="AI16" s="16"/>
      <c r="AJ16" s="9">
        <v>160</v>
      </c>
      <c r="AK16" s="6">
        <f t="shared" si="11"/>
        <v>0.11494252873563218</v>
      </c>
      <c r="AL16" s="6"/>
      <c r="AM16" s="1"/>
    </row>
    <row r="17" spans="1:39" x14ac:dyDescent="0.2">
      <c r="A17" s="3"/>
      <c r="B17" s="5" t="s">
        <v>17</v>
      </c>
      <c r="C17" s="9">
        <v>1138</v>
      </c>
      <c r="D17" s="6">
        <f t="shared" si="0"/>
        <v>1.7431262924102013E-2</v>
      </c>
      <c r="E17" s="6"/>
      <c r="F17" s="9">
        <v>1131</v>
      </c>
      <c r="G17" s="6">
        <f t="shared" si="1"/>
        <v>1.73887641831432E-2</v>
      </c>
      <c r="H17" s="6"/>
      <c r="I17" s="9">
        <v>303</v>
      </c>
      <c r="J17" s="6">
        <f t="shared" si="2"/>
        <v>9.958915365653246E-3</v>
      </c>
      <c r="K17" s="6"/>
      <c r="L17" s="9">
        <v>1090</v>
      </c>
      <c r="M17" s="6">
        <f t="shared" si="3"/>
        <v>1.9114758698092031E-2</v>
      </c>
      <c r="N17" s="6"/>
      <c r="O17" s="9">
        <v>287</v>
      </c>
      <c r="P17" s="6">
        <f t="shared" si="4"/>
        <v>1.060762862211709E-2</v>
      </c>
      <c r="Q17" s="6"/>
      <c r="R17" s="9">
        <v>482</v>
      </c>
      <c r="S17" s="6">
        <f t="shared" si="5"/>
        <v>2.3661086839134062E-2</v>
      </c>
      <c r="T17" s="6"/>
      <c r="U17" s="9">
        <v>129</v>
      </c>
      <c r="V17" s="6">
        <f t="shared" si="6"/>
        <v>1.3203684749232343E-2</v>
      </c>
      <c r="W17" s="6"/>
      <c r="X17" s="9">
        <v>351</v>
      </c>
      <c r="Y17" s="6">
        <f t="shared" si="7"/>
        <v>1.7167172062995208E-2</v>
      </c>
      <c r="Z17" s="6"/>
      <c r="AA17" s="9">
        <v>227</v>
      </c>
      <c r="AB17" s="6">
        <f t="shared" si="8"/>
        <v>3.0154091392136026E-2</v>
      </c>
      <c r="AC17" s="6"/>
      <c r="AD17" s="9">
        <v>32</v>
      </c>
      <c r="AE17" s="6">
        <f t="shared" si="9"/>
        <v>1.2738853503184714E-2</v>
      </c>
      <c r="AF17" s="6"/>
      <c r="AG17" s="15">
        <v>149</v>
      </c>
      <c r="AH17" s="16">
        <f t="shared" si="10"/>
        <v>3.5886319845857419E-2</v>
      </c>
      <c r="AI17" s="16"/>
      <c r="AJ17" s="9">
        <v>54</v>
      </c>
      <c r="AK17" s="6">
        <f t="shared" si="11"/>
        <v>3.8793103448275863E-2</v>
      </c>
      <c r="AL17" s="6"/>
      <c r="AM17" s="1"/>
    </row>
    <row r="18" spans="1:39" x14ac:dyDescent="0.2">
      <c r="A18" s="3"/>
      <c r="B18" s="5" t="s">
        <v>18</v>
      </c>
      <c r="C18" s="9">
        <v>376</v>
      </c>
      <c r="D18" s="6">
        <f t="shared" si="0"/>
        <v>5.7593627939036534E-3</v>
      </c>
      <c r="E18" s="6"/>
      <c r="F18" s="9">
        <v>375</v>
      </c>
      <c r="G18" s="6">
        <f t="shared" si="1"/>
        <v>5.7655053657636604E-3</v>
      </c>
      <c r="H18" s="6"/>
      <c r="I18" s="9">
        <v>90</v>
      </c>
      <c r="J18" s="6">
        <f t="shared" si="2"/>
        <v>2.9580936729663105E-3</v>
      </c>
      <c r="K18" s="6"/>
      <c r="L18" s="9">
        <v>363</v>
      </c>
      <c r="M18" s="6">
        <f t="shared" si="3"/>
        <v>6.3657407407407404E-3</v>
      </c>
      <c r="N18" s="6"/>
      <c r="O18" s="9">
        <v>88</v>
      </c>
      <c r="P18" s="6">
        <f t="shared" si="4"/>
        <v>3.2525133057362508E-3</v>
      </c>
      <c r="Q18" s="6"/>
      <c r="R18" s="9">
        <v>187</v>
      </c>
      <c r="S18" s="6">
        <f t="shared" si="5"/>
        <v>9.1797162633154971E-3</v>
      </c>
      <c r="T18" s="6"/>
      <c r="U18" s="9">
        <v>41</v>
      </c>
      <c r="V18" s="6">
        <f t="shared" si="6"/>
        <v>4.1965199590583415E-3</v>
      </c>
      <c r="W18" s="6"/>
      <c r="X18" s="9">
        <v>128</v>
      </c>
      <c r="Y18" s="6">
        <f t="shared" si="7"/>
        <v>6.2603932309498187E-3</v>
      </c>
      <c r="Z18" s="6"/>
      <c r="AA18" s="9">
        <v>82</v>
      </c>
      <c r="AB18" s="6">
        <f t="shared" si="8"/>
        <v>1.0892667375132838E-2</v>
      </c>
      <c r="AC18" s="6"/>
      <c r="AD18" s="9">
        <v>13</v>
      </c>
      <c r="AE18" s="6">
        <f t="shared" si="9"/>
        <v>5.1751592356687895E-3</v>
      </c>
      <c r="AF18" s="6"/>
      <c r="AG18" s="15">
        <v>58</v>
      </c>
      <c r="AH18" s="16">
        <f t="shared" si="10"/>
        <v>1.3969171483622351E-2</v>
      </c>
      <c r="AI18" s="16"/>
      <c r="AJ18" s="9">
        <v>17</v>
      </c>
      <c r="AK18" s="6">
        <f t="shared" si="11"/>
        <v>1.221264367816092E-2</v>
      </c>
      <c r="AL18" s="6"/>
      <c r="AM18" s="1"/>
    </row>
    <row r="19" spans="1:39" x14ac:dyDescent="0.2">
      <c r="A19" s="3"/>
      <c r="B19" s="5" t="s">
        <v>19</v>
      </c>
      <c r="C19" s="9">
        <v>160</v>
      </c>
      <c r="D19" s="6">
        <f t="shared" si="0"/>
        <v>2.4507926782568737E-3</v>
      </c>
      <c r="E19" s="6"/>
      <c r="F19" s="9">
        <v>158</v>
      </c>
      <c r="G19" s="6">
        <f t="shared" si="1"/>
        <v>2.4291995941084221E-3</v>
      </c>
      <c r="H19" s="6"/>
      <c r="I19" s="9">
        <v>42</v>
      </c>
      <c r="J19" s="6">
        <f t="shared" si="2"/>
        <v>1.380443714050945E-3</v>
      </c>
      <c r="K19" s="6"/>
      <c r="L19" s="9">
        <v>153</v>
      </c>
      <c r="M19" s="6">
        <f t="shared" si="3"/>
        <v>2.683080808080808E-3</v>
      </c>
      <c r="N19" s="6"/>
      <c r="O19" s="9">
        <v>40</v>
      </c>
      <c r="P19" s="6">
        <f t="shared" si="4"/>
        <v>1.4784151389710231E-3</v>
      </c>
      <c r="Q19" s="6"/>
      <c r="R19" s="9">
        <v>88</v>
      </c>
      <c r="S19" s="6">
        <f t="shared" si="5"/>
        <v>4.3198664768543515E-3</v>
      </c>
      <c r="T19" s="6"/>
      <c r="U19" s="9">
        <v>17</v>
      </c>
      <c r="V19" s="6">
        <f t="shared" si="6"/>
        <v>1.7400204708290685E-3</v>
      </c>
      <c r="W19" s="6"/>
      <c r="X19" s="9">
        <v>49</v>
      </c>
      <c r="Y19" s="6">
        <f t="shared" si="7"/>
        <v>2.3965567837229778E-3</v>
      </c>
      <c r="Z19" s="6"/>
      <c r="AA19" s="9">
        <v>32</v>
      </c>
      <c r="AB19" s="6">
        <f t="shared" si="8"/>
        <v>4.2507970244420826E-3</v>
      </c>
      <c r="AC19" s="6"/>
      <c r="AD19" s="9">
        <v>3</v>
      </c>
      <c r="AE19" s="6">
        <f t="shared" si="9"/>
        <v>1.1942675159235668E-3</v>
      </c>
      <c r="AF19" s="6"/>
      <c r="AG19" s="15">
        <v>23</v>
      </c>
      <c r="AH19" s="16">
        <f t="shared" si="10"/>
        <v>5.5394990366088633E-3</v>
      </c>
      <c r="AI19" s="16"/>
      <c r="AJ19" s="9">
        <v>9</v>
      </c>
      <c r="AK19" s="6">
        <f t="shared" si="11"/>
        <v>6.4655172413793103E-3</v>
      </c>
      <c r="AL19" s="6"/>
      <c r="AM19" s="1"/>
    </row>
    <row r="20" spans="1:39" x14ac:dyDescent="0.2">
      <c r="A20" s="3"/>
      <c r="B20" s="5" t="s">
        <v>20</v>
      </c>
      <c r="C20" s="9">
        <v>81</v>
      </c>
      <c r="D20" s="6">
        <f t="shared" si="0"/>
        <v>1.2407137933675423E-3</v>
      </c>
      <c r="E20" s="6"/>
      <c r="F20" s="9">
        <v>68</v>
      </c>
      <c r="G20" s="6">
        <f t="shared" si="1"/>
        <v>1.0454783063251437E-3</v>
      </c>
      <c r="H20" s="6"/>
      <c r="I20" s="9">
        <v>12</v>
      </c>
      <c r="J20" s="6">
        <f t="shared" si="2"/>
        <v>3.9441248972884143E-4</v>
      </c>
      <c r="K20" s="6"/>
      <c r="L20" s="9">
        <v>52</v>
      </c>
      <c r="M20" s="6">
        <f t="shared" si="3"/>
        <v>9.1189674523007853E-4</v>
      </c>
      <c r="N20" s="6"/>
      <c r="O20" s="9">
        <v>12</v>
      </c>
      <c r="P20" s="6">
        <f t="shared" si="4"/>
        <v>4.4352454169130693E-4</v>
      </c>
      <c r="Q20" s="6"/>
      <c r="R20" s="9">
        <v>33</v>
      </c>
      <c r="S20" s="6">
        <f t="shared" si="5"/>
        <v>1.619949928820382E-3</v>
      </c>
      <c r="T20" s="6"/>
      <c r="U20" s="9">
        <v>5</v>
      </c>
      <c r="V20" s="6">
        <f t="shared" si="6"/>
        <v>5.1177072671443195E-4</v>
      </c>
      <c r="W20" s="6"/>
      <c r="X20" s="9">
        <v>17</v>
      </c>
      <c r="Y20" s="6">
        <f t="shared" si="7"/>
        <v>8.3145847598552289E-4</v>
      </c>
      <c r="Z20" s="6"/>
      <c r="AA20" s="9">
        <v>15</v>
      </c>
      <c r="AB20" s="6">
        <f t="shared" si="8"/>
        <v>1.9925611052072265E-3</v>
      </c>
      <c r="AC20" s="6"/>
      <c r="AD20" s="9">
        <v>1</v>
      </c>
      <c r="AE20" s="6">
        <f t="shared" si="9"/>
        <v>3.9808917197452231E-4</v>
      </c>
      <c r="AF20" s="6"/>
      <c r="AG20" s="15">
        <v>12</v>
      </c>
      <c r="AH20" s="16">
        <f t="shared" si="10"/>
        <v>2.8901734104046241E-3</v>
      </c>
      <c r="AI20" s="16"/>
      <c r="AJ20" s="9">
        <v>5</v>
      </c>
      <c r="AK20" s="6">
        <f t="shared" si="11"/>
        <v>3.5919540229885057E-3</v>
      </c>
      <c r="AL20" s="6"/>
      <c r="AM20" s="1"/>
    </row>
    <row r="21" spans="1:39" x14ac:dyDescent="0.2">
      <c r="A21" s="3"/>
      <c r="B21" s="5" t="s">
        <v>21</v>
      </c>
      <c r="C21" s="9">
        <v>57</v>
      </c>
      <c r="D21" s="6">
        <f t="shared" si="0"/>
        <v>8.7309489162901122E-4</v>
      </c>
      <c r="E21" s="6"/>
      <c r="F21" s="9">
        <v>54</v>
      </c>
      <c r="G21" s="6">
        <f t="shared" si="1"/>
        <v>8.3023277266996705E-4</v>
      </c>
      <c r="H21" s="6"/>
      <c r="I21" s="9">
        <v>15</v>
      </c>
      <c r="J21" s="6">
        <f t="shared" si="2"/>
        <v>4.9301561216105174E-4</v>
      </c>
      <c r="K21" s="6"/>
      <c r="L21" s="9">
        <v>40</v>
      </c>
      <c r="M21" s="6">
        <f t="shared" si="3"/>
        <v>7.0145903479236808E-4</v>
      </c>
      <c r="N21" s="6"/>
      <c r="O21" s="9">
        <v>15</v>
      </c>
      <c r="P21" s="6">
        <f t="shared" si="4"/>
        <v>5.5440567711413364E-4</v>
      </c>
      <c r="Q21" s="6"/>
      <c r="R21" s="9">
        <v>26</v>
      </c>
      <c r="S21" s="6">
        <f t="shared" si="5"/>
        <v>1.2763241863433313E-3</v>
      </c>
      <c r="T21" s="6"/>
      <c r="U21" s="9">
        <v>8</v>
      </c>
      <c r="V21" s="6">
        <f t="shared" si="6"/>
        <v>8.1883316274309107E-4</v>
      </c>
      <c r="W21" s="6"/>
      <c r="X21" s="9">
        <v>19</v>
      </c>
      <c r="Y21" s="6">
        <f t="shared" si="7"/>
        <v>9.292771202191138E-4</v>
      </c>
      <c r="Z21" s="6"/>
      <c r="AA21" s="9">
        <v>15</v>
      </c>
      <c r="AB21" s="6">
        <f t="shared" si="8"/>
        <v>1.9925611052072265E-3</v>
      </c>
      <c r="AC21" s="6"/>
      <c r="AD21" s="9">
        <v>4</v>
      </c>
      <c r="AE21" s="6">
        <f t="shared" si="9"/>
        <v>1.5923566878980893E-3</v>
      </c>
      <c r="AF21" s="6"/>
      <c r="AG21" s="15">
        <v>10</v>
      </c>
      <c r="AH21" s="16">
        <f t="shared" si="10"/>
        <v>2.4084778420038534E-3</v>
      </c>
      <c r="AI21" s="16"/>
      <c r="AJ21" s="9">
        <v>4</v>
      </c>
      <c r="AK21" s="6">
        <f t="shared" si="11"/>
        <v>2.8735632183908046E-3</v>
      </c>
      <c r="AL21" s="6"/>
      <c r="AM21" s="1"/>
    </row>
    <row r="22" spans="1:39" x14ac:dyDescent="0.2">
      <c r="A22" s="3"/>
      <c r="B22" s="5" t="s">
        <v>22</v>
      </c>
      <c r="C22" s="9">
        <v>28</v>
      </c>
      <c r="D22" s="6">
        <f t="shared" si="0"/>
        <v>4.2888871869495288E-4</v>
      </c>
      <c r="E22" s="6"/>
      <c r="F22" s="9">
        <v>27</v>
      </c>
      <c r="G22" s="6">
        <f t="shared" si="1"/>
        <v>4.1511638633498352E-4</v>
      </c>
      <c r="H22" s="6"/>
      <c r="I22" s="9">
        <v>9</v>
      </c>
      <c r="J22" s="6">
        <f t="shared" si="2"/>
        <v>2.9580936729663106E-4</v>
      </c>
      <c r="K22" s="6"/>
      <c r="L22" s="9">
        <v>26</v>
      </c>
      <c r="M22" s="6">
        <f t="shared" si="3"/>
        <v>4.5594837261503927E-4</v>
      </c>
      <c r="N22" s="6"/>
      <c r="O22" s="9">
        <v>8</v>
      </c>
      <c r="P22" s="6">
        <f t="shared" si="4"/>
        <v>2.9568302779420464E-4</v>
      </c>
      <c r="Q22" s="6"/>
      <c r="R22" s="9">
        <v>20</v>
      </c>
      <c r="S22" s="6">
        <f t="shared" si="5"/>
        <v>9.8178783564871626E-4</v>
      </c>
      <c r="T22" s="6"/>
      <c r="U22" s="9">
        <v>7</v>
      </c>
      <c r="V22" s="6">
        <f t="shared" si="6"/>
        <v>7.1647901740020466E-4</v>
      </c>
      <c r="W22" s="6"/>
      <c r="X22" s="9">
        <v>8</v>
      </c>
      <c r="Y22" s="6">
        <f t="shared" si="7"/>
        <v>3.9127457693436367E-4</v>
      </c>
      <c r="Z22" s="6"/>
      <c r="AA22" s="9">
        <v>5</v>
      </c>
      <c r="AB22" s="6">
        <f t="shared" si="8"/>
        <v>6.6418703506907547E-4</v>
      </c>
      <c r="AC22" s="6"/>
      <c r="AD22" s="9">
        <v>0</v>
      </c>
      <c r="AE22" s="6">
        <f t="shared" si="9"/>
        <v>0</v>
      </c>
      <c r="AF22" s="6"/>
      <c r="AG22" s="15">
        <v>3</v>
      </c>
      <c r="AH22" s="16">
        <f t="shared" si="10"/>
        <v>7.2254335260115603E-4</v>
      </c>
      <c r="AI22" s="16"/>
      <c r="AJ22" s="9">
        <v>1</v>
      </c>
      <c r="AK22" s="6">
        <f t="shared" si="11"/>
        <v>7.1839080459770114E-4</v>
      </c>
      <c r="AL22" s="6"/>
      <c r="AM22" s="1"/>
    </row>
    <row r="23" spans="1:39" x14ac:dyDescent="0.2">
      <c r="A23" s="3"/>
      <c r="B23" s="5" t="s">
        <v>23</v>
      </c>
      <c r="C23" s="9">
        <v>8</v>
      </c>
      <c r="D23" s="6">
        <f t="shared" si="0"/>
        <v>1.2253963391284367E-4</v>
      </c>
      <c r="E23" s="6"/>
      <c r="F23" s="9">
        <v>8</v>
      </c>
      <c r="G23" s="6">
        <f t="shared" si="1"/>
        <v>1.2299744780295809E-4</v>
      </c>
      <c r="H23" s="6"/>
      <c r="I23" s="9">
        <v>3</v>
      </c>
      <c r="J23" s="6">
        <f t="shared" si="2"/>
        <v>9.8603122432210357E-5</v>
      </c>
      <c r="K23" s="6"/>
      <c r="L23" s="9">
        <v>8</v>
      </c>
      <c r="M23" s="6">
        <f t="shared" si="3"/>
        <v>1.4029180695847364E-4</v>
      </c>
      <c r="N23" s="6"/>
      <c r="O23" s="9">
        <v>3</v>
      </c>
      <c r="P23" s="6">
        <f t="shared" si="4"/>
        <v>1.1088113542282673E-4</v>
      </c>
      <c r="Q23" s="6"/>
      <c r="R23" s="9">
        <v>7</v>
      </c>
      <c r="S23" s="6">
        <f t="shared" si="5"/>
        <v>3.4362574247705072E-4</v>
      </c>
      <c r="T23" s="6"/>
      <c r="U23" s="9">
        <v>2</v>
      </c>
      <c r="V23" s="6">
        <f t="shared" si="6"/>
        <v>2.0470829068577277E-4</v>
      </c>
      <c r="W23" s="6"/>
      <c r="X23" s="9">
        <v>3</v>
      </c>
      <c r="Y23" s="6">
        <f t="shared" si="7"/>
        <v>1.4672796635038638E-4</v>
      </c>
      <c r="Z23" s="6"/>
      <c r="AA23" s="9">
        <v>3</v>
      </c>
      <c r="AB23" s="6">
        <f t="shared" si="8"/>
        <v>3.9851222104144525E-4</v>
      </c>
      <c r="AC23" s="6"/>
      <c r="AD23" s="9">
        <v>2</v>
      </c>
      <c r="AE23" s="6">
        <f t="shared" si="9"/>
        <v>7.9617834394904463E-4</v>
      </c>
      <c r="AF23" s="6"/>
      <c r="AG23" s="15">
        <v>2</v>
      </c>
      <c r="AH23" s="16">
        <f t="shared" si="10"/>
        <v>4.8169556840077071E-4</v>
      </c>
      <c r="AI23" s="16"/>
      <c r="AJ23" s="9">
        <v>1</v>
      </c>
      <c r="AK23" s="6">
        <f t="shared" si="11"/>
        <v>7.1839080459770114E-4</v>
      </c>
      <c r="AL23" s="6"/>
      <c r="AM23" s="1"/>
    </row>
    <row r="24" spans="1:39" x14ac:dyDescent="0.2">
      <c r="A24" s="3"/>
      <c r="B24" s="5" t="s">
        <v>24</v>
      </c>
      <c r="C24" s="9">
        <v>7</v>
      </c>
      <c r="D24" s="6">
        <f t="shared" si="0"/>
        <v>1.0722217967373822E-4</v>
      </c>
      <c r="E24" s="6"/>
      <c r="F24" s="9">
        <v>6</v>
      </c>
      <c r="G24" s="6">
        <f t="shared" si="1"/>
        <v>9.2248085852218565E-5</v>
      </c>
      <c r="H24" s="6"/>
      <c r="I24" s="9">
        <v>2</v>
      </c>
      <c r="J24" s="6">
        <f t="shared" si="2"/>
        <v>6.5735414954806905E-5</v>
      </c>
      <c r="K24" s="6"/>
      <c r="L24" s="9">
        <v>6</v>
      </c>
      <c r="M24" s="6">
        <f t="shared" si="3"/>
        <v>1.0521885521885521E-4</v>
      </c>
      <c r="N24" s="6"/>
      <c r="O24" s="9">
        <v>2</v>
      </c>
      <c r="P24" s="6">
        <f t="shared" si="4"/>
        <v>7.3920756948551159E-5</v>
      </c>
      <c r="Q24" s="6"/>
      <c r="R24" s="9">
        <v>5</v>
      </c>
      <c r="S24" s="6">
        <f t="shared" si="5"/>
        <v>2.4544695891217907E-4</v>
      </c>
      <c r="T24" s="6"/>
      <c r="U24" s="9">
        <v>2</v>
      </c>
      <c r="V24" s="6">
        <f t="shared" si="6"/>
        <v>2.0470829068577277E-4</v>
      </c>
      <c r="W24" s="6"/>
      <c r="X24" s="9">
        <v>3</v>
      </c>
      <c r="Y24" s="6">
        <f t="shared" si="7"/>
        <v>1.4672796635038638E-4</v>
      </c>
      <c r="Z24" s="6"/>
      <c r="AA24" s="9">
        <v>3</v>
      </c>
      <c r="AB24" s="6">
        <f t="shared" si="8"/>
        <v>3.9851222104144525E-4</v>
      </c>
      <c r="AC24" s="6"/>
      <c r="AD24" s="9">
        <v>1</v>
      </c>
      <c r="AE24" s="6">
        <f t="shared" si="9"/>
        <v>3.9808917197452231E-4</v>
      </c>
      <c r="AF24" s="6"/>
      <c r="AG24" s="15">
        <v>2</v>
      </c>
      <c r="AH24" s="16">
        <f t="shared" si="10"/>
        <v>4.8169556840077071E-4</v>
      </c>
      <c r="AI24" s="16"/>
      <c r="AJ24" s="9">
        <v>2</v>
      </c>
      <c r="AK24" s="6">
        <f t="shared" si="11"/>
        <v>1.4367816091954023E-3</v>
      </c>
      <c r="AL24" s="6"/>
      <c r="AM24" s="1"/>
    </row>
    <row r="25" spans="1:39" x14ac:dyDescent="0.2">
      <c r="A25" s="3"/>
      <c r="B25" s="5" t="s">
        <v>25</v>
      </c>
      <c r="C25" s="9">
        <v>3</v>
      </c>
      <c r="D25" s="6">
        <f t="shared" si="0"/>
        <v>4.5952362717316384E-5</v>
      </c>
      <c r="E25" s="6"/>
      <c r="F25" s="9">
        <v>3</v>
      </c>
      <c r="G25" s="6">
        <f t="shared" si="1"/>
        <v>4.6124042926109283E-5</v>
      </c>
      <c r="H25" s="6"/>
      <c r="I25" s="9">
        <v>1</v>
      </c>
      <c r="J25" s="6">
        <f t="shared" si="2"/>
        <v>3.2867707477403452E-5</v>
      </c>
      <c r="K25" s="6"/>
      <c r="L25" s="9">
        <v>3</v>
      </c>
      <c r="M25" s="6">
        <f t="shared" si="3"/>
        <v>5.2609427609427607E-5</v>
      </c>
      <c r="N25" s="6"/>
      <c r="O25" s="9">
        <v>1</v>
      </c>
      <c r="P25" s="6">
        <f t="shared" si="4"/>
        <v>3.6960378474275579E-5</v>
      </c>
      <c r="Q25" s="6"/>
      <c r="R25" s="9">
        <v>3</v>
      </c>
      <c r="S25" s="6">
        <f t="shared" si="5"/>
        <v>1.4726817534730743E-4</v>
      </c>
      <c r="T25" s="6"/>
      <c r="U25" s="9">
        <v>1</v>
      </c>
      <c r="V25" s="6">
        <f t="shared" si="6"/>
        <v>1.0235414534288638E-4</v>
      </c>
      <c r="W25" s="6"/>
      <c r="X25" s="9">
        <v>0</v>
      </c>
      <c r="Y25" s="6">
        <f t="shared" si="7"/>
        <v>0</v>
      </c>
      <c r="Z25" s="6"/>
      <c r="AA25" s="9">
        <v>0</v>
      </c>
      <c r="AB25" s="6">
        <f t="shared" si="8"/>
        <v>0</v>
      </c>
      <c r="AC25" s="6"/>
      <c r="AD25" s="9">
        <v>0</v>
      </c>
      <c r="AE25" s="6">
        <f t="shared" si="9"/>
        <v>0</v>
      </c>
      <c r="AF25" s="6"/>
      <c r="AG25" s="15">
        <v>0</v>
      </c>
      <c r="AH25" s="16">
        <f t="shared" si="10"/>
        <v>0</v>
      </c>
      <c r="AI25" s="16"/>
      <c r="AJ25" s="9">
        <v>0</v>
      </c>
      <c r="AK25" s="6">
        <f t="shared" si="11"/>
        <v>0</v>
      </c>
      <c r="AL25" s="6"/>
      <c r="AM25" s="1"/>
    </row>
    <row r="26" spans="1:39" x14ac:dyDescent="0.2">
      <c r="A26" s="3"/>
      <c r="B26" s="5" t="s">
        <v>26</v>
      </c>
      <c r="C26" s="9">
        <v>8</v>
      </c>
      <c r="D26" s="6">
        <f t="shared" si="0"/>
        <v>1.2253963391284367E-4</v>
      </c>
      <c r="E26" s="6"/>
      <c r="F26" s="9">
        <v>3</v>
      </c>
      <c r="G26" s="6">
        <f t="shared" si="1"/>
        <v>4.6124042926109283E-5</v>
      </c>
      <c r="H26" s="6"/>
      <c r="I26" s="9">
        <v>1</v>
      </c>
      <c r="J26" s="6">
        <f t="shared" si="2"/>
        <v>3.2867707477403452E-5</v>
      </c>
      <c r="K26" s="6"/>
      <c r="L26" s="9">
        <v>3</v>
      </c>
      <c r="M26" s="6">
        <f t="shared" si="3"/>
        <v>5.2609427609427607E-5</v>
      </c>
      <c r="N26" s="6"/>
      <c r="O26" s="9">
        <v>1</v>
      </c>
      <c r="P26" s="6">
        <f t="shared" si="4"/>
        <v>3.6960378474275579E-5</v>
      </c>
      <c r="Q26" s="6"/>
      <c r="R26" s="9">
        <v>3</v>
      </c>
      <c r="S26" s="6">
        <f t="shared" si="5"/>
        <v>1.4726817534730743E-4</v>
      </c>
      <c r="T26" s="6"/>
      <c r="U26" s="9">
        <v>1</v>
      </c>
      <c r="V26" s="6">
        <f t="shared" si="6"/>
        <v>1.0235414534288638E-4</v>
      </c>
      <c r="W26" s="6"/>
      <c r="X26" s="9">
        <v>1</v>
      </c>
      <c r="Y26" s="6">
        <f t="shared" si="7"/>
        <v>4.8909322116795458E-5</v>
      </c>
      <c r="Z26" s="6"/>
      <c r="AA26" s="9">
        <v>1</v>
      </c>
      <c r="AB26" s="6">
        <f t="shared" si="8"/>
        <v>1.3283740701381508E-4</v>
      </c>
      <c r="AC26" s="6"/>
      <c r="AD26" s="9">
        <v>0</v>
      </c>
      <c r="AE26" s="6">
        <f t="shared" si="9"/>
        <v>0</v>
      </c>
      <c r="AF26" s="6"/>
      <c r="AG26" s="15">
        <v>0</v>
      </c>
      <c r="AH26" s="16">
        <f t="shared" si="10"/>
        <v>0</v>
      </c>
      <c r="AI26" s="16"/>
      <c r="AJ26" s="9">
        <v>0</v>
      </c>
      <c r="AK26" s="6">
        <f t="shared" si="11"/>
        <v>0</v>
      </c>
      <c r="AL26" s="6"/>
      <c r="AM26" s="1"/>
    </row>
    <row r="27" spans="1:39" x14ac:dyDescent="0.2">
      <c r="A27" s="3" t="s">
        <v>27</v>
      </c>
      <c r="B27" s="5" t="s">
        <v>5</v>
      </c>
      <c r="C27" s="9">
        <v>2</v>
      </c>
      <c r="D27" s="6">
        <f t="shared" si="0"/>
        <v>3.0634908478210918E-5</v>
      </c>
      <c r="E27" s="7"/>
      <c r="F27" s="9">
        <v>2</v>
      </c>
      <c r="G27" s="6">
        <f t="shared" si="1"/>
        <v>3.0749361950739522E-5</v>
      </c>
      <c r="H27" s="7"/>
      <c r="I27" s="9">
        <v>1</v>
      </c>
      <c r="J27" s="6">
        <f t="shared" si="2"/>
        <v>3.2867707477403452E-5</v>
      </c>
      <c r="K27" s="7"/>
      <c r="L27" s="9">
        <v>2</v>
      </c>
      <c r="M27" s="6">
        <f t="shared" si="3"/>
        <v>3.5072951739618409E-5</v>
      </c>
      <c r="N27" s="7"/>
      <c r="O27" s="9">
        <v>1</v>
      </c>
      <c r="P27" s="6">
        <f t="shared" si="4"/>
        <v>3.6960378474275579E-5</v>
      </c>
      <c r="Q27" s="7"/>
      <c r="R27" s="9">
        <v>0</v>
      </c>
      <c r="S27" s="6">
        <f t="shared" si="5"/>
        <v>0</v>
      </c>
      <c r="T27" s="7"/>
      <c r="U27" s="9">
        <v>0</v>
      </c>
      <c r="V27" s="6">
        <f t="shared" si="6"/>
        <v>0</v>
      </c>
      <c r="W27" s="7"/>
      <c r="X27" s="9">
        <v>1</v>
      </c>
      <c r="Y27" s="6">
        <f t="shared" si="7"/>
        <v>4.8909322116795458E-5</v>
      </c>
      <c r="Z27" s="7"/>
      <c r="AA27" s="9">
        <v>0</v>
      </c>
      <c r="AB27" s="6">
        <f t="shared" si="8"/>
        <v>0</v>
      </c>
      <c r="AC27" s="7"/>
      <c r="AD27" s="9">
        <v>0</v>
      </c>
      <c r="AE27" s="6">
        <f t="shared" si="9"/>
        <v>0</v>
      </c>
      <c r="AF27" s="7"/>
      <c r="AG27" s="15">
        <v>0</v>
      </c>
      <c r="AH27" s="16">
        <f t="shared" si="10"/>
        <v>0</v>
      </c>
      <c r="AI27" s="17"/>
      <c r="AJ27" s="9">
        <v>0</v>
      </c>
      <c r="AK27" s="6">
        <f t="shared" si="11"/>
        <v>0</v>
      </c>
      <c r="AL27" s="7"/>
      <c r="AM27" s="1"/>
    </row>
    <row r="28" spans="1:39" x14ac:dyDescent="0.2">
      <c r="A28" s="3"/>
      <c r="B28" s="5" t="s">
        <v>6</v>
      </c>
      <c r="C28" s="9">
        <v>28</v>
      </c>
      <c r="D28" s="6">
        <f t="shared" si="0"/>
        <v>4.2888871869495288E-4</v>
      </c>
      <c r="E28" s="7"/>
      <c r="F28" s="9">
        <v>28</v>
      </c>
      <c r="G28" s="6">
        <f t="shared" si="1"/>
        <v>4.3049106731035333E-4</v>
      </c>
      <c r="H28" s="7"/>
      <c r="I28" s="9">
        <v>8</v>
      </c>
      <c r="J28" s="6">
        <f t="shared" si="2"/>
        <v>2.6294165981922762E-4</v>
      </c>
      <c r="K28" s="7"/>
      <c r="L28" s="9">
        <v>19</v>
      </c>
      <c r="M28" s="6">
        <f t="shared" si="3"/>
        <v>3.3319304152637486E-4</v>
      </c>
      <c r="N28" s="7"/>
      <c r="O28" s="9">
        <v>6</v>
      </c>
      <c r="P28" s="6">
        <f t="shared" si="4"/>
        <v>2.2176227084565346E-4</v>
      </c>
      <c r="Q28" s="7"/>
      <c r="R28" s="9">
        <v>5</v>
      </c>
      <c r="S28" s="6">
        <f t="shared" si="5"/>
        <v>2.4544695891217907E-4</v>
      </c>
      <c r="T28" s="7"/>
      <c r="U28" s="9">
        <v>2</v>
      </c>
      <c r="V28" s="6">
        <f t="shared" si="6"/>
        <v>2.0470829068577277E-4</v>
      </c>
      <c r="W28" s="7"/>
      <c r="X28" s="9">
        <v>17</v>
      </c>
      <c r="Y28" s="6">
        <f t="shared" si="7"/>
        <v>8.3145847598552289E-4</v>
      </c>
      <c r="Z28" s="7"/>
      <c r="AA28" s="9">
        <v>4</v>
      </c>
      <c r="AB28" s="6">
        <f t="shared" si="8"/>
        <v>5.3134962805526033E-4</v>
      </c>
      <c r="AC28" s="7"/>
      <c r="AD28" s="9">
        <v>1</v>
      </c>
      <c r="AE28" s="6">
        <f t="shared" si="9"/>
        <v>3.9808917197452231E-4</v>
      </c>
      <c r="AF28" s="7"/>
      <c r="AG28" s="15">
        <v>1</v>
      </c>
      <c r="AH28" s="16">
        <f t="shared" si="10"/>
        <v>2.4084778420038535E-4</v>
      </c>
      <c r="AI28" s="17"/>
      <c r="AJ28" s="9">
        <v>1</v>
      </c>
      <c r="AK28" s="6">
        <f t="shared" si="11"/>
        <v>7.1839080459770114E-4</v>
      </c>
      <c r="AL28" s="7"/>
      <c r="AM28" s="1"/>
    </row>
    <row r="29" spans="1:39" x14ac:dyDescent="0.2">
      <c r="A29" s="3"/>
      <c r="B29" s="5" t="s">
        <v>7</v>
      </c>
      <c r="C29" s="9">
        <v>15</v>
      </c>
      <c r="D29" s="6">
        <f t="shared" si="0"/>
        <v>2.2976181358658191E-4</v>
      </c>
      <c r="E29" s="7"/>
      <c r="F29" s="9">
        <v>13</v>
      </c>
      <c r="G29" s="6">
        <f t="shared" si="1"/>
        <v>1.9987085267980688E-4</v>
      </c>
      <c r="H29" s="7"/>
      <c r="I29" s="9">
        <v>5</v>
      </c>
      <c r="J29" s="6">
        <f t="shared" si="2"/>
        <v>1.6433853738701725E-4</v>
      </c>
      <c r="K29" s="7"/>
      <c r="L29" s="9">
        <v>12</v>
      </c>
      <c r="M29" s="6">
        <f t="shared" si="3"/>
        <v>2.1043771043771043E-4</v>
      </c>
      <c r="N29" s="7"/>
      <c r="O29" s="9">
        <v>5</v>
      </c>
      <c r="P29" s="6">
        <f t="shared" si="4"/>
        <v>1.8480189237137789E-4</v>
      </c>
      <c r="Q29" s="7"/>
      <c r="R29" s="9">
        <v>5</v>
      </c>
      <c r="S29" s="6">
        <f t="shared" si="5"/>
        <v>2.4544695891217907E-4</v>
      </c>
      <c r="T29" s="7"/>
      <c r="U29" s="9">
        <v>3</v>
      </c>
      <c r="V29" s="6">
        <f t="shared" si="6"/>
        <v>3.0706243602865918E-4</v>
      </c>
      <c r="W29" s="7"/>
      <c r="X29" s="9">
        <v>6</v>
      </c>
      <c r="Y29" s="6">
        <f t="shared" si="7"/>
        <v>2.9345593270077276E-4</v>
      </c>
      <c r="Z29" s="7"/>
      <c r="AA29" s="9">
        <v>1</v>
      </c>
      <c r="AB29" s="6">
        <f t="shared" si="8"/>
        <v>1.3283740701381508E-4</v>
      </c>
      <c r="AC29" s="7"/>
      <c r="AD29" s="9">
        <v>1</v>
      </c>
      <c r="AE29" s="6">
        <f t="shared" si="9"/>
        <v>3.9808917197452231E-4</v>
      </c>
      <c r="AF29" s="7"/>
      <c r="AG29" s="15">
        <v>1</v>
      </c>
      <c r="AH29" s="16">
        <f t="shared" si="10"/>
        <v>2.4084778420038535E-4</v>
      </c>
      <c r="AI29" s="17"/>
      <c r="AJ29" s="9">
        <v>1</v>
      </c>
      <c r="AK29" s="6">
        <f t="shared" si="11"/>
        <v>7.1839080459770114E-4</v>
      </c>
      <c r="AL29" s="7"/>
      <c r="AM29" s="1"/>
    </row>
    <row r="30" spans="1:39" x14ac:dyDescent="0.2">
      <c r="A30" s="3"/>
      <c r="B30" s="5" t="s">
        <v>8</v>
      </c>
      <c r="C30" s="9">
        <v>15</v>
      </c>
      <c r="D30" s="6">
        <f t="shared" si="0"/>
        <v>2.2976181358658191E-4</v>
      </c>
      <c r="E30" s="7"/>
      <c r="F30" s="9">
        <v>14</v>
      </c>
      <c r="G30" s="6">
        <f t="shared" si="1"/>
        <v>2.1524553365517667E-4</v>
      </c>
      <c r="H30" s="7"/>
      <c r="I30" s="9">
        <v>5</v>
      </c>
      <c r="J30" s="6">
        <f t="shared" si="2"/>
        <v>1.6433853738701725E-4</v>
      </c>
      <c r="K30" s="7"/>
      <c r="L30" s="9">
        <v>14</v>
      </c>
      <c r="M30" s="6">
        <f t="shared" si="3"/>
        <v>2.4551066217732886E-4</v>
      </c>
      <c r="N30" s="7"/>
      <c r="O30" s="9">
        <v>5</v>
      </c>
      <c r="P30" s="6">
        <f t="shared" si="4"/>
        <v>1.8480189237137789E-4</v>
      </c>
      <c r="Q30" s="7"/>
      <c r="R30" s="9">
        <v>8</v>
      </c>
      <c r="S30" s="6">
        <f t="shared" si="5"/>
        <v>3.9271513425948653E-4</v>
      </c>
      <c r="T30" s="7"/>
      <c r="U30" s="9">
        <v>3</v>
      </c>
      <c r="V30" s="6">
        <f t="shared" si="6"/>
        <v>3.0706243602865918E-4</v>
      </c>
      <c r="W30" s="7"/>
      <c r="X30" s="9">
        <v>6</v>
      </c>
      <c r="Y30" s="6">
        <f t="shared" si="7"/>
        <v>2.9345593270077276E-4</v>
      </c>
      <c r="Z30" s="7"/>
      <c r="AA30" s="9">
        <v>2</v>
      </c>
      <c r="AB30" s="6">
        <f t="shared" si="8"/>
        <v>2.6567481402763017E-4</v>
      </c>
      <c r="AC30" s="7"/>
      <c r="AD30" s="9">
        <v>1</v>
      </c>
      <c r="AE30" s="6">
        <f t="shared" si="9"/>
        <v>3.9808917197452231E-4</v>
      </c>
      <c r="AF30" s="7"/>
      <c r="AG30" s="15">
        <v>1</v>
      </c>
      <c r="AH30" s="16">
        <f t="shared" si="10"/>
        <v>2.4084778420038535E-4</v>
      </c>
      <c r="AI30" s="17"/>
      <c r="AJ30" s="9">
        <v>0</v>
      </c>
      <c r="AK30" s="6">
        <f t="shared" si="11"/>
        <v>0</v>
      </c>
      <c r="AL30" s="7"/>
      <c r="AM30" s="1"/>
    </row>
    <row r="31" spans="1:39" x14ac:dyDescent="0.2">
      <c r="A31" s="3"/>
      <c r="B31" s="5" t="s">
        <v>9</v>
      </c>
      <c r="C31" s="9">
        <v>48</v>
      </c>
      <c r="D31" s="6">
        <f t="shared" si="0"/>
        <v>7.3523780347706214E-4</v>
      </c>
      <c r="E31" s="7"/>
      <c r="F31" s="9">
        <v>45</v>
      </c>
      <c r="G31" s="6">
        <f t="shared" si="1"/>
        <v>6.9186064389163921E-4</v>
      </c>
      <c r="H31" s="7"/>
      <c r="I31" s="9">
        <v>29</v>
      </c>
      <c r="J31" s="6">
        <f t="shared" si="2"/>
        <v>9.531635168447001E-4</v>
      </c>
      <c r="K31" s="7"/>
      <c r="L31" s="9">
        <v>43</v>
      </c>
      <c r="M31" s="6">
        <f t="shared" si="3"/>
        <v>7.5406846240179577E-4</v>
      </c>
      <c r="N31" s="7"/>
      <c r="O31" s="9">
        <v>27</v>
      </c>
      <c r="P31" s="6">
        <f t="shared" si="4"/>
        <v>9.9793021880544052E-4</v>
      </c>
      <c r="Q31" s="7"/>
      <c r="R31" s="9">
        <v>19</v>
      </c>
      <c r="S31" s="6">
        <f t="shared" si="5"/>
        <v>9.3269844386628046E-4</v>
      </c>
      <c r="T31" s="7"/>
      <c r="U31" s="9">
        <v>12</v>
      </c>
      <c r="V31" s="6">
        <f t="shared" si="6"/>
        <v>1.2282497441146367E-3</v>
      </c>
      <c r="W31" s="7"/>
      <c r="X31" s="9">
        <v>11</v>
      </c>
      <c r="Y31" s="6">
        <f t="shared" si="7"/>
        <v>5.3800254328475008E-4</v>
      </c>
      <c r="Z31" s="7"/>
      <c r="AA31" s="9">
        <v>5</v>
      </c>
      <c r="AB31" s="6">
        <f t="shared" si="8"/>
        <v>6.6418703506907547E-4</v>
      </c>
      <c r="AC31" s="7"/>
      <c r="AD31" s="9">
        <v>3</v>
      </c>
      <c r="AE31" s="6">
        <f t="shared" si="9"/>
        <v>1.1942675159235668E-3</v>
      </c>
      <c r="AF31" s="7"/>
      <c r="AG31" s="15">
        <v>1</v>
      </c>
      <c r="AH31" s="16">
        <f t="shared" si="10"/>
        <v>2.4084778420038535E-4</v>
      </c>
      <c r="AI31" s="17"/>
      <c r="AJ31" s="9">
        <v>0</v>
      </c>
      <c r="AK31" s="6">
        <f t="shared" si="11"/>
        <v>0</v>
      </c>
      <c r="AL31" s="7"/>
      <c r="AM31" s="1"/>
    </row>
    <row r="32" spans="1:39" x14ac:dyDescent="0.2">
      <c r="A32" s="3"/>
      <c r="B32" s="5" t="s">
        <v>10</v>
      </c>
      <c r="C32" s="9">
        <v>149</v>
      </c>
      <c r="D32" s="6">
        <f t="shared" si="0"/>
        <v>2.2823006816267135E-3</v>
      </c>
      <c r="E32" s="7"/>
      <c r="F32" s="9">
        <v>124</v>
      </c>
      <c r="G32" s="6">
        <f t="shared" si="1"/>
        <v>1.9064604409458504E-3</v>
      </c>
      <c r="H32" s="7"/>
      <c r="I32" s="9">
        <v>35</v>
      </c>
      <c r="J32" s="6">
        <f t="shared" si="2"/>
        <v>1.1503697617091207E-3</v>
      </c>
      <c r="K32" s="7"/>
      <c r="L32" s="9">
        <v>89</v>
      </c>
      <c r="M32" s="6">
        <f t="shared" si="3"/>
        <v>1.5607463524130191E-3</v>
      </c>
      <c r="N32" s="7"/>
      <c r="O32" s="9">
        <v>34</v>
      </c>
      <c r="P32" s="6">
        <f t="shared" si="4"/>
        <v>1.2566528681253696E-3</v>
      </c>
      <c r="Q32" s="7"/>
      <c r="R32" s="9">
        <v>50</v>
      </c>
      <c r="S32" s="6">
        <f t="shared" si="5"/>
        <v>2.4544695891217908E-3</v>
      </c>
      <c r="T32" s="7"/>
      <c r="U32" s="9">
        <v>14</v>
      </c>
      <c r="V32" s="6">
        <f t="shared" si="6"/>
        <v>1.4329580348004093E-3</v>
      </c>
      <c r="W32" s="7"/>
      <c r="X32" s="9">
        <v>55</v>
      </c>
      <c r="Y32" s="6">
        <f t="shared" si="7"/>
        <v>2.6900127164237505E-3</v>
      </c>
      <c r="Z32" s="7"/>
      <c r="AA32" s="9">
        <v>15</v>
      </c>
      <c r="AB32" s="6">
        <f t="shared" si="8"/>
        <v>1.9925611052072265E-3</v>
      </c>
      <c r="AC32" s="7"/>
      <c r="AD32" s="9">
        <v>1</v>
      </c>
      <c r="AE32" s="6">
        <f t="shared" si="9"/>
        <v>3.9808917197452231E-4</v>
      </c>
      <c r="AF32" s="7"/>
      <c r="AG32" s="15">
        <v>12</v>
      </c>
      <c r="AH32" s="16">
        <f t="shared" si="10"/>
        <v>2.8901734104046241E-3</v>
      </c>
      <c r="AI32" s="17"/>
      <c r="AJ32" s="9">
        <v>7</v>
      </c>
      <c r="AK32" s="6">
        <f t="shared" si="11"/>
        <v>5.028735632183908E-3</v>
      </c>
      <c r="AL32" s="7"/>
      <c r="AM32" s="1"/>
    </row>
    <row r="33" spans="1:39" x14ac:dyDescent="0.2">
      <c r="A33" s="3"/>
      <c r="B33" s="5" t="s">
        <v>11</v>
      </c>
      <c r="C33" s="9">
        <v>321</v>
      </c>
      <c r="D33" s="6">
        <f t="shared" si="0"/>
        <v>4.9169028107528528E-3</v>
      </c>
      <c r="E33" s="7"/>
      <c r="F33" s="9">
        <v>305</v>
      </c>
      <c r="G33" s="6">
        <f t="shared" si="1"/>
        <v>4.6892776974877771E-3</v>
      </c>
      <c r="H33" s="7"/>
      <c r="I33" s="9">
        <v>113</v>
      </c>
      <c r="J33" s="6">
        <f t="shared" si="2"/>
        <v>3.7140509449465901E-3</v>
      </c>
      <c r="K33" s="7"/>
      <c r="L33" s="9">
        <v>276</v>
      </c>
      <c r="M33" s="6">
        <f t="shared" si="3"/>
        <v>4.8400673400673397E-3</v>
      </c>
      <c r="N33" s="7"/>
      <c r="O33" s="9">
        <v>109</v>
      </c>
      <c r="P33" s="6">
        <f t="shared" si="4"/>
        <v>4.0286812536960382E-3</v>
      </c>
      <c r="Q33" s="7"/>
      <c r="R33" s="9">
        <v>127</v>
      </c>
      <c r="S33" s="6">
        <f t="shared" si="5"/>
        <v>6.2343527563693485E-3</v>
      </c>
      <c r="T33" s="7"/>
      <c r="U33" s="9">
        <v>50</v>
      </c>
      <c r="V33" s="6">
        <f t="shared" si="6"/>
        <v>5.1177072671443197E-3</v>
      </c>
      <c r="W33" s="7"/>
      <c r="X33" s="9">
        <v>127</v>
      </c>
      <c r="Y33" s="6">
        <f t="shared" si="7"/>
        <v>6.2114839088330239E-3</v>
      </c>
      <c r="Z33" s="7"/>
      <c r="AA33" s="9">
        <v>38</v>
      </c>
      <c r="AB33" s="6">
        <f t="shared" si="8"/>
        <v>5.0478214665249732E-3</v>
      </c>
      <c r="AC33" s="7"/>
      <c r="AD33" s="9">
        <v>13</v>
      </c>
      <c r="AE33" s="6">
        <f t="shared" si="9"/>
        <v>5.1751592356687895E-3</v>
      </c>
      <c r="AF33" s="7"/>
      <c r="AG33" s="15">
        <v>19</v>
      </c>
      <c r="AH33" s="16">
        <f t="shared" si="10"/>
        <v>4.5761078998073218E-3</v>
      </c>
      <c r="AI33" s="17"/>
      <c r="AJ33" s="9">
        <v>7</v>
      </c>
      <c r="AK33" s="6">
        <f t="shared" si="11"/>
        <v>5.028735632183908E-3</v>
      </c>
      <c r="AL33" s="7"/>
      <c r="AM33" s="1"/>
    </row>
    <row r="34" spans="1:39" x14ac:dyDescent="0.2">
      <c r="A34" s="3"/>
      <c r="B34" s="5" t="s">
        <v>12</v>
      </c>
      <c r="C34" s="9">
        <v>872</v>
      </c>
      <c r="D34" s="6">
        <f t="shared" si="0"/>
        <v>1.3356820096499961E-2</v>
      </c>
      <c r="E34" s="7"/>
      <c r="F34" s="9">
        <v>865</v>
      </c>
      <c r="G34" s="6">
        <f t="shared" si="1"/>
        <v>1.3299099043694843E-2</v>
      </c>
      <c r="H34" s="7"/>
      <c r="I34" s="9">
        <v>279</v>
      </c>
      <c r="J34" s="6">
        <f t="shared" si="2"/>
        <v>9.1700903861955622E-3</v>
      </c>
      <c r="K34" s="7"/>
      <c r="L34" s="9">
        <v>810</v>
      </c>
      <c r="M34" s="6">
        <f t="shared" si="3"/>
        <v>1.4204545454545454E-2</v>
      </c>
      <c r="N34" s="7"/>
      <c r="O34" s="9">
        <v>263</v>
      </c>
      <c r="P34" s="6">
        <f t="shared" si="4"/>
        <v>9.7205795387344772E-3</v>
      </c>
      <c r="Q34" s="7"/>
      <c r="R34" s="9">
        <v>329</v>
      </c>
      <c r="S34" s="6">
        <f t="shared" si="5"/>
        <v>1.6150409896421383E-2</v>
      </c>
      <c r="T34" s="7"/>
      <c r="U34" s="9">
        <v>91</v>
      </c>
      <c r="V34" s="6">
        <f t="shared" si="6"/>
        <v>9.3142272262026603E-3</v>
      </c>
      <c r="W34" s="7"/>
      <c r="X34" s="9">
        <v>379</v>
      </c>
      <c r="Y34" s="6">
        <f t="shared" si="7"/>
        <v>1.8536633082265479E-2</v>
      </c>
      <c r="Z34" s="7"/>
      <c r="AA34" s="9">
        <v>116</v>
      </c>
      <c r="AB34" s="6">
        <f t="shared" si="8"/>
        <v>1.5409139213602551E-2</v>
      </c>
      <c r="AC34" s="7"/>
      <c r="AD34" s="9">
        <v>23</v>
      </c>
      <c r="AE34" s="6">
        <f t="shared" si="9"/>
        <v>9.1560509554140124E-3</v>
      </c>
      <c r="AF34" s="7"/>
      <c r="AG34" s="15">
        <v>43</v>
      </c>
      <c r="AH34" s="16">
        <f t="shared" si="10"/>
        <v>1.0356454720616571E-2</v>
      </c>
      <c r="AI34" s="17"/>
      <c r="AJ34" s="9">
        <v>12</v>
      </c>
      <c r="AK34" s="6">
        <f t="shared" si="11"/>
        <v>8.6206896551724137E-3</v>
      </c>
      <c r="AL34" s="7"/>
      <c r="AM34" s="1"/>
    </row>
    <row r="35" spans="1:39" x14ac:dyDescent="0.2">
      <c r="A35" s="3"/>
      <c r="B35" s="5" t="s">
        <v>13</v>
      </c>
      <c r="C35" s="9">
        <v>1768</v>
      </c>
      <c r="D35" s="6">
        <f t="shared" si="0"/>
        <v>2.7081259094738453E-2</v>
      </c>
      <c r="E35" s="7"/>
      <c r="F35" s="9">
        <v>1752</v>
      </c>
      <c r="G35" s="6">
        <f t="shared" si="1"/>
        <v>2.6936441068847822E-2</v>
      </c>
      <c r="H35" s="7"/>
      <c r="I35" s="9">
        <v>639</v>
      </c>
      <c r="J35" s="6">
        <f t="shared" si="2"/>
        <v>2.1002465078060806E-2</v>
      </c>
      <c r="K35" s="7"/>
      <c r="L35" s="9">
        <v>1557</v>
      </c>
      <c r="M35" s="6">
        <f t="shared" si="3"/>
        <v>2.7304292929292928E-2</v>
      </c>
      <c r="N35" s="7"/>
      <c r="O35" s="9">
        <v>588</v>
      </c>
      <c r="P35" s="6">
        <f t="shared" si="4"/>
        <v>2.173270254287404E-2</v>
      </c>
      <c r="Q35" s="7"/>
      <c r="R35" s="9">
        <v>578</v>
      </c>
      <c r="S35" s="6">
        <f t="shared" si="5"/>
        <v>2.8373668450247903E-2</v>
      </c>
      <c r="T35" s="7"/>
      <c r="U35" s="9">
        <v>179</v>
      </c>
      <c r="V35" s="6">
        <f t="shared" si="6"/>
        <v>1.8321392016376663E-2</v>
      </c>
      <c r="W35" s="7"/>
      <c r="X35" s="9">
        <v>719</v>
      </c>
      <c r="Y35" s="6">
        <f t="shared" si="7"/>
        <v>3.5165802601975937E-2</v>
      </c>
      <c r="Z35" s="7"/>
      <c r="AA35" s="9">
        <v>185</v>
      </c>
      <c r="AB35" s="6">
        <f t="shared" si="8"/>
        <v>2.4574920297555793E-2</v>
      </c>
      <c r="AC35" s="7"/>
      <c r="AD35" s="9">
        <v>43</v>
      </c>
      <c r="AE35" s="6">
        <f t="shared" si="9"/>
        <v>1.7117834394904458E-2</v>
      </c>
      <c r="AF35" s="7"/>
      <c r="AG35" s="15">
        <v>84</v>
      </c>
      <c r="AH35" s="16">
        <f t="shared" si="10"/>
        <v>2.023121387283237E-2</v>
      </c>
      <c r="AI35" s="17"/>
      <c r="AJ35" s="9">
        <v>24</v>
      </c>
      <c r="AK35" s="6">
        <f t="shared" si="11"/>
        <v>1.7241379310344827E-2</v>
      </c>
      <c r="AL35" s="7"/>
      <c r="AM35" s="1"/>
    </row>
    <row r="36" spans="1:39" x14ac:dyDescent="0.2">
      <c r="A36" s="3"/>
      <c r="B36" s="5" t="s">
        <v>14</v>
      </c>
      <c r="C36" s="9">
        <v>3656</v>
      </c>
      <c r="D36" s="6">
        <f t="shared" si="0"/>
        <v>5.6000612698169562E-2</v>
      </c>
      <c r="E36" s="7"/>
      <c r="F36" s="9">
        <v>3640</v>
      </c>
      <c r="G36" s="6">
        <f t="shared" si="1"/>
        <v>5.5963838750345933E-2</v>
      </c>
      <c r="H36" s="7"/>
      <c r="I36" s="9">
        <v>1653</v>
      </c>
      <c r="J36" s="6">
        <f t="shared" si="2"/>
        <v>5.4330320460147907E-2</v>
      </c>
      <c r="K36" s="7"/>
      <c r="L36" s="9">
        <v>3028</v>
      </c>
      <c r="M36" s="6">
        <f t="shared" si="3"/>
        <v>5.3100448933782268E-2</v>
      </c>
      <c r="N36" s="7"/>
      <c r="O36" s="9">
        <v>1424</v>
      </c>
      <c r="P36" s="6">
        <f t="shared" si="4"/>
        <v>5.2631578947368418E-2</v>
      </c>
      <c r="Q36" s="7"/>
      <c r="R36" s="9">
        <v>950</v>
      </c>
      <c r="S36" s="6">
        <f t="shared" si="5"/>
        <v>4.6634922193314027E-2</v>
      </c>
      <c r="T36" s="7"/>
      <c r="U36" s="9">
        <v>390</v>
      </c>
      <c r="V36" s="6">
        <f t="shared" si="6"/>
        <v>3.9918116683725691E-2</v>
      </c>
      <c r="W36" s="7"/>
      <c r="X36" s="9">
        <v>1210</v>
      </c>
      <c r="Y36" s="6">
        <f t="shared" si="7"/>
        <v>5.9180279761322507E-2</v>
      </c>
      <c r="Z36" s="7"/>
      <c r="AA36" s="9">
        <v>282</v>
      </c>
      <c r="AB36" s="6">
        <f t="shared" si="8"/>
        <v>3.7460148777895858E-2</v>
      </c>
      <c r="AC36" s="7"/>
      <c r="AD36" s="9">
        <v>63</v>
      </c>
      <c r="AE36" s="6">
        <f t="shared" si="9"/>
        <v>2.5079617834394906E-2</v>
      </c>
      <c r="AF36" s="7"/>
      <c r="AG36" s="15">
        <v>144</v>
      </c>
      <c r="AH36" s="16">
        <f t="shared" si="10"/>
        <v>3.4682080924855488E-2</v>
      </c>
      <c r="AI36" s="17"/>
      <c r="AJ36" s="9">
        <v>39</v>
      </c>
      <c r="AK36" s="6">
        <f t="shared" si="11"/>
        <v>2.8017241379310345E-2</v>
      </c>
      <c r="AL36" s="7"/>
      <c r="AM36" s="1"/>
    </row>
    <row r="37" spans="1:39" x14ac:dyDescent="0.2">
      <c r="A37" s="3"/>
      <c r="B37" s="5" t="s">
        <v>15</v>
      </c>
      <c r="C37" s="9">
        <v>9786</v>
      </c>
      <c r="D37" s="6">
        <f t="shared" si="0"/>
        <v>0.14989660718388603</v>
      </c>
      <c r="E37" s="7"/>
      <c r="F37" s="9">
        <v>9756</v>
      </c>
      <c r="G37" s="6">
        <f t="shared" si="1"/>
        <v>0.14999538759570738</v>
      </c>
      <c r="H37" s="7"/>
      <c r="I37" s="9">
        <v>5321</v>
      </c>
      <c r="J37" s="6">
        <f t="shared" si="2"/>
        <v>0.17488907148726376</v>
      </c>
      <c r="K37" s="7"/>
      <c r="L37" s="9">
        <v>7803</v>
      </c>
      <c r="M37" s="6">
        <f t="shared" si="3"/>
        <v>0.13683712121212122</v>
      </c>
      <c r="N37" s="7"/>
      <c r="O37" s="9">
        <v>4436</v>
      </c>
      <c r="P37" s="6">
        <f t="shared" si="4"/>
        <v>0.16395623891188646</v>
      </c>
      <c r="Q37" s="7"/>
      <c r="R37" s="9">
        <v>1987</v>
      </c>
      <c r="S37" s="6">
        <f t="shared" si="5"/>
        <v>9.7540621471699965E-2</v>
      </c>
      <c r="T37" s="7"/>
      <c r="U37" s="9">
        <v>1129</v>
      </c>
      <c r="V37" s="6">
        <f t="shared" si="6"/>
        <v>0.11555783009211873</v>
      </c>
      <c r="W37" s="7"/>
      <c r="X37" s="9">
        <v>2778</v>
      </c>
      <c r="Y37" s="6">
        <f t="shared" si="7"/>
        <v>0.13587009684045778</v>
      </c>
      <c r="Z37" s="7"/>
      <c r="AA37" s="9">
        <v>578</v>
      </c>
      <c r="AB37" s="6">
        <f t="shared" si="8"/>
        <v>7.6780021253985128E-2</v>
      </c>
      <c r="AC37" s="7"/>
      <c r="AD37" s="9">
        <v>268</v>
      </c>
      <c r="AE37" s="6">
        <f t="shared" si="9"/>
        <v>0.10668789808917198</v>
      </c>
      <c r="AF37" s="7"/>
      <c r="AG37" s="15">
        <v>241</v>
      </c>
      <c r="AH37" s="16">
        <f t="shared" si="10"/>
        <v>5.8044315992292872E-2</v>
      </c>
      <c r="AI37" s="17"/>
      <c r="AJ37" s="9">
        <v>65</v>
      </c>
      <c r="AK37" s="6">
        <f t="shared" si="11"/>
        <v>4.6695402298850573E-2</v>
      </c>
      <c r="AL37" s="7"/>
      <c r="AM37" s="1"/>
    </row>
    <row r="38" spans="1:39" x14ac:dyDescent="0.2">
      <c r="A38" s="3"/>
      <c r="B38" s="5" t="s">
        <v>16</v>
      </c>
      <c r="C38" s="9">
        <v>16308</v>
      </c>
      <c r="D38" s="6">
        <f t="shared" si="0"/>
        <v>0.24979704373133185</v>
      </c>
      <c r="E38" s="7"/>
      <c r="F38" s="9">
        <v>16287</v>
      </c>
      <c r="G38" s="6">
        <f t="shared" si="1"/>
        <v>0.25040742904584729</v>
      </c>
      <c r="H38" s="7"/>
      <c r="I38" s="9">
        <v>8139</v>
      </c>
      <c r="J38" s="6">
        <f t="shared" si="2"/>
        <v>0.26751027115858667</v>
      </c>
      <c r="K38" s="7"/>
      <c r="L38" s="9">
        <v>13506</v>
      </c>
      <c r="M38" s="6">
        <f t="shared" si="3"/>
        <v>0.23684764309764308</v>
      </c>
      <c r="N38" s="7"/>
      <c r="O38" s="9">
        <v>6850</v>
      </c>
      <c r="P38" s="6">
        <f t="shared" si="4"/>
        <v>0.25317859254878772</v>
      </c>
      <c r="Q38" s="7"/>
      <c r="R38" s="9">
        <v>3444</v>
      </c>
      <c r="S38" s="6">
        <f t="shared" si="5"/>
        <v>0.16906386529870895</v>
      </c>
      <c r="T38" s="7"/>
      <c r="U38" s="9">
        <v>1829</v>
      </c>
      <c r="V38" s="6">
        <f t="shared" si="6"/>
        <v>0.1872057318321392</v>
      </c>
      <c r="W38" s="7"/>
      <c r="X38" s="9">
        <v>4938</v>
      </c>
      <c r="Y38" s="6">
        <f t="shared" si="7"/>
        <v>0.241514232612736</v>
      </c>
      <c r="Z38" s="7"/>
      <c r="AA38" s="9">
        <v>1095</v>
      </c>
      <c r="AB38" s="6">
        <f t="shared" si="8"/>
        <v>0.14545696068012753</v>
      </c>
      <c r="AC38" s="7"/>
      <c r="AD38" s="9">
        <v>425</v>
      </c>
      <c r="AE38" s="6">
        <f t="shared" si="9"/>
        <v>0.16918789808917198</v>
      </c>
      <c r="AF38" s="7"/>
      <c r="AG38" s="15">
        <v>550</v>
      </c>
      <c r="AH38" s="16">
        <f t="shared" si="10"/>
        <v>0.13246628131021196</v>
      </c>
      <c r="AI38" s="17"/>
      <c r="AJ38" s="9">
        <v>183</v>
      </c>
      <c r="AK38" s="6">
        <f t="shared" si="11"/>
        <v>0.13146551724137931</v>
      </c>
      <c r="AL38" s="7"/>
      <c r="AM38" s="1"/>
    </row>
    <row r="39" spans="1:39" x14ac:dyDescent="0.2">
      <c r="A39" s="3"/>
      <c r="B39" s="5" t="s">
        <v>17</v>
      </c>
      <c r="C39" s="9">
        <v>12012</v>
      </c>
      <c r="D39" s="6">
        <f t="shared" si="0"/>
        <v>0.1839932603201348</v>
      </c>
      <c r="E39" s="8">
        <v>0.49501000000000001</v>
      </c>
      <c r="F39" s="9">
        <v>11991</v>
      </c>
      <c r="G39" s="6">
        <f t="shared" si="1"/>
        <v>0.18435779957565882</v>
      </c>
      <c r="H39" s="8">
        <v>0.49523</v>
      </c>
      <c r="I39" s="9">
        <v>5525</v>
      </c>
      <c r="J39" s="6">
        <f t="shared" si="2"/>
        <v>0.18159408381265407</v>
      </c>
      <c r="K39" s="8">
        <v>0.46666000000000002</v>
      </c>
      <c r="L39" s="9">
        <v>10749</v>
      </c>
      <c r="M39" s="6">
        <f t="shared" si="3"/>
        <v>0.18849957912457913</v>
      </c>
      <c r="N39" s="8">
        <v>0.52373000000000003</v>
      </c>
      <c r="O39" s="9">
        <v>5019</v>
      </c>
      <c r="P39" s="6">
        <f t="shared" si="4"/>
        <v>0.18550413956238912</v>
      </c>
      <c r="Q39" s="8">
        <v>0.49186999999999997</v>
      </c>
      <c r="R39" s="9">
        <v>3677</v>
      </c>
      <c r="S39" s="6">
        <f t="shared" si="5"/>
        <v>0.18050169358401649</v>
      </c>
      <c r="T39" s="8">
        <v>0.63173000000000001</v>
      </c>
      <c r="U39" s="9">
        <v>1848</v>
      </c>
      <c r="V39" s="6">
        <f t="shared" si="6"/>
        <v>0.18915046059365404</v>
      </c>
      <c r="W39" s="8">
        <v>0.62107999999999997</v>
      </c>
      <c r="X39" s="9">
        <v>3615</v>
      </c>
      <c r="Y39" s="6">
        <f t="shared" si="7"/>
        <v>0.1768071994522156</v>
      </c>
      <c r="Z39" s="8">
        <v>0.49883</v>
      </c>
      <c r="AA39" s="9">
        <v>1391</v>
      </c>
      <c r="AB39" s="6">
        <f t="shared" si="8"/>
        <v>0.18477683315621679</v>
      </c>
      <c r="AC39" s="8">
        <v>0.69167999999999996</v>
      </c>
      <c r="AD39" s="9">
        <v>497</v>
      </c>
      <c r="AE39" s="6">
        <f t="shared" si="9"/>
        <v>0.19785031847133758</v>
      </c>
      <c r="AF39" s="8">
        <v>0.66481000000000001</v>
      </c>
      <c r="AG39" s="15">
        <v>781</v>
      </c>
      <c r="AH39" s="16">
        <f t="shared" si="10"/>
        <v>0.18810211946050095</v>
      </c>
      <c r="AI39" s="18">
        <v>0.73579000000000006</v>
      </c>
      <c r="AJ39" s="9">
        <v>267</v>
      </c>
      <c r="AK39" s="6">
        <f t="shared" si="11"/>
        <v>0.19181034482758622</v>
      </c>
      <c r="AL39" s="8">
        <v>0.75646999999999998</v>
      </c>
      <c r="AM39" s="1"/>
    </row>
    <row r="40" spans="1:39" x14ac:dyDescent="0.2">
      <c r="A40" s="3"/>
      <c r="B40" s="5" t="s">
        <v>18</v>
      </c>
      <c r="C40" s="9">
        <v>7667</v>
      </c>
      <c r="D40" s="6">
        <f t="shared" si="0"/>
        <v>0.11743892165122156</v>
      </c>
      <c r="E40" s="8"/>
      <c r="F40" s="9">
        <v>7648</v>
      </c>
      <c r="G40" s="6">
        <f t="shared" si="1"/>
        <v>0.11758556009962794</v>
      </c>
      <c r="H40" s="8"/>
      <c r="I40" s="9">
        <v>3362</v>
      </c>
      <c r="J40" s="6">
        <f t="shared" si="2"/>
        <v>0.11050123253903041</v>
      </c>
      <c r="K40" s="8"/>
      <c r="L40" s="9">
        <v>7133</v>
      </c>
      <c r="M40" s="6">
        <f t="shared" si="3"/>
        <v>0.12508768237934906</v>
      </c>
      <c r="N40" s="8"/>
      <c r="O40" s="9">
        <v>3153</v>
      </c>
      <c r="P40" s="6">
        <f t="shared" si="4"/>
        <v>0.11653607332939089</v>
      </c>
      <c r="Q40" s="8"/>
      <c r="R40" s="9">
        <v>2984</v>
      </c>
      <c r="S40" s="6">
        <f t="shared" si="5"/>
        <v>0.14648274507878847</v>
      </c>
      <c r="T40" s="8"/>
      <c r="U40" s="9">
        <v>1394</v>
      </c>
      <c r="V40" s="6">
        <f t="shared" si="6"/>
        <v>0.14268167860798361</v>
      </c>
      <c r="W40" s="8"/>
      <c r="X40" s="9">
        <v>2460</v>
      </c>
      <c r="Y40" s="6">
        <f t="shared" si="7"/>
        <v>0.12031693240731683</v>
      </c>
      <c r="Z40" s="8"/>
      <c r="AA40" s="9">
        <v>1216</v>
      </c>
      <c r="AB40" s="6">
        <f t="shared" si="8"/>
        <v>0.16153028692879914</v>
      </c>
      <c r="AC40" s="8"/>
      <c r="AD40" s="9">
        <v>373</v>
      </c>
      <c r="AE40" s="6">
        <f t="shared" si="9"/>
        <v>0.14848726114649682</v>
      </c>
      <c r="AF40" s="8"/>
      <c r="AG40" s="15">
        <v>676</v>
      </c>
      <c r="AH40" s="16">
        <f t="shared" si="10"/>
        <v>0.16281310211946051</v>
      </c>
      <c r="AI40" s="18"/>
      <c r="AJ40" s="9">
        <v>242</v>
      </c>
      <c r="AK40" s="6">
        <f t="shared" si="11"/>
        <v>0.17385057471264367</v>
      </c>
      <c r="AL40" s="8"/>
      <c r="AM40" s="1"/>
    </row>
    <row r="41" spans="1:39" x14ac:dyDescent="0.2">
      <c r="A41" s="3"/>
      <c r="B41" s="5" t="s">
        <v>19</v>
      </c>
      <c r="C41" s="9">
        <v>4656</v>
      </c>
      <c r="D41" s="6">
        <f t="shared" si="0"/>
        <v>7.1318066937275021E-2</v>
      </c>
      <c r="E41" s="8"/>
      <c r="F41" s="9">
        <v>4649</v>
      </c>
      <c r="G41" s="6">
        <f t="shared" si="1"/>
        <v>7.1476891854494018E-2</v>
      </c>
      <c r="H41" s="8"/>
      <c r="I41" s="9">
        <v>1970</v>
      </c>
      <c r="J41" s="6">
        <f t="shared" si="2"/>
        <v>6.4749383730484805E-2</v>
      </c>
      <c r="K41" s="8"/>
      <c r="L41" s="9">
        <v>4406</v>
      </c>
      <c r="M41" s="6">
        <f t="shared" si="3"/>
        <v>7.7265712682379348E-2</v>
      </c>
      <c r="N41" s="8"/>
      <c r="O41" s="9">
        <v>1883</v>
      </c>
      <c r="P41" s="6">
        <f t="shared" si="4"/>
        <v>6.9596392667060913E-2</v>
      </c>
      <c r="Q41" s="8"/>
      <c r="R41" s="9">
        <v>2051</v>
      </c>
      <c r="S41" s="6">
        <f t="shared" si="5"/>
        <v>0.10068234254577586</v>
      </c>
      <c r="T41" s="8"/>
      <c r="U41" s="9">
        <v>960</v>
      </c>
      <c r="V41" s="6">
        <f t="shared" si="6"/>
        <v>9.8259979529170927E-2</v>
      </c>
      <c r="W41" s="8"/>
      <c r="X41" s="9">
        <v>1497</v>
      </c>
      <c r="Y41" s="6">
        <f t="shared" si="7"/>
        <v>7.3217255208842799E-2</v>
      </c>
      <c r="Z41" s="8"/>
      <c r="AA41" s="9">
        <v>880</v>
      </c>
      <c r="AB41" s="6">
        <f t="shared" si="8"/>
        <v>0.11689691817215728</v>
      </c>
      <c r="AC41" s="8"/>
      <c r="AD41" s="9">
        <v>278</v>
      </c>
      <c r="AE41" s="6">
        <f t="shared" si="9"/>
        <v>0.1106687898089172</v>
      </c>
      <c r="AF41" s="8"/>
      <c r="AG41" s="15">
        <v>518</v>
      </c>
      <c r="AH41" s="16">
        <f t="shared" si="10"/>
        <v>0.12475915221579961</v>
      </c>
      <c r="AI41" s="18"/>
      <c r="AJ41" s="9">
        <v>172</v>
      </c>
      <c r="AK41" s="6">
        <f t="shared" si="11"/>
        <v>0.1235632183908046</v>
      </c>
      <c r="AL41" s="8"/>
      <c r="AM41" s="1"/>
    </row>
    <row r="42" spans="1:39" x14ac:dyDescent="0.2">
      <c r="A42" s="3"/>
      <c r="B42" s="5" t="s">
        <v>20</v>
      </c>
      <c r="C42" s="9">
        <v>2852</v>
      </c>
      <c r="D42" s="6">
        <f t="shared" si="0"/>
        <v>4.3685379489928775E-2</v>
      </c>
      <c r="E42" s="8"/>
      <c r="F42" s="9">
        <v>2841</v>
      </c>
      <c r="G42" s="6">
        <f t="shared" si="1"/>
        <v>4.367946865102549E-2</v>
      </c>
      <c r="H42" s="8"/>
      <c r="I42" s="9">
        <v>1204</v>
      </c>
      <c r="J42" s="6">
        <f t="shared" si="2"/>
        <v>3.9572719802793754E-2</v>
      </c>
      <c r="K42" s="8"/>
      <c r="L42" s="9">
        <v>2729</v>
      </c>
      <c r="M42" s="6">
        <f t="shared" si="3"/>
        <v>4.7857042648709318E-2</v>
      </c>
      <c r="N42" s="8"/>
      <c r="O42" s="9">
        <v>1169</v>
      </c>
      <c r="P42" s="6">
        <f t="shared" si="4"/>
        <v>4.3206682436428147E-2</v>
      </c>
      <c r="Q42" s="8"/>
      <c r="R42" s="9">
        <v>1367</v>
      </c>
      <c r="S42" s="6">
        <f t="shared" si="5"/>
        <v>6.7105198566589766E-2</v>
      </c>
      <c r="T42" s="8"/>
      <c r="U42" s="9">
        <v>624</v>
      </c>
      <c r="V42" s="6">
        <f t="shared" si="6"/>
        <v>6.38689866939611E-2</v>
      </c>
      <c r="W42" s="8"/>
      <c r="X42" s="9">
        <v>946</v>
      </c>
      <c r="Y42" s="6">
        <f t="shared" si="7"/>
        <v>4.6268218722488506E-2</v>
      </c>
      <c r="Z42" s="8"/>
      <c r="AA42" s="9">
        <v>578</v>
      </c>
      <c r="AB42" s="6">
        <f t="shared" si="8"/>
        <v>7.6780021253985128E-2</v>
      </c>
      <c r="AC42" s="8"/>
      <c r="AD42" s="9">
        <v>178</v>
      </c>
      <c r="AE42" s="6">
        <f t="shared" si="9"/>
        <v>7.0859872611464966E-2</v>
      </c>
      <c r="AF42" s="8"/>
      <c r="AG42" s="15">
        <v>338</v>
      </c>
      <c r="AH42" s="16">
        <f t="shared" si="10"/>
        <v>8.1406551059730256E-2</v>
      </c>
      <c r="AI42" s="18"/>
      <c r="AJ42" s="9">
        <v>109</v>
      </c>
      <c r="AK42" s="6">
        <f t="shared" si="11"/>
        <v>7.830459770114942E-2</v>
      </c>
      <c r="AL42" s="8"/>
      <c r="AM42" s="1"/>
    </row>
    <row r="43" spans="1:39" x14ac:dyDescent="0.2">
      <c r="A43" s="3"/>
      <c r="B43" s="5" t="s">
        <v>21</v>
      </c>
      <c r="C43" s="9">
        <v>1759</v>
      </c>
      <c r="D43" s="6">
        <f t="shared" si="0"/>
        <v>2.6943402006586504E-2</v>
      </c>
      <c r="E43" s="8"/>
      <c r="F43" s="9">
        <v>1753</v>
      </c>
      <c r="G43" s="6">
        <f t="shared" si="1"/>
        <v>2.695181574982319E-2</v>
      </c>
      <c r="H43" s="8"/>
      <c r="I43" s="9">
        <v>729</v>
      </c>
      <c r="J43" s="6">
        <f t="shared" si="2"/>
        <v>2.3960558751027115E-2</v>
      </c>
      <c r="K43" s="8"/>
      <c r="L43" s="9">
        <v>1684</v>
      </c>
      <c r="M43" s="6">
        <f t="shared" si="3"/>
        <v>2.9531425364758699E-2</v>
      </c>
      <c r="N43" s="8"/>
      <c r="O43" s="9">
        <v>712</v>
      </c>
      <c r="P43" s="6">
        <f t="shared" si="4"/>
        <v>2.6315789473684209E-2</v>
      </c>
      <c r="Q43" s="8"/>
      <c r="R43" s="9">
        <v>886</v>
      </c>
      <c r="S43" s="6">
        <f t="shared" si="5"/>
        <v>4.3493201119238135E-2</v>
      </c>
      <c r="T43" s="8"/>
      <c r="U43" s="9">
        <v>390</v>
      </c>
      <c r="V43" s="6">
        <f t="shared" si="6"/>
        <v>3.9918116683725691E-2</v>
      </c>
      <c r="W43" s="8"/>
      <c r="X43" s="9">
        <v>564</v>
      </c>
      <c r="Y43" s="6">
        <f t="shared" si="7"/>
        <v>2.7584857673872639E-2</v>
      </c>
      <c r="Z43" s="8"/>
      <c r="AA43" s="9">
        <v>376</v>
      </c>
      <c r="AB43" s="6">
        <f t="shared" si="8"/>
        <v>4.9946865037194477E-2</v>
      </c>
      <c r="AC43" s="8"/>
      <c r="AD43" s="9">
        <v>108</v>
      </c>
      <c r="AE43" s="6">
        <f t="shared" si="9"/>
        <v>4.2993630573248405E-2</v>
      </c>
      <c r="AF43" s="8"/>
      <c r="AG43" s="15">
        <v>229</v>
      </c>
      <c r="AH43" s="16">
        <f t="shared" si="10"/>
        <v>5.5154142581888249E-2</v>
      </c>
      <c r="AI43" s="18"/>
      <c r="AJ43" s="9">
        <v>78</v>
      </c>
      <c r="AK43" s="6">
        <f t="shared" si="11"/>
        <v>5.6034482758620691E-2</v>
      </c>
      <c r="AL43" s="8"/>
      <c r="AM43" s="1"/>
    </row>
    <row r="44" spans="1:39" x14ac:dyDescent="0.2">
      <c r="A44" s="3"/>
      <c r="B44" s="5" t="s">
        <v>22</v>
      </c>
      <c r="C44" s="9">
        <v>1042</v>
      </c>
      <c r="D44" s="6">
        <f t="shared" si="0"/>
        <v>1.5960787317147888E-2</v>
      </c>
      <c r="E44" s="8"/>
      <c r="F44" s="9">
        <v>1040</v>
      </c>
      <c r="G44" s="6">
        <f t="shared" si="1"/>
        <v>1.598966821438455E-2</v>
      </c>
      <c r="H44" s="8"/>
      <c r="I44" s="9">
        <v>440</v>
      </c>
      <c r="J44" s="6">
        <f t="shared" si="2"/>
        <v>1.4461791290057518E-2</v>
      </c>
      <c r="K44" s="8"/>
      <c r="L44" s="9">
        <v>1000</v>
      </c>
      <c r="M44" s="6">
        <f t="shared" si="3"/>
        <v>1.7536475869809203E-2</v>
      </c>
      <c r="N44" s="8"/>
      <c r="O44" s="9">
        <v>425</v>
      </c>
      <c r="P44" s="6">
        <f t="shared" si="4"/>
        <v>1.5708160851567121E-2</v>
      </c>
      <c r="Q44" s="8"/>
      <c r="R44" s="9">
        <v>561</v>
      </c>
      <c r="S44" s="6">
        <f t="shared" si="5"/>
        <v>2.7539148789946493E-2</v>
      </c>
      <c r="T44" s="8"/>
      <c r="U44" s="9">
        <v>233</v>
      </c>
      <c r="V44" s="6">
        <f t="shared" si="6"/>
        <v>2.384851586489253E-2</v>
      </c>
      <c r="W44" s="8"/>
      <c r="X44" s="9">
        <v>367</v>
      </c>
      <c r="Y44" s="6">
        <f t="shared" si="7"/>
        <v>1.7949721216863935E-2</v>
      </c>
      <c r="Z44" s="8"/>
      <c r="AA44" s="9">
        <v>249</v>
      </c>
      <c r="AB44" s="6">
        <f t="shared" si="8"/>
        <v>3.3076514346439954E-2</v>
      </c>
      <c r="AC44" s="8"/>
      <c r="AD44" s="9">
        <v>65</v>
      </c>
      <c r="AE44" s="6">
        <f t="shared" si="9"/>
        <v>2.587579617834395E-2</v>
      </c>
      <c r="AF44" s="8"/>
      <c r="AG44" s="15">
        <v>175</v>
      </c>
      <c r="AH44" s="16">
        <f t="shared" si="10"/>
        <v>4.2148362235067439E-2</v>
      </c>
      <c r="AI44" s="18"/>
      <c r="AJ44" s="9">
        <v>62</v>
      </c>
      <c r="AK44" s="6">
        <f t="shared" si="11"/>
        <v>4.4540229885057472E-2</v>
      </c>
      <c r="AL44" s="8"/>
      <c r="AM44" s="1"/>
    </row>
    <row r="45" spans="1:39" x14ac:dyDescent="0.2">
      <c r="A45" s="3"/>
      <c r="B45" s="5" t="s">
        <v>23</v>
      </c>
      <c r="C45" s="9">
        <v>681</v>
      </c>
      <c r="D45" s="6">
        <f t="shared" si="0"/>
        <v>1.0431186336830819E-2</v>
      </c>
      <c r="E45" s="8"/>
      <c r="F45" s="9">
        <v>676</v>
      </c>
      <c r="G45" s="6">
        <f t="shared" si="1"/>
        <v>1.0393284339349959E-2</v>
      </c>
      <c r="H45" s="8"/>
      <c r="I45" s="9">
        <v>273</v>
      </c>
      <c r="J45" s="6">
        <f t="shared" si="2"/>
        <v>8.9728841413311416E-3</v>
      </c>
      <c r="K45" s="8"/>
      <c r="L45" s="9">
        <v>641</v>
      </c>
      <c r="M45" s="6">
        <f t="shared" si="3"/>
        <v>1.1240881032547698E-2</v>
      </c>
      <c r="N45" s="8"/>
      <c r="O45" s="9">
        <v>263</v>
      </c>
      <c r="P45" s="6">
        <f t="shared" si="4"/>
        <v>9.7205795387344772E-3</v>
      </c>
      <c r="Q45" s="8"/>
      <c r="R45" s="9">
        <v>378</v>
      </c>
      <c r="S45" s="6">
        <f t="shared" si="5"/>
        <v>1.8555790093760738E-2</v>
      </c>
      <c r="T45" s="8"/>
      <c r="U45" s="9">
        <v>168</v>
      </c>
      <c r="V45" s="6">
        <f t="shared" si="6"/>
        <v>1.7195496417604914E-2</v>
      </c>
      <c r="W45" s="8"/>
      <c r="X45" s="9">
        <v>221</v>
      </c>
      <c r="Y45" s="6">
        <f t="shared" si="7"/>
        <v>1.0808960187811797E-2</v>
      </c>
      <c r="Z45" s="8"/>
      <c r="AA45" s="9">
        <v>153</v>
      </c>
      <c r="AB45" s="6">
        <f t="shared" si="8"/>
        <v>2.0324123273113708E-2</v>
      </c>
      <c r="AC45" s="8"/>
      <c r="AD45" s="9">
        <v>44</v>
      </c>
      <c r="AE45" s="6">
        <f t="shared" si="9"/>
        <v>1.751592356687898E-2</v>
      </c>
      <c r="AF45" s="8"/>
      <c r="AG45" s="15">
        <v>98</v>
      </c>
      <c r="AH45" s="16">
        <f t="shared" si="10"/>
        <v>2.3603082851637765E-2</v>
      </c>
      <c r="AI45" s="18"/>
      <c r="AJ45" s="9">
        <v>35</v>
      </c>
      <c r="AK45" s="6">
        <f t="shared" si="11"/>
        <v>2.5143678160919541E-2</v>
      </c>
      <c r="AL45" s="8"/>
      <c r="AM45" s="1"/>
    </row>
    <row r="46" spans="1:39" x14ac:dyDescent="0.2">
      <c r="A46" s="3"/>
      <c r="B46" s="5" t="s">
        <v>24</v>
      </c>
      <c r="C46" s="9">
        <v>443</v>
      </c>
      <c r="D46" s="6">
        <f t="shared" si="0"/>
        <v>6.7856322279237187E-3</v>
      </c>
      <c r="E46" s="8"/>
      <c r="F46" s="9">
        <v>442</v>
      </c>
      <c r="G46" s="6">
        <f t="shared" si="1"/>
        <v>6.7956089911134342E-3</v>
      </c>
      <c r="H46" s="8"/>
      <c r="I46" s="9">
        <v>178</v>
      </c>
      <c r="J46" s="6">
        <f t="shared" si="2"/>
        <v>5.8504519309778144E-3</v>
      </c>
      <c r="K46" s="8"/>
      <c r="L46" s="9">
        <v>424</v>
      </c>
      <c r="M46" s="6">
        <f t="shared" si="3"/>
        <v>7.4354657687991021E-3</v>
      </c>
      <c r="N46" s="8"/>
      <c r="O46" s="9">
        <v>175</v>
      </c>
      <c r="P46" s="6">
        <f t="shared" si="4"/>
        <v>6.4680662329982255E-3</v>
      </c>
      <c r="Q46" s="8"/>
      <c r="R46" s="9">
        <v>264</v>
      </c>
      <c r="S46" s="6">
        <f t="shared" si="5"/>
        <v>1.2959599430563056E-2</v>
      </c>
      <c r="T46" s="8"/>
      <c r="U46" s="9">
        <v>116</v>
      </c>
      <c r="V46" s="6">
        <f t="shared" si="6"/>
        <v>1.187308085977482E-2</v>
      </c>
      <c r="W46" s="8"/>
      <c r="X46" s="9">
        <v>153</v>
      </c>
      <c r="Y46" s="6">
        <f t="shared" si="7"/>
        <v>7.4831262838697052E-3</v>
      </c>
      <c r="Z46" s="8"/>
      <c r="AA46" s="9">
        <v>111</v>
      </c>
      <c r="AB46" s="6">
        <f t="shared" si="8"/>
        <v>1.4744952178533475E-2</v>
      </c>
      <c r="AC46" s="8"/>
      <c r="AD46" s="9">
        <v>39</v>
      </c>
      <c r="AE46" s="6">
        <f t="shared" si="9"/>
        <v>1.5525477707006369E-2</v>
      </c>
      <c r="AF46" s="8"/>
      <c r="AG46" s="15">
        <v>76</v>
      </c>
      <c r="AH46" s="16">
        <f t="shared" si="10"/>
        <v>1.8304431599229287E-2</v>
      </c>
      <c r="AI46" s="18"/>
      <c r="AJ46" s="9">
        <v>24</v>
      </c>
      <c r="AK46" s="6">
        <f t="shared" si="11"/>
        <v>1.7241379310344827E-2</v>
      </c>
      <c r="AL46" s="8"/>
      <c r="AM46" s="1"/>
    </row>
    <row r="47" spans="1:39" x14ac:dyDescent="0.2">
      <c r="A47" s="3"/>
      <c r="B47" s="5" t="s">
        <v>25</v>
      </c>
      <c r="C47" s="9">
        <v>341</v>
      </c>
      <c r="D47" s="6">
        <f t="shared" si="0"/>
        <v>5.2232518955349621E-3</v>
      </c>
      <c r="E47" s="8"/>
      <c r="F47" s="9">
        <v>339</v>
      </c>
      <c r="G47" s="6">
        <f t="shared" si="1"/>
        <v>5.2120168506503486E-3</v>
      </c>
      <c r="H47" s="8"/>
      <c r="I47" s="9">
        <v>150</v>
      </c>
      <c r="J47" s="6">
        <f t="shared" si="2"/>
        <v>4.9301561216105174E-3</v>
      </c>
      <c r="K47" s="8"/>
      <c r="L47" s="9">
        <v>330</v>
      </c>
      <c r="M47" s="6">
        <f t="shared" si="3"/>
        <v>5.7870370370370367E-3</v>
      </c>
      <c r="N47" s="8"/>
      <c r="O47" s="9">
        <v>148</v>
      </c>
      <c r="P47" s="6">
        <f t="shared" si="4"/>
        <v>5.4701360141927854E-3</v>
      </c>
      <c r="Q47" s="8"/>
      <c r="R47" s="9">
        <v>184</v>
      </c>
      <c r="S47" s="6">
        <f t="shared" si="5"/>
        <v>9.0324480879681902E-3</v>
      </c>
      <c r="T47" s="8"/>
      <c r="U47" s="9">
        <v>86</v>
      </c>
      <c r="V47" s="6">
        <f t="shared" si="6"/>
        <v>8.8024564994882287E-3</v>
      </c>
      <c r="W47" s="8"/>
      <c r="X47" s="9">
        <v>108</v>
      </c>
      <c r="Y47" s="6">
        <f t="shared" si="7"/>
        <v>5.2822067886139096E-3</v>
      </c>
      <c r="Z47" s="8"/>
      <c r="AA47" s="9">
        <v>64</v>
      </c>
      <c r="AB47" s="6">
        <f t="shared" si="8"/>
        <v>8.5015940488841653E-3</v>
      </c>
      <c r="AC47" s="8"/>
      <c r="AD47" s="9">
        <v>22</v>
      </c>
      <c r="AE47" s="6">
        <f t="shared" si="9"/>
        <v>8.7579617834394902E-3</v>
      </c>
      <c r="AF47" s="8"/>
      <c r="AG47" s="15">
        <v>41</v>
      </c>
      <c r="AH47" s="16">
        <f t="shared" si="10"/>
        <v>9.8747591522157993E-3</v>
      </c>
      <c r="AI47" s="18"/>
      <c r="AJ47" s="9">
        <v>17</v>
      </c>
      <c r="AK47" s="6">
        <f t="shared" si="11"/>
        <v>1.221264367816092E-2</v>
      </c>
      <c r="AL47" s="8"/>
      <c r="AM47" s="1"/>
    </row>
    <row r="48" spans="1:39" x14ac:dyDescent="0.2">
      <c r="A48" s="3"/>
      <c r="B48" s="5" t="s">
        <v>26</v>
      </c>
      <c r="C48" s="9">
        <v>864</v>
      </c>
      <c r="D48" s="6">
        <f t="shared" si="0"/>
        <v>1.3234280462587117E-2</v>
      </c>
      <c r="E48" s="8"/>
      <c r="F48" s="9">
        <v>832</v>
      </c>
      <c r="G48" s="6">
        <f t="shared" si="1"/>
        <v>1.2791734571507641E-2</v>
      </c>
      <c r="H48" s="8"/>
      <c r="I48" s="9">
        <v>367</v>
      </c>
      <c r="J48" s="6">
        <f t="shared" si="2"/>
        <v>1.2062448644207066E-2</v>
      </c>
      <c r="K48" s="8"/>
      <c r="L48" s="9">
        <v>769</v>
      </c>
      <c r="M48" s="6">
        <f t="shared" si="3"/>
        <v>1.3485549943883277E-2</v>
      </c>
      <c r="N48" s="8"/>
      <c r="O48" s="9">
        <v>361</v>
      </c>
      <c r="P48" s="6">
        <f t="shared" si="4"/>
        <v>1.3342696629213483E-2</v>
      </c>
      <c r="Q48" s="8"/>
      <c r="R48" s="9">
        <v>517</v>
      </c>
      <c r="S48" s="6">
        <f t="shared" si="5"/>
        <v>2.5379215551519316E-2</v>
      </c>
      <c r="T48" s="8"/>
      <c r="U48" s="9">
        <v>249</v>
      </c>
      <c r="V48" s="6">
        <f t="shared" si="6"/>
        <v>2.5486182190378709E-2</v>
      </c>
      <c r="W48" s="8"/>
      <c r="X48" s="9">
        <v>268</v>
      </c>
      <c r="Y48" s="6">
        <f t="shared" si="7"/>
        <v>1.3107698327301184E-2</v>
      </c>
      <c r="Z48" s="8"/>
      <c r="AA48" s="9">
        <v>189</v>
      </c>
      <c r="AB48" s="6">
        <f t="shared" si="8"/>
        <v>2.5106269925611054E-2</v>
      </c>
      <c r="AC48" s="8"/>
      <c r="AD48" s="9">
        <v>66</v>
      </c>
      <c r="AE48" s="6">
        <f t="shared" si="9"/>
        <v>2.6273885350318472E-2</v>
      </c>
      <c r="AF48" s="8"/>
      <c r="AG48" s="15">
        <v>123</v>
      </c>
      <c r="AH48" s="16">
        <f t="shared" si="10"/>
        <v>2.9624277456647398E-2</v>
      </c>
      <c r="AI48" s="18"/>
      <c r="AJ48" s="9">
        <v>47</v>
      </c>
      <c r="AK48" s="6">
        <f t="shared" si="11"/>
        <v>3.3764367816091954E-2</v>
      </c>
      <c r="AL48" s="8"/>
      <c r="AM48" s="1"/>
    </row>
    <row r="49" spans="9:42" x14ac:dyDescent="0.2">
      <c r="AC49" s="1"/>
      <c r="AD49" s="1"/>
      <c r="AJ49" s="1"/>
      <c r="AK49" s="1"/>
      <c r="AL49" s="1"/>
      <c r="AM49" s="1"/>
      <c r="AO49" s="1"/>
      <c r="AP49" s="1"/>
    </row>
    <row r="50" spans="9:42" x14ac:dyDescent="0.2">
      <c r="AJ50" s="1"/>
      <c r="AK50" s="1"/>
      <c r="AL50" s="1"/>
      <c r="AM50" s="1"/>
      <c r="AO50" s="1"/>
      <c r="AP50" s="1"/>
    </row>
    <row r="51" spans="9:42" x14ac:dyDescent="0.2">
      <c r="J51" s="1"/>
      <c r="K51" s="1"/>
      <c r="AE51" s="1"/>
      <c r="AF51" s="1"/>
      <c r="AJ51" s="1"/>
      <c r="AK51" s="1"/>
      <c r="AL51" s="1"/>
      <c r="AM51" s="1"/>
      <c r="AO51" s="1"/>
      <c r="AP51" s="1"/>
    </row>
    <row r="52" spans="9:42" x14ac:dyDescent="0.2">
      <c r="I52" s="1"/>
      <c r="J52" s="1"/>
      <c r="K52" s="1"/>
      <c r="AE52" s="1"/>
      <c r="AF52" s="1"/>
      <c r="AJ52" s="1"/>
      <c r="AK52" s="1"/>
      <c r="AO52" s="1"/>
      <c r="AP52" s="1"/>
    </row>
    <row r="53" spans="9:42" x14ac:dyDescent="0.2">
      <c r="I53" s="1"/>
      <c r="J53" s="1"/>
      <c r="K53" s="1"/>
      <c r="W53" s="1"/>
      <c r="X53" s="1"/>
      <c r="AE53" s="1"/>
      <c r="AF53" s="1"/>
      <c r="AJ53" s="1"/>
      <c r="AK53" s="1"/>
      <c r="AO53" s="1"/>
      <c r="AP53" s="1"/>
    </row>
    <row r="54" spans="9:42" x14ac:dyDescent="0.2">
      <c r="I54" s="1"/>
      <c r="J54" s="1"/>
      <c r="K54" s="1"/>
      <c r="W54" s="1"/>
      <c r="X54" s="1"/>
      <c r="AE54" s="1"/>
      <c r="AF54" s="1"/>
      <c r="AJ54" s="1"/>
      <c r="AK54" s="1"/>
      <c r="AO54" s="1"/>
      <c r="AP54" s="1"/>
    </row>
    <row r="55" spans="9:42" x14ac:dyDescent="0.2">
      <c r="I55" s="1"/>
      <c r="J55" s="1"/>
      <c r="K55" s="1"/>
      <c r="W55" s="1"/>
      <c r="X55" s="1"/>
      <c r="AE55" s="1"/>
      <c r="AF55" s="1"/>
      <c r="AJ55" s="1"/>
      <c r="AK55" s="1"/>
      <c r="AO55" s="1"/>
      <c r="AP55" s="1"/>
    </row>
    <row r="56" spans="9:42" x14ac:dyDescent="0.2">
      <c r="I56" s="1"/>
      <c r="J56" s="1"/>
      <c r="K56" s="1"/>
      <c r="W56" s="1"/>
      <c r="X56" s="1"/>
      <c r="AE56" s="1"/>
      <c r="AF56" s="1"/>
      <c r="AJ56" s="1"/>
      <c r="AK56" s="1"/>
      <c r="AO56" s="1"/>
      <c r="AP56" s="1"/>
    </row>
    <row r="57" spans="9:42" x14ac:dyDescent="0.2">
      <c r="I57" s="1"/>
      <c r="J57" s="1"/>
      <c r="K57" s="1"/>
      <c r="W57" s="1"/>
      <c r="X57" s="1"/>
      <c r="AE57" s="1"/>
      <c r="AF57" s="1"/>
      <c r="AJ57" s="1"/>
      <c r="AK57" s="1"/>
      <c r="AO57" s="1"/>
      <c r="AP57" s="1"/>
    </row>
    <row r="58" spans="9:42" x14ac:dyDescent="0.2">
      <c r="I58" s="1"/>
      <c r="J58" s="1"/>
      <c r="K58" s="1"/>
      <c r="W58" s="1"/>
      <c r="X58" s="1"/>
      <c r="AE58" s="1"/>
      <c r="AF58" s="1"/>
      <c r="AJ58" s="1"/>
      <c r="AK58" s="1"/>
      <c r="AO58" s="1"/>
      <c r="AP58" s="1"/>
    </row>
    <row r="59" spans="9:42" x14ac:dyDescent="0.2">
      <c r="I59" s="1"/>
      <c r="J59" s="1"/>
      <c r="K59" s="1"/>
      <c r="W59" s="1"/>
      <c r="X59" s="1"/>
      <c r="AE59" s="1"/>
      <c r="AF59" s="1"/>
      <c r="AJ59" s="1"/>
      <c r="AK59" s="1"/>
      <c r="AO59" s="1"/>
      <c r="AP59" s="1"/>
    </row>
    <row r="60" spans="9:42" x14ac:dyDescent="0.2">
      <c r="I60" s="1"/>
      <c r="J60" s="1"/>
      <c r="K60" s="1"/>
      <c r="W60" s="1"/>
      <c r="X60" s="1"/>
      <c r="AE60" s="1"/>
      <c r="AF60" s="1"/>
      <c r="AJ60" s="1"/>
      <c r="AK60" s="1"/>
      <c r="AO60" s="1"/>
      <c r="AP60" s="1"/>
    </row>
    <row r="61" spans="9:42" x14ac:dyDescent="0.2">
      <c r="I61" s="1"/>
      <c r="J61" s="1"/>
      <c r="K61" s="1"/>
      <c r="W61" s="1"/>
      <c r="X61" s="1"/>
      <c r="AE61" s="1"/>
      <c r="AF61" s="1"/>
      <c r="AJ61" s="1"/>
      <c r="AK61" s="1"/>
      <c r="AO61" s="1"/>
      <c r="AP61" s="1"/>
    </row>
    <row r="62" spans="9:42" x14ac:dyDescent="0.2">
      <c r="I62" s="1"/>
      <c r="J62" s="1"/>
      <c r="K62" s="1"/>
      <c r="W62" s="1"/>
      <c r="X62" s="1"/>
      <c r="AE62" s="1"/>
      <c r="AF62" s="1"/>
      <c r="AJ62" s="1"/>
      <c r="AK62" s="1"/>
      <c r="AO62" s="1"/>
      <c r="AP62" s="1"/>
    </row>
    <row r="63" spans="9:42" x14ac:dyDescent="0.2">
      <c r="I63" s="1"/>
      <c r="J63" s="1"/>
      <c r="K63" s="1"/>
      <c r="W63" s="1"/>
      <c r="X63" s="1"/>
      <c r="AE63" s="1"/>
      <c r="AF63" s="1"/>
      <c r="AJ63" s="1"/>
      <c r="AK63" s="1"/>
      <c r="AO63" s="1"/>
      <c r="AP63" s="1"/>
    </row>
    <row r="64" spans="9:42" x14ac:dyDescent="0.2">
      <c r="I64" s="1"/>
      <c r="J64" s="1"/>
      <c r="K64" s="1"/>
      <c r="W64" s="1"/>
      <c r="X64" s="1"/>
      <c r="AE64" s="1"/>
      <c r="AF64" s="1"/>
      <c r="AJ64" s="1"/>
      <c r="AK64" s="1"/>
      <c r="AO64" s="1"/>
      <c r="AP64" s="1"/>
    </row>
    <row r="65" spans="9:42" x14ac:dyDescent="0.2">
      <c r="I65" s="1"/>
      <c r="J65" s="1"/>
      <c r="K65" s="1"/>
      <c r="W65" s="1"/>
      <c r="X65" s="1"/>
      <c r="AE65" s="1"/>
      <c r="AF65" s="1"/>
      <c r="AJ65" s="1"/>
      <c r="AK65" s="1"/>
      <c r="AO65" s="1"/>
      <c r="AP65" s="1"/>
    </row>
    <row r="66" spans="9:42" x14ac:dyDescent="0.2">
      <c r="I66" s="1"/>
      <c r="J66" s="1"/>
      <c r="K66" s="1"/>
      <c r="W66" s="1"/>
      <c r="X66" s="1"/>
      <c r="AE66" s="1"/>
      <c r="AF66" s="1"/>
      <c r="AJ66" s="1"/>
      <c r="AK66" s="1"/>
      <c r="AO66" s="1"/>
      <c r="AP66" s="1"/>
    </row>
    <row r="67" spans="9:42" x14ac:dyDescent="0.2">
      <c r="I67" s="1"/>
      <c r="J67" s="1"/>
      <c r="K67" s="1"/>
      <c r="W67" s="1"/>
      <c r="X67" s="1"/>
      <c r="AE67" s="1"/>
      <c r="AF67" s="1"/>
      <c r="AJ67" s="1"/>
      <c r="AK67" s="1"/>
      <c r="AO67" s="1"/>
      <c r="AP67" s="1"/>
    </row>
    <row r="68" spans="9:42" x14ac:dyDescent="0.2">
      <c r="I68" s="1"/>
      <c r="J68" s="1"/>
      <c r="K68" s="1"/>
      <c r="W68" s="1"/>
      <c r="X68" s="1"/>
      <c r="AE68" s="1"/>
      <c r="AF68" s="1"/>
      <c r="AJ68" s="1"/>
      <c r="AK68" s="1"/>
      <c r="AO68" s="1"/>
      <c r="AP68" s="1"/>
    </row>
    <row r="69" spans="9:42" x14ac:dyDescent="0.2">
      <c r="I69" s="1"/>
      <c r="J69" s="1"/>
      <c r="K69" s="1"/>
      <c r="W69" s="1"/>
      <c r="X69" s="1"/>
      <c r="AE69" s="1"/>
      <c r="AF69" s="1"/>
      <c r="AJ69" s="1"/>
      <c r="AK69" s="1"/>
      <c r="AO69" s="1"/>
      <c r="AP69" s="1"/>
    </row>
    <row r="70" spans="9:42" x14ac:dyDescent="0.2">
      <c r="I70" s="1"/>
      <c r="J70" s="1"/>
      <c r="K70" s="1"/>
      <c r="W70" s="1"/>
      <c r="X70" s="1"/>
      <c r="AE70" s="1"/>
      <c r="AF70" s="1"/>
      <c r="AJ70" s="1"/>
      <c r="AK70" s="1"/>
      <c r="AO70" s="1"/>
      <c r="AP70" s="1"/>
    </row>
    <row r="71" spans="9:42" x14ac:dyDescent="0.2">
      <c r="I71" s="1"/>
      <c r="J71" s="1"/>
      <c r="K71" s="1"/>
      <c r="W71" s="1"/>
      <c r="X71" s="1"/>
      <c r="AE71" s="1"/>
      <c r="AF71" s="1"/>
      <c r="AO71" s="1"/>
      <c r="AP71" s="1"/>
    </row>
    <row r="72" spans="9:42" x14ac:dyDescent="0.2">
      <c r="I72" s="1"/>
      <c r="J72" s="1"/>
      <c r="K72" s="1"/>
      <c r="W72" s="1"/>
      <c r="X72" s="1"/>
      <c r="AE72" s="1"/>
      <c r="AF72" s="1"/>
      <c r="AO72" s="1"/>
      <c r="AP72" s="1"/>
    </row>
    <row r="73" spans="9:42" x14ac:dyDescent="0.2">
      <c r="I73" s="1"/>
      <c r="J73" s="1"/>
      <c r="K73" s="1"/>
      <c r="W73" s="1"/>
      <c r="X73" s="1"/>
      <c r="AE73" s="1"/>
      <c r="AF73" s="1"/>
      <c r="AO73" s="1"/>
      <c r="AP73" s="1"/>
    </row>
    <row r="74" spans="9:42" x14ac:dyDescent="0.2">
      <c r="I74" s="1"/>
      <c r="J74" s="1"/>
      <c r="K74" s="1"/>
      <c r="W74" s="1"/>
      <c r="X74" s="1"/>
      <c r="AE74" s="1"/>
      <c r="AF74" s="1"/>
      <c r="AO74" s="1"/>
      <c r="AP74" s="1"/>
    </row>
    <row r="75" spans="9:42" x14ac:dyDescent="0.2">
      <c r="I75" s="1"/>
      <c r="J75" s="1"/>
      <c r="K75" s="1"/>
      <c r="W75" s="1"/>
      <c r="X75" s="1"/>
      <c r="AE75" s="1"/>
      <c r="AF75" s="1"/>
      <c r="AO75" s="1"/>
      <c r="AP75" s="1"/>
    </row>
    <row r="76" spans="9:42" x14ac:dyDescent="0.2">
      <c r="I76" s="1"/>
      <c r="J76" s="1"/>
      <c r="K76" s="1"/>
      <c r="W76" s="1"/>
      <c r="X76" s="1"/>
      <c r="AE76" s="1"/>
      <c r="AF76" s="1"/>
      <c r="AO76" s="1"/>
      <c r="AP76" s="1"/>
    </row>
    <row r="77" spans="9:42" x14ac:dyDescent="0.2">
      <c r="I77" s="1"/>
      <c r="J77" s="1"/>
      <c r="K77" s="1"/>
      <c r="W77" s="1"/>
      <c r="X77" s="1"/>
      <c r="AE77" s="1"/>
      <c r="AF77" s="1"/>
      <c r="AO77" s="1"/>
      <c r="AP77" s="1"/>
    </row>
    <row r="78" spans="9:42" x14ac:dyDescent="0.2">
      <c r="I78" s="1"/>
      <c r="J78" s="1"/>
      <c r="K78" s="1"/>
      <c r="W78" s="1"/>
      <c r="X78" s="1"/>
      <c r="AE78" s="1"/>
      <c r="AF78" s="1"/>
      <c r="AO78" s="1"/>
      <c r="AP78" s="1"/>
    </row>
    <row r="79" spans="9:42" x14ac:dyDescent="0.2">
      <c r="I79" s="1"/>
      <c r="J79" s="1"/>
      <c r="K79" s="1"/>
      <c r="W79" s="1"/>
      <c r="X79" s="1"/>
      <c r="AE79" s="1"/>
      <c r="AF79" s="1"/>
      <c r="AO79" s="1"/>
      <c r="AP79" s="1"/>
    </row>
    <row r="80" spans="9:42" x14ac:dyDescent="0.2">
      <c r="I80" s="1"/>
      <c r="J80" s="1"/>
      <c r="K80" s="1"/>
      <c r="W80" s="1"/>
      <c r="X80" s="1"/>
      <c r="AE80" s="1"/>
      <c r="AF80" s="1"/>
      <c r="AO80" s="1"/>
      <c r="AP80" s="1"/>
    </row>
    <row r="81" spans="9:42" x14ac:dyDescent="0.2">
      <c r="I81" s="1"/>
      <c r="J81" s="1"/>
      <c r="K81" s="1"/>
      <c r="W81" s="1"/>
      <c r="X81" s="1"/>
      <c r="AE81" s="1"/>
      <c r="AF81" s="1"/>
      <c r="AO81" s="1"/>
      <c r="AP81" s="1"/>
    </row>
    <row r="82" spans="9:42" x14ac:dyDescent="0.2">
      <c r="I82" s="1"/>
      <c r="J82" s="1"/>
      <c r="K82" s="1"/>
      <c r="W82" s="1"/>
      <c r="X82" s="1"/>
      <c r="AE82" s="1"/>
      <c r="AF82" s="1"/>
      <c r="AO82" s="1"/>
      <c r="AP82" s="1"/>
    </row>
    <row r="83" spans="9:42" x14ac:dyDescent="0.2">
      <c r="I83" s="1"/>
      <c r="J83" s="1"/>
      <c r="K83" s="1"/>
      <c r="W83" s="1"/>
      <c r="X83" s="1"/>
      <c r="AE83" s="1"/>
      <c r="AF83" s="1"/>
      <c r="AO83" s="1"/>
      <c r="AP83" s="1"/>
    </row>
    <row r="84" spans="9:42" x14ac:dyDescent="0.2">
      <c r="I84" s="1"/>
      <c r="J84" s="1"/>
      <c r="K84" s="1"/>
      <c r="W84" s="1"/>
      <c r="X84" s="1"/>
      <c r="AE84" s="1"/>
      <c r="AF84" s="1"/>
      <c r="AO84" s="1"/>
      <c r="AP84" s="1"/>
    </row>
    <row r="85" spans="9:42" x14ac:dyDescent="0.2">
      <c r="I85" s="1"/>
      <c r="J85" s="1"/>
      <c r="K85" s="1"/>
      <c r="W85" s="1"/>
      <c r="X85" s="1"/>
      <c r="AE85" s="1"/>
      <c r="AF85" s="1"/>
      <c r="AO85" s="1"/>
      <c r="AP85" s="1"/>
    </row>
    <row r="86" spans="9:42" x14ac:dyDescent="0.2">
      <c r="I86" s="1"/>
      <c r="J86" s="1"/>
      <c r="K86" s="1"/>
      <c r="W86" s="1"/>
      <c r="X86" s="1"/>
      <c r="AE86" s="1"/>
      <c r="AF86" s="1"/>
      <c r="AO86" s="1"/>
      <c r="AP86" s="1"/>
    </row>
    <row r="87" spans="9:42" x14ac:dyDescent="0.2">
      <c r="I87" s="1"/>
      <c r="J87" s="1"/>
      <c r="K87" s="1"/>
      <c r="W87" s="1"/>
      <c r="X87" s="1"/>
      <c r="AE87" s="1"/>
      <c r="AF87" s="1"/>
      <c r="AO87" s="1"/>
      <c r="AP87" s="1"/>
    </row>
    <row r="88" spans="9:42" x14ac:dyDescent="0.2">
      <c r="I88" s="1"/>
      <c r="J88" s="1"/>
      <c r="K88" s="1"/>
      <c r="W88" s="1"/>
      <c r="X88" s="1"/>
      <c r="AE88" s="1"/>
      <c r="AF88" s="1"/>
      <c r="AO88" s="1"/>
      <c r="AP88" s="1"/>
    </row>
    <row r="89" spans="9:42" x14ac:dyDescent="0.2">
      <c r="I89" s="1"/>
      <c r="J89" s="1"/>
      <c r="K89" s="1"/>
      <c r="W89" s="1"/>
      <c r="X89" s="1"/>
      <c r="AE89" s="1"/>
      <c r="AF89" s="1"/>
      <c r="AO89" s="1"/>
      <c r="AP89" s="1"/>
    </row>
    <row r="90" spans="9:42" x14ac:dyDescent="0.2">
      <c r="I90" s="1"/>
      <c r="J90" s="1"/>
      <c r="K90" s="1"/>
      <c r="W90" s="1"/>
      <c r="X90" s="1"/>
      <c r="AE90" s="1"/>
      <c r="AF90" s="1"/>
      <c r="AO90" s="1"/>
      <c r="AP90" s="1"/>
    </row>
    <row r="91" spans="9:42" x14ac:dyDescent="0.2">
      <c r="I91" s="1"/>
      <c r="J91" s="1"/>
      <c r="K91" s="1"/>
      <c r="W91" s="1"/>
      <c r="X91" s="1"/>
      <c r="AE91" s="1"/>
      <c r="AF91" s="1"/>
      <c r="AO91" s="1"/>
      <c r="AP91" s="1"/>
    </row>
    <row r="92" spans="9:42" x14ac:dyDescent="0.2">
      <c r="I92" s="1"/>
      <c r="J92" s="1"/>
      <c r="K92" s="1"/>
      <c r="W92" s="1"/>
      <c r="X92" s="1"/>
      <c r="AE92" s="1"/>
      <c r="AF92" s="1"/>
      <c r="AO92" s="1"/>
      <c r="AP92" s="1"/>
    </row>
    <row r="93" spans="9:42" x14ac:dyDescent="0.2">
      <c r="I93" s="1"/>
      <c r="J93" s="1"/>
      <c r="K93" s="1"/>
      <c r="W93" s="1"/>
      <c r="X93" s="1"/>
      <c r="AE93" s="1"/>
      <c r="AF93" s="1"/>
    </row>
    <row r="94" spans="9:42" x14ac:dyDescent="0.2">
      <c r="I94" s="1"/>
      <c r="J94" s="1"/>
      <c r="K94" s="1"/>
      <c r="W94" s="1"/>
      <c r="X94" s="1"/>
      <c r="AE94" s="1"/>
      <c r="AF94" s="1"/>
    </row>
    <row r="95" spans="9:42" x14ac:dyDescent="0.2">
      <c r="I95" s="1"/>
      <c r="J95" s="1"/>
      <c r="K95" s="1"/>
      <c r="W95" s="1"/>
      <c r="X95" s="1"/>
    </row>
    <row r="96" spans="9:42" x14ac:dyDescent="0.2">
      <c r="J96" s="1"/>
      <c r="K96" s="1"/>
      <c r="W96" s="1"/>
      <c r="X96" s="1"/>
    </row>
    <row r="97" spans="10:11" x14ac:dyDescent="0.2">
      <c r="J97" s="1"/>
      <c r="K97" s="1"/>
    </row>
  </sheetData>
  <mergeCells count="66">
    <mergeCell ref="AG1:AI1"/>
    <mergeCell ref="AG2:AI2"/>
    <mergeCell ref="AG3:AI3"/>
    <mergeCell ref="AG4:AI4"/>
    <mergeCell ref="AI39:AI48"/>
    <mergeCell ref="AJ1:AL1"/>
    <mergeCell ref="AJ2:AL2"/>
    <mergeCell ref="AJ3:AL3"/>
    <mergeCell ref="AJ4:AL4"/>
    <mergeCell ref="AL39:AL48"/>
    <mergeCell ref="AA1:AC1"/>
    <mergeCell ref="AA2:AC2"/>
    <mergeCell ref="AA3:AC3"/>
    <mergeCell ref="AA4:AC4"/>
    <mergeCell ref="AC39:AC48"/>
    <mergeCell ref="AD1:AF1"/>
    <mergeCell ref="AD2:AF2"/>
    <mergeCell ref="AD3:AF3"/>
    <mergeCell ref="AD4:AF4"/>
    <mergeCell ref="AF39:AF48"/>
    <mergeCell ref="O1:Q1"/>
    <mergeCell ref="O2:Q2"/>
    <mergeCell ref="O3:Q3"/>
    <mergeCell ref="O4:Q4"/>
    <mergeCell ref="Q39:Q48"/>
    <mergeCell ref="X1:Z1"/>
    <mergeCell ref="X2:Z2"/>
    <mergeCell ref="X3:Z3"/>
    <mergeCell ref="X4:Z4"/>
    <mergeCell ref="Z39:Z48"/>
    <mergeCell ref="F1:H1"/>
    <mergeCell ref="F2:H2"/>
    <mergeCell ref="F3:H3"/>
    <mergeCell ref="F4:H4"/>
    <mergeCell ref="H39:H48"/>
    <mergeCell ref="R1:T1"/>
    <mergeCell ref="R2:T2"/>
    <mergeCell ref="R3:T3"/>
    <mergeCell ref="R4:T4"/>
    <mergeCell ref="T39:T48"/>
    <mergeCell ref="U1:W1"/>
    <mergeCell ref="U2:W2"/>
    <mergeCell ref="U3:W3"/>
    <mergeCell ref="U4:W4"/>
    <mergeCell ref="W39:W48"/>
    <mergeCell ref="I1:K1"/>
    <mergeCell ref="I2:K2"/>
    <mergeCell ref="I3:K3"/>
    <mergeCell ref="I4:K4"/>
    <mergeCell ref="K39:K48"/>
    <mergeCell ref="L1:N1"/>
    <mergeCell ref="L4:N4"/>
    <mergeCell ref="L3:N3"/>
    <mergeCell ref="L2:N2"/>
    <mergeCell ref="N39:N48"/>
    <mergeCell ref="A5:A26"/>
    <mergeCell ref="A27:A48"/>
    <mergeCell ref="E39:E48"/>
    <mergeCell ref="A3:B3"/>
    <mergeCell ref="C3:E3"/>
    <mergeCell ref="A4:B4"/>
    <mergeCell ref="C4:E4"/>
    <mergeCell ref="A1:B1"/>
    <mergeCell ref="C1:E1"/>
    <mergeCell ref="A2:B2"/>
    <mergeCell ref="C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2018-12-07T05:43:04Z</dcterms:created>
  <dcterms:modified xsi:type="dcterms:W3CDTF">2018-12-07T09:06:12Z</dcterms:modified>
</cp:coreProperties>
</file>