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文件/回测/涨停板/"/>
    </mc:Choice>
  </mc:AlternateContent>
  <bookViews>
    <workbookView xWindow="14780" yWindow="4060" windowWidth="28600" windowHeight="16640" tabRatio="500" activeTab="2"/>
  </bookViews>
  <sheets>
    <sheet name="不同持股时间价格分布" sheetId="22" r:id="rId1"/>
    <sheet name="不同高开低开价格分布" sheetId="24" r:id="rId2"/>
    <sheet name="指标比较" sheetId="2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24" l="1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5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M5" i="22"/>
  <c r="J5" i="22"/>
  <c r="G5" i="22"/>
  <c r="D5" i="22"/>
</calcChain>
</file>

<file path=xl/sharedStrings.xml><?xml version="1.0" encoding="utf-8"?>
<sst xmlns="http://schemas.openxmlformats.org/spreadsheetml/2006/main" count="155" uniqueCount="78">
  <si>
    <t>持股</t>
    <phoneticPr fontId="1" type="noConversion"/>
  </si>
  <si>
    <t>交易总数</t>
  </si>
  <si>
    <t>日均交易数</t>
  </si>
  <si>
    <t>最低价区间</t>
  </si>
  <si>
    <t>[,-20%)</t>
  </si>
  <si>
    <t>[-20%,-18%)</t>
  </si>
  <si>
    <t>[-18%,-16%)</t>
  </si>
  <si>
    <t>[-16%,-14%)</t>
  </si>
  <si>
    <t>[-14%,-12%)</t>
  </si>
  <si>
    <t>[-12%,-10%)</t>
  </si>
  <si>
    <t>[-10%,-8%)</t>
  </si>
  <si>
    <t>[-8%,-6%)</t>
  </si>
  <si>
    <t>[-6%,-4%)</t>
  </si>
  <si>
    <t>[-4%,-2%)</t>
  </si>
  <si>
    <t>[-2%,0%)</t>
  </si>
  <si>
    <t>[0%,2%)</t>
  </si>
  <si>
    <t>[2%,4%)</t>
  </si>
  <si>
    <t>[4%,6%)</t>
  </si>
  <si>
    <t>[6%,8%)</t>
  </si>
  <si>
    <t>[8%,10%)</t>
  </si>
  <si>
    <t>[10%,12%)</t>
  </si>
  <si>
    <t>[12%,14%)</t>
  </si>
  <si>
    <t>[14%,16%)</t>
  </si>
  <si>
    <t>[16%,18%)</t>
  </si>
  <si>
    <t>[18%,20%)</t>
  </si>
  <si>
    <t>[20%,)</t>
  </si>
  <si>
    <t>最高价区间</t>
  </si>
  <si>
    <t>5日</t>
    <rPh sb="1" eb="2">
      <t>ri</t>
    </rPh>
    <phoneticPr fontId="1" type="noConversion"/>
  </si>
  <si>
    <t>涨停</t>
    <rPh sb="0" eb="1">
      <t>zhang'ting</t>
    </rPh>
    <phoneticPr fontId="1" type="noConversion"/>
  </si>
  <si>
    <t>2日</t>
    <rPh sb="1" eb="2">
      <t>ri</t>
    </rPh>
    <phoneticPr fontId="1" type="noConversion"/>
  </si>
  <si>
    <t>3日</t>
    <rPh sb="1" eb="2">
      <t>ri</t>
    </rPh>
    <phoneticPr fontId="1" type="noConversion"/>
  </si>
  <si>
    <t>4日</t>
    <rPh sb="1" eb="2">
      <t>ri</t>
    </rPh>
    <phoneticPr fontId="1" type="noConversion"/>
  </si>
  <si>
    <t>涨停（排除一字板）</t>
    <rPh sb="0" eb="1">
      <t>zhang'ting</t>
    </rPh>
    <rPh sb="3" eb="4">
      <t>pai'chu</t>
    </rPh>
    <rPh sb="5" eb="6">
      <t>yi'zi'b</t>
    </rPh>
    <phoneticPr fontId="1" type="noConversion"/>
  </si>
  <si>
    <t>2018/01/02-2018/10/31</t>
    <phoneticPr fontId="1" type="noConversion"/>
  </si>
  <si>
    <t>开始日期</t>
  </si>
  <si>
    <t>结束日期</t>
  </si>
  <si>
    <t>交易天数</t>
  </si>
  <si>
    <t>涨</t>
  </si>
  <si>
    <t>跌</t>
  </si>
  <si>
    <t>胜率</t>
  </si>
  <si>
    <t>赢利交易平均收益率</t>
  </si>
  <si>
    <t>亏损交易平均收益率</t>
  </si>
  <si>
    <t>日均收益率</t>
  </si>
  <si>
    <t>单笔交易平均收益率</t>
  </si>
  <si>
    <t>按日累计收益值</t>
  </si>
  <si>
    <t>持股2日，开盘价买，开盘价卖</t>
    <rPh sb="0" eb="1">
      <t>chi'gu</t>
    </rPh>
    <rPh sb="3" eb="4">
      <t>ri</t>
    </rPh>
    <rPh sb="5" eb="6">
      <t>kai'pan'j</t>
    </rPh>
    <rPh sb="8" eb="9">
      <t>mai</t>
    </rPh>
    <rPh sb="10" eb="11">
      <t>kai'pan'j</t>
    </rPh>
    <rPh sb="13" eb="14">
      <t>mai</t>
    </rPh>
    <phoneticPr fontId="1" type="noConversion"/>
  </si>
  <si>
    <t>涨停板（排除一字板）</t>
    <rPh sb="0" eb="1">
      <t>zhang'tign'b</t>
    </rPh>
    <rPh sb="4" eb="5">
      <t>pai'chu</t>
    </rPh>
    <rPh sb="6" eb="7">
      <t>yi'zi'b</t>
    </rPh>
    <phoneticPr fontId="1" type="noConversion"/>
  </si>
  <si>
    <t>相对前一日缩量</t>
    <rPh sb="0" eb="1">
      <t>xiang'dui</t>
    </rPh>
    <rPh sb="2" eb="3">
      <t>qian'yi'r</t>
    </rPh>
    <rPh sb="5" eb="6">
      <t>suo'l</t>
    </rPh>
    <phoneticPr fontId="1" type="noConversion"/>
  </si>
  <si>
    <t>相对前一日放量</t>
    <rPh sb="0" eb="1">
      <t>xiang'dui</t>
    </rPh>
    <rPh sb="2" eb="3">
      <t>qian'yi'r</t>
    </rPh>
    <rPh sb="5" eb="6">
      <t>fang'l</t>
    </rPh>
    <phoneticPr fontId="1" type="noConversion"/>
  </si>
  <si>
    <t>跳空涨停</t>
    <rPh sb="0" eb="1">
      <t>tiao'kong</t>
    </rPh>
    <rPh sb="2" eb="3">
      <t>zhang't</t>
    </rPh>
    <phoneticPr fontId="1" type="noConversion"/>
  </si>
  <si>
    <t>D&lt;20</t>
    <phoneticPr fontId="1" type="noConversion"/>
  </si>
  <si>
    <t>振幅&lt;5%</t>
    <rPh sb="0" eb="1">
      <t>zhen'fu</t>
    </rPh>
    <phoneticPr fontId="1" type="noConversion"/>
  </si>
  <si>
    <t>振幅&gt;10%</t>
    <rPh sb="0" eb="1">
      <t>zhen'fu</t>
    </rPh>
    <phoneticPr fontId="1" type="noConversion"/>
  </si>
  <si>
    <t>首板</t>
    <rPh sb="0" eb="1">
      <t>shou'b</t>
    </rPh>
    <phoneticPr fontId="1" type="noConversion"/>
  </si>
  <si>
    <t>2板</t>
    <rPh sb="1" eb="2">
      <t>ban</t>
    </rPh>
    <phoneticPr fontId="1" type="noConversion"/>
  </si>
  <si>
    <t>DV</t>
    <phoneticPr fontId="1" type="noConversion"/>
  </si>
  <si>
    <t>D下降</t>
    <rPh sb="1" eb="2">
      <t>xia'j</t>
    </rPh>
    <phoneticPr fontId="1" type="noConversion"/>
  </si>
  <si>
    <t>非连板，且10日内有涨停</t>
    <rPh sb="0" eb="1">
      <t>fei</t>
    </rPh>
    <rPh sb="1" eb="2">
      <t>lian'ban</t>
    </rPh>
    <rPh sb="4" eb="5">
      <t>qie</t>
    </rPh>
    <rPh sb="7" eb="8">
      <t>ri</t>
    </rPh>
    <rPh sb="8" eb="9">
      <t>nei</t>
    </rPh>
    <rPh sb="9" eb="10">
      <t>you</t>
    </rPh>
    <rPh sb="10" eb="11">
      <t>zhang't</t>
    </rPh>
    <phoneticPr fontId="1" type="noConversion"/>
  </si>
  <si>
    <t>近20日最高价</t>
    <rPh sb="0" eb="1">
      <t>jin</t>
    </rPh>
    <rPh sb="3" eb="4">
      <t>ri</t>
    </rPh>
    <rPh sb="4" eb="5">
      <t>zui'gao'j</t>
    </rPh>
    <phoneticPr fontId="1" type="noConversion"/>
  </si>
  <si>
    <t>近60日最高价</t>
    <rPh sb="0" eb="1">
      <t>jin</t>
    </rPh>
    <rPh sb="3" eb="4">
      <t>ri</t>
    </rPh>
    <rPh sb="4" eb="5">
      <t>zui'gao'j</t>
    </rPh>
    <phoneticPr fontId="1" type="noConversion"/>
  </si>
  <si>
    <t>两个涨停板夹一个阴线</t>
    <rPh sb="0" eb="1">
      <t>laing'ge</t>
    </rPh>
    <rPh sb="2" eb="3">
      <t>zhang'ting'b</t>
    </rPh>
    <rPh sb="5" eb="6">
      <t>jia</t>
    </rPh>
    <rPh sb="6" eb="7">
      <t>yi'ge</t>
    </rPh>
    <rPh sb="8" eb="9">
      <t>yin'xian</t>
    </rPh>
    <phoneticPr fontId="1" type="noConversion"/>
  </si>
  <si>
    <t>穿头破脚（阳包阴）</t>
    <rPh sb="0" eb="1">
      <t>chuan'tou'po'jiao</t>
    </rPh>
    <rPh sb="5" eb="6">
      <t>yang</t>
    </rPh>
    <rPh sb="6" eb="7">
      <t>bao</t>
    </rPh>
    <rPh sb="7" eb="8">
      <t>yin</t>
    </rPh>
    <phoneticPr fontId="1" type="noConversion"/>
  </si>
  <si>
    <t>最高价（收盘价）低于10日线</t>
    <rPh sb="0" eb="1">
      <t>zui'gao'j</t>
    </rPh>
    <rPh sb="8" eb="9">
      <t>di'yu</t>
    </rPh>
    <rPh sb="12" eb="13">
      <t>ri</t>
    </rPh>
    <rPh sb="13" eb="14">
      <t>xian</t>
    </rPh>
    <phoneticPr fontId="1" type="noConversion"/>
  </si>
  <si>
    <t>最高价（收盘价）低于5日线</t>
    <rPh sb="0" eb="1">
      <t>zui'gao'j</t>
    </rPh>
    <rPh sb="8" eb="9">
      <t>di'yu</t>
    </rPh>
    <rPh sb="11" eb="12">
      <t>ri</t>
    </rPh>
    <rPh sb="12" eb="13">
      <t>xian</t>
    </rPh>
    <phoneticPr fontId="1" type="noConversion"/>
  </si>
  <si>
    <t>量是MV5的3倍以上</t>
    <rPh sb="0" eb="1">
      <t>liang</t>
    </rPh>
    <rPh sb="1" eb="2">
      <t>shi</t>
    </rPh>
    <rPh sb="5" eb="6">
      <t>d</t>
    </rPh>
    <rPh sb="7" eb="8">
      <t>bei</t>
    </rPh>
    <rPh sb="8" eb="9">
      <t>yi's</t>
    </rPh>
    <phoneticPr fontId="1" type="noConversion"/>
  </si>
  <si>
    <t>KD金叉</t>
    <rPh sb="2" eb="3">
      <t>jin'c</t>
    </rPh>
    <phoneticPr fontId="1" type="noConversion"/>
  </si>
  <si>
    <t>秃底</t>
    <rPh sb="0" eb="1">
      <t>tu'di</t>
    </rPh>
    <phoneticPr fontId="1" type="noConversion"/>
  </si>
  <si>
    <t>下引线长度占总长度超过30%</t>
    <rPh sb="0" eb="1">
      <t>xia</t>
    </rPh>
    <rPh sb="1" eb="2">
      <t>yin'xian</t>
    </rPh>
    <rPh sb="3" eb="4">
      <t>chang'du</t>
    </rPh>
    <rPh sb="5" eb="6">
      <t>zhan</t>
    </rPh>
    <rPh sb="6" eb="7">
      <t>zong'chang'du</t>
    </rPh>
    <rPh sb="9" eb="10">
      <t>chao'guo</t>
    </rPh>
    <phoneticPr fontId="1" type="noConversion"/>
  </si>
  <si>
    <t>下引线长度占总长度介于0%-10%之间</t>
    <rPh sb="9" eb="10">
      <t>jie'yu</t>
    </rPh>
    <rPh sb="17" eb="18">
      <t>zhi'jain</t>
    </rPh>
    <phoneticPr fontId="1" type="noConversion"/>
  </si>
  <si>
    <t>昨日跌停</t>
    <rPh sb="0" eb="1">
      <t>zuio'ri</t>
    </rPh>
    <rPh sb="2" eb="3">
      <t>die't</t>
    </rPh>
    <phoneticPr fontId="1" type="noConversion"/>
  </si>
  <si>
    <t>昨日一字板涨停</t>
    <rPh sb="0" eb="1">
      <t>zuo'ri</t>
    </rPh>
    <rPh sb="2" eb="3">
      <t>yi'zi'b</t>
    </rPh>
    <rPh sb="5" eb="6">
      <t>zhang't</t>
    </rPh>
    <phoneticPr fontId="1" type="noConversion"/>
  </si>
  <si>
    <t>昨日非一字板涨停</t>
    <rPh sb="0" eb="1">
      <t>zuo'ri</t>
    </rPh>
    <rPh sb="2" eb="3">
      <t>fei</t>
    </rPh>
    <rPh sb="3" eb="4">
      <t>yi'zi'b</t>
    </rPh>
    <rPh sb="6" eb="7">
      <t>zhang't</t>
    </rPh>
    <phoneticPr fontId="1" type="noConversion"/>
  </si>
  <si>
    <t>非20日最高价</t>
    <rPh sb="0" eb="1">
      <t>fei</t>
    </rPh>
    <rPh sb="3" eb="4">
      <t>ri</t>
    </rPh>
    <rPh sb="4" eb="5">
      <t>zui'gao'j</t>
    </rPh>
    <phoneticPr fontId="1" type="noConversion"/>
  </si>
  <si>
    <t>最低价为近20日最低价</t>
    <rPh sb="0" eb="1">
      <t>zui'di'j</t>
    </rPh>
    <rPh sb="3" eb="4">
      <t>wei</t>
    </rPh>
    <rPh sb="4" eb="5">
      <t>jin</t>
    </rPh>
    <rPh sb="7" eb="8">
      <t>ri</t>
    </rPh>
    <rPh sb="8" eb="9">
      <t>zui'di</t>
    </rPh>
    <rPh sb="10" eb="11">
      <t>jia</t>
    </rPh>
    <phoneticPr fontId="1" type="noConversion"/>
  </si>
  <si>
    <t>最低价为近10日最低价</t>
    <rPh sb="0" eb="1">
      <t>zui'di'j</t>
    </rPh>
    <rPh sb="3" eb="4">
      <t>wei</t>
    </rPh>
    <rPh sb="4" eb="5">
      <t>jin</t>
    </rPh>
    <rPh sb="7" eb="8">
      <t>ri</t>
    </rPh>
    <rPh sb="8" eb="9">
      <t>zui'di</t>
    </rPh>
    <rPh sb="10" eb="11">
      <t>jia</t>
    </rPh>
    <phoneticPr fontId="1" type="noConversion"/>
  </si>
  <si>
    <t>涨停
第二天高开7%以上</t>
    <rPh sb="3" eb="4">
      <t>di'er</t>
    </rPh>
    <rPh sb="5" eb="6">
      <t>tian</t>
    </rPh>
    <rPh sb="6" eb="7">
      <t>gao'k</t>
    </rPh>
    <rPh sb="10" eb="11">
      <t>yi's</t>
    </rPh>
    <phoneticPr fontId="1" type="noConversion"/>
  </si>
  <si>
    <t>涨停
第二天低开-2%以下</t>
    <rPh sb="3" eb="4">
      <t>di'er</t>
    </rPh>
    <rPh sb="5" eb="6">
      <t>tian</t>
    </rPh>
    <rPh sb="6" eb="7">
      <t>di</t>
    </rPh>
    <rPh sb="11" eb="12">
      <t>yi's</t>
    </rPh>
    <rPh sb="12" eb="13">
      <t>xia</t>
    </rPh>
    <phoneticPr fontId="1" type="noConversion"/>
  </si>
  <si>
    <t>低位大阳线的特殊形式</t>
    <rPh sb="0" eb="1">
      <t>di'wei</t>
    </rPh>
    <rPh sb="2" eb="3">
      <t>da'yang'x</t>
    </rPh>
    <rPh sb="5" eb="6">
      <t>d</t>
    </rPh>
    <rPh sb="6" eb="7">
      <t>te'shu</t>
    </rPh>
    <rPh sb="8" eb="9">
      <t>xing'shi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</si>
</sst>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1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000000"/>
      <name val="DengXian"/>
      <family val="3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rgb="FF000000"/>
      <name val="STHeiti"/>
      <family val="3"/>
      <charset val="134"/>
    </font>
    <font>
      <sz val="12"/>
      <color rgb="FF4F6B72"/>
      <name val="STHeiti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b/>
      <sz val="12"/>
      <name val="STHeiti"/>
      <family val="3"/>
      <charset val="134"/>
    </font>
    <font>
      <b/>
      <sz val="12"/>
      <color rgb="FFFF0000"/>
      <name val="STHeiti"/>
      <family val="3"/>
      <charset val="134"/>
    </font>
    <font>
      <b/>
      <sz val="12"/>
      <color rgb="FFFF0000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176" fontId="4" fillId="0" borderId="1" xfId="0" applyNumberFormat="1" applyFont="1" applyBorder="1" applyAlignment="1">
      <alignment vertical="center"/>
    </xf>
    <xf numFmtId="0" fontId="5" fillId="0" borderId="0" xfId="0" applyFont="1"/>
    <xf numFmtId="176" fontId="4" fillId="0" borderId="1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0" fontId="9" fillId="3" borderId="1" xfId="0" applyNumberFormat="1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0" xfId="0" applyFont="1"/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18" workbookViewId="0">
      <selection activeCell="M17" sqref="M17"/>
    </sheetView>
  </sheetViews>
  <sheetFormatPr baseColWidth="10" defaultRowHeight="16" x14ac:dyDescent="0.2"/>
  <cols>
    <col min="1" max="1" width="16.83203125" customWidth="1"/>
    <col min="2" max="2" width="16.5" customWidth="1"/>
  </cols>
  <sheetData>
    <row r="1" spans="1:18" ht="47" customHeight="1" x14ac:dyDescent="0.2">
      <c r="A1" s="27" t="s">
        <v>33</v>
      </c>
      <c r="B1" s="27"/>
      <c r="C1" s="27" t="s">
        <v>32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8" x14ac:dyDescent="0.2">
      <c r="A2" s="27" t="s">
        <v>0</v>
      </c>
      <c r="B2" s="27"/>
      <c r="C2" s="27" t="s">
        <v>29</v>
      </c>
      <c r="D2" s="27"/>
      <c r="E2" s="27"/>
      <c r="F2" s="27" t="s">
        <v>30</v>
      </c>
      <c r="G2" s="27"/>
      <c r="H2" s="27"/>
      <c r="I2" s="27" t="s">
        <v>31</v>
      </c>
      <c r="J2" s="27"/>
      <c r="K2" s="27"/>
      <c r="L2" s="27" t="s">
        <v>27</v>
      </c>
      <c r="M2" s="27"/>
      <c r="N2" s="27"/>
    </row>
    <row r="3" spans="1:18" x14ac:dyDescent="0.2">
      <c r="A3" s="30" t="s">
        <v>1</v>
      </c>
      <c r="B3" s="30"/>
      <c r="C3" s="28">
        <v>6855</v>
      </c>
      <c r="D3" s="28"/>
      <c r="E3" s="28"/>
      <c r="F3" s="28">
        <v>6803</v>
      </c>
      <c r="G3" s="28"/>
      <c r="H3" s="28"/>
      <c r="I3" s="28">
        <v>6782</v>
      </c>
      <c r="J3" s="28"/>
      <c r="K3" s="28"/>
      <c r="L3" s="28">
        <v>6783</v>
      </c>
      <c r="M3" s="28"/>
      <c r="N3" s="28"/>
    </row>
    <row r="4" spans="1:18" x14ac:dyDescent="0.2">
      <c r="A4" s="30" t="s">
        <v>2</v>
      </c>
      <c r="B4" s="30"/>
      <c r="C4" s="28">
        <v>34</v>
      </c>
      <c r="D4" s="28"/>
      <c r="E4" s="28"/>
      <c r="F4" s="28">
        <v>33</v>
      </c>
      <c r="G4" s="28"/>
      <c r="H4" s="28"/>
      <c r="I4" s="28">
        <v>33</v>
      </c>
      <c r="J4" s="28"/>
      <c r="K4" s="28"/>
      <c r="L4" s="28">
        <v>33</v>
      </c>
      <c r="M4" s="28"/>
      <c r="N4" s="28"/>
      <c r="Q4" s="4"/>
      <c r="R4" s="4"/>
    </row>
    <row r="5" spans="1:18" x14ac:dyDescent="0.2">
      <c r="A5" s="30" t="s">
        <v>3</v>
      </c>
      <c r="B5" s="1" t="s">
        <v>4</v>
      </c>
      <c r="C5" s="2">
        <v>41</v>
      </c>
      <c r="D5" s="5">
        <f>C5/6855</f>
        <v>5.9810357403355212E-3</v>
      </c>
      <c r="E5" s="5"/>
      <c r="F5" s="2">
        <v>124</v>
      </c>
      <c r="G5" s="5">
        <f>F5/6803</f>
        <v>1.8227252682640013E-2</v>
      </c>
      <c r="H5" s="5"/>
      <c r="I5" s="2">
        <v>264</v>
      </c>
      <c r="J5" s="5">
        <f>I5/6782</f>
        <v>3.892657033323503E-2</v>
      </c>
      <c r="K5" s="5"/>
      <c r="L5" s="2">
        <v>418</v>
      </c>
      <c r="M5" s="5">
        <f>L5/6783</f>
        <v>6.1624649859943981E-2</v>
      </c>
      <c r="N5" s="5"/>
      <c r="Q5" s="4"/>
      <c r="R5" s="4"/>
    </row>
    <row r="6" spans="1:18" x14ac:dyDescent="0.2">
      <c r="A6" s="30"/>
      <c r="B6" s="1" t="s">
        <v>5</v>
      </c>
      <c r="C6" s="2">
        <v>40</v>
      </c>
      <c r="D6" s="5">
        <f t="shared" ref="D6:D48" si="0">C6/6855</f>
        <v>5.8351568198395333E-3</v>
      </c>
      <c r="E6" s="5"/>
      <c r="F6" s="2">
        <v>85</v>
      </c>
      <c r="G6" s="5">
        <f t="shared" ref="G6:G48" si="1">F6/6803</f>
        <v>1.2494487726003234E-2</v>
      </c>
      <c r="H6" s="5"/>
      <c r="I6" s="2">
        <v>136</v>
      </c>
      <c r="J6" s="5">
        <f t="shared" ref="J6:J48" si="2">I6/6782</f>
        <v>2.0053081686818047E-2</v>
      </c>
      <c r="K6" s="5"/>
      <c r="L6" s="2">
        <v>201</v>
      </c>
      <c r="M6" s="5">
        <f t="shared" ref="M6:M48" si="3">L6/6783</f>
        <v>2.9632905793896505E-2</v>
      </c>
      <c r="N6" s="5"/>
      <c r="Q6" s="4"/>
      <c r="R6" s="4"/>
    </row>
    <row r="7" spans="1:18" x14ac:dyDescent="0.2">
      <c r="A7" s="30"/>
      <c r="B7" s="1" t="s">
        <v>6</v>
      </c>
      <c r="C7" s="2">
        <v>89</v>
      </c>
      <c r="D7" s="5">
        <f t="shared" si="0"/>
        <v>1.2983223924142962E-2</v>
      </c>
      <c r="E7" s="5"/>
      <c r="F7" s="2">
        <v>146</v>
      </c>
      <c r="G7" s="5">
        <f t="shared" si="1"/>
        <v>2.1461120094076143E-2</v>
      </c>
      <c r="H7" s="5"/>
      <c r="I7" s="2">
        <v>212</v>
      </c>
      <c r="J7" s="5">
        <f t="shared" si="2"/>
        <v>3.1259215570628135E-2</v>
      </c>
      <c r="K7" s="5"/>
      <c r="L7" s="2">
        <v>269</v>
      </c>
      <c r="M7" s="5">
        <f t="shared" si="3"/>
        <v>3.9657968450538109E-2</v>
      </c>
      <c r="N7" s="5"/>
      <c r="Q7" s="4"/>
      <c r="R7" s="4"/>
    </row>
    <row r="8" spans="1:18" x14ac:dyDescent="0.2">
      <c r="A8" s="30"/>
      <c r="B8" s="1" t="s">
        <v>7</v>
      </c>
      <c r="C8" s="2">
        <v>152</v>
      </c>
      <c r="D8" s="5">
        <f t="shared" si="0"/>
        <v>2.2173595915390226E-2</v>
      </c>
      <c r="E8" s="5"/>
      <c r="F8" s="2">
        <v>247</v>
      </c>
      <c r="G8" s="5">
        <f t="shared" si="1"/>
        <v>3.6307511392032928E-2</v>
      </c>
      <c r="H8" s="5"/>
      <c r="I8" s="2">
        <v>307</v>
      </c>
      <c r="J8" s="5">
        <f t="shared" si="2"/>
        <v>4.5266882925390738E-2</v>
      </c>
      <c r="K8" s="5"/>
      <c r="L8" s="2">
        <v>354</v>
      </c>
      <c r="M8" s="5">
        <f t="shared" si="3"/>
        <v>5.2189296771340113E-2</v>
      </c>
      <c r="N8" s="5"/>
      <c r="Q8" s="4"/>
      <c r="R8" s="4"/>
    </row>
    <row r="9" spans="1:18" x14ac:dyDescent="0.2">
      <c r="A9" s="30"/>
      <c r="B9" s="1" t="s">
        <v>8</v>
      </c>
      <c r="C9" s="2">
        <v>227</v>
      </c>
      <c r="D9" s="5">
        <f t="shared" si="0"/>
        <v>3.3114514952589352E-2</v>
      </c>
      <c r="E9" s="5"/>
      <c r="F9" s="2">
        <v>361</v>
      </c>
      <c r="G9" s="5">
        <f t="shared" si="1"/>
        <v>5.3064824342201972E-2</v>
      </c>
      <c r="H9" s="5"/>
      <c r="I9" s="2">
        <v>406</v>
      </c>
      <c r="J9" s="5">
        <f t="shared" si="2"/>
        <v>5.9864346800353879E-2</v>
      </c>
      <c r="K9" s="5"/>
      <c r="L9" s="2">
        <v>462</v>
      </c>
      <c r="M9" s="5">
        <f t="shared" si="3"/>
        <v>6.8111455108359129E-2</v>
      </c>
      <c r="N9" s="5"/>
      <c r="Q9" s="4"/>
      <c r="R9" s="4"/>
    </row>
    <row r="10" spans="1:18" x14ac:dyDescent="0.2">
      <c r="A10" s="30"/>
      <c r="B10" s="1" t="s">
        <v>9</v>
      </c>
      <c r="C10" s="2">
        <v>361</v>
      </c>
      <c r="D10" s="5">
        <f t="shared" si="0"/>
        <v>5.2662290299051784E-2</v>
      </c>
      <c r="E10" s="5"/>
      <c r="F10" s="2">
        <v>528</v>
      </c>
      <c r="G10" s="5">
        <f t="shared" si="1"/>
        <v>7.7612817874467152E-2</v>
      </c>
      <c r="H10" s="5"/>
      <c r="I10" s="2">
        <v>585</v>
      </c>
      <c r="J10" s="5">
        <f t="shared" si="2"/>
        <v>8.6257741079327627E-2</v>
      </c>
      <c r="K10" s="5"/>
      <c r="L10" s="2">
        <v>638</v>
      </c>
      <c r="M10" s="5">
        <f t="shared" si="3"/>
        <v>9.4058676102019761E-2</v>
      </c>
      <c r="N10" s="5"/>
      <c r="Q10" s="4"/>
      <c r="R10" s="4"/>
    </row>
    <row r="11" spans="1:18" x14ac:dyDescent="0.2">
      <c r="A11" s="30"/>
      <c r="B11" s="1" t="s">
        <v>10</v>
      </c>
      <c r="C11" s="2">
        <v>591</v>
      </c>
      <c r="D11" s="5">
        <f t="shared" si="0"/>
        <v>8.6214442013129097E-2</v>
      </c>
      <c r="E11" s="5"/>
      <c r="F11" s="2">
        <v>737</v>
      </c>
      <c r="G11" s="5">
        <f t="shared" si="1"/>
        <v>0.10833455828311039</v>
      </c>
      <c r="H11" s="5"/>
      <c r="I11" s="2">
        <v>833</v>
      </c>
      <c r="J11" s="5">
        <f t="shared" si="2"/>
        <v>0.12282512533176054</v>
      </c>
      <c r="K11" s="5"/>
      <c r="L11" s="2">
        <v>828</v>
      </c>
      <c r="M11" s="5">
        <f t="shared" si="3"/>
        <v>0.12206988058381248</v>
      </c>
      <c r="N11" s="5"/>
      <c r="Q11" s="4"/>
      <c r="R11" s="4"/>
    </row>
    <row r="12" spans="1:18" x14ac:dyDescent="0.2">
      <c r="A12" s="30"/>
      <c r="B12" s="1" t="s">
        <v>11</v>
      </c>
      <c r="C12" s="2">
        <v>891</v>
      </c>
      <c r="D12" s="5">
        <f t="shared" si="0"/>
        <v>0.12997811816192562</v>
      </c>
      <c r="E12" s="5"/>
      <c r="F12" s="2">
        <v>971</v>
      </c>
      <c r="G12" s="5">
        <f t="shared" si="1"/>
        <v>0.14273114802293105</v>
      </c>
      <c r="H12" s="5"/>
      <c r="I12" s="2">
        <v>1002</v>
      </c>
      <c r="J12" s="5">
        <f t="shared" si="2"/>
        <v>0.14774402831023298</v>
      </c>
      <c r="K12" s="5"/>
      <c r="L12" s="2">
        <v>949</v>
      </c>
      <c r="M12" s="5">
        <f t="shared" si="3"/>
        <v>0.13990859501695416</v>
      </c>
      <c r="N12" s="5"/>
      <c r="Q12" s="4"/>
      <c r="R12" s="4"/>
    </row>
    <row r="13" spans="1:18" x14ac:dyDescent="0.2">
      <c r="A13" s="30"/>
      <c r="B13" s="1" t="s">
        <v>12</v>
      </c>
      <c r="C13" s="2">
        <v>1138</v>
      </c>
      <c r="D13" s="5">
        <f t="shared" si="0"/>
        <v>0.16601021152443471</v>
      </c>
      <c r="E13" s="5"/>
      <c r="F13" s="2">
        <v>1027</v>
      </c>
      <c r="G13" s="5">
        <f t="shared" si="1"/>
        <v>0.15096281052476848</v>
      </c>
      <c r="H13" s="5"/>
      <c r="I13" s="2">
        <v>959</v>
      </c>
      <c r="J13" s="5">
        <f t="shared" si="2"/>
        <v>0.14140371571807725</v>
      </c>
      <c r="K13" s="5"/>
      <c r="L13" s="2">
        <v>872</v>
      </c>
      <c r="M13" s="5">
        <f t="shared" si="3"/>
        <v>0.12855668583222762</v>
      </c>
      <c r="N13" s="5"/>
      <c r="Q13" s="4"/>
      <c r="R13" s="4"/>
    </row>
    <row r="14" spans="1:18" x14ac:dyDescent="0.2">
      <c r="A14" s="30"/>
      <c r="B14" s="1" t="s">
        <v>13</v>
      </c>
      <c r="C14" s="2">
        <v>1196</v>
      </c>
      <c r="D14" s="5">
        <f t="shared" si="0"/>
        <v>0.17447118891320204</v>
      </c>
      <c r="E14" s="5"/>
      <c r="F14" s="2">
        <v>1008</v>
      </c>
      <c r="G14" s="5">
        <f t="shared" si="1"/>
        <v>0.14816992503307364</v>
      </c>
      <c r="H14" s="5"/>
      <c r="I14" s="2">
        <v>822</v>
      </c>
      <c r="J14" s="5">
        <f t="shared" si="2"/>
        <v>0.12120318490120909</v>
      </c>
      <c r="K14" s="5"/>
      <c r="L14" s="2">
        <v>725</v>
      </c>
      <c r="M14" s="5">
        <f t="shared" si="3"/>
        <v>0.10688485920684063</v>
      </c>
      <c r="N14" s="5"/>
      <c r="Q14" s="4"/>
      <c r="R14" s="4"/>
    </row>
    <row r="15" spans="1:18" x14ac:dyDescent="0.2">
      <c r="A15" s="30"/>
      <c r="B15" s="1" t="s">
        <v>14</v>
      </c>
      <c r="C15" s="2">
        <v>868</v>
      </c>
      <c r="D15" s="5">
        <f t="shared" si="0"/>
        <v>0.12662290299051787</v>
      </c>
      <c r="E15" s="5"/>
      <c r="F15" s="2">
        <v>692</v>
      </c>
      <c r="G15" s="5">
        <f t="shared" si="1"/>
        <v>0.10171982948699103</v>
      </c>
      <c r="H15" s="5"/>
      <c r="I15" s="2">
        <v>551</v>
      </c>
      <c r="J15" s="5">
        <f t="shared" si="2"/>
        <v>8.1244470657623122E-2</v>
      </c>
      <c r="K15" s="5"/>
      <c r="L15" s="2">
        <v>482</v>
      </c>
      <c r="M15" s="5">
        <f t="shared" si="3"/>
        <v>7.1060002948547835E-2</v>
      </c>
      <c r="N15" s="5"/>
      <c r="Q15" s="4"/>
      <c r="R15" s="4"/>
    </row>
    <row r="16" spans="1:18" x14ac:dyDescent="0.2">
      <c r="A16" s="30"/>
      <c r="B16" s="1" t="s">
        <v>15</v>
      </c>
      <c r="C16" s="2">
        <v>530</v>
      </c>
      <c r="D16" s="5">
        <f t="shared" si="0"/>
        <v>7.7315827862873818E-2</v>
      </c>
      <c r="E16" s="5"/>
      <c r="F16" s="2">
        <v>354</v>
      </c>
      <c r="G16" s="5">
        <f t="shared" si="1"/>
        <v>5.2035866529472292E-2</v>
      </c>
      <c r="H16" s="5"/>
      <c r="I16" s="2">
        <v>304</v>
      </c>
      <c r="J16" s="5">
        <f t="shared" si="2"/>
        <v>4.4824535535240344E-2</v>
      </c>
      <c r="K16" s="5"/>
      <c r="L16" s="2">
        <v>269</v>
      </c>
      <c r="M16" s="5">
        <f t="shared" si="3"/>
        <v>3.9657968450538109E-2</v>
      </c>
      <c r="N16" s="5"/>
      <c r="Q16" s="4"/>
      <c r="R16" s="4"/>
    </row>
    <row r="17" spans="1:18" x14ac:dyDescent="0.2">
      <c r="A17" s="30"/>
      <c r="B17" s="1" t="s">
        <v>16</v>
      </c>
      <c r="C17" s="2">
        <v>235</v>
      </c>
      <c r="D17" s="5">
        <f t="shared" si="0"/>
        <v>3.4281546316557256E-2</v>
      </c>
      <c r="E17" s="5"/>
      <c r="F17" s="2">
        <v>173</v>
      </c>
      <c r="G17" s="5">
        <f t="shared" si="1"/>
        <v>2.5429957371747757E-2</v>
      </c>
      <c r="H17" s="5"/>
      <c r="I17" s="2">
        <v>133</v>
      </c>
      <c r="J17" s="5">
        <f t="shared" si="2"/>
        <v>1.961073429666765E-2</v>
      </c>
      <c r="K17" s="5"/>
      <c r="L17" s="2">
        <v>114</v>
      </c>
      <c r="M17" s="5">
        <f t="shared" si="3"/>
        <v>1.680672268907563E-2</v>
      </c>
      <c r="N17" s="5"/>
      <c r="Q17" s="4"/>
      <c r="R17" s="4"/>
    </row>
    <row r="18" spans="1:18" x14ac:dyDescent="0.2">
      <c r="A18" s="30"/>
      <c r="B18" s="1" t="s">
        <v>17</v>
      </c>
      <c r="C18" s="2">
        <v>141</v>
      </c>
      <c r="D18" s="5">
        <f t="shared" si="0"/>
        <v>2.0568927789934355E-2</v>
      </c>
      <c r="E18" s="5"/>
      <c r="F18" s="2">
        <v>106</v>
      </c>
      <c r="G18" s="5">
        <f t="shared" si="1"/>
        <v>1.5581361164192268E-2</v>
      </c>
      <c r="H18" s="5"/>
      <c r="I18" s="2">
        <v>83</v>
      </c>
      <c r="J18" s="5">
        <f t="shared" si="2"/>
        <v>1.2238277794161015E-2</v>
      </c>
      <c r="K18" s="5"/>
      <c r="L18" s="2">
        <v>77</v>
      </c>
      <c r="M18" s="5">
        <f t="shared" si="3"/>
        <v>1.1351909184726523E-2</v>
      </c>
      <c r="N18" s="5"/>
      <c r="Q18" s="4"/>
      <c r="R18" s="4"/>
    </row>
    <row r="19" spans="1:18" x14ac:dyDescent="0.2">
      <c r="A19" s="30"/>
      <c r="B19" s="1" t="s">
        <v>18</v>
      </c>
      <c r="C19" s="2">
        <v>94</v>
      </c>
      <c r="D19" s="5">
        <f t="shared" si="0"/>
        <v>1.3712618526622903E-2</v>
      </c>
      <c r="E19" s="5"/>
      <c r="F19" s="2">
        <v>74</v>
      </c>
      <c r="G19" s="5">
        <f t="shared" si="1"/>
        <v>1.0877554020285169E-2</v>
      </c>
      <c r="H19" s="5"/>
      <c r="I19" s="2">
        <v>62</v>
      </c>
      <c r="J19" s="5">
        <f t="shared" si="2"/>
        <v>9.1418460631082273E-3</v>
      </c>
      <c r="K19" s="5"/>
      <c r="L19" s="2">
        <v>38</v>
      </c>
      <c r="M19" s="5">
        <f t="shared" si="3"/>
        <v>5.6022408963585435E-3</v>
      </c>
      <c r="N19" s="5"/>
      <c r="Q19" s="4"/>
      <c r="R19" s="4"/>
    </row>
    <row r="20" spans="1:18" x14ac:dyDescent="0.2">
      <c r="A20" s="30"/>
      <c r="B20" s="1" t="s">
        <v>19</v>
      </c>
      <c r="C20" s="2">
        <v>85</v>
      </c>
      <c r="D20" s="5">
        <f t="shared" si="0"/>
        <v>1.2399708242159009E-2</v>
      </c>
      <c r="E20" s="5"/>
      <c r="F20" s="2">
        <v>56</v>
      </c>
      <c r="G20" s="5">
        <f t="shared" si="1"/>
        <v>8.2316625018374247E-3</v>
      </c>
      <c r="H20" s="5"/>
      <c r="I20" s="2">
        <v>42</v>
      </c>
      <c r="J20" s="5">
        <f t="shared" si="2"/>
        <v>6.1928634621055733E-3</v>
      </c>
      <c r="K20" s="5"/>
      <c r="L20" s="2">
        <v>27</v>
      </c>
      <c r="M20" s="5">
        <f t="shared" si="3"/>
        <v>3.9805395842547548E-3</v>
      </c>
      <c r="N20" s="5"/>
      <c r="Q20" s="4"/>
      <c r="R20" s="4"/>
    </row>
    <row r="21" spans="1:18" x14ac:dyDescent="0.2">
      <c r="A21" s="30"/>
      <c r="B21" s="1" t="s">
        <v>20</v>
      </c>
      <c r="C21" s="2">
        <v>73</v>
      </c>
      <c r="D21" s="5">
        <f t="shared" si="0"/>
        <v>1.0649161196207148E-2</v>
      </c>
      <c r="E21" s="5"/>
      <c r="F21" s="2">
        <v>45</v>
      </c>
      <c r="G21" s="5">
        <f t="shared" si="1"/>
        <v>6.6147287961193591E-3</v>
      </c>
      <c r="H21" s="5"/>
      <c r="I21" s="2">
        <v>37</v>
      </c>
      <c r="J21" s="5">
        <f t="shared" si="2"/>
        <v>5.45561781185491E-3</v>
      </c>
      <c r="K21" s="5"/>
      <c r="L21" s="2">
        <v>25</v>
      </c>
      <c r="M21" s="5">
        <f t="shared" si="3"/>
        <v>3.6856848002358839E-3</v>
      </c>
      <c r="N21" s="5"/>
      <c r="Q21" s="4"/>
      <c r="R21" s="4"/>
    </row>
    <row r="22" spans="1:18" x14ac:dyDescent="0.2">
      <c r="A22" s="30"/>
      <c r="B22" s="1" t="s">
        <v>21</v>
      </c>
      <c r="C22" s="2">
        <v>44</v>
      </c>
      <c r="D22" s="5">
        <f t="shared" si="0"/>
        <v>6.4186725018234867E-3</v>
      </c>
      <c r="E22" s="5"/>
      <c r="F22" s="2">
        <v>29</v>
      </c>
      <c r="G22" s="5">
        <f t="shared" si="1"/>
        <v>4.2628252241658088E-3</v>
      </c>
      <c r="H22" s="5"/>
      <c r="I22" s="2">
        <v>20</v>
      </c>
      <c r="J22" s="5">
        <f t="shared" si="2"/>
        <v>2.9489826010026541E-3</v>
      </c>
      <c r="K22" s="5"/>
      <c r="L22" s="2">
        <v>17</v>
      </c>
      <c r="M22" s="5">
        <f t="shared" si="3"/>
        <v>2.5062656641604009E-3</v>
      </c>
      <c r="N22" s="5"/>
      <c r="Q22" s="4"/>
      <c r="R22" s="4"/>
    </row>
    <row r="23" spans="1:18" x14ac:dyDescent="0.2">
      <c r="A23" s="30"/>
      <c r="B23" s="1" t="s">
        <v>22</v>
      </c>
      <c r="C23" s="2">
        <v>20</v>
      </c>
      <c r="D23" s="5">
        <f t="shared" si="0"/>
        <v>2.9175784099197666E-3</v>
      </c>
      <c r="E23" s="5"/>
      <c r="F23" s="2">
        <v>19</v>
      </c>
      <c r="G23" s="5">
        <f t="shared" si="1"/>
        <v>2.7928854916948404E-3</v>
      </c>
      <c r="H23" s="5"/>
      <c r="I23" s="2">
        <v>10</v>
      </c>
      <c r="J23" s="5">
        <f t="shared" si="2"/>
        <v>1.474491300501327E-3</v>
      </c>
      <c r="K23" s="5"/>
      <c r="L23" s="2">
        <v>6</v>
      </c>
      <c r="M23" s="5">
        <f t="shared" si="3"/>
        <v>8.8456435205661217E-4</v>
      </c>
      <c r="N23" s="5"/>
      <c r="Q23" s="4"/>
      <c r="R23" s="4"/>
    </row>
    <row r="24" spans="1:18" x14ac:dyDescent="0.2">
      <c r="A24" s="30"/>
      <c r="B24" s="1" t="s">
        <v>23</v>
      </c>
      <c r="C24" s="2">
        <v>22</v>
      </c>
      <c r="D24" s="5">
        <f t="shared" si="0"/>
        <v>3.2093362509117433E-3</v>
      </c>
      <c r="E24" s="5"/>
      <c r="F24" s="2">
        <v>8</v>
      </c>
      <c r="G24" s="5">
        <f t="shared" si="1"/>
        <v>1.1759517859767749E-3</v>
      </c>
      <c r="H24" s="5"/>
      <c r="I24" s="2">
        <v>6</v>
      </c>
      <c r="J24" s="5">
        <f t="shared" si="2"/>
        <v>8.846947803007962E-4</v>
      </c>
      <c r="K24" s="5"/>
      <c r="L24" s="2">
        <v>4</v>
      </c>
      <c r="M24" s="5">
        <f t="shared" si="3"/>
        <v>5.8970956803774141E-4</v>
      </c>
      <c r="N24" s="5"/>
      <c r="Q24" s="4"/>
      <c r="R24" s="4"/>
    </row>
    <row r="25" spans="1:18" x14ac:dyDescent="0.2">
      <c r="A25" s="30"/>
      <c r="B25" s="1" t="s">
        <v>24</v>
      </c>
      <c r="C25" s="2">
        <v>9</v>
      </c>
      <c r="D25" s="5">
        <f t="shared" si="0"/>
        <v>1.312910284463895E-3</v>
      </c>
      <c r="E25" s="5"/>
      <c r="F25" s="2">
        <v>8</v>
      </c>
      <c r="G25" s="5">
        <f t="shared" si="1"/>
        <v>1.1759517859767749E-3</v>
      </c>
      <c r="H25" s="5"/>
      <c r="I25" s="2">
        <v>4</v>
      </c>
      <c r="J25" s="5">
        <f t="shared" si="2"/>
        <v>5.8979652020053083E-4</v>
      </c>
      <c r="K25" s="5"/>
      <c r="L25" s="2">
        <v>4</v>
      </c>
      <c r="M25" s="5">
        <f t="shared" si="3"/>
        <v>5.8970956803774141E-4</v>
      </c>
      <c r="N25" s="5"/>
      <c r="Q25" s="4"/>
      <c r="R25" s="4"/>
    </row>
    <row r="26" spans="1:18" x14ac:dyDescent="0.2">
      <c r="A26" s="30"/>
      <c r="B26" s="1" t="s">
        <v>25</v>
      </c>
      <c r="C26" s="2">
        <v>8</v>
      </c>
      <c r="D26" s="5">
        <f t="shared" si="0"/>
        <v>1.1670313639679066E-3</v>
      </c>
      <c r="E26" s="5"/>
      <c r="F26" s="2">
        <v>5</v>
      </c>
      <c r="G26" s="5">
        <f t="shared" si="1"/>
        <v>7.3496986623548431E-4</v>
      </c>
      <c r="H26" s="5"/>
      <c r="I26" s="2">
        <v>4</v>
      </c>
      <c r="J26" s="5">
        <f t="shared" si="2"/>
        <v>5.8979652020053083E-4</v>
      </c>
      <c r="K26" s="5"/>
      <c r="L26" s="2">
        <v>3</v>
      </c>
      <c r="M26" s="5">
        <f t="shared" si="3"/>
        <v>4.4228217602830609E-4</v>
      </c>
      <c r="N26" s="5"/>
      <c r="Q26" s="4"/>
      <c r="R26" s="4"/>
    </row>
    <row r="27" spans="1:18" x14ac:dyDescent="0.2">
      <c r="A27" s="30" t="s">
        <v>26</v>
      </c>
      <c r="B27" s="1" t="s">
        <v>4</v>
      </c>
      <c r="C27" s="2">
        <v>3</v>
      </c>
      <c r="D27" s="5">
        <f t="shared" si="0"/>
        <v>4.3763676148796501E-4</v>
      </c>
      <c r="E27" s="3"/>
      <c r="F27" s="2">
        <v>2</v>
      </c>
      <c r="G27" s="5">
        <f t="shared" si="1"/>
        <v>2.9398794649419373E-4</v>
      </c>
      <c r="H27" s="3"/>
      <c r="I27" s="2">
        <v>2</v>
      </c>
      <c r="J27" s="5">
        <f t="shared" si="2"/>
        <v>2.9489826010026542E-4</v>
      </c>
      <c r="K27" s="3"/>
      <c r="L27" s="2">
        <v>2</v>
      </c>
      <c r="M27" s="5">
        <f t="shared" si="3"/>
        <v>2.9485478401887071E-4</v>
      </c>
      <c r="N27" s="3"/>
      <c r="Q27" s="4"/>
      <c r="R27" s="4"/>
    </row>
    <row r="28" spans="1:18" x14ac:dyDescent="0.2">
      <c r="A28" s="30"/>
      <c r="B28" s="1" t="s">
        <v>5</v>
      </c>
      <c r="C28" s="2">
        <v>5</v>
      </c>
      <c r="D28" s="5">
        <f t="shared" si="0"/>
        <v>7.2939460247994166E-4</v>
      </c>
      <c r="E28" s="3"/>
      <c r="F28" s="2">
        <v>6</v>
      </c>
      <c r="G28" s="5">
        <f t="shared" si="1"/>
        <v>8.8196383948258125E-4</v>
      </c>
      <c r="H28" s="3"/>
      <c r="I28" s="2">
        <v>5</v>
      </c>
      <c r="J28" s="5">
        <f t="shared" si="2"/>
        <v>7.3724565025066351E-4</v>
      </c>
      <c r="K28" s="3"/>
      <c r="L28" s="2">
        <v>5</v>
      </c>
      <c r="M28" s="5">
        <f t="shared" si="3"/>
        <v>7.3713696004717674E-4</v>
      </c>
      <c r="N28" s="3"/>
      <c r="Q28" s="4"/>
      <c r="R28" s="4"/>
    </row>
    <row r="29" spans="1:18" x14ac:dyDescent="0.2">
      <c r="A29" s="30"/>
      <c r="B29" s="1" t="s">
        <v>6</v>
      </c>
      <c r="C29" s="2">
        <v>16</v>
      </c>
      <c r="D29" s="5">
        <f t="shared" si="0"/>
        <v>2.3340627279358132E-3</v>
      </c>
      <c r="E29" s="3"/>
      <c r="F29" s="2">
        <v>13</v>
      </c>
      <c r="G29" s="5">
        <f t="shared" si="1"/>
        <v>1.9109216522122593E-3</v>
      </c>
      <c r="H29" s="3"/>
      <c r="I29" s="2">
        <v>13</v>
      </c>
      <c r="J29" s="5">
        <f t="shared" si="2"/>
        <v>1.9168386906517252E-3</v>
      </c>
      <c r="K29" s="3"/>
      <c r="L29" s="2">
        <v>12</v>
      </c>
      <c r="M29" s="5">
        <f t="shared" si="3"/>
        <v>1.7691287041132243E-3</v>
      </c>
      <c r="N29" s="3"/>
      <c r="Q29" s="4"/>
      <c r="R29" s="4"/>
    </row>
    <row r="30" spans="1:18" x14ac:dyDescent="0.2">
      <c r="A30" s="30"/>
      <c r="B30" s="1" t="s">
        <v>7</v>
      </c>
      <c r="C30" s="2">
        <v>21</v>
      </c>
      <c r="D30" s="5">
        <f t="shared" si="0"/>
        <v>3.063457330415755E-3</v>
      </c>
      <c r="E30" s="3"/>
      <c r="F30" s="2">
        <v>15</v>
      </c>
      <c r="G30" s="5">
        <f t="shared" si="1"/>
        <v>2.204909598706453E-3</v>
      </c>
      <c r="H30" s="3"/>
      <c r="I30" s="2">
        <v>16</v>
      </c>
      <c r="J30" s="5">
        <f t="shared" si="2"/>
        <v>2.3591860808021233E-3</v>
      </c>
      <c r="K30" s="3"/>
      <c r="L30" s="2">
        <v>13</v>
      </c>
      <c r="M30" s="5">
        <f t="shared" si="3"/>
        <v>1.9165560961226596E-3</v>
      </c>
      <c r="N30" s="3"/>
      <c r="Q30" s="4"/>
      <c r="R30" s="4"/>
    </row>
    <row r="31" spans="1:18" x14ac:dyDescent="0.2">
      <c r="A31" s="30"/>
      <c r="B31" s="1" t="s">
        <v>8</v>
      </c>
      <c r="C31" s="2">
        <v>54</v>
      </c>
      <c r="D31" s="5">
        <f t="shared" si="0"/>
        <v>7.8774617067833702E-3</v>
      </c>
      <c r="E31" s="3"/>
      <c r="F31" s="2">
        <v>50</v>
      </c>
      <c r="G31" s="5">
        <f t="shared" si="1"/>
        <v>7.3496986623548437E-3</v>
      </c>
      <c r="H31" s="3"/>
      <c r="I31" s="2">
        <v>44</v>
      </c>
      <c r="J31" s="5">
        <f t="shared" si="2"/>
        <v>6.4877617222058393E-3</v>
      </c>
      <c r="K31" s="3"/>
      <c r="L31" s="2">
        <v>41</v>
      </c>
      <c r="M31" s="5">
        <f t="shared" si="3"/>
        <v>6.0445230723868495E-3</v>
      </c>
      <c r="N31" s="3"/>
      <c r="Q31" s="4"/>
      <c r="R31" s="4"/>
    </row>
    <row r="32" spans="1:18" x14ac:dyDescent="0.2">
      <c r="A32" s="30"/>
      <c r="B32" s="1" t="s">
        <v>9</v>
      </c>
      <c r="C32" s="2">
        <v>62</v>
      </c>
      <c r="D32" s="5">
        <f t="shared" si="0"/>
        <v>9.044493070751277E-3</v>
      </c>
      <c r="E32" s="3"/>
      <c r="F32" s="2">
        <v>54</v>
      </c>
      <c r="G32" s="5">
        <f t="shared" si="1"/>
        <v>7.9376745553432302E-3</v>
      </c>
      <c r="H32" s="3"/>
      <c r="I32" s="2">
        <v>48</v>
      </c>
      <c r="J32" s="5">
        <f t="shared" si="2"/>
        <v>7.0775582424063696E-3</v>
      </c>
      <c r="K32" s="3"/>
      <c r="L32" s="2">
        <v>47</v>
      </c>
      <c r="M32" s="5">
        <f t="shared" si="3"/>
        <v>6.9290874244434617E-3</v>
      </c>
      <c r="N32" s="3"/>
      <c r="Q32" s="4"/>
      <c r="R32" s="4"/>
    </row>
    <row r="33" spans="1:18" x14ac:dyDescent="0.2">
      <c r="A33" s="30"/>
      <c r="B33" s="1" t="s">
        <v>10</v>
      </c>
      <c r="C33" s="2">
        <v>128</v>
      </c>
      <c r="D33" s="5">
        <f t="shared" si="0"/>
        <v>1.8672501823486506E-2</v>
      </c>
      <c r="E33" s="3"/>
      <c r="F33" s="2">
        <v>115</v>
      </c>
      <c r="G33" s="5">
        <f t="shared" si="1"/>
        <v>1.690430692341614E-2</v>
      </c>
      <c r="H33" s="3"/>
      <c r="I33" s="2">
        <v>103</v>
      </c>
      <c r="J33" s="5">
        <f t="shared" si="2"/>
        <v>1.5187260395163668E-2</v>
      </c>
      <c r="K33" s="3"/>
      <c r="L33" s="2">
        <v>103</v>
      </c>
      <c r="M33" s="5">
        <f t="shared" si="3"/>
        <v>1.5185021376971841E-2</v>
      </c>
      <c r="N33" s="3"/>
      <c r="Q33" s="4"/>
      <c r="R33" s="4"/>
    </row>
    <row r="34" spans="1:18" x14ac:dyDescent="0.2">
      <c r="A34" s="30"/>
      <c r="B34" s="1" t="s">
        <v>11</v>
      </c>
      <c r="C34" s="2">
        <v>203</v>
      </c>
      <c r="D34" s="5">
        <f t="shared" si="0"/>
        <v>2.9613420860685632E-2</v>
      </c>
      <c r="E34" s="3"/>
      <c r="F34" s="2">
        <v>161</v>
      </c>
      <c r="G34" s="5">
        <f t="shared" si="1"/>
        <v>2.3666029692782597E-2</v>
      </c>
      <c r="H34" s="3"/>
      <c r="I34" s="2">
        <v>143</v>
      </c>
      <c r="J34" s="5">
        <f t="shared" si="2"/>
        <v>2.1085225597168977E-2</v>
      </c>
      <c r="K34" s="3"/>
      <c r="L34" s="2">
        <v>132</v>
      </c>
      <c r="M34" s="5">
        <f t="shared" si="3"/>
        <v>1.9460415745245468E-2</v>
      </c>
      <c r="N34" s="3"/>
      <c r="Q34" s="4"/>
      <c r="R34" s="4"/>
    </row>
    <row r="35" spans="1:18" x14ac:dyDescent="0.2">
      <c r="A35" s="30"/>
      <c r="B35" s="1" t="s">
        <v>12</v>
      </c>
      <c r="C35" s="2">
        <v>418</v>
      </c>
      <c r="D35" s="5">
        <f t="shared" si="0"/>
        <v>6.0977388767323122E-2</v>
      </c>
      <c r="E35" s="3"/>
      <c r="F35" s="2">
        <v>326</v>
      </c>
      <c r="G35" s="5">
        <f t="shared" si="1"/>
        <v>4.7920035278553583E-2</v>
      </c>
      <c r="H35" s="3"/>
      <c r="I35" s="2">
        <v>287</v>
      </c>
      <c r="J35" s="5">
        <f t="shared" si="2"/>
        <v>4.2317900324388084E-2</v>
      </c>
      <c r="K35" s="3"/>
      <c r="L35" s="2">
        <v>259</v>
      </c>
      <c r="M35" s="5">
        <f t="shared" si="3"/>
        <v>3.8183694530443756E-2</v>
      </c>
      <c r="N35" s="3"/>
      <c r="Q35" s="4"/>
      <c r="R35" s="4"/>
    </row>
    <row r="36" spans="1:18" x14ac:dyDescent="0.2">
      <c r="A36" s="30"/>
      <c r="B36" s="1" t="s">
        <v>13</v>
      </c>
      <c r="C36" s="2">
        <v>656</v>
      </c>
      <c r="D36" s="5">
        <f t="shared" si="0"/>
        <v>9.5696571845368339E-2</v>
      </c>
      <c r="E36" s="3"/>
      <c r="F36" s="2">
        <v>555</v>
      </c>
      <c r="G36" s="5">
        <f t="shared" si="1"/>
        <v>8.1581655152138763E-2</v>
      </c>
      <c r="H36" s="3"/>
      <c r="I36" s="2">
        <v>511</v>
      </c>
      <c r="J36" s="5">
        <f t="shared" si="2"/>
        <v>7.5346505455617815E-2</v>
      </c>
      <c r="K36" s="3"/>
      <c r="L36" s="2">
        <v>468</v>
      </c>
      <c r="M36" s="5">
        <f t="shared" si="3"/>
        <v>6.8996019460415739E-2</v>
      </c>
      <c r="N36" s="3"/>
      <c r="Q36" s="4"/>
      <c r="R36" s="4"/>
    </row>
    <row r="37" spans="1:18" x14ac:dyDescent="0.2">
      <c r="A37" s="30"/>
      <c r="B37" s="1" t="s">
        <v>14</v>
      </c>
      <c r="C37" s="2">
        <v>927</v>
      </c>
      <c r="D37" s="5">
        <f t="shared" si="0"/>
        <v>0.13522975929978118</v>
      </c>
      <c r="E37" s="3"/>
      <c r="F37" s="2">
        <v>795</v>
      </c>
      <c r="G37" s="5">
        <f t="shared" si="1"/>
        <v>0.11686020873144201</v>
      </c>
      <c r="H37" s="3"/>
      <c r="I37" s="2">
        <v>716</v>
      </c>
      <c r="J37" s="5">
        <f t="shared" si="2"/>
        <v>0.10557357711589502</v>
      </c>
      <c r="K37" s="3"/>
      <c r="L37" s="2">
        <v>673</v>
      </c>
      <c r="M37" s="5">
        <f t="shared" si="3"/>
        <v>9.9218634822349994E-2</v>
      </c>
      <c r="N37" s="3"/>
      <c r="Q37" s="4"/>
      <c r="R37" s="4"/>
    </row>
    <row r="38" spans="1:18" x14ac:dyDescent="0.2">
      <c r="A38" s="30"/>
      <c r="B38" s="1" t="s">
        <v>15</v>
      </c>
      <c r="C38" s="2">
        <v>1015</v>
      </c>
      <c r="D38" s="5">
        <f t="shared" si="0"/>
        <v>0.14806710430342815</v>
      </c>
      <c r="E38" s="3"/>
      <c r="F38" s="2">
        <v>924</v>
      </c>
      <c r="G38" s="5">
        <f t="shared" si="1"/>
        <v>0.13582243128031751</v>
      </c>
      <c r="H38" s="3"/>
      <c r="I38" s="2">
        <v>859</v>
      </c>
      <c r="J38" s="5">
        <f t="shared" si="2"/>
        <v>0.12665880271306398</v>
      </c>
      <c r="K38" s="3"/>
      <c r="L38" s="2">
        <v>812</v>
      </c>
      <c r="M38" s="5">
        <f t="shared" si="3"/>
        <v>0.11971104231166151</v>
      </c>
      <c r="N38" s="3"/>
      <c r="Q38" s="4"/>
      <c r="R38" s="4"/>
    </row>
    <row r="39" spans="1:18" x14ac:dyDescent="0.2">
      <c r="A39" s="30"/>
      <c r="B39" s="1" t="s">
        <v>16</v>
      </c>
      <c r="C39" s="2">
        <v>878</v>
      </c>
      <c r="D39" s="5">
        <f t="shared" si="0"/>
        <v>0.12808169219547774</v>
      </c>
      <c r="E39" s="29">
        <v>0.48826000000000003</v>
      </c>
      <c r="F39" s="2">
        <v>870</v>
      </c>
      <c r="G39" s="5">
        <f t="shared" si="1"/>
        <v>0.12788475672497426</v>
      </c>
      <c r="H39" s="29">
        <v>0.55667</v>
      </c>
      <c r="I39" s="2">
        <v>847</v>
      </c>
      <c r="J39" s="5">
        <f t="shared" si="2"/>
        <v>0.12488941315246239</v>
      </c>
      <c r="K39" s="29">
        <v>0.59496000000000004</v>
      </c>
      <c r="L39" s="2">
        <v>828</v>
      </c>
      <c r="M39" s="5">
        <f t="shared" si="3"/>
        <v>0.12206988058381248</v>
      </c>
      <c r="N39" s="29">
        <v>0.62141000000000002</v>
      </c>
      <c r="Q39" s="4"/>
      <c r="R39" s="4"/>
    </row>
    <row r="40" spans="1:18" x14ac:dyDescent="0.2">
      <c r="A40" s="30"/>
      <c r="B40" s="1" t="s">
        <v>17</v>
      </c>
      <c r="C40" s="2">
        <v>646</v>
      </c>
      <c r="D40" s="5">
        <f t="shared" si="0"/>
        <v>9.4237782640408455E-2</v>
      </c>
      <c r="E40" s="29"/>
      <c r="F40" s="2">
        <v>699</v>
      </c>
      <c r="G40" s="5">
        <f t="shared" si="1"/>
        <v>0.10274878729972071</v>
      </c>
      <c r="H40" s="29"/>
      <c r="I40" s="2">
        <v>699</v>
      </c>
      <c r="J40" s="5">
        <f t="shared" si="2"/>
        <v>0.10306694190504276</v>
      </c>
      <c r="K40" s="29"/>
      <c r="L40" s="2">
        <v>697</v>
      </c>
      <c r="M40" s="5">
        <f t="shared" si="3"/>
        <v>0.10275689223057644</v>
      </c>
      <c r="N40" s="29"/>
      <c r="Q40" s="4"/>
      <c r="R40" s="4"/>
    </row>
    <row r="41" spans="1:18" x14ac:dyDescent="0.2">
      <c r="A41" s="30"/>
      <c r="B41" s="1" t="s">
        <v>18</v>
      </c>
      <c r="C41" s="2">
        <v>391</v>
      </c>
      <c r="D41" s="5">
        <f t="shared" si="0"/>
        <v>5.7038657913931437E-2</v>
      </c>
      <c r="E41" s="29"/>
      <c r="F41" s="2">
        <v>485</v>
      </c>
      <c r="G41" s="5">
        <f t="shared" si="1"/>
        <v>7.1292077024841985E-2</v>
      </c>
      <c r="H41" s="29"/>
      <c r="I41" s="2">
        <v>509</v>
      </c>
      <c r="J41" s="5">
        <f t="shared" si="2"/>
        <v>7.5051607195517553E-2</v>
      </c>
      <c r="K41" s="29"/>
      <c r="L41" s="2">
        <v>558</v>
      </c>
      <c r="M41" s="5">
        <f t="shared" si="3"/>
        <v>8.2264484741264923E-2</v>
      </c>
      <c r="N41" s="29"/>
      <c r="Q41" s="4"/>
      <c r="R41" s="4"/>
    </row>
    <row r="42" spans="1:18" x14ac:dyDescent="0.2">
      <c r="A42" s="30"/>
      <c r="B42" s="1" t="s">
        <v>19</v>
      </c>
      <c r="C42" s="2">
        <v>343</v>
      </c>
      <c r="D42" s="5">
        <f t="shared" si="0"/>
        <v>5.0036469730123996E-2</v>
      </c>
      <c r="E42" s="29"/>
      <c r="F42" s="2">
        <v>369</v>
      </c>
      <c r="G42" s="5">
        <f t="shared" si="1"/>
        <v>5.4240776128178743E-2</v>
      </c>
      <c r="H42" s="29"/>
      <c r="I42" s="2">
        <v>433</v>
      </c>
      <c r="J42" s="5">
        <f t="shared" si="2"/>
        <v>6.3845473311707465E-2</v>
      </c>
      <c r="K42" s="29"/>
      <c r="L42" s="2">
        <v>436</v>
      </c>
      <c r="M42" s="5">
        <f t="shared" si="3"/>
        <v>6.4278342916113812E-2</v>
      </c>
      <c r="N42" s="29"/>
      <c r="Q42" s="4"/>
      <c r="R42" s="4"/>
    </row>
    <row r="43" spans="1:18" x14ac:dyDescent="0.2">
      <c r="A43" s="30"/>
      <c r="B43" s="1" t="s">
        <v>20</v>
      </c>
      <c r="C43" s="2">
        <v>359</v>
      </c>
      <c r="D43" s="5">
        <f t="shared" si="0"/>
        <v>5.237053245805981E-2</v>
      </c>
      <c r="E43" s="29"/>
      <c r="F43" s="2">
        <v>325</v>
      </c>
      <c r="G43" s="5">
        <f t="shared" si="1"/>
        <v>4.7773041305306484E-2</v>
      </c>
      <c r="H43" s="29"/>
      <c r="I43" s="2">
        <v>361</v>
      </c>
      <c r="J43" s="5">
        <f t="shared" si="2"/>
        <v>5.322913594809791E-2</v>
      </c>
      <c r="K43" s="29"/>
      <c r="L43" s="2">
        <v>392</v>
      </c>
      <c r="M43" s="5">
        <f t="shared" si="3"/>
        <v>5.7791537667698657E-2</v>
      </c>
      <c r="N43" s="29"/>
      <c r="Q43" s="4"/>
      <c r="R43" s="4"/>
    </row>
    <row r="44" spans="1:18" x14ac:dyDescent="0.2">
      <c r="A44" s="30"/>
      <c r="B44" s="1" t="s">
        <v>21</v>
      </c>
      <c r="C44" s="2">
        <v>192</v>
      </c>
      <c r="D44" s="5">
        <f t="shared" si="0"/>
        <v>2.800875273522976E-2</v>
      </c>
      <c r="E44" s="29"/>
      <c r="F44" s="2">
        <v>216</v>
      </c>
      <c r="G44" s="5">
        <f t="shared" si="1"/>
        <v>3.1750698221372921E-2</v>
      </c>
      <c r="H44" s="29"/>
      <c r="I44" s="2">
        <v>223</v>
      </c>
      <c r="J44" s="5">
        <f t="shared" si="2"/>
        <v>3.2881156001179593E-2</v>
      </c>
      <c r="K44" s="29"/>
      <c r="L44" s="2">
        <v>240</v>
      </c>
      <c r="M44" s="5">
        <f t="shared" si="3"/>
        <v>3.5382574082264487E-2</v>
      </c>
      <c r="N44" s="29"/>
      <c r="Q44" s="4"/>
      <c r="R44" s="4"/>
    </row>
    <row r="45" spans="1:18" x14ac:dyDescent="0.2">
      <c r="A45" s="30"/>
      <c r="B45" s="1" t="s">
        <v>22</v>
      </c>
      <c r="C45" s="2">
        <v>197</v>
      </c>
      <c r="D45" s="5">
        <f t="shared" si="0"/>
        <v>2.8738147337709703E-2</v>
      </c>
      <c r="E45" s="29"/>
      <c r="F45" s="2">
        <v>188</v>
      </c>
      <c r="G45" s="5">
        <f t="shared" si="1"/>
        <v>2.7634866970454211E-2</v>
      </c>
      <c r="H45" s="29"/>
      <c r="I45" s="2">
        <v>222</v>
      </c>
      <c r="J45" s="5">
        <f t="shared" si="2"/>
        <v>3.2733706871129462E-2</v>
      </c>
      <c r="K45" s="29"/>
      <c r="L45" s="2">
        <v>229</v>
      </c>
      <c r="M45" s="5">
        <f t="shared" si="3"/>
        <v>3.3760872770160696E-2</v>
      </c>
      <c r="N45" s="29"/>
      <c r="Q45" s="4"/>
      <c r="R45" s="4"/>
    </row>
    <row r="46" spans="1:18" x14ac:dyDescent="0.2">
      <c r="A46" s="30"/>
      <c r="B46" s="1" t="s">
        <v>23</v>
      </c>
      <c r="C46" s="2">
        <v>132</v>
      </c>
      <c r="D46" s="5">
        <f t="shared" si="0"/>
        <v>1.9256017505470461E-2</v>
      </c>
      <c r="E46" s="29"/>
      <c r="F46" s="2">
        <v>131</v>
      </c>
      <c r="G46" s="5">
        <f t="shared" si="1"/>
        <v>1.9256210495369689E-2</v>
      </c>
      <c r="H46" s="29"/>
      <c r="I46" s="2">
        <v>150</v>
      </c>
      <c r="J46" s="5">
        <f t="shared" si="2"/>
        <v>2.2117369507519906E-2</v>
      </c>
      <c r="K46" s="29"/>
      <c r="L46" s="2">
        <v>150</v>
      </c>
      <c r="M46" s="5">
        <f t="shared" si="3"/>
        <v>2.2114108801415303E-2</v>
      </c>
      <c r="N46" s="29"/>
      <c r="Q46" s="4"/>
      <c r="R46" s="4"/>
    </row>
    <row r="47" spans="1:18" x14ac:dyDescent="0.2">
      <c r="A47" s="30"/>
      <c r="B47" s="1" t="s">
        <v>24</v>
      </c>
      <c r="C47" s="2">
        <v>92</v>
      </c>
      <c r="D47" s="5">
        <f t="shared" si="0"/>
        <v>1.3420860685630927E-2</v>
      </c>
      <c r="E47" s="29"/>
      <c r="F47" s="2">
        <v>101</v>
      </c>
      <c r="G47" s="5">
        <f t="shared" si="1"/>
        <v>1.4846391297956783E-2</v>
      </c>
      <c r="H47" s="29"/>
      <c r="I47" s="2">
        <v>115</v>
      </c>
      <c r="J47" s="5">
        <f t="shared" si="2"/>
        <v>1.6956649955765259E-2</v>
      </c>
      <c r="K47" s="29"/>
      <c r="L47" s="2">
        <v>128</v>
      </c>
      <c r="M47" s="5">
        <f t="shared" si="3"/>
        <v>1.8870706177207725E-2</v>
      </c>
      <c r="N47" s="29"/>
      <c r="Q47" s="4"/>
      <c r="R47" s="4"/>
    </row>
    <row r="48" spans="1:18" x14ac:dyDescent="0.2">
      <c r="A48" s="30"/>
      <c r="B48" s="1" t="s">
        <v>25</v>
      </c>
      <c r="C48" s="2">
        <v>117</v>
      </c>
      <c r="D48" s="5">
        <f t="shared" si="0"/>
        <v>1.7067833698030634E-2</v>
      </c>
      <c r="E48" s="29"/>
      <c r="F48" s="2">
        <v>403</v>
      </c>
      <c r="G48" s="5">
        <f t="shared" si="1"/>
        <v>5.923857121858004E-2</v>
      </c>
      <c r="H48" s="29"/>
      <c r="I48" s="2">
        <v>476</v>
      </c>
      <c r="J48" s="5">
        <f t="shared" si="2"/>
        <v>7.0185785903863165E-2</v>
      </c>
      <c r="K48" s="29"/>
      <c r="L48" s="2">
        <v>557</v>
      </c>
      <c r="M48" s="5">
        <f t="shared" si="3"/>
        <v>8.2117057349255493E-2</v>
      </c>
      <c r="N48" s="29"/>
    </row>
  </sheetData>
  <mergeCells count="23">
    <mergeCell ref="C1:N1"/>
    <mergeCell ref="A1:B1"/>
    <mergeCell ref="A2:B2"/>
    <mergeCell ref="F2:H2"/>
    <mergeCell ref="A3:B3"/>
    <mergeCell ref="F3:H3"/>
    <mergeCell ref="C2:E2"/>
    <mergeCell ref="C3:E3"/>
    <mergeCell ref="A4:B4"/>
    <mergeCell ref="F4:H4"/>
    <mergeCell ref="A5:A26"/>
    <mergeCell ref="A27:A48"/>
    <mergeCell ref="H39:H48"/>
    <mergeCell ref="C4:E4"/>
    <mergeCell ref="E39:E48"/>
    <mergeCell ref="I2:K2"/>
    <mergeCell ref="I3:K3"/>
    <mergeCell ref="I4:K4"/>
    <mergeCell ref="K39:K48"/>
    <mergeCell ref="L2:N2"/>
    <mergeCell ref="L3:N3"/>
    <mergeCell ref="L4:N4"/>
    <mergeCell ref="N39:N4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20" workbookViewId="0">
      <selection activeCell="N43" sqref="N43"/>
    </sheetView>
  </sheetViews>
  <sheetFormatPr baseColWidth="10" defaultRowHeight="16" x14ac:dyDescent="0.2"/>
  <cols>
    <col min="1" max="1" width="16.1640625" customWidth="1"/>
    <col min="2" max="2" width="15" customWidth="1"/>
  </cols>
  <sheetData>
    <row r="1" spans="1:15" ht="33" customHeight="1" x14ac:dyDescent="0.2">
      <c r="A1" s="27" t="s">
        <v>33</v>
      </c>
      <c r="B1" s="27"/>
      <c r="C1" s="27" t="s">
        <v>28</v>
      </c>
      <c r="D1" s="27"/>
      <c r="E1" s="27"/>
      <c r="F1" s="27" t="s">
        <v>75</v>
      </c>
      <c r="G1" s="27"/>
      <c r="H1" s="27"/>
      <c r="I1" s="27" t="s">
        <v>76</v>
      </c>
      <c r="J1" s="27"/>
      <c r="K1" s="27"/>
    </row>
    <row r="2" spans="1:15" ht="16" customHeight="1" x14ac:dyDescent="0.2">
      <c r="A2" s="27" t="s">
        <v>0</v>
      </c>
      <c r="B2" s="27"/>
      <c r="C2" s="27" t="s">
        <v>27</v>
      </c>
      <c r="D2" s="27"/>
      <c r="E2" s="27"/>
      <c r="F2" s="27" t="s">
        <v>27</v>
      </c>
      <c r="G2" s="27"/>
      <c r="H2" s="27"/>
      <c r="I2" s="27" t="s">
        <v>27</v>
      </c>
      <c r="J2" s="27"/>
      <c r="K2" s="27"/>
    </row>
    <row r="3" spans="1:15" x14ac:dyDescent="0.2">
      <c r="A3" s="30" t="s">
        <v>1</v>
      </c>
      <c r="B3" s="30"/>
      <c r="C3" s="28">
        <v>6783</v>
      </c>
      <c r="D3" s="28"/>
      <c r="E3" s="28"/>
      <c r="F3" s="28">
        <v>656</v>
      </c>
      <c r="G3" s="28"/>
      <c r="H3" s="28"/>
      <c r="I3" s="28">
        <v>874</v>
      </c>
      <c r="J3" s="28"/>
      <c r="K3" s="28"/>
      <c r="O3" s="4"/>
    </row>
    <row r="4" spans="1:15" x14ac:dyDescent="0.2">
      <c r="A4" s="30" t="s">
        <v>2</v>
      </c>
      <c r="B4" s="30"/>
      <c r="C4" s="28">
        <v>33</v>
      </c>
      <c r="D4" s="28"/>
      <c r="E4" s="28"/>
      <c r="F4" s="28">
        <v>3</v>
      </c>
      <c r="G4" s="28"/>
      <c r="H4" s="28"/>
      <c r="I4" s="28">
        <v>4</v>
      </c>
      <c r="J4" s="28"/>
      <c r="K4" s="28"/>
      <c r="O4" s="4"/>
    </row>
    <row r="5" spans="1:15" x14ac:dyDescent="0.2">
      <c r="A5" s="30" t="s">
        <v>3</v>
      </c>
      <c r="B5" s="1" t="s">
        <v>4</v>
      </c>
      <c r="C5" s="2">
        <v>418</v>
      </c>
      <c r="D5" s="5">
        <f>C5/6783</f>
        <v>6.1624649859943981E-2</v>
      </c>
      <c r="E5" s="5"/>
      <c r="F5" s="2">
        <v>108</v>
      </c>
      <c r="G5" s="5">
        <f>F5/656</f>
        <v>0.16463414634146342</v>
      </c>
      <c r="H5" s="5"/>
      <c r="I5" s="2">
        <v>44</v>
      </c>
      <c r="J5" s="5">
        <f>I5/874</f>
        <v>5.0343249427917618E-2</v>
      </c>
      <c r="K5" s="5"/>
      <c r="O5" s="4"/>
    </row>
    <row r="6" spans="1:15" x14ac:dyDescent="0.2">
      <c r="A6" s="30"/>
      <c r="B6" s="1" t="s">
        <v>5</v>
      </c>
      <c r="C6" s="2">
        <v>201</v>
      </c>
      <c r="D6" s="5">
        <f t="shared" ref="D6:D48" si="0">C6/6783</f>
        <v>2.9632905793896505E-2</v>
      </c>
      <c r="E6" s="5"/>
      <c r="F6" s="2">
        <v>32</v>
      </c>
      <c r="G6" s="5">
        <f t="shared" ref="G6:G48" si="1">F6/656</f>
        <v>4.878048780487805E-2</v>
      </c>
      <c r="H6" s="5"/>
      <c r="I6" s="2">
        <v>36</v>
      </c>
      <c r="J6" s="5">
        <f t="shared" ref="J6:J48" si="2">I6/874</f>
        <v>4.1189931350114416E-2</v>
      </c>
      <c r="K6" s="5"/>
      <c r="N6" s="4"/>
      <c r="O6" s="4"/>
    </row>
    <row r="7" spans="1:15" x14ac:dyDescent="0.2">
      <c r="A7" s="30"/>
      <c r="B7" s="1" t="s">
        <v>6</v>
      </c>
      <c r="C7" s="2">
        <v>269</v>
      </c>
      <c r="D7" s="5">
        <f t="shared" si="0"/>
        <v>3.9657968450538109E-2</v>
      </c>
      <c r="E7" s="5"/>
      <c r="F7" s="2">
        <v>52</v>
      </c>
      <c r="G7" s="5">
        <f t="shared" si="1"/>
        <v>7.926829268292683E-2</v>
      </c>
      <c r="H7" s="5"/>
      <c r="I7" s="2">
        <v>39</v>
      </c>
      <c r="J7" s="5">
        <f t="shared" si="2"/>
        <v>4.462242562929062E-2</v>
      </c>
      <c r="K7" s="5"/>
      <c r="N7" s="4"/>
      <c r="O7" s="4"/>
    </row>
    <row r="8" spans="1:15" x14ac:dyDescent="0.2">
      <c r="A8" s="30"/>
      <c r="B8" s="1" t="s">
        <v>7</v>
      </c>
      <c r="C8" s="2">
        <v>354</v>
      </c>
      <c r="D8" s="5">
        <f t="shared" si="0"/>
        <v>5.2189296771340113E-2</v>
      </c>
      <c r="E8" s="5"/>
      <c r="F8" s="2">
        <v>59</v>
      </c>
      <c r="G8" s="5">
        <f t="shared" si="1"/>
        <v>8.9939024390243899E-2</v>
      </c>
      <c r="H8" s="5"/>
      <c r="I8" s="2">
        <v>47</v>
      </c>
      <c r="J8" s="5">
        <f t="shared" si="2"/>
        <v>5.3775743707093822E-2</v>
      </c>
      <c r="K8" s="5"/>
      <c r="N8" s="4"/>
      <c r="O8" s="4"/>
    </row>
    <row r="9" spans="1:15" x14ac:dyDescent="0.2">
      <c r="A9" s="30"/>
      <c r="B9" s="1" t="s">
        <v>8</v>
      </c>
      <c r="C9" s="2">
        <v>462</v>
      </c>
      <c r="D9" s="5">
        <f t="shared" si="0"/>
        <v>6.8111455108359129E-2</v>
      </c>
      <c r="E9" s="5"/>
      <c r="F9" s="2">
        <v>68</v>
      </c>
      <c r="G9" s="5">
        <f t="shared" si="1"/>
        <v>0.10365853658536585</v>
      </c>
      <c r="H9" s="5"/>
      <c r="I9" s="2">
        <v>59</v>
      </c>
      <c r="J9" s="5">
        <f t="shared" si="2"/>
        <v>6.7505720823798632E-2</v>
      </c>
      <c r="K9" s="5"/>
      <c r="N9" s="4"/>
      <c r="O9" s="4"/>
    </row>
    <row r="10" spans="1:15" x14ac:dyDescent="0.2">
      <c r="A10" s="30"/>
      <c r="B10" s="1" t="s">
        <v>9</v>
      </c>
      <c r="C10" s="2">
        <v>638</v>
      </c>
      <c r="D10" s="5">
        <f t="shared" si="0"/>
        <v>9.4058676102019761E-2</v>
      </c>
      <c r="E10" s="5"/>
      <c r="F10" s="2">
        <v>81</v>
      </c>
      <c r="G10" s="5">
        <f t="shared" si="1"/>
        <v>0.12347560975609756</v>
      </c>
      <c r="H10" s="5"/>
      <c r="I10" s="2">
        <v>79</v>
      </c>
      <c r="J10" s="5">
        <f t="shared" si="2"/>
        <v>9.0389016018306637E-2</v>
      </c>
      <c r="K10" s="5"/>
      <c r="N10" s="4"/>
      <c r="O10" s="4"/>
    </row>
    <row r="11" spans="1:15" x14ac:dyDescent="0.2">
      <c r="A11" s="30"/>
      <c r="B11" s="1" t="s">
        <v>10</v>
      </c>
      <c r="C11" s="2">
        <v>828</v>
      </c>
      <c r="D11" s="5">
        <f t="shared" si="0"/>
        <v>0.12206988058381248</v>
      </c>
      <c r="E11" s="5"/>
      <c r="F11" s="2">
        <v>51</v>
      </c>
      <c r="G11" s="5">
        <f t="shared" si="1"/>
        <v>7.774390243902439E-2</v>
      </c>
      <c r="H11" s="5"/>
      <c r="I11" s="2">
        <v>86</v>
      </c>
      <c r="J11" s="5">
        <f t="shared" si="2"/>
        <v>9.8398169336384442E-2</v>
      </c>
      <c r="K11" s="5"/>
      <c r="N11" s="4"/>
      <c r="O11" s="4"/>
    </row>
    <row r="12" spans="1:15" x14ac:dyDescent="0.2">
      <c r="A12" s="30"/>
      <c r="B12" s="1" t="s">
        <v>11</v>
      </c>
      <c r="C12" s="2">
        <v>949</v>
      </c>
      <c r="D12" s="5">
        <f t="shared" si="0"/>
        <v>0.13990859501695416</v>
      </c>
      <c r="E12" s="5"/>
      <c r="F12" s="2">
        <v>51</v>
      </c>
      <c r="G12" s="5">
        <f t="shared" si="1"/>
        <v>7.774390243902439E-2</v>
      </c>
      <c r="H12" s="5"/>
      <c r="I12" s="2">
        <v>95</v>
      </c>
      <c r="J12" s="5">
        <f t="shared" si="2"/>
        <v>0.10869565217391304</v>
      </c>
      <c r="K12" s="5"/>
      <c r="N12" s="4"/>
      <c r="O12" s="4"/>
    </row>
    <row r="13" spans="1:15" x14ac:dyDescent="0.2">
      <c r="A13" s="30"/>
      <c r="B13" s="1" t="s">
        <v>12</v>
      </c>
      <c r="C13" s="2">
        <v>872</v>
      </c>
      <c r="D13" s="5">
        <f t="shared" si="0"/>
        <v>0.12855668583222762</v>
      </c>
      <c r="E13" s="5"/>
      <c r="F13" s="2">
        <v>33</v>
      </c>
      <c r="G13" s="5">
        <f t="shared" si="1"/>
        <v>5.0304878048780491E-2</v>
      </c>
      <c r="H13" s="5"/>
      <c r="I13" s="2">
        <v>96</v>
      </c>
      <c r="J13" s="5">
        <f t="shared" si="2"/>
        <v>0.10983981693363844</v>
      </c>
      <c r="K13" s="5"/>
      <c r="N13" s="4"/>
      <c r="O13" s="4"/>
    </row>
    <row r="14" spans="1:15" x14ac:dyDescent="0.2">
      <c r="A14" s="30"/>
      <c r="B14" s="1" t="s">
        <v>13</v>
      </c>
      <c r="C14" s="2">
        <v>725</v>
      </c>
      <c r="D14" s="5">
        <f t="shared" si="0"/>
        <v>0.10688485920684063</v>
      </c>
      <c r="E14" s="5"/>
      <c r="F14" s="2">
        <v>22</v>
      </c>
      <c r="G14" s="5">
        <f t="shared" si="1"/>
        <v>3.3536585365853661E-2</v>
      </c>
      <c r="H14" s="5"/>
      <c r="I14" s="2">
        <v>126</v>
      </c>
      <c r="J14" s="5">
        <f t="shared" si="2"/>
        <v>0.14416475972540047</v>
      </c>
      <c r="K14" s="5"/>
      <c r="N14" s="4"/>
      <c r="O14" s="4"/>
    </row>
    <row r="15" spans="1:15" x14ac:dyDescent="0.2">
      <c r="A15" s="30"/>
      <c r="B15" s="1" t="s">
        <v>14</v>
      </c>
      <c r="C15" s="2">
        <v>482</v>
      </c>
      <c r="D15" s="5">
        <f t="shared" si="0"/>
        <v>7.1060002948547835E-2</v>
      </c>
      <c r="E15" s="5"/>
      <c r="F15" s="2">
        <v>28</v>
      </c>
      <c r="G15" s="5">
        <f t="shared" si="1"/>
        <v>4.2682926829268296E-2</v>
      </c>
      <c r="H15" s="5"/>
      <c r="I15" s="2">
        <v>73</v>
      </c>
      <c r="J15" s="5">
        <f t="shared" si="2"/>
        <v>8.3524027459954228E-2</v>
      </c>
      <c r="K15" s="5"/>
      <c r="N15" s="4"/>
      <c r="O15" s="4"/>
    </row>
    <row r="16" spans="1:15" x14ac:dyDescent="0.2">
      <c r="A16" s="30"/>
      <c r="B16" s="1" t="s">
        <v>15</v>
      </c>
      <c r="C16" s="2">
        <v>269</v>
      </c>
      <c r="D16" s="5">
        <f t="shared" si="0"/>
        <v>3.9657968450538109E-2</v>
      </c>
      <c r="E16" s="5"/>
      <c r="F16" s="2">
        <v>23</v>
      </c>
      <c r="G16" s="5">
        <f t="shared" si="1"/>
        <v>3.5060975609756101E-2</v>
      </c>
      <c r="H16" s="5"/>
      <c r="I16" s="2">
        <v>44</v>
      </c>
      <c r="J16" s="5">
        <f t="shared" si="2"/>
        <v>5.0343249427917618E-2</v>
      </c>
      <c r="K16" s="5"/>
      <c r="N16" s="4"/>
      <c r="O16" s="4"/>
    </row>
    <row r="17" spans="1:15" x14ac:dyDescent="0.2">
      <c r="A17" s="30"/>
      <c r="B17" s="1" t="s">
        <v>16</v>
      </c>
      <c r="C17" s="2">
        <v>114</v>
      </c>
      <c r="D17" s="5">
        <f t="shared" si="0"/>
        <v>1.680672268907563E-2</v>
      </c>
      <c r="E17" s="5"/>
      <c r="F17" s="2">
        <v>19</v>
      </c>
      <c r="G17" s="5">
        <f t="shared" si="1"/>
        <v>2.8963414634146343E-2</v>
      </c>
      <c r="H17" s="5"/>
      <c r="I17" s="2">
        <v>17</v>
      </c>
      <c r="J17" s="5">
        <f t="shared" si="2"/>
        <v>1.9450800915331808E-2</v>
      </c>
      <c r="K17" s="5"/>
      <c r="N17" s="4"/>
      <c r="O17" s="4"/>
    </row>
    <row r="18" spans="1:15" x14ac:dyDescent="0.2">
      <c r="A18" s="30"/>
      <c r="B18" s="1" t="s">
        <v>17</v>
      </c>
      <c r="C18" s="2">
        <v>77</v>
      </c>
      <c r="D18" s="5">
        <f t="shared" si="0"/>
        <v>1.1351909184726523E-2</v>
      </c>
      <c r="E18" s="5"/>
      <c r="F18" s="2">
        <v>11</v>
      </c>
      <c r="G18" s="5">
        <f t="shared" si="1"/>
        <v>1.676829268292683E-2</v>
      </c>
      <c r="H18" s="5"/>
      <c r="I18" s="2">
        <v>12</v>
      </c>
      <c r="J18" s="5">
        <f t="shared" si="2"/>
        <v>1.3729977116704805E-2</v>
      </c>
      <c r="K18" s="5"/>
      <c r="N18" s="4"/>
      <c r="O18" s="4"/>
    </row>
    <row r="19" spans="1:15" x14ac:dyDescent="0.2">
      <c r="A19" s="30"/>
      <c r="B19" s="1" t="s">
        <v>18</v>
      </c>
      <c r="C19" s="2">
        <v>38</v>
      </c>
      <c r="D19" s="5">
        <f t="shared" si="0"/>
        <v>5.6022408963585435E-3</v>
      </c>
      <c r="E19" s="5"/>
      <c r="F19" s="2">
        <v>7</v>
      </c>
      <c r="G19" s="5">
        <f t="shared" si="1"/>
        <v>1.0670731707317074E-2</v>
      </c>
      <c r="H19" s="5"/>
      <c r="I19" s="2">
        <v>3</v>
      </c>
      <c r="J19" s="5">
        <f t="shared" si="2"/>
        <v>3.4324942791762012E-3</v>
      </c>
      <c r="K19" s="5"/>
      <c r="N19" s="4"/>
      <c r="O19" s="4"/>
    </row>
    <row r="20" spans="1:15" x14ac:dyDescent="0.2">
      <c r="A20" s="30"/>
      <c r="B20" s="1" t="s">
        <v>19</v>
      </c>
      <c r="C20" s="2">
        <v>27</v>
      </c>
      <c r="D20" s="5">
        <f t="shared" si="0"/>
        <v>3.9805395842547548E-3</v>
      </c>
      <c r="E20" s="5"/>
      <c r="F20" s="2">
        <v>6</v>
      </c>
      <c r="G20" s="5">
        <f t="shared" si="1"/>
        <v>9.1463414634146336E-3</v>
      </c>
      <c r="H20" s="5"/>
      <c r="I20" s="2">
        <v>5</v>
      </c>
      <c r="J20" s="5">
        <f t="shared" si="2"/>
        <v>5.7208237986270021E-3</v>
      </c>
      <c r="K20" s="5"/>
      <c r="N20" s="4"/>
      <c r="O20" s="4"/>
    </row>
    <row r="21" spans="1:15" x14ac:dyDescent="0.2">
      <c r="A21" s="30"/>
      <c r="B21" s="1" t="s">
        <v>20</v>
      </c>
      <c r="C21" s="2">
        <v>25</v>
      </c>
      <c r="D21" s="5">
        <f t="shared" si="0"/>
        <v>3.6856848002358839E-3</v>
      </c>
      <c r="E21" s="5"/>
      <c r="F21" s="2">
        <v>4</v>
      </c>
      <c r="G21" s="5">
        <f t="shared" si="1"/>
        <v>6.0975609756097563E-3</v>
      </c>
      <c r="H21" s="5"/>
      <c r="I21" s="2">
        <v>4</v>
      </c>
      <c r="J21" s="5">
        <f t="shared" si="2"/>
        <v>4.5766590389016018E-3</v>
      </c>
      <c r="K21" s="5"/>
      <c r="N21" s="4"/>
      <c r="O21" s="4"/>
    </row>
    <row r="22" spans="1:15" x14ac:dyDescent="0.2">
      <c r="A22" s="30"/>
      <c r="B22" s="1" t="s">
        <v>21</v>
      </c>
      <c r="C22" s="2">
        <v>17</v>
      </c>
      <c r="D22" s="5">
        <f t="shared" si="0"/>
        <v>2.5062656641604009E-3</v>
      </c>
      <c r="E22" s="5"/>
      <c r="F22" s="2">
        <v>1</v>
      </c>
      <c r="G22" s="5">
        <f t="shared" si="1"/>
        <v>1.5243902439024391E-3</v>
      </c>
      <c r="H22" s="5"/>
      <c r="I22" s="2">
        <v>1</v>
      </c>
      <c r="J22" s="5">
        <f t="shared" si="2"/>
        <v>1.1441647597254005E-3</v>
      </c>
      <c r="K22" s="5"/>
      <c r="N22" s="4"/>
      <c r="O22" s="4"/>
    </row>
    <row r="23" spans="1:15" x14ac:dyDescent="0.2">
      <c r="A23" s="30"/>
      <c r="B23" s="1" t="s">
        <v>22</v>
      </c>
      <c r="C23" s="2">
        <v>6</v>
      </c>
      <c r="D23" s="5">
        <f t="shared" si="0"/>
        <v>8.8456435205661217E-4</v>
      </c>
      <c r="E23" s="5"/>
      <c r="F23" s="2">
        <v>0</v>
      </c>
      <c r="G23" s="5">
        <f t="shared" si="1"/>
        <v>0</v>
      </c>
      <c r="H23" s="5"/>
      <c r="I23" s="2">
        <v>1</v>
      </c>
      <c r="J23" s="5">
        <f t="shared" si="2"/>
        <v>1.1441647597254005E-3</v>
      </c>
      <c r="K23" s="5"/>
      <c r="N23" s="4"/>
      <c r="O23" s="4"/>
    </row>
    <row r="24" spans="1:15" x14ac:dyDescent="0.2">
      <c r="A24" s="30"/>
      <c r="B24" s="1" t="s">
        <v>23</v>
      </c>
      <c r="C24" s="2">
        <v>4</v>
      </c>
      <c r="D24" s="5">
        <f t="shared" si="0"/>
        <v>5.8970956803774141E-4</v>
      </c>
      <c r="E24" s="5"/>
      <c r="F24" s="2">
        <v>0</v>
      </c>
      <c r="G24" s="5">
        <f t="shared" si="1"/>
        <v>0</v>
      </c>
      <c r="H24" s="5"/>
      <c r="I24" s="2">
        <v>4</v>
      </c>
      <c r="J24" s="5">
        <f t="shared" si="2"/>
        <v>4.5766590389016018E-3</v>
      </c>
      <c r="K24" s="5"/>
      <c r="N24" s="4"/>
      <c r="O24" s="4"/>
    </row>
    <row r="25" spans="1:15" x14ac:dyDescent="0.2">
      <c r="A25" s="30"/>
      <c r="B25" s="1" t="s">
        <v>24</v>
      </c>
      <c r="C25" s="2">
        <v>4</v>
      </c>
      <c r="D25" s="5">
        <f t="shared" si="0"/>
        <v>5.8970956803774141E-4</v>
      </c>
      <c r="E25" s="5"/>
      <c r="F25" s="2">
        <v>0</v>
      </c>
      <c r="G25" s="5">
        <f t="shared" si="1"/>
        <v>0</v>
      </c>
      <c r="H25" s="5"/>
      <c r="I25" s="2">
        <v>0</v>
      </c>
      <c r="J25" s="5">
        <f t="shared" si="2"/>
        <v>0</v>
      </c>
      <c r="K25" s="5"/>
      <c r="N25" s="4"/>
      <c r="O25" s="4"/>
    </row>
    <row r="26" spans="1:15" x14ac:dyDescent="0.2">
      <c r="A26" s="30"/>
      <c r="B26" s="1" t="s">
        <v>25</v>
      </c>
      <c r="C26" s="2">
        <v>3</v>
      </c>
      <c r="D26" s="5">
        <f t="shared" si="0"/>
        <v>4.4228217602830609E-4</v>
      </c>
      <c r="E26" s="5"/>
      <c r="F26" s="2">
        <v>0</v>
      </c>
      <c r="G26" s="5">
        <f t="shared" si="1"/>
        <v>0</v>
      </c>
      <c r="H26" s="5"/>
      <c r="I26" s="2">
        <v>3</v>
      </c>
      <c r="J26" s="5">
        <f t="shared" si="2"/>
        <v>3.4324942791762012E-3</v>
      </c>
      <c r="K26" s="5"/>
      <c r="N26" s="4"/>
      <c r="O26" s="4"/>
    </row>
    <row r="27" spans="1:15" x14ac:dyDescent="0.2">
      <c r="A27" s="30" t="s">
        <v>26</v>
      </c>
      <c r="B27" s="1" t="s">
        <v>4</v>
      </c>
      <c r="C27" s="2">
        <v>2</v>
      </c>
      <c r="D27" s="5">
        <f t="shared" si="0"/>
        <v>2.9485478401887071E-4</v>
      </c>
      <c r="E27" s="3"/>
      <c r="F27" s="2">
        <v>1</v>
      </c>
      <c r="G27" s="5">
        <f t="shared" si="1"/>
        <v>1.5243902439024391E-3</v>
      </c>
      <c r="H27" s="3"/>
      <c r="I27" s="2">
        <v>0</v>
      </c>
      <c r="J27" s="5">
        <f t="shared" si="2"/>
        <v>0</v>
      </c>
      <c r="K27" s="3"/>
      <c r="N27" s="4"/>
      <c r="O27" s="4"/>
    </row>
    <row r="28" spans="1:15" x14ac:dyDescent="0.2">
      <c r="A28" s="30"/>
      <c r="B28" s="1" t="s">
        <v>5</v>
      </c>
      <c r="C28" s="2">
        <v>5</v>
      </c>
      <c r="D28" s="5">
        <f t="shared" si="0"/>
        <v>7.3713696004717674E-4</v>
      </c>
      <c r="E28" s="3"/>
      <c r="F28" s="2">
        <v>2</v>
      </c>
      <c r="G28" s="5">
        <f t="shared" si="1"/>
        <v>3.0487804878048782E-3</v>
      </c>
      <c r="H28" s="3"/>
      <c r="I28" s="2">
        <v>0</v>
      </c>
      <c r="J28" s="5">
        <f t="shared" si="2"/>
        <v>0</v>
      </c>
      <c r="K28" s="3"/>
      <c r="N28" s="4"/>
      <c r="O28" s="4"/>
    </row>
    <row r="29" spans="1:15" x14ac:dyDescent="0.2">
      <c r="A29" s="30"/>
      <c r="B29" s="1" t="s">
        <v>6</v>
      </c>
      <c r="C29" s="2">
        <v>12</v>
      </c>
      <c r="D29" s="5">
        <f t="shared" si="0"/>
        <v>1.7691287041132243E-3</v>
      </c>
      <c r="E29" s="3"/>
      <c r="F29" s="2">
        <v>5</v>
      </c>
      <c r="G29" s="5">
        <f t="shared" si="1"/>
        <v>7.621951219512195E-3</v>
      </c>
      <c r="H29" s="3"/>
      <c r="I29" s="2">
        <v>0</v>
      </c>
      <c r="J29" s="5">
        <f t="shared" si="2"/>
        <v>0</v>
      </c>
      <c r="K29" s="3"/>
      <c r="N29" s="4"/>
      <c r="O29" s="4"/>
    </row>
    <row r="30" spans="1:15" x14ac:dyDescent="0.2">
      <c r="A30" s="30"/>
      <c r="B30" s="1" t="s">
        <v>7</v>
      </c>
      <c r="C30" s="2">
        <v>13</v>
      </c>
      <c r="D30" s="5">
        <f t="shared" si="0"/>
        <v>1.9165560961226596E-3</v>
      </c>
      <c r="E30" s="3"/>
      <c r="F30" s="2">
        <v>3</v>
      </c>
      <c r="G30" s="5">
        <f t="shared" si="1"/>
        <v>4.5731707317073168E-3</v>
      </c>
      <c r="H30" s="3"/>
      <c r="I30" s="2">
        <v>0</v>
      </c>
      <c r="J30" s="5">
        <f t="shared" si="2"/>
        <v>0</v>
      </c>
      <c r="K30" s="3"/>
      <c r="N30" s="4"/>
      <c r="O30" s="4"/>
    </row>
    <row r="31" spans="1:15" x14ac:dyDescent="0.2">
      <c r="A31" s="30"/>
      <c r="B31" s="1" t="s">
        <v>8</v>
      </c>
      <c r="C31" s="2">
        <v>41</v>
      </c>
      <c r="D31" s="5">
        <f t="shared" si="0"/>
        <v>6.0445230723868495E-3</v>
      </c>
      <c r="E31" s="3"/>
      <c r="F31" s="2">
        <v>14</v>
      </c>
      <c r="G31" s="5">
        <f t="shared" si="1"/>
        <v>2.1341463414634148E-2</v>
      </c>
      <c r="H31" s="3"/>
      <c r="I31" s="2">
        <v>1</v>
      </c>
      <c r="J31" s="5">
        <f t="shared" si="2"/>
        <v>1.1441647597254005E-3</v>
      </c>
      <c r="K31" s="3"/>
      <c r="N31" s="4"/>
      <c r="O31" s="4"/>
    </row>
    <row r="32" spans="1:15" x14ac:dyDescent="0.2">
      <c r="A32" s="30"/>
      <c r="B32" s="1" t="s">
        <v>9</v>
      </c>
      <c r="C32" s="2">
        <v>47</v>
      </c>
      <c r="D32" s="5">
        <f t="shared" si="0"/>
        <v>6.9290874244434617E-3</v>
      </c>
      <c r="E32" s="3"/>
      <c r="F32" s="2">
        <v>12</v>
      </c>
      <c r="G32" s="5">
        <f t="shared" si="1"/>
        <v>1.8292682926829267E-2</v>
      </c>
      <c r="H32" s="3"/>
      <c r="I32" s="2">
        <v>5</v>
      </c>
      <c r="J32" s="5">
        <f t="shared" si="2"/>
        <v>5.7208237986270021E-3</v>
      </c>
      <c r="K32" s="3"/>
      <c r="N32" s="4"/>
      <c r="O32" s="4"/>
    </row>
    <row r="33" spans="1:15" x14ac:dyDescent="0.2">
      <c r="A33" s="30"/>
      <c r="B33" s="1" t="s">
        <v>10</v>
      </c>
      <c r="C33" s="2">
        <v>103</v>
      </c>
      <c r="D33" s="5">
        <f t="shared" si="0"/>
        <v>1.5185021376971841E-2</v>
      </c>
      <c r="E33" s="3"/>
      <c r="F33" s="2">
        <v>20</v>
      </c>
      <c r="G33" s="5">
        <f t="shared" si="1"/>
        <v>3.048780487804878E-2</v>
      </c>
      <c r="H33" s="3"/>
      <c r="I33" s="2">
        <v>15</v>
      </c>
      <c r="J33" s="5">
        <f t="shared" si="2"/>
        <v>1.7162471395881007E-2</v>
      </c>
      <c r="K33" s="3"/>
      <c r="N33" s="4"/>
      <c r="O33" s="4"/>
    </row>
    <row r="34" spans="1:15" x14ac:dyDescent="0.2">
      <c r="A34" s="30"/>
      <c r="B34" s="1" t="s">
        <v>11</v>
      </c>
      <c r="C34" s="2">
        <v>132</v>
      </c>
      <c r="D34" s="5">
        <f t="shared" si="0"/>
        <v>1.9460415745245468E-2</v>
      </c>
      <c r="E34" s="3"/>
      <c r="F34" s="2">
        <v>27</v>
      </c>
      <c r="G34" s="5">
        <f t="shared" si="1"/>
        <v>4.1158536585365856E-2</v>
      </c>
      <c r="H34" s="3"/>
      <c r="I34" s="2">
        <v>15</v>
      </c>
      <c r="J34" s="5">
        <f t="shared" si="2"/>
        <v>1.7162471395881007E-2</v>
      </c>
      <c r="K34" s="3"/>
      <c r="N34" s="4"/>
      <c r="O34" s="4"/>
    </row>
    <row r="35" spans="1:15" x14ac:dyDescent="0.2">
      <c r="A35" s="30"/>
      <c r="B35" s="1" t="s">
        <v>12</v>
      </c>
      <c r="C35" s="2">
        <v>259</v>
      </c>
      <c r="D35" s="5">
        <f t="shared" si="0"/>
        <v>3.8183694530443756E-2</v>
      </c>
      <c r="E35" s="3"/>
      <c r="F35" s="2">
        <v>32</v>
      </c>
      <c r="G35" s="5">
        <f t="shared" si="1"/>
        <v>4.878048780487805E-2</v>
      </c>
      <c r="H35" s="3"/>
      <c r="I35" s="2">
        <v>17</v>
      </c>
      <c r="J35" s="5">
        <f t="shared" si="2"/>
        <v>1.9450800915331808E-2</v>
      </c>
      <c r="K35" s="3"/>
      <c r="N35" s="4"/>
      <c r="O35" s="4"/>
    </row>
    <row r="36" spans="1:15" x14ac:dyDescent="0.2">
      <c r="A36" s="30"/>
      <c r="B36" s="1" t="s">
        <v>13</v>
      </c>
      <c r="C36" s="2">
        <v>468</v>
      </c>
      <c r="D36" s="5">
        <f t="shared" si="0"/>
        <v>6.8996019460415739E-2</v>
      </c>
      <c r="E36" s="3"/>
      <c r="F36" s="2">
        <v>40</v>
      </c>
      <c r="G36" s="5">
        <f t="shared" si="1"/>
        <v>6.097560975609756E-2</v>
      </c>
      <c r="H36" s="3"/>
      <c r="I36" s="2">
        <v>48</v>
      </c>
      <c r="J36" s="5">
        <f t="shared" si="2"/>
        <v>5.4919908466819219E-2</v>
      </c>
      <c r="K36" s="3"/>
      <c r="N36" s="4"/>
      <c r="O36" s="4"/>
    </row>
    <row r="37" spans="1:15" x14ac:dyDescent="0.2">
      <c r="A37" s="30"/>
      <c r="B37" s="1" t="s">
        <v>14</v>
      </c>
      <c r="C37" s="2">
        <v>673</v>
      </c>
      <c r="D37" s="5">
        <f t="shared" si="0"/>
        <v>9.9218634822349994E-2</v>
      </c>
      <c r="E37" s="3"/>
      <c r="F37" s="2">
        <v>40</v>
      </c>
      <c r="G37" s="5">
        <f t="shared" si="1"/>
        <v>6.097560975609756E-2</v>
      </c>
      <c r="H37" s="3"/>
      <c r="I37" s="2">
        <v>70</v>
      </c>
      <c r="J37" s="5">
        <f t="shared" si="2"/>
        <v>8.0091533180778038E-2</v>
      </c>
      <c r="K37" s="3"/>
      <c r="N37" s="4"/>
      <c r="O37" s="4"/>
    </row>
    <row r="38" spans="1:15" x14ac:dyDescent="0.2">
      <c r="A38" s="30"/>
      <c r="B38" s="1" t="s">
        <v>15</v>
      </c>
      <c r="C38" s="2">
        <v>812</v>
      </c>
      <c r="D38" s="5">
        <f t="shared" si="0"/>
        <v>0.11971104231166151</v>
      </c>
      <c r="E38" s="3"/>
      <c r="F38" s="2">
        <v>40</v>
      </c>
      <c r="G38" s="5">
        <f t="shared" si="1"/>
        <v>6.097560975609756E-2</v>
      </c>
      <c r="H38" s="3"/>
      <c r="I38" s="2">
        <v>107</v>
      </c>
      <c r="J38" s="5">
        <f t="shared" si="2"/>
        <v>0.12242562929061784</v>
      </c>
      <c r="K38" s="3"/>
      <c r="N38" s="4"/>
      <c r="O38" s="4"/>
    </row>
    <row r="39" spans="1:15" x14ac:dyDescent="0.2">
      <c r="A39" s="30"/>
      <c r="B39" s="1" t="s">
        <v>16</v>
      </c>
      <c r="C39" s="2">
        <v>828</v>
      </c>
      <c r="D39" s="5">
        <f t="shared" si="0"/>
        <v>0.12206988058381248</v>
      </c>
      <c r="E39" s="29">
        <v>0.62141000000000002</v>
      </c>
      <c r="F39" s="2">
        <v>27</v>
      </c>
      <c r="G39" s="5">
        <f t="shared" si="1"/>
        <v>4.1158536585365856E-2</v>
      </c>
      <c r="H39" s="29">
        <v>0.64024000000000003</v>
      </c>
      <c r="I39" s="2">
        <v>114</v>
      </c>
      <c r="J39" s="5">
        <f t="shared" si="2"/>
        <v>0.13043478260869565</v>
      </c>
      <c r="K39" s="29">
        <v>0.68191999999999997</v>
      </c>
      <c r="N39" s="4"/>
      <c r="O39" s="4"/>
    </row>
    <row r="40" spans="1:15" x14ac:dyDescent="0.2">
      <c r="A40" s="30"/>
      <c r="B40" s="1" t="s">
        <v>17</v>
      </c>
      <c r="C40" s="2">
        <v>697</v>
      </c>
      <c r="D40" s="5">
        <f t="shared" si="0"/>
        <v>0.10275689223057644</v>
      </c>
      <c r="E40" s="29"/>
      <c r="F40" s="2">
        <v>42</v>
      </c>
      <c r="G40" s="5">
        <f t="shared" si="1"/>
        <v>6.402439024390244E-2</v>
      </c>
      <c r="H40" s="29"/>
      <c r="I40" s="2">
        <v>105</v>
      </c>
      <c r="J40" s="5">
        <f t="shared" si="2"/>
        <v>0.12013729977116705</v>
      </c>
      <c r="K40" s="29"/>
      <c r="N40" s="4"/>
      <c r="O40" s="4"/>
    </row>
    <row r="41" spans="1:15" x14ac:dyDescent="0.2">
      <c r="A41" s="30"/>
      <c r="B41" s="1" t="s">
        <v>18</v>
      </c>
      <c r="C41" s="2">
        <v>558</v>
      </c>
      <c r="D41" s="5">
        <f t="shared" si="0"/>
        <v>8.2264484741264923E-2</v>
      </c>
      <c r="E41" s="29"/>
      <c r="F41" s="2">
        <v>37</v>
      </c>
      <c r="G41" s="5">
        <f t="shared" si="1"/>
        <v>5.6402439024390245E-2</v>
      </c>
      <c r="H41" s="29"/>
      <c r="I41" s="2">
        <v>70</v>
      </c>
      <c r="J41" s="5">
        <f t="shared" si="2"/>
        <v>8.0091533180778038E-2</v>
      </c>
      <c r="K41" s="29"/>
      <c r="N41" s="4"/>
      <c r="O41" s="4"/>
    </row>
    <row r="42" spans="1:15" x14ac:dyDescent="0.2">
      <c r="A42" s="30"/>
      <c r="B42" s="1" t="s">
        <v>19</v>
      </c>
      <c r="C42" s="2">
        <v>436</v>
      </c>
      <c r="D42" s="5">
        <f t="shared" si="0"/>
        <v>6.4278342916113812E-2</v>
      </c>
      <c r="E42" s="29"/>
      <c r="F42" s="2">
        <v>55</v>
      </c>
      <c r="G42" s="5">
        <f t="shared" si="1"/>
        <v>8.3841463414634151E-2</v>
      </c>
      <c r="H42" s="29"/>
      <c r="I42" s="2">
        <v>61</v>
      </c>
      <c r="J42" s="5">
        <f t="shared" si="2"/>
        <v>6.9794050343249425E-2</v>
      </c>
      <c r="K42" s="29"/>
      <c r="N42" s="4"/>
      <c r="O42" s="4"/>
    </row>
    <row r="43" spans="1:15" x14ac:dyDescent="0.2">
      <c r="A43" s="30"/>
      <c r="B43" s="1" t="s">
        <v>20</v>
      </c>
      <c r="C43" s="2">
        <v>392</v>
      </c>
      <c r="D43" s="5">
        <f t="shared" si="0"/>
        <v>5.7791537667698657E-2</v>
      </c>
      <c r="E43" s="29"/>
      <c r="F43" s="2">
        <v>85</v>
      </c>
      <c r="G43" s="5">
        <f t="shared" si="1"/>
        <v>0.12957317073170732</v>
      </c>
      <c r="H43" s="29"/>
      <c r="I43" s="2">
        <v>51</v>
      </c>
      <c r="J43" s="5">
        <f t="shared" si="2"/>
        <v>5.8352402745995423E-2</v>
      </c>
      <c r="K43" s="29"/>
      <c r="N43" s="4"/>
      <c r="O43" s="4"/>
    </row>
    <row r="44" spans="1:15" x14ac:dyDescent="0.2">
      <c r="A44" s="30"/>
      <c r="B44" s="1" t="s">
        <v>21</v>
      </c>
      <c r="C44" s="2">
        <v>240</v>
      </c>
      <c r="D44" s="5">
        <f t="shared" si="0"/>
        <v>3.5382574082264487E-2</v>
      </c>
      <c r="E44" s="29"/>
      <c r="F44" s="2">
        <v>23</v>
      </c>
      <c r="G44" s="5">
        <f t="shared" si="1"/>
        <v>3.5060975609756101E-2</v>
      </c>
      <c r="H44" s="29"/>
      <c r="I44" s="2">
        <v>43</v>
      </c>
      <c r="J44" s="5">
        <f t="shared" si="2"/>
        <v>4.9199084668192221E-2</v>
      </c>
      <c r="K44" s="29"/>
      <c r="N44" s="4"/>
      <c r="O44" s="4"/>
    </row>
    <row r="45" spans="1:15" x14ac:dyDescent="0.2">
      <c r="A45" s="30"/>
      <c r="B45" s="1" t="s">
        <v>22</v>
      </c>
      <c r="C45" s="2">
        <v>229</v>
      </c>
      <c r="D45" s="5">
        <f t="shared" si="0"/>
        <v>3.3760872770160696E-2</v>
      </c>
      <c r="E45" s="29"/>
      <c r="F45" s="2">
        <v>20</v>
      </c>
      <c r="G45" s="5">
        <f t="shared" si="1"/>
        <v>3.048780487804878E-2</v>
      </c>
      <c r="H45" s="29"/>
      <c r="I45" s="2">
        <v>32</v>
      </c>
      <c r="J45" s="5">
        <f t="shared" si="2"/>
        <v>3.6613272311212815E-2</v>
      </c>
      <c r="K45" s="29"/>
      <c r="N45" s="4"/>
      <c r="O45" s="4"/>
    </row>
    <row r="46" spans="1:15" x14ac:dyDescent="0.2">
      <c r="A46" s="30"/>
      <c r="B46" s="1" t="s">
        <v>23</v>
      </c>
      <c r="C46" s="2">
        <v>150</v>
      </c>
      <c r="D46" s="5">
        <f t="shared" si="0"/>
        <v>2.2114108801415303E-2</v>
      </c>
      <c r="E46" s="29"/>
      <c r="F46" s="2">
        <v>19</v>
      </c>
      <c r="G46" s="5">
        <f t="shared" si="1"/>
        <v>2.8963414634146343E-2</v>
      </c>
      <c r="H46" s="29"/>
      <c r="I46" s="2">
        <v>14</v>
      </c>
      <c r="J46" s="5">
        <f t="shared" si="2"/>
        <v>1.6018306636155607E-2</v>
      </c>
      <c r="K46" s="29"/>
      <c r="N46" s="4"/>
      <c r="O46" s="4"/>
    </row>
    <row r="47" spans="1:15" x14ac:dyDescent="0.2">
      <c r="A47" s="30"/>
      <c r="B47" s="1" t="s">
        <v>24</v>
      </c>
      <c r="C47" s="2">
        <v>128</v>
      </c>
      <c r="D47" s="5">
        <f t="shared" si="0"/>
        <v>1.8870706177207725E-2</v>
      </c>
      <c r="E47" s="29"/>
      <c r="F47" s="2">
        <v>9</v>
      </c>
      <c r="G47" s="5">
        <f t="shared" si="1"/>
        <v>1.3719512195121951E-2</v>
      </c>
      <c r="H47" s="29"/>
      <c r="I47" s="2">
        <v>19</v>
      </c>
      <c r="J47" s="5">
        <f t="shared" si="2"/>
        <v>2.1739130434782608E-2</v>
      </c>
      <c r="K47" s="29"/>
      <c r="N47" s="4"/>
      <c r="O47" s="4"/>
    </row>
    <row r="48" spans="1:15" x14ac:dyDescent="0.2">
      <c r="A48" s="30"/>
      <c r="B48" s="1" t="s">
        <v>25</v>
      </c>
      <c r="C48" s="2">
        <v>557</v>
      </c>
      <c r="D48" s="5">
        <f t="shared" si="0"/>
        <v>8.2117057349255493E-2</v>
      </c>
      <c r="E48" s="29"/>
      <c r="F48" s="2">
        <v>103</v>
      </c>
      <c r="G48" s="5">
        <f t="shared" si="1"/>
        <v>0.15701219512195122</v>
      </c>
      <c r="H48" s="29"/>
      <c r="I48" s="2">
        <v>87</v>
      </c>
      <c r="J48" s="5">
        <f t="shared" si="2"/>
        <v>9.9542334096109839E-2</v>
      </c>
      <c r="K48" s="29"/>
      <c r="N48" s="4"/>
      <c r="O48" s="4"/>
    </row>
    <row r="49" spans="14:15" x14ac:dyDescent="0.2">
      <c r="N49" s="4"/>
      <c r="O49" s="4"/>
    </row>
  </sheetData>
  <mergeCells count="21">
    <mergeCell ref="A1:B1"/>
    <mergeCell ref="A2:B2"/>
    <mergeCell ref="C2:E2"/>
    <mergeCell ref="C1:E1"/>
    <mergeCell ref="A5:A26"/>
    <mergeCell ref="A27:A48"/>
    <mergeCell ref="E39:E48"/>
    <mergeCell ref="A3:B3"/>
    <mergeCell ref="C3:E3"/>
    <mergeCell ref="A4:B4"/>
    <mergeCell ref="C4:E4"/>
    <mergeCell ref="I1:K1"/>
    <mergeCell ref="I2:K2"/>
    <mergeCell ref="I3:K3"/>
    <mergeCell ref="I4:K4"/>
    <mergeCell ref="K39:K48"/>
    <mergeCell ref="F1:H1"/>
    <mergeCell ref="F4:H4"/>
    <mergeCell ref="F3:H3"/>
    <mergeCell ref="F2:H2"/>
    <mergeCell ref="H39:H4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A3" workbookViewId="0">
      <selection activeCell="C33" sqref="C33"/>
    </sheetView>
  </sheetViews>
  <sheetFormatPr baseColWidth="10" defaultRowHeight="16" x14ac:dyDescent="0.2"/>
  <cols>
    <col min="1" max="1" width="29.6640625" style="21" customWidth="1"/>
    <col min="2" max="14" width="11.83203125" customWidth="1"/>
  </cols>
  <sheetData>
    <row r="1" spans="1:14" s="6" customFormat="1" ht="33" customHeight="1" x14ac:dyDescent="0.2">
      <c r="A1" s="16" t="s">
        <v>45</v>
      </c>
      <c r="B1" s="17" t="s">
        <v>34</v>
      </c>
      <c r="C1" s="17" t="s">
        <v>35</v>
      </c>
      <c r="D1" s="17" t="s">
        <v>36</v>
      </c>
      <c r="E1" s="17" t="s">
        <v>1</v>
      </c>
      <c r="F1" s="17" t="s">
        <v>2</v>
      </c>
      <c r="G1" s="17" t="s">
        <v>37</v>
      </c>
      <c r="H1" s="17" t="s">
        <v>38</v>
      </c>
      <c r="I1" s="17" t="s">
        <v>39</v>
      </c>
      <c r="J1" s="17" t="s">
        <v>40</v>
      </c>
      <c r="K1" s="17" t="s">
        <v>41</v>
      </c>
      <c r="L1" s="17" t="s">
        <v>42</v>
      </c>
      <c r="M1" s="17" t="s">
        <v>43</v>
      </c>
      <c r="N1" s="17" t="s">
        <v>44</v>
      </c>
    </row>
    <row r="2" spans="1:14" x14ac:dyDescent="0.2">
      <c r="A2" s="18" t="s">
        <v>47</v>
      </c>
      <c r="B2" s="13">
        <v>43102</v>
      </c>
      <c r="C2" s="13">
        <v>43404</v>
      </c>
      <c r="D2" s="14">
        <v>201</v>
      </c>
      <c r="E2" s="14">
        <v>914</v>
      </c>
      <c r="F2" s="14">
        <v>4</v>
      </c>
      <c r="G2" s="14">
        <v>324</v>
      </c>
      <c r="H2" s="14">
        <v>590</v>
      </c>
      <c r="I2" s="15">
        <v>0.35449000000000003</v>
      </c>
      <c r="J2" s="15">
        <v>6.1370000000000001E-2</v>
      </c>
      <c r="K2" s="15">
        <v>-6.3700000000000007E-2</v>
      </c>
      <c r="L2" s="15">
        <v>-1.661E-2</v>
      </c>
      <c r="M2" s="15">
        <v>-1.9359999999999999E-2</v>
      </c>
      <c r="N2" s="14">
        <v>3.0116375887300002E-2</v>
      </c>
    </row>
    <row r="3" spans="1:14" x14ac:dyDescent="0.2">
      <c r="A3" s="19" t="s">
        <v>59</v>
      </c>
      <c r="B3" s="13">
        <v>43102</v>
      </c>
      <c r="C3" s="13">
        <v>43404</v>
      </c>
      <c r="D3" s="14">
        <v>201</v>
      </c>
      <c r="E3" s="14">
        <v>1221</v>
      </c>
      <c r="F3" s="14">
        <v>6</v>
      </c>
      <c r="G3" s="14">
        <v>454</v>
      </c>
      <c r="H3" s="14">
        <v>767</v>
      </c>
      <c r="I3" s="15">
        <v>0.37182999999999999</v>
      </c>
      <c r="J3" s="15">
        <v>5.5870000000000003E-2</v>
      </c>
      <c r="K3" s="15">
        <v>-6.1699999999999998E-2</v>
      </c>
      <c r="L3" s="15">
        <v>-1.5740000000000001E-2</v>
      </c>
      <c r="M3" s="15">
        <v>-1.7989999999999999E-2</v>
      </c>
      <c r="N3" s="14">
        <v>3.7763048913899998E-2</v>
      </c>
    </row>
    <row r="4" spans="1:14" x14ac:dyDescent="0.2">
      <c r="A4" s="19" t="s">
        <v>51</v>
      </c>
      <c r="B4" s="13">
        <v>43102</v>
      </c>
      <c r="C4" s="13">
        <v>43404</v>
      </c>
      <c r="D4" s="14">
        <v>201</v>
      </c>
      <c r="E4" s="14">
        <v>690</v>
      </c>
      <c r="F4" s="14">
        <v>3</v>
      </c>
      <c r="G4" s="14">
        <v>237</v>
      </c>
      <c r="H4" s="14">
        <v>453</v>
      </c>
      <c r="I4" s="15">
        <v>0.34348000000000001</v>
      </c>
      <c r="J4" s="15">
        <v>6.2449999999999999E-2</v>
      </c>
      <c r="K4" s="15">
        <v>-6.1379999999999997E-2</v>
      </c>
      <c r="L4" s="15">
        <v>-1.47E-2</v>
      </c>
      <c r="M4" s="15">
        <v>-1.8849999999999999E-2</v>
      </c>
      <c r="N4" s="14">
        <v>4.46010524087E-2</v>
      </c>
    </row>
    <row r="5" spans="1:14" x14ac:dyDescent="0.2">
      <c r="A5" s="18" t="s">
        <v>49</v>
      </c>
      <c r="B5" s="13">
        <v>43102</v>
      </c>
      <c r="C5" s="13">
        <v>43404</v>
      </c>
      <c r="D5" s="14">
        <v>201</v>
      </c>
      <c r="E5" s="14">
        <v>1851</v>
      </c>
      <c r="F5" s="14">
        <v>9</v>
      </c>
      <c r="G5" s="14">
        <v>645</v>
      </c>
      <c r="H5" s="14">
        <v>1206</v>
      </c>
      <c r="I5" s="15">
        <v>0.34845999999999999</v>
      </c>
      <c r="J5" s="15">
        <v>5.919E-2</v>
      </c>
      <c r="K5" s="15">
        <v>-5.7779999999999998E-2</v>
      </c>
      <c r="L5" s="15">
        <v>-1.4250000000000001E-2</v>
      </c>
      <c r="M5" s="15">
        <v>-1.702E-2</v>
      </c>
      <c r="N5" s="14">
        <v>4.5791532162500002E-2</v>
      </c>
    </row>
    <row r="6" spans="1:14" x14ac:dyDescent="0.2">
      <c r="A6" s="19" t="s">
        <v>54</v>
      </c>
      <c r="B6" s="13">
        <v>43102</v>
      </c>
      <c r="C6" s="13">
        <v>43404</v>
      </c>
      <c r="D6" s="14">
        <v>201</v>
      </c>
      <c r="E6" s="14">
        <v>748</v>
      </c>
      <c r="F6" s="14">
        <v>3</v>
      </c>
      <c r="G6" s="14">
        <v>287</v>
      </c>
      <c r="H6" s="14">
        <v>461</v>
      </c>
      <c r="I6" s="15">
        <v>0.38368999999999998</v>
      </c>
      <c r="J6" s="15">
        <v>6.9239999999999996E-2</v>
      </c>
      <c r="K6" s="15">
        <v>-7.2639999999999996E-2</v>
      </c>
      <c r="L6" s="15">
        <v>-1.3050000000000001E-2</v>
      </c>
      <c r="M6" s="15">
        <v>-1.8200000000000001E-2</v>
      </c>
      <c r="N6" s="14">
        <v>4.9739791133700001E-2</v>
      </c>
    </row>
    <row r="7" spans="1:14" x14ac:dyDescent="0.2">
      <c r="A7" s="19" t="s">
        <v>58</v>
      </c>
      <c r="B7" s="13">
        <v>43102</v>
      </c>
      <c r="C7" s="13">
        <v>43404</v>
      </c>
      <c r="D7" s="14">
        <v>201</v>
      </c>
      <c r="E7" s="14">
        <v>2958</v>
      </c>
      <c r="F7" s="14">
        <v>14</v>
      </c>
      <c r="G7" s="14">
        <v>1001</v>
      </c>
      <c r="H7" s="14">
        <v>1957</v>
      </c>
      <c r="I7" s="15">
        <v>0.33839999999999998</v>
      </c>
      <c r="J7" s="15">
        <v>5.8380000000000001E-2</v>
      </c>
      <c r="K7" s="15">
        <v>-5.355E-2</v>
      </c>
      <c r="L7" s="15">
        <v>-1.367E-2</v>
      </c>
      <c r="M7" s="15">
        <v>-1.567E-2</v>
      </c>
      <c r="N7" s="14">
        <v>5.61099815951E-2</v>
      </c>
    </row>
    <row r="8" spans="1:14" x14ac:dyDescent="0.2">
      <c r="A8" s="22" t="s">
        <v>70</v>
      </c>
      <c r="B8" s="7">
        <v>43102</v>
      </c>
      <c r="C8" s="7">
        <v>43404</v>
      </c>
      <c r="D8" s="8">
        <v>201</v>
      </c>
      <c r="E8" s="8">
        <v>171</v>
      </c>
      <c r="F8" s="8">
        <v>0</v>
      </c>
      <c r="G8" s="8">
        <v>66</v>
      </c>
      <c r="H8" s="8">
        <v>105</v>
      </c>
      <c r="I8" s="9">
        <v>0.38596000000000003</v>
      </c>
      <c r="J8" s="9">
        <v>7.0680000000000007E-2</v>
      </c>
      <c r="K8" s="9">
        <v>-7.0110000000000006E-2</v>
      </c>
      <c r="L8" s="9">
        <v>-2.2169999999999999E-2</v>
      </c>
      <c r="M8" s="9">
        <v>-1.5769999999999999E-2</v>
      </c>
      <c r="N8" s="8">
        <v>6.4779260618999995E-2</v>
      </c>
    </row>
    <row r="9" spans="1:14" x14ac:dyDescent="0.2">
      <c r="A9" s="19" t="s">
        <v>66</v>
      </c>
      <c r="B9" s="13">
        <v>43102</v>
      </c>
      <c r="C9" s="13">
        <v>43404</v>
      </c>
      <c r="D9" s="14">
        <v>201</v>
      </c>
      <c r="E9" s="14">
        <v>1714</v>
      </c>
      <c r="F9" s="14">
        <v>8</v>
      </c>
      <c r="G9" s="14">
        <v>572</v>
      </c>
      <c r="H9" s="14">
        <v>1142</v>
      </c>
      <c r="I9" s="15">
        <v>0.33372000000000002</v>
      </c>
      <c r="J9" s="15">
        <v>4.981E-2</v>
      </c>
      <c r="K9" s="15">
        <v>-4.4339999999999997E-2</v>
      </c>
      <c r="L9" s="15">
        <v>-1.1979999999999999E-2</v>
      </c>
      <c r="M9" s="15">
        <v>-1.2919999999999999E-2</v>
      </c>
      <c r="N9" s="14">
        <v>7.9054309855099994E-2</v>
      </c>
    </row>
    <row r="10" spans="1:14" x14ac:dyDescent="0.2">
      <c r="A10" s="19" t="s">
        <v>67</v>
      </c>
      <c r="B10" s="13">
        <v>43102</v>
      </c>
      <c r="C10" s="13">
        <v>43404</v>
      </c>
      <c r="D10" s="14">
        <v>201</v>
      </c>
      <c r="E10" s="14">
        <v>882</v>
      </c>
      <c r="F10" s="14">
        <v>4</v>
      </c>
      <c r="G10" s="14">
        <v>328</v>
      </c>
      <c r="H10" s="14">
        <v>554</v>
      </c>
      <c r="I10" s="15">
        <v>0.37187999999999999</v>
      </c>
      <c r="J10" s="15">
        <v>6.5449999999999994E-2</v>
      </c>
      <c r="K10" s="15">
        <v>-6.4089999999999994E-2</v>
      </c>
      <c r="L10" s="15">
        <v>-1.132E-2</v>
      </c>
      <c r="M10" s="15">
        <v>-1.5910000000000001E-2</v>
      </c>
      <c r="N10" s="14">
        <v>8.6915940024099997E-2</v>
      </c>
    </row>
    <row r="11" spans="1:14" x14ac:dyDescent="0.2">
      <c r="A11" s="18" t="s">
        <v>60</v>
      </c>
      <c r="B11" s="13">
        <v>43102</v>
      </c>
      <c r="C11" s="13">
        <v>43404</v>
      </c>
      <c r="D11" s="14">
        <v>201</v>
      </c>
      <c r="E11" s="14">
        <v>138</v>
      </c>
      <c r="F11" s="14">
        <v>0</v>
      </c>
      <c r="G11" s="14">
        <v>36</v>
      </c>
      <c r="H11" s="14">
        <v>102</v>
      </c>
      <c r="I11" s="15">
        <v>0.26086999999999999</v>
      </c>
      <c r="J11" s="15">
        <v>6.4839999999999995E-2</v>
      </c>
      <c r="K11" s="15">
        <v>-5.978E-2</v>
      </c>
      <c r="L11" s="15">
        <v>-2.537E-2</v>
      </c>
      <c r="M11" s="15">
        <v>-2.7269999999999999E-2</v>
      </c>
      <c r="N11" s="14">
        <v>0.101423530114</v>
      </c>
    </row>
    <row r="12" spans="1:14" x14ac:dyDescent="0.2">
      <c r="A12" s="20" t="s">
        <v>46</v>
      </c>
      <c r="B12" s="10">
        <v>43102</v>
      </c>
      <c r="C12" s="10">
        <v>43404</v>
      </c>
      <c r="D12" s="11">
        <v>201</v>
      </c>
      <c r="E12" s="11">
        <v>6855</v>
      </c>
      <c r="F12" s="11">
        <v>34</v>
      </c>
      <c r="G12" s="11">
        <v>2388</v>
      </c>
      <c r="H12" s="11">
        <v>4467</v>
      </c>
      <c r="I12" s="12">
        <v>0.34836</v>
      </c>
      <c r="J12" s="12">
        <v>5.2339999999999998E-2</v>
      </c>
      <c r="K12" s="12">
        <v>-4.7E-2</v>
      </c>
      <c r="L12" s="12">
        <v>-9.7800000000000005E-3</v>
      </c>
      <c r="M12" s="12">
        <v>-1.239E-2</v>
      </c>
      <c r="N12" s="11">
        <v>0.12890607114399999</v>
      </c>
    </row>
    <row r="13" spans="1:14" x14ac:dyDescent="0.2">
      <c r="A13" s="22" t="s">
        <v>71</v>
      </c>
      <c r="B13" s="7">
        <v>43102</v>
      </c>
      <c r="C13" s="7">
        <v>43404</v>
      </c>
      <c r="D13" s="8">
        <v>201</v>
      </c>
      <c r="E13" s="8">
        <v>6684</v>
      </c>
      <c r="F13" s="8">
        <v>33</v>
      </c>
      <c r="G13" s="8">
        <v>2322</v>
      </c>
      <c r="H13" s="8">
        <v>4362</v>
      </c>
      <c r="I13" s="9">
        <v>0.34739999999999999</v>
      </c>
      <c r="J13" s="9">
        <v>5.1819999999999998E-2</v>
      </c>
      <c r="K13" s="9">
        <v>-4.6440000000000002E-2</v>
      </c>
      <c r="L13" s="9">
        <v>-9.5899999999999996E-3</v>
      </c>
      <c r="M13" s="9">
        <v>-1.231E-2</v>
      </c>
      <c r="N13" s="8">
        <v>0.134092293743</v>
      </c>
    </row>
    <row r="14" spans="1:14" x14ac:dyDescent="0.2">
      <c r="A14" s="19" t="s">
        <v>57</v>
      </c>
      <c r="B14" s="13">
        <v>43102</v>
      </c>
      <c r="C14" s="13">
        <v>43404</v>
      </c>
      <c r="D14" s="14">
        <v>201</v>
      </c>
      <c r="E14" s="14">
        <v>1210</v>
      </c>
      <c r="F14" s="14">
        <v>6</v>
      </c>
      <c r="G14" s="14">
        <v>445</v>
      </c>
      <c r="H14" s="14">
        <v>765</v>
      </c>
      <c r="I14" s="15">
        <v>0.36776999999999999</v>
      </c>
      <c r="J14" s="15">
        <v>5.4969999999999998E-2</v>
      </c>
      <c r="K14" s="15">
        <v>-5.339E-2</v>
      </c>
      <c r="L14" s="15">
        <v>-9.11E-3</v>
      </c>
      <c r="M14" s="15">
        <v>-1.354E-2</v>
      </c>
      <c r="N14" s="14">
        <v>0.13525569646400001</v>
      </c>
    </row>
    <row r="15" spans="1:14" x14ac:dyDescent="0.2">
      <c r="A15" s="19" t="s">
        <v>53</v>
      </c>
      <c r="B15" s="13">
        <v>43102</v>
      </c>
      <c r="C15" s="13">
        <v>43404</v>
      </c>
      <c r="D15" s="14">
        <v>201</v>
      </c>
      <c r="E15" s="14">
        <v>5879</v>
      </c>
      <c r="F15" s="14">
        <v>29</v>
      </c>
      <c r="G15" s="14">
        <v>2011</v>
      </c>
      <c r="H15" s="14">
        <v>3868</v>
      </c>
      <c r="I15" s="15">
        <v>0.34205999999999998</v>
      </c>
      <c r="J15" s="15">
        <v>4.87E-2</v>
      </c>
      <c r="K15" s="15">
        <v>-4.2770000000000002E-2</v>
      </c>
      <c r="L15" s="15">
        <v>-9.0900000000000009E-3</v>
      </c>
      <c r="M15" s="15">
        <v>-1.1480000000000001E-2</v>
      </c>
      <c r="N15" s="14">
        <v>0.149450961588</v>
      </c>
    </row>
    <row r="16" spans="1:14" x14ac:dyDescent="0.2">
      <c r="A16" s="18" t="s">
        <v>48</v>
      </c>
      <c r="B16" s="13">
        <v>43102</v>
      </c>
      <c r="C16" s="13">
        <v>43404</v>
      </c>
      <c r="D16" s="14">
        <v>201</v>
      </c>
      <c r="E16" s="14">
        <v>5941</v>
      </c>
      <c r="F16" s="14">
        <v>29</v>
      </c>
      <c r="G16" s="14">
        <v>2064</v>
      </c>
      <c r="H16" s="14">
        <v>3877</v>
      </c>
      <c r="I16" s="15">
        <v>0.34742000000000001</v>
      </c>
      <c r="J16" s="15">
        <v>5.092E-2</v>
      </c>
      <c r="K16" s="15">
        <v>-4.446E-2</v>
      </c>
      <c r="L16" s="15">
        <v>-8.8900000000000003E-3</v>
      </c>
      <c r="M16" s="15">
        <v>-1.132E-2</v>
      </c>
      <c r="N16" s="14">
        <v>0.154808198555</v>
      </c>
    </row>
    <row r="17" spans="1:14" x14ac:dyDescent="0.2">
      <c r="A17" s="19" t="s">
        <v>55</v>
      </c>
      <c r="B17" s="13">
        <v>43102</v>
      </c>
      <c r="C17" s="13">
        <v>43404</v>
      </c>
      <c r="D17" s="14">
        <v>201</v>
      </c>
      <c r="E17" s="14">
        <v>2407</v>
      </c>
      <c r="F17" s="14">
        <v>11</v>
      </c>
      <c r="G17" s="14">
        <v>836</v>
      </c>
      <c r="H17" s="14">
        <v>1571</v>
      </c>
      <c r="I17" s="15">
        <v>0.34732000000000002</v>
      </c>
      <c r="J17" s="15">
        <v>4.4630000000000003E-2</v>
      </c>
      <c r="K17" s="15">
        <v>-4.054E-2</v>
      </c>
      <c r="L17" s="15">
        <v>-8.5100000000000002E-3</v>
      </c>
      <c r="M17" s="15">
        <v>-1.0959999999999999E-2</v>
      </c>
      <c r="N17" s="14">
        <v>0.166479469529</v>
      </c>
    </row>
    <row r="18" spans="1:14" x14ac:dyDescent="0.2">
      <c r="A18" s="19" t="s">
        <v>61</v>
      </c>
      <c r="B18" s="13">
        <v>43102</v>
      </c>
      <c r="C18" s="13">
        <v>43404</v>
      </c>
      <c r="D18" s="14">
        <v>201</v>
      </c>
      <c r="E18" s="14">
        <v>789</v>
      </c>
      <c r="F18" s="14">
        <v>3</v>
      </c>
      <c r="G18" s="14">
        <v>275</v>
      </c>
      <c r="H18" s="14">
        <v>514</v>
      </c>
      <c r="I18" s="15">
        <v>0.34854000000000002</v>
      </c>
      <c r="J18" s="15">
        <v>4.9689999999999998E-2</v>
      </c>
      <c r="K18" s="15">
        <v>-4.1860000000000001E-2</v>
      </c>
      <c r="L18" s="15">
        <v>-9.3900000000000008E-3</v>
      </c>
      <c r="M18" s="15">
        <v>-9.9500000000000005E-3</v>
      </c>
      <c r="N18" s="14">
        <v>0.17099197070899999</v>
      </c>
    </row>
    <row r="19" spans="1:14" x14ac:dyDescent="0.2">
      <c r="A19" s="19" t="s">
        <v>65</v>
      </c>
      <c r="B19" s="13">
        <v>43102</v>
      </c>
      <c r="C19" s="13">
        <v>43404</v>
      </c>
      <c r="D19" s="14">
        <v>201</v>
      </c>
      <c r="E19" s="14">
        <v>4152</v>
      </c>
      <c r="F19" s="14">
        <v>20</v>
      </c>
      <c r="G19" s="14">
        <v>1421</v>
      </c>
      <c r="H19" s="14">
        <v>2731</v>
      </c>
      <c r="I19" s="15">
        <v>0.34223999999999999</v>
      </c>
      <c r="J19" s="15">
        <v>4.8030000000000003E-2</v>
      </c>
      <c r="K19" s="15">
        <v>-4.2189999999999998E-2</v>
      </c>
      <c r="L19" s="15">
        <v>-8.1700000000000002E-3</v>
      </c>
      <c r="M19" s="15">
        <v>-1.1310000000000001E-2</v>
      </c>
      <c r="N19" s="14">
        <v>0.17907291976799999</v>
      </c>
    </row>
    <row r="20" spans="1:14" x14ac:dyDescent="0.2">
      <c r="A20" s="19" t="s">
        <v>64</v>
      </c>
      <c r="B20" s="13">
        <v>43102</v>
      </c>
      <c r="C20" s="13">
        <v>43404</v>
      </c>
      <c r="D20" s="14">
        <v>201</v>
      </c>
      <c r="E20" s="14">
        <v>488</v>
      </c>
      <c r="F20" s="14">
        <v>2</v>
      </c>
      <c r="G20" s="14">
        <v>168</v>
      </c>
      <c r="H20" s="14">
        <v>320</v>
      </c>
      <c r="I20" s="15">
        <v>0.34426000000000001</v>
      </c>
      <c r="J20" s="15">
        <v>5.6059999999999999E-2</v>
      </c>
      <c r="K20" s="15">
        <v>-4.5080000000000002E-2</v>
      </c>
      <c r="L20" s="15">
        <v>-8.3599999999999994E-3</v>
      </c>
      <c r="M20" s="15">
        <v>-1.026E-2</v>
      </c>
      <c r="N20" s="14">
        <v>0.187238289876</v>
      </c>
    </row>
    <row r="21" spans="1:14" x14ac:dyDescent="0.2">
      <c r="A21" s="19" t="s">
        <v>52</v>
      </c>
      <c r="B21" s="13">
        <v>43102</v>
      </c>
      <c r="C21" s="13">
        <v>43404</v>
      </c>
      <c r="D21" s="14">
        <v>201</v>
      </c>
      <c r="E21" s="14">
        <v>3388</v>
      </c>
      <c r="F21" s="14">
        <v>16</v>
      </c>
      <c r="G21" s="14">
        <v>1183</v>
      </c>
      <c r="H21" s="14">
        <v>2205</v>
      </c>
      <c r="I21" s="15">
        <v>0.34916999999999998</v>
      </c>
      <c r="J21" s="15">
        <v>5.2519999999999997E-2</v>
      </c>
      <c r="K21" s="15">
        <v>-4.4010000000000001E-2</v>
      </c>
      <c r="L21" s="15">
        <v>-7.6800000000000002E-3</v>
      </c>
      <c r="M21" s="15">
        <v>-1.031E-2</v>
      </c>
      <c r="N21" s="14">
        <v>0.194423707936</v>
      </c>
    </row>
    <row r="22" spans="1:14" x14ac:dyDescent="0.2">
      <c r="A22" s="22" t="s">
        <v>72</v>
      </c>
      <c r="B22" s="7">
        <v>43102</v>
      </c>
      <c r="C22" s="7">
        <v>43404</v>
      </c>
      <c r="D22" s="8">
        <v>201</v>
      </c>
      <c r="E22" s="8">
        <v>3897</v>
      </c>
      <c r="F22" s="8">
        <v>19</v>
      </c>
      <c r="G22" s="8">
        <v>1387</v>
      </c>
      <c r="H22" s="8">
        <v>2510</v>
      </c>
      <c r="I22" s="9">
        <v>0.35591</v>
      </c>
      <c r="J22" s="9">
        <v>4.7980000000000002E-2</v>
      </c>
      <c r="K22" s="9">
        <v>-4.1889999999999997E-2</v>
      </c>
      <c r="L22" s="9">
        <v>-7.7600000000000004E-3</v>
      </c>
      <c r="M22" s="9">
        <v>-9.9000000000000008E-3</v>
      </c>
      <c r="N22" s="8">
        <v>0.19501182623999999</v>
      </c>
    </row>
    <row r="23" spans="1:14" ht="32" x14ac:dyDescent="0.2">
      <c r="A23" s="19" t="s">
        <v>68</v>
      </c>
      <c r="B23" s="13">
        <v>43102</v>
      </c>
      <c r="C23" s="13">
        <v>43404</v>
      </c>
      <c r="D23" s="14">
        <v>201</v>
      </c>
      <c r="E23" s="14">
        <v>2389</v>
      </c>
      <c r="F23" s="14">
        <v>11</v>
      </c>
      <c r="G23" s="14">
        <v>841</v>
      </c>
      <c r="H23" s="14">
        <v>1548</v>
      </c>
      <c r="I23" s="15">
        <v>0.35203000000000001</v>
      </c>
      <c r="J23" s="15">
        <v>4.5870000000000001E-2</v>
      </c>
      <c r="K23" s="15">
        <v>-4.1149999999999999E-2</v>
      </c>
      <c r="L23" s="15">
        <v>-7.4799999999999997E-3</v>
      </c>
      <c r="M23" s="15">
        <v>-1.051E-2</v>
      </c>
      <c r="N23" s="14">
        <v>0.201508358089</v>
      </c>
    </row>
    <row r="24" spans="1:14" x14ac:dyDescent="0.2">
      <c r="A24" s="23" t="s">
        <v>56</v>
      </c>
      <c r="B24" s="13">
        <v>43102</v>
      </c>
      <c r="C24" s="13">
        <v>43404</v>
      </c>
      <c r="D24" s="14">
        <v>201</v>
      </c>
      <c r="E24" s="14">
        <v>562</v>
      </c>
      <c r="F24" s="14">
        <v>2</v>
      </c>
      <c r="G24" s="14">
        <v>235</v>
      </c>
      <c r="H24" s="14">
        <v>327</v>
      </c>
      <c r="I24" s="15">
        <v>0.41815000000000002</v>
      </c>
      <c r="J24" s="15">
        <v>4.9610000000000001E-2</v>
      </c>
      <c r="K24" s="15">
        <v>-4.7910000000000001E-2</v>
      </c>
      <c r="L24" s="15">
        <v>-7.5900000000000004E-3</v>
      </c>
      <c r="M24" s="15">
        <v>-7.1300000000000001E-3</v>
      </c>
      <c r="N24" s="14">
        <v>0.25158220488600003</v>
      </c>
    </row>
    <row r="25" spans="1:14" x14ac:dyDescent="0.2">
      <c r="A25" s="24" t="s">
        <v>74</v>
      </c>
      <c r="B25" s="7">
        <v>43102</v>
      </c>
      <c r="C25" s="7">
        <v>43404</v>
      </c>
      <c r="D25" s="8">
        <v>201</v>
      </c>
      <c r="E25" s="8">
        <v>203</v>
      </c>
      <c r="F25" s="8">
        <v>1</v>
      </c>
      <c r="G25" s="8">
        <v>78</v>
      </c>
      <c r="H25" s="8">
        <v>125</v>
      </c>
      <c r="I25" s="9">
        <v>0.38424000000000003</v>
      </c>
      <c r="J25" s="9">
        <v>4.684E-2</v>
      </c>
      <c r="K25" s="9">
        <v>-3.9149999999999997E-2</v>
      </c>
      <c r="L25" s="9">
        <v>-1.206E-2</v>
      </c>
      <c r="M25" s="9">
        <v>-6.11E-3</v>
      </c>
      <c r="N25" s="8">
        <v>0.34321964143200001</v>
      </c>
    </row>
    <row r="26" spans="1:14" x14ac:dyDescent="0.2">
      <c r="A26" s="25" t="s">
        <v>50</v>
      </c>
      <c r="B26" s="13">
        <v>43102</v>
      </c>
      <c r="C26" s="13">
        <v>43404</v>
      </c>
      <c r="D26" s="14">
        <v>201</v>
      </c>
      <c r="E26" s="14">
        <v>506</v>
      </c>
      <c r="F26" s="14">
        <v>2</v>
      </c>
      <c r="G26" s="14">
        <v>164</v>
      </c>
      <c r="H26" s="14">
        <v>342</v>
      </c>
      <c r="I26" s="15">
        <v>0.32411000000000001</v>
      </c>
      <c r="J26" s="15">
        <v>5.9139999999999998E-2</v>
      </c>
      <c r="K26" s="15">
        <v>-4.1980000000000003E-2</v>
      </c>
      <c r="L26" s="15">
        <v>-6.7299999999999999E-3</v>
      </c>
      <c r="M26" s="15">
        <v>-9.1999999999999998E-3</v>
      </c>
      <c r="N26" s="14">
        <v>0.38358003308299998</v>
      </c>
    </row>
    <row r="27" spans="1:14" x14ac:dyDescent="0.2">
      <c r="A27" s="25" t="s">
        <v>69</v>
      </c>
      <c r="B27" s="13">
        <v>43102</v>
      </c>
      <c r="C27" s="13">
        <v>43404</v>
      </c>
      <c r="D27" s="14">
        <v>201</v>
      </c>
      <c r="E27" s="14">
        <v>172</v>
      </c>
      <c r="F27" s="14">
        <v>0</v>
      </c>
      <c r="G27" s="14">
        <v>67</v>
      </c>
      <c r="H27" s="14">
        <v>105</v>
      </c>
      <c r="I27" s="15">
        <v>0.38952999999999999</v>
      </c>
      <c r="J27" s="15">
        <v>4.8829999999999998E-2</v>
      </c>
      <c r="K27" s="15">
        <v>-4.5379999999999997E-2</v>
      </c>
      <c r="L27" s="15">
        <v>-1.0109999999999999E-2</v>
      </c>
      <c r="M27" s="15">
        <v>-8.6800000000000002E-3</v>
      </c>
      <c r="N27" s="14">
        <v>0.51017335484299997</v>
      </c>
    </row>
    <row r="28" spans="1:14" x14ac:dyDescent="0.2">
      <c r="A28" s="24" t="s">
        <v>73</v>
      </c>
      <c r="B28" s="7">
        <v>43102</v>
      </c>
      <c r="C28" s="7">
        <v>43404</v>
      </c>
      <c r="D28" s="8">
        <v>201</v>
      </c>
      <c r="E28" s="8">
        <v>143</v>
      </c>
      <c r="F28" s="8">
        <v>0</v>
      </c>
      <c r="G28" s="8">
        <v>59</v>
      </c>
      <c r="H28" s="8">
        <v>84</v>
      </c>
      <c r="I28" s="9">
        <v>0.41259000000000001</v>
      </c>
      <c r="J28" s="9">
        <v>4.8689999999999997E-2</v>
      </c>
      <c r="K28" s="9">
        <v>-3.8969999999999998E-2</v>
      </c>
      <c r="L28" s="9">
        <v>-7.6899999999999998E-3</v>
      </c>
      <c r="M28" s="9">
        <v>-2.8E-3</v>
      </c>
      <c r="N28" s="8">
        <v>0.60305986761300001</v>
      </c>
    </row>
    <row r="29" spans="1:14" x14ac:dyDescent="0.2">
      <c r="A29" s="23" t="s">
        <v>62</v>
      </c>
      <c r="B29" s="13">
        <v>43102</v>
      </c>
      <c r="C29" s="13">
        <v>43404</v>
      </c>
      <c r="D29" s="14">
        <v>201</v>
      </c>
      <c r="E29" s="14">
        <v>485</v>
      </c>
      <c r="F29" s="14">
        <v>2</v>
      </c>
      <c r="G29" s="14">
        <v>184</v>
      </c>
      <c r="H29" s="14">
        <v>301</v>
      </c>
      <c r="I29" s="15">
        <v>0.37938</v>
      </c>
      <c r="J29" s="15">
        <v>5.0999999999999997E-2</v>
      </c>
      <c r="K29" s="15">
        <v>-3.8679999999999999E-2</v>
      </c>
      <c r="L29" s="15">
        <v>-5.2999999999999998E-4</v>
      </c>
      <c r="M29" s="15">
        <v>-4.6600000000000001E-3</v>
      </c>
      <c r="N29" s="14">
        <v>0.84569262195700001</v>
      </c>
    </row>
    <row r="30" spans="1:14" x14ac:dyDescent="0.2">
      <c r="A30" s="23" t="s">
        <v>63</v>
      </c>
      <c r="B30" s="13">
        <v>43102</v>
      </c>
      <c r="C30" s="13">
        <v>43404</v>
      </c>
      <c r="D30" s="14">
        <v>201</v>
      </c>
      <c r="E30" s="14">
        <v>95</v>
      </c>
      <c r="F30" s="14">
        <v>0</v>
      </c>
      <c r="G30" s="14">
        <v>42</v>
      </c>
      <c r="H30" s="14">
        <v>53</v>
      </c>
      <c r="I30" s="15">
        <v>0.44211</v>
      </c>
      <c r="J30" s="15">
        <v>5.8900000000000001E-2</v>
      </c>
      <c r="K30" s="15">
        <v>-4.598E-2</v>
      </c>
      <c r="L30" s="15">
        <v>2.8300000000000001E-3</v>
      </c>
      <c r="M30" s="15">
        <v>3.8999999999999999E-4</v>
      </c>
      <c r="N30" s="26">
        <v>1.0461640456400001</v>
      </c>
    </row>
    <row r="33" spans="3:3" x14ac:dyDescent="0.2">
      <c r="C33" s="31" t="s">
        <v>77</v>
      </c>
    </row>
  </sheetData>
  <sortState ref="A2:N30">
    <sortCondition ref="N2:N3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不同持股时间价格分布</vt:lpstr>
      <vt:lpstr>不同高开低开价格分布</vt:lpstr>
      <vt:lpstr>指标比较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2018-11-29T15:27:55Z</dcterms:created>
  <dcterms:modified xsi:type="dcterms:W3CDTF">2018-12-14T09:01:51Z</dcterms:modified>
</cp:coreProperties>
</file>