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文件/回测/"/>
    </mc:Choice>
  </mc:AlternateContent>
  <bookViews>
    <workbookView xWindow="0" yWindow="460" windowWidth="28800" windowHeight="16640" tabRatio="500" activeTab="2"/>
  </bookViews>
  <sheets>
    <sheet name="价格分布-持股5日" sheetId="1" r:id="rId1"/>
    <sheet name="5日线下阳线-振幅&gt;5%-持股" sheetId="2" r:id="rId2"/>
    <sheet name="价格分布-持股20日" sheetId="3" r:id="rId3"/>
    <sheet name="5日线下阳线振幅&gt;5%持股20日无止盈机会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5" i="3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" i="1"/>
</calcChain>
</file>

<file path=xl/sharedStrings.xml><?xml version="1.0" encoding="utf-8"?>
<sst xmlns="http://schemas.openxmlformats.org/spreadsheetml/2006/main" count="845" uniqueCount="677">
  <si>
    <t>持股</t>
    <phoneticPr fontId="1" type="noConversion"/>
  </si>
  <si>
    <t>交易总数</t>
  </si>
  <si>
    <t>日均交易数</t>
  </si>
  <si>
    <t>最低价区间</t>
  </si>
  <si>
    <t>[,-20%)</t>
  </si>
  <si>
    <t>[-20%,-18%)</t>
  </si>
  <si>
    <t>[-18%,-16%)</t>
  </si>
  <si>
    <t>[-16%,-14%)</t>
  </si>
  <si>
    <t>[-14%,-12%)</t>
  </si>
  <si>
    <t>[-12%,-10%)</t>
  </si>
  <si>
    <t>[-10%,-8%)</t>
  </si>
  <si>
    <t>[-8%,-6%)</t>
  </si>
  <si>
    <t>[-6%,-4%)</t>
  </si>
  <si>
    <t>[-4%,-2%)</t>
  </si>
  <si>
    <t>[-2%,0%)</t>
  </si>
  <si>
    <t>[0%,2%)</t>
  </si>
  <si>
    <t>[2%,4%)</t>
  </si>
  <si>
    <t>[4%,6%)</t>
  </si>
  <si>
    <t>[6%,8%)</t>
  </si>
  <si>
    <t>[8%,10%)</t>
  </si>
  <si>
    <t>[10%,12%)</t>
  </si>
  <si>
    <t>[12%,14%)</t>
  </si>
  <si>
    <t>[14%,16%)</t>
  </si>
  <si>
    <t>[16%,18%)</t>
  </si>
  <si>
    <t>[18%,20%)</t>
  </si>
  <si>
    <t>[20%,)</t>
  </si>
  <si>
    <t>最高价区间</t>
  </si>
  <si>
    <t>2018/01/02-2018/10/31</t>
    <phoneticPr fontId="1" type="noConversion"/>
  </si>
  <si>
    <t>5日</t>
    <rPh sb="1" eb="2">
      <t>ri</t>
    </rPh>
    <phoneticPr fontId="1" type="noConversion"/>
  </si>
  <si>
    <t>5日线下阳线</t>
    <rPh sb="1" eb="2">
      <t>ri</t>
    </rPh>
    <rPh sb="2" eb="3">
      <t>xian</t>
    </rPh>
    <rPh sb="3" eb="4">
      <t>xia</t>
    </rPh>
    <rPh sb="4" eb="5">
      <t>yang'x</t>
    </rPh>
    <phoneticPr fontId="1" type="noConversion"/>
  </si>
  <si>
    <t>5日线下阳线
振幅&gt;2%</t>
    <rPh sb="1" eb="2">
      <t>ri</t>
    </rPh>
    <rPh sb="2" eb="3">
      <t>xian</t>
    </rPh>
    <rPh sb="3" eb="4">
      <t>xia</t>
    </rPh>
    <rPh sb="4" eb="5">
      <t>yang'x</t>
    </rPh>
    <rPh sb="7" eb="8">
      <t>zhen'fu</t>
    </rPh>
    <phoneticPr fontId="1" type="noConversion"/>
  </si>
  <si>
    <t>5日线下阳线
5日线在60日线上</t>
    <rPh sb="1" eb="2">
      <t>ri</t>
    </rPh>
    <rPh sb="2" eb="3">
      <t>xian</t>
    </rPh>
    <rPh sb="3" eb="4">
      <t>xia</t>
    </rPh>
    <rPh sb="4" eb="5">
      <t>yang'x</t>
    </rPh>
    <rPh sb="8" eb="9">
      <t>ri</t>
    </rPh>
    <rPh sb="9" eb="10">
      <t>xian</t>
    </rPh>
    <rPh sb="10" eb="11">
      <t>zai</t>
    </rPh>
    <rPh sb="13" eb="14">
      <t>ri</t>
    </rPh>
    <rPh sb="14" eb="15">
      <t>xian</t>
    </rPh>
    <rPh sb="15" eb="16">
      <t>shang</t>
    </rPh>
    <phoneticPr fontId="1" type="noConversion"/>
  </si>
  <si>
    <t>5日线下阳线
最高价在5日线下2%以上</t>
    <rPh sb="1" eb="2">
      <t>ri</t>
    </rPh>
    <rPh sb="2" eb="3">
      <t>xian</t>
    </rPh>
    <rPh sb="3" eb="4">
      <t>xia</t>
    </rPh>
    <rPh sb="4" eb="5">
      <t>yang'x</t>
    </rPh>
    <rPh sb="7" eb="8">
      <t>zui'gao'j</t>
    </rPh>
    <rPh sb="10" eb="11">
      <t>zai</t>
    </rPh>
    <rPh sb="12" eb="13">
      <t>ri</t>
    </rPh>
    <rPh sb="13" eb="14">
      <t>xian</t>
    </rPh>
    <rPh sb="14" eb="15">
      <t>xia</t>
    </rPh>
    <rPh sb="17" eb="18">
      <t>yi'shang</t>
    </rPh>
    <phoneticPr fontId="1" type="noConversion"/>
  </si>
  <si>
    <t>5日线下阳线
振幅&gt;5%</t>
    <rPh sb="1" eb="2">
      <t>ri</t>
    </rPh>
    <rPh sb="2" eb="3">
      <t>xian</t>
    </rPh>
    <rPh sb="3" eb="4">
      <t>xia</t>
    </rPh>
    <rPh sb="4" eb="5">
      <t>yang'x</t>
    </rPh>
    <rPh sb="7" eb="8">
      <t>zhen'fu</t>
    </rPh>
    <phoneticPr fontId="1" type="noConversion"/>
  </si>
  <si>
    <t>5日线下阳线
振幅&gt;5%
5日线在60日线上</t>
    <rPh sb="1" eb="2">
      <t>ri</t>
    </rPh>
    <rPh sb="2" eb="3">
      <t>xian</t>
    </rPh>
    <rPh sb="3" eb="4">
      <t>xia</t>
    </rPh>
    <rPh sb="4" eb="5">
      <t>yang'x</t>
    </rPh>
    <rPh sb="7" eb="8">
      <t>zhen'fu</t>
    </rPh>
    <phoneticPr fontId="1" type="noConversion"/>
  </si>
  <si>
    <t>开始日期</t>
  </si>
  <si>
    <t>结束日期</t>
  </si>
  <si>
    <t>交易天数</t>
  </si>
  <si>
    <t>涨</t>
  </si>
  <si>
    <t>跌</t>
  </si>
  <si>
    <t>胜率</t>
  </si>
  <si>
    <t>赢利交易平均收益率</t>
  </si>
  <si>
    <t>亏损交易平均收益率</t>
  </si>
  <si>
    <t>日均收益率</t>
  </si>
  <si>
    <t>按日累计收益值</t>
  </si>
  <si>
    <t>最低价高于5日线走</t>
    <rPh sb="0" eb="1">
      <t>zui'di'j</t>
    </rPh>
    <rPh sb="3" eb="4">
      <t>gao'yu</t>
    </rPh>
    <rPh sb="6" eb="7">
      <t>ri</t>
    </rPh>
    <rPh sb="7" eb="8">
      <t>xian</t>
    </rPh>
    <rPh sb="8" eb="9">
      <t>zou</t>
    </rPh>
    <phoneticPr fontId="1" type="noConversion"/>
  </si>
  <si>
    <t>相对信号日收盘价跌幅达到5%买入，2%止盈</t>
    <rPh sb="14" eb="15">
      <t>mai'ru</t>
    </rPh>
    <rPh sb="19" eb="20">
      <t>zhi'ying</t>
    </rPh>
    <phoneticPr fontId="1" type="noConversion"/>
  </si>
  <si>
    <t>持股3日，开盘价买，收盘价卖</t>
    <rPh sb="0" eb="1">
      <t>chi'gu</t>
    </rPh>
    <rPh sb="3" eb="4">
      <t>ri</t>
    </rPh>
    <phoneticPr fontId="1" type="noConversion"/>
  </si>
  <si>
    <t>持股4日，开盘价买，收盘价卖</t>
    <rPh sb="0" eb="1">
      <t>chi'gu</t>
    </rPh>
    <rPh sb="3" eb="4">
      <t>ri</t>
    </rPh>
    <phoneticPr fontId="1" type="noConversion"/>
  </si>
  <si>
    <t>持股5日，开盘价买，收盘价卖</t>
    <rPh sb="0" eb="1">
      <t>chi'gu</t>
    </rPh>
    <rPh sb="3" eb="4">
      <t>ri</t>
    </rPh>
    <phoneticPr fontId="1" type="noConversion"/>
  </si>
  <si>
    <t>持股2日，开盘价买，开盘价卖</t>
    <rPh sb="0" eb="1">
      <t>chi'gu</t>
    </rPh>
    <rPh sb="3" eb="4">
      <t>ri</t>
    </rPh>
    <phoneticPr fontId="1" type="noConversion"/>
  </si>
  <si>
    <t>持股3日，开盘价买，开盘价卖</t>
    <rPh sb="0" eb="1">
      <t>chi'gu</t>
    </rPh>
    <rPh sb="3" eb="4">
      <t>ri</t>
    </rPh>
    <phoneticPr fontId="1" type="noConversion"/>
  </si>
  <si>
    <t>持股4日，开盘价买，开盘价卖</t>
    <rPh sb="0" eb="1">
      <t>chi'gu</t>
    </rPh>
    <rPh sb="3" eb="4">
      <t>ri</t>
    </rPh>
    <phoneticPr fontId="1" type="noConversion"/>
  </si>
  <si>
    <t>持股5日，开盘价买，开盘价卖</t>
    <rPh sb="0" eb="1">
      <t>chi'gu</t>
    </rPh>
    <rPh sb="3" eb="4">
      <t>ri</t>
    </rPh>
    <phoneticPr fontId="1" type="noConversion"/>
  </si>
  <si>
    <t>相对信号日收盘价跌幅达到5%买入，1%止盈</t>
    <rPh sb="14" eb="15">
      <t>mai'ru</t>
    </rPh>
    <rPh sb="19" eb="20">
      <t>zhi'ying</t>
    </rPh>
    <phoneticPr fontId="1" type="noConversion"/>
  </si>
  <si>
    <t>相对信号日收盘价跌幅达到4%买入，1%止盈</t>
    <rPh sb="14" eb="15">
      <t>mai'ru</t>
    </rPh>
    <rPh sb="19" eb="20">
      <t>zhi'ying</t>
    </rPh>
    <phoneticPr fontId="1" type="noConversion"/>
  </si>
  <si>
    <t>相对信号日收盘价跌幅达到4%买入，2%止盈</t>
    <rPh sb="14" eb="15">
      <t>mai'ru</t>
    </rPh>
    <rPh sb="19" eb="20">
      <t>zhi'ying</t>
    </rPh>
    <phoneticPr fontId="1" type="noConversion"/>
  </si>
  <si>
    <t>相对信号日收盘价跌幅达到3%买入，2%止盈</t>
    <rPh sb="14" eb="15">
      <t>mai'ru</t>
    </rPh>
    <rPh sb="19" eb="20">
      <t>zhi'ying</t>
    </rPh>
    <phoneticPr fontId="1" type="noConversion"/>
  </si>
  <si>
    <r>
      <t xml:space="preserve">相对信号日收盘价跌幅达到3%买入，1%止盈
</t>
    </r>
    <r>
      <rPr>
        <sz val="12"/>
        <color rgb="FFFF0000"/>
        <rFont val="DengXian (正文)"/>
        <family val="3"/>
        <charset val="134"/>
      </rPr>
      <t>（复杂，无效）</t>
    </r>
    <rPh sb="14" eb="15">
      <t>mai'ru</t>
    </rPh>
    <rPh sb="19" eb="20">
      <t>zhi'ying</t>
    </rPh>
    <rPh sb="23" eb="24">
      <t>fu'za</t>
    </rPh>
    <rPh sb="26" eb="27">
      <t>wu'xiao</t>
    </rPh>
    <phoneticPr fontId="1" type="noConversion"/>
  </si>
  <si>
    <r>
      <t xml:space="preserve">持股2日，开盘价买，收盘价卖
</t>
    </r>
    <r>
      <rPr>
        <sz val="12"/>
        <color rgb="FFFF0000"/>
        <rFont val="DengXian (正文)"/>
        <family val="3"/>
        <charset val="134"/>
      </rPr>
      <t>（持股时间越长越无效）</t>
    </r>
    <rPh sb="0" eb="1">
      <t>chi'gu</t>
    </rPh>
    <rPh sb="3" eb="4">
      <t>ri</t>
    </rPh>
    <rPh sb="16" eb="17">
      <t>chi'gu</t>
    </rPh>
    <rPh sb="18" eb="19">
      <t>shi'j</t>
    </rPh>
    <rPh sb="20" eb="21">
      <t>yue'c</t>
    </rPh>
    <rPh sb="22" eb="23">
      <t>yue</t>
    </rPh>
    <rPh sb="23" eb="24">
      <t>wu'xiao</t>
    </rPh>
    <phoneticPr fontId="1" type="noConversion"/>
  </si>
  <si>
    <r>
      <t xml:space="preserve">单笔交易平均收益率
</t>
    </r>
    <r>
      <rPr>
        <sz val="12"/>
        <color rgb="FFFF0000"/>
        <rFont val="STHeiti"/>
        <family val="3"/>
        <charset val="134"/>
      </rPr>
      <t>（单笔交易表现高于日平均，因此某一日信号越多，加仓资金应该越多）</t>
    </r>
    <rPh sb="11" eb="12">
      <t>dan'bi</t>
    </rPh>
    <rPh sb="13" eb="14">
      <t>jiao'yi</t>
    </rPh>
    <rPh sb="15" eb="16">
      <t>biao'x</t>
    </rPh>
    <rPh sb="17" eb="18">
      <t>gao'yu</t>
    </rPh>
    <rPh sb="19" eb="20">
      <t>ri</t>
    </rPh>
    <rPh sb="20" eb="21">
      <t>ping'j</t>
    </rPh>
    <rPh sb="23" eb="24">
      <t>yin'c</t>
    </rPh>
    <rPh sb="25" eb="26">
      <t>mou'yi'ri</t>
    </rPh>
    <rPh sb="28" eb="29">
      <t>xin'hao</t>
    </rPh>
    <rPh sb="30" eb="31">
      <t>yue'duo</t>
    </rPh>
    <rPh sb="33" eb="34">
      <t>jia'c</t>
    </rPh>
    <rPh sb="35" eb="36">
      <t>zi'jin</t>
    </rPh>
    <rPh sb="37" eb="38">
      <t>ying'g</t>
    </rPh>
    <rPh sb="39" eb="40">
      <t>yue'duo</t>
    </rPh>
    <phoneticPr fontId="1" type="noConversion"/>
  </si>
  <si>
    <t>相对信号日收盘价跌幅达到2%买入，1%止盈</t>
    <rPh sb="14" eb="15">
      <t>mai'ru</t>
    </rPh>
    <rPh sb="19" eb="20">
      <t>zhi'ying</t>
    </rPh>
    <phoneticPr fontId="1" type="noConversion"/>
  </si>
  <si>
    <t>相对信号日收盘价跌幅达到2%买入，2%止盈</t>
    <rPh sb="14" eb="15">
      <t>mai'ru</t>
    </rPh>
    <rPh sb="19" eb="20">
      <t>zhi'ying</t>
    </rPh>
    <phoneticPr fontId="1" type="noConversion"/>
  </si>
  <si>
    <t>相对信号日收盘价跌幅达到1%买入，2%止盈</t>
    <rPh sb="14" eb="15">
      <t>mai'ru</t>
    </rPh>
    <rPh sb="19" eb="20">
      <t>zhi'ying</t>
    </rPh>
    <phoneticPr fontId="1" type="noConversion"/>
  </si>
  <si>
    <r>
      <t xml:space="preserve">相对信号日收盘价跌幅达到1%买入，1%止盈
</t>
    </r>
    <r>
      <rPr>
        <sz val="12"/>
        <color rgb="FFFF0000"/>
        <rFont val="DengXian (正文)"/>
        <family val="3"/>
        <charset val="134"/>
      </rPr>
      <t>（抄底，危险）</t>
    </r>
    <rPh sb="14" eb="15">
      <t>mai'ru</t>
    </rPh>
    <rPh sb="19" eb="20">
      <t>zhi'ying</t>
    </rPh>
    <rPh sb="23" eb="24">
      <t>chao'di</t>
    </rPh>
    <phoneticPr fontId="1" type="noConversion"/>
  </si>
  <si>
    <t>1日最低价跟踪，开盘价买，触价止损</t>
    <rPh sb="1" eb="2">
      <t>ri</t>
    </rPh>
    <rPh sb="2" eb="3">
      <t>zui'di'j</t>
    </rPh>
    <rPh sb="5" eb="6">
      <t>gen'z</t>
    </rPh>
    <rPh sb="13" eb="14">
      <t>chu'jia</t>
    </rPh>
    <rPh sb="15" eb="16">
      <t>zhi's</t>
    </rPh>
    <phoneticPr fontId="1" type="noConversion"/>
  </si>
  <si>
    <r>
      <t>1日最低价跟踪，</t>
    </r>
    <r>
      <rPr>
        <sz val="12"/>
        <color rgb="FFFF0000"/>
        <rFont val="DengXian (正文)"/>
        <family val="3"/>
        <charset val="134"/>
      </rPr>
      <t>最低价和开盘价之间买</t>
    </r>
    <r>
      <rPr>
        <sz val="12"/>
        <color theme="1"/>
        <rFont val="DengXian"/>
        <family val="2"/>
        <charset val="134"/>
        <scheme val="minor"/>
      </rPr>
      <t>，触价止损</t>
    </r>
    <rPh sb="1" eb="2">
      <t>ri</t>
    </rPh>
    <rPh sb="2" eb="3">
      <t>zui'di'j</t>
    </rPh>
    <rPh sb="5" eb="6">
      <t>gen'z</t>
    </rPh>
    <rPh sb="8" eb="9">
      <t>zui'di'j</t>
    </rPh>
    <rPh sb="11" eb="12">
      <t>he</t>
    </rPh>
    <rPh sb="12" eb="13">
      <t>kai'pan'j</t>
    </rPh>
    <rPh sb="15" eb="16">
      <t>zhi'jian</t>
    </rPh>
    <rPh sb="19" eb="20">
      <t>chu'jia</t>
    </rPh>
    <rPh sb="21" eb="22">
      <t>zhi's</t>
    </rPh>
    <phoneticPr fontId="1" type="noConversion"/>
  </si>
  <si>
    <t>1日最低价跟踪，开盘价买，收盘价止损</t>
    <rPh sb="1" eb="2">
      <t>ri</t>
    </rPh>
    <rPh sb="2" eb="3">
      <t>zui'di'j</t>
    </rPh>
    <rPh sb="5" eb="6">
      <t>gen'z</t>
    </rPh>
    <rPh sb="13" eb="14">
      <t>shou'pan'j</t>
    </rPh>
    <rPh sb="16" eb="17">
      <t>zhi's</t>
    </rPh>
    <phoneticPr fontId="1" type="noConversion"/>
  </si>
  <si>
    <r>
      <t>1日最低价跟踪，</t>
    </r>
    <r>
      <rPr>
        <sz val="12"/>
        <rFont val="DengXian (正文)"/>
        <family val="3"/>
        <charset val="134"/>
      </rPr>
      <t>最低价和开盘价之间买</t>
    </r>
    <r>
      <rPr>
        <sz val="12"/>
        <rFont val="DengXian"/>
        <family val="2"/>
        <charset val="134"/>
        <scheme val="minor"/>
      </rPr>
      <t>，收盘价止损</t>
    </r>
    <rPh sb="1" eb="2">
      <t>ri</t>
    </rPh>
    <rPh sb="2" eb="3">
      <t>zui'di'j</t>
    </rPh>
    <rPh sb="5" eb="6">
      <t>gen'z</t>
    </rPh>
    <rPh sb="8" eb="9">
      <t>zui'di'j</t>
    </rPh>
    <rPh sb="11" eb="12">
      <t>he</t>
    </rPh>
    <rPh sb="12" eb="13">
      <t>kai'pan'j</t>
    </rPh>
    <rPh sb="15" eb="16">
      <t>zhi'jian</t>
    </rPh>
    <phoneticPr fontId="1" type="noConversion"/>
  </si>
  <si>
    <t>开盘价止盈，止盈目标1%，触价止损</t>
    <rPh sb="6" eb="7">
      <t>zhi'y</t>
    </rPh>
    <rPh sb="8" eb="9">
      <t>mu'b</t>
    </rPh>
    <rPh sb="13" eb="14">
      <t>chu'jia</t>
    </rPh>
    <rPh sb="15" eb="16">
      <t>zhi's</t>
    </rPh>
    <phoneticPr fontId="1" type="noConversion"/>
  </si>
  <si>
    <t>开盘价止盈，止盈目标2%，触价止损</t>
    <rPh sb="6" eb="7">
      <t>zhi'y</t>
    </rPh>
    <rPh sb="8" eb="9">
      <t>mu'b</t>
    </rPh>
    <rPh sb="13" eb="14">
      <t>chu'jia</t>
    </rPh>
    <rPh sb="15" eb="16">
      <t>zhi's</t>
    </rPh>
    <phoneticPr fontId="1" type="noConversion"/>
  </si>
  <si>
    <t>开盘价止盈，止盈目标3%，触价止损</t>
    <rPh sb="6" eb="7">
      <t>zhi'y</t>
    </rPh>
    <rPh sb="8" eb="9">
      <t>mu'b</t>
    </rPh>
    <rPh sb="13" eb="14">
      <t>chu'jia</t>
    </rPh>
    <rPh sb="15" eb="16">
      <t>zhi's</t>
    </rPh>
    <phoneticPr fontId="1" type="noConversion"/>
  </si>
  <si>
    <t>开盘价止盈，止盈目标4%，触价止损</t>
    <rPh sb="6" eb="7">
      <t>zhi'y</t>
    </rPh>
    <rPh sb="8" eb="9">
      <t>mu'b</t>
    </rPh>
    <rPh sb="13" eb="14">
      <t>chu'jia</t>
    </rPh>
    <rPh sb="15" eb="16">
      <t>zhi's</t>
    </rPh>
    <phoneticPr fontId="1" type="noConversion"/>
  </si>
  <si>
    <t>开盘价止盈，止盈目标5%，触价止损</t>
    <rPh sb="6" eb="7">
      <t>zhi'y</t>
    </rPh>
    <rPh sb="8" eb="9">
      <t>mu'b</t>
    </rPh>
    <rPh sb="13" eb="14">
      <t>chu'jia</t>
    </rPh>
    <rPh sb="15" eb="16">
      <t>zhi's</t>
    </rPh>
    <phoneticPr fontId="1" type="noConversion"/>
  </si>
  <si>
    <t>按比例止盈止损，比例1/2，开盘价买</t>
    <phoneticPr fontId="1" type="noConversion"/>
  </si>
  <si>
    <t>按比例止盈止损，比例1/1，开盘价买</t>
    <phoneticPr fontId="1" type="noConversion"/>
  </si>
  <si>
    <t>按比例止盈止损，比例2/1，开盘价买</t>
    <phoneticPr fontId="1" type="noConversion"/>
  </si>
  <si>
    <t>按比例止盈止损，比例3/1，开盘价买</t>
    <phoneticPr fontId="1" type="noConversion"/>
  </si>
  <si>
    <t>按比例止盈止损，比例4/1，开盘价买</t>
    <phoneticPr fontId="1" type="noConversion"/>
  </si>
  <si>
    <t>按比例止盈止损，比例5/1，开盘价买</t>
    <phoneticPr fontId="1" type="noConversion"/>
  </si>
  <si>
    <t>止盈止损，0%止盈，开盘价买入，目标价止盈，触价止损</t>
    <rPh sb="0" eb="1">
      <t>zh'ying</t>
    </rPh>
    <rPh sb="2" eb="3">
      <t>zhi'sun</t>
    </rPh>
    <rPh sb="7" eb="8">
      <t>zhi'ying</t>
    </rPh>
    <rPh sb="10" eb="11">
      <t>kai'pan'j</t>
    </rPh>
    <rPh sb="13" eb="14">
      <t>mai'r</t>
    </rPh>
    <rPh sb="16" eb="17">
      <t>mu'biao'j</t>
    </rPh>
    <rPh sb="19" eb="20">
      <t>zhi'y</t>
    </rPh>
    <rPh sb="22" eb="23">
      <t>chu'jia</t>
    </rPh>
    <rPh sb="24" eb="25">
      <t>zhi's</t>
    </rPh>
    <phoneticPr fontId="1" type="noConversion"/>
  </si>
  <si>
    <t>止盈止损，1%止盈，开盘价买入，目标价止盈，触价止损</t>
    <rPh sb="0" eb="1">
      <t>zh'ying</t>
    </rPh>
    <rPh sb="2" eb="3">
      <t>zhi'sun</t>
    </rPh>
    <rPh sb="7" eb="8">
      <t>zhi'ying</t>
    </rPh>
    <rPh sb="10" eb="11">
      <t>kai'pan'j</t>
    </rPh>
    <rPh sb="13" eb="14">
      <t>mai'r</t>
    </rPh>
    <rPh sb="16" eb="17">
      <t>mu'biao'j</t>
    </rPh>
    <rPh sb="19" eb="20">
      <t>zhi'y</t>
    </rPh>
    <rPh sb="22" eb="23">
      <t>chu'jia</t>
    </rPh>
    <rPh sb="24" eb="25">
      <t>zhi's</t>
    </rPh>
    <phoneticPr fontId="1" type="noConversion"/>
  </si>
  <si>
    <t>止盈止损，2%止盈，开盘价买入，目标价止盈，触价止损</t>
    <rPh sb="0" eb="1">
      <t>zh'ying</t>
    </rPh>
    <rPh sb="2" eb="3">
      <t>zhi'sun</t>
    </rPh>
    <rPh sb="7" eb="8">
      <t>zhi'ying</t>
    </rPh>
    <rPh sb="10" eb="11">
      <t>kai'pan'j</t>
    </rPh>
    <rPh sb="13" eb="14">
      <t>mai'r</t>
    </rPh>
    <rPh sb="16" eb="17">
      <t>mu'biao'j</t>
    </rPh>
    <rPh sb="19" eb="20">
      <t>zhi'y</t>
    </rPh>
    <rPh sb="22" eb="23">
      <t>chu'jia</t>
    </rPh>
    <rPh sb="24" eb="25">
      <t>zhi's</t>
    </rPh>
    <phoneticPr fontId="1" type="noConversion"/>
  </si>
  <si>
    <t>止盈止损，3%止盈，开盘价买入，目标价止盈，触价止损</t>
    <rPh sb="0" eb="1">
      <t>zh'ying</t>
    </rPh>
    <rPh sb="2" eb="3">
      <t>zhi'sun</t>
    </rPh>
    <rPh sb="7" eb="8">
      <t>zhi'ying</t>
    </rPh>
    <rPh sb="10" eb="11">
      <t>kai'pan'j</t>
    </rPh>
    <rPh sb="13" eb="14">
      <t>mai'r</t>
    </rPh>
    <rPh sb="16" eb="17">
      <t>mu'biao'j</t>
    </rPh>
    <rPh sb="19" eb="20">
      <t>zhi'y</t>
    </rPh>
    <rPh sb="22" eb="23">
      <t>chu'jia</t>
    </rPh>
    <rPh sb="24" eb="25">
      <t>zhi's</t>
    </rPh>
    <phoneticPr fontId="1" type="noConversion"/>
  </si>
  <si>
    <t>止盈止损，4%止盈，开盘价买入，目标价止盈，触价止损</t>
    <rPh sb="0" eb="1">
      <t>zh'ying</t>
    </rPh>
    <rPh sb="2" eb="3">
      <t>zhi'sun</t>
    </rPh>
    <rPh sb="7" eb="8">
      <t>zhi'ying</t>
    </rPh>
    <rPh sb="10" eb="11">
      <t>kai'pan'j</t>
    </rPh>
    <rPh sb="13" eb="14">
      <t>mai'r</t>
    </rPh>
    <rPh sb="16" eb="17">
      <t>mu'biao'j</t>
    </rPh>
    <rPh sb="19" eb="20">
      <t>zhi'y</t>
    </rPh>
    <rPh sb="22" eb="23">
      <t>chu'jia</t>
    </rPh>
    <rPh sb="24" eb="25">
      <t>zhi's</t>
    </rPh>
    <phoneticPr fontId="1" type="noConversion"/>
  </si>
  <si>
    <t>止盈止损，5%止盈，开盘价买入，目标价止盈，触价止损</t>
    <rPh sb="0" eb="1">
      <t>zh'ying</t>
    </rPh>
    <rPh sb="2" eb="3">
      <t>zhi'sun</t>
    </rPh>
    <rPh sb="7" eb="8">
      <t>zhi'ying</t>
    </rPh>
    <rPh sb="10" eb="11">
      <t>kai'pan'j</t>
    </rPh>
    <rPh sb="13" eb="14">
      <t>mai'r</t>
    </rPh>
    <rPh sb="16" eb="17">
      <t>mu'biao'j</t>
    </rPh>
    <rPh sb="19" eb="20">
      <t>zhi'y</t>
    </rPh>
    <rPh sb="22" eb="23">
      <t>chu'jia</t>
    </rPh>
    <rPh sb="24" eb="25">
      <t>zhi's</t>
    </rPh>
    <phoneticPr fontId="1" type="noConversion"/>
  </si>
  <si>
    <r>
      <t>止盈止损，0%止盈，开盘价买入，</t>
    </r>
    <r>
      <rPr>
        <sz val="12"/>
        <color rgb="FFFF0000"/>
        <rFont val="DengXian (正文)"/>
        <family val="3"/>
        <charset val="134"/>
      </rPr>
      <t>目标止盈价和当日最高价之间卖出</t>
    </r>
    <r>
      <rPr>
        <sz val="12"/>
        <color theme="1"/>
        <rFont val="DengXian"/>
        <family val="2"/>
        <charset val="134"/>
        <scheme val="minor"/>
      </rPr>
      <t>，触价止损</t>
    </r>
    <rPh sb="0" eb="1">
      <t>zh'ying</t>
    </rPh>
    <rPh sb="2" eb="3">
      <t>zhi'sun</t>
    </rPh>
    <rPh sb="7" eb="8">
      <t>zhi'ying</t>
    </rPh>
    <rPh sb="10" eb="11">
      <t>kai'pan'j</t>
    </rPh>
    <rPh sb="13" eb="14">
      <t>mai'r</t>
    </rPh>
    <rPh sb="32" eb="33">
      <t>chu'jia</t>
    </rPh>
    <rPh sb="34" eb="35">
      <t>zhi's</t>
    </rPh>
    <phoneticPr fontId="1" type="noConversion"/>
  </si>
  <si>
    <r>
      <t>止盈止损，1%止盈，开盘价买入，</t>
    </r>
    <r>
      <rPr>
        <sz val="12"/>
        <color rgb="FFFF0000"/>
        <rFont val="DengXian (正文)"/>
        <family val="3"/>
        <charset val="134"/>
      </rPr>
      <t>目标止盈价和当日最高价之间卖出</t>
    </r>
    <r>
      <rPr>
        <sz val="12"/>
        <color theme="1"/>
        <rFont val="DengXian"/>
        <family val="2"/>
        <charset val="134"/>
        <scheme val="minor"/>
      </rPr>
      <t>，触价止损</t>
    </r>
    <rPh sb="0" eb="1">
      <t>zh'ying</t>
    </rPh>
    <rPh sb="2" eb="3">
      <t>zhi'sun</t>
    </rPh>
    <rPh sb="7" eb="8">
      <t>zhi'ying</t>
    </rPh>
    <rPh sb="10" eb="11">
      <t>kai'pan'j</t>
    </rPh>
    <rPh sb="13" eb="14">
      <t>mai'r</t>
    </rPh>
    <rPh sb="32" eb="33">
      <t>chu'jia</t>
    </rPh>
    <rPh sb="34" eb="35">
      <t>zhi's</t>
    </rPh>
    <phoneticPr fontId="1" type="noConversion"/>
  </si>
  <si>
    <r>
      <t>止盈止损，2%止盈，开盘价买入，</t>
    </r>
    <r>
      <rPr>
        <sz val="12"/>
        <color rgb="FFFF0000"/>
        <rFont val="DengXian (正文)"/>
        <family val="3"/>
        <charset val="134"/>
      </rPr>
      <t>目标止盈价和当日最高价之间卖出</t>
    </r>
    <r>
      <rPr>
        <sz val="12"/>
        <color theme="1"/>
        <rFont val="DengXian"/>
        <family val="2"/>
        <charset val="134"/>
        <scheme val="minor"/>
      </rPr>
      <t>，触价止损</t>
    </r>
    <rPh sb="0" eb="1">
      <t>zh'ying</t>
    </rPh>
    <rPh sb="2" eb="3">
      <t>zhi'sun</t>
    </rPh>
    <rPh sb="7" eb="8">
      <t>zhi'ying</t>
    </rPh>
    <rPh sb="10" eb="11">
      <t>kai'pan'j</t>
    </rPh>
    <rPh sb="13" eb="14">
      <t>mai'r</t>
    </rPh>
    <rPh sb="32" eb="33">
      <t>chu'jia</t>
    </rPh>
    <rPh sb="34" eb="35">
      <t>zhi's</t>
    </rPh>
    <phoneticPr fontId="1" type="noConversion"/>
  </si>
  <si>
    <r>
      <t>止盈止损，3%止盈，开盘价买入，</t>
    </r>
    <r>
      <rPr>
        <sz val="12"/>
        <color rgb="FFFF0000"/>
        <rFont val="DengXian (正文)"/>
        <family val="3"/>
        <charset val="134"/>
      </rPr>
      <t>目标止盈价和当日最高价之间卖出</t>
    </r>
    <r>
      <rPr>
        <sz val="12"/>
        <color theme="1"/>
        <rFont val="DengXian"/>
        <family val="2"/>
        <charset val="134"/>
        <scheme val="minor"/>
      </rPr>
      <t>，触价止损</t>
    </r>
    <rPh sb="0" eb="1">
      <t>zh'ying</t>
    </rPh>
    <rPh sb="2" eb="3">
      <t>zhi'sun</t>
    </rPh>
    <rPh sb="7" eb="8">
      <t>zhi'ying</t>
    </rPh>
    <rPh sb="10" eb="11">
      <t>kai'pan'j</t>
    </rPh>
    <rPh sb="13" eb="14">
      <t>mai'r</t>
    </rPh>
    <rPh sb="32" eb="33">
      <t>chu'jia</t>
    </rPh>
    <rPh sb="34" eb="35">
      <t>zhi's</t>
    </rPh>
    <phoneticPr fontId="1" type="noConversion"/>
  </si>
  <si>
    <r>
      <t>止盈止损，4%止盈，开盘价买入，</t>
    </r>
    <r>
      <rPr>
        <sz val="12"/>
        <color rgb="FFFF0000"/>
        <rFont val="DengXian (正文)"/>
        <family val="3"/>
        <charset val="134"/>
      </rPr>
      <t>目标止盈价和当日最高价之间卖出</t>
    </r>
    <r>
      <rPr>
        <sz val="12"/>
        <color theme="1"/>
        <rFont val="DengXian"/>
        <family val="2"/>
        <charset val="134"/>
        <scheme val="minor"/>
      </rPr>
      <t>，触价止损</t>
    </r>
    <rPh sb="0" eb="1">
      <t>zh'ying</t>
    </rPh>
    <rPh sb="2" eb="3">
      <t>zhi'sun</t>
    </rPh>
    <rPh sb="7" eb="8">
      <t>zhi'ying</t>
    </rPh>
    <rPh sb="10" eb="11">
      <t>kai'pan'j</t>
    </rPh>
    <rPh sb="13" eb="14">
      <t>mai'r</t>
    </rPh>
    <rPh sb="32" eb="33">
      <t>chu'jia</t>
    </rPh>
    <rPh sb="34" eb="35">
      <t>zhi's</t>
    </rPh>
    <phoneticPr fontId="1" type="noConversion"/>
  </si>
  <si>
    <r>
      <t>止盈止损，5%止盈，开盘价买入，</t>
    </r>
    <r>
      <rPr>
        <sz val="12"/>
        <color rgb="FFFF0000"/>
        <rFont val="DengXian (正文)"/>
        <family val="3"/>
        <charset val="134"/>
      </rPr>
      <t>目标止盈价和当日最高价之间卖出</t>
    </r>
    <r>
      <rPr>
        <sz val="12"/>
        <color theme="1"/>
        <rFont val="DengXian"/>
        <family val="2"/>
        <charset val="134"/>
        <scheme val="minor"/>
      </rPr>
      <t>，触价止损</t>
    </r>
    <rPh sb="0" eb="1">
      <t>zh'ying</t>
    </rPh>
    <rPh sb="2" eb="3">
      <t>zhi'sun</t>
    </rPh>
    <rPh sb="7" eb="8">
      <t>zhi'ying</t>
    </rPh>
    <rPh sb="10" eb="11">
      <t>kai'pan'j</t>
    </rPh>
    <rPh sb="13" eb="14">
      <t>mai'r</t>
    </rPh>
    <rPh sb="32" eb="33">
      <t>chu'jia</t>
    </rPh>
    <rPh sb="34" eb="35">
      <t>zhi's</t>
    </rPh>
    <phoneticPr fontId="1" type="noConversion"/>
  </si>
  <si>
    <t>5日线下阴线还是阳线，和初始止损价有关</t>
    <rPh sb="1" eb="2">
      <t>ri</t>
    </rPh>
    <rPh sb="2" eb="3">
      <t>xian</t>
    </rPh>
    <rPh sb="3" eb="4">
      <t>xia</t>
    </rPh>
    <rPh sb="4" eb="5">
      <t>yin'xian</t>
    </rPh>
    <rPh sb="6" eb="7">
      <t>hai'hsi</t>
    </rPh>
    <rPh sb="8" eb="9">
      <t>yang'x</t>
    </rPh>
    <rPh sb="11" eb="12">
      <t>he</t>
    </rPh>
    <rPh sb="12" eb="13">
      <t>chu'shi'zhi'sun'j</t>
    </rPh>
    <rPh sb="17" eb="18">
      <t>you'guan</t>
    </rPh>
    <phoneticPr fontId="1" type="noConversion"/>
  </si>
  <si>
    <r>
      <t>止盈止损，0%止盈，开盘价买入，</t>
    </r>
    <r>
      <rPr>
        <sz val="12"/>
        <color rgb="FFFF0000"/>
        <rFont val="DengXian (正文)"/>
        <family val="3"/>
        <charset val="134"/>
      </rPr>
      <t>买入价和当日最高价之间卖出</t>
    </r>
    <r>
      <rPr>
        <sz val="12"/>
        <color theme="1"/>
        <rFont val="DengXian"/>
        <family val="2"/>
        <charset val="134"/>
        <scheme val="minor"/>
      </rPr>
      <t>，触价止损</t>
    </r>
    <rPh sb="0" eb="1">
      <t>zh'ying</t>
    </rPh>
    <rPh sb="2" eb="3">
      <t>zhi'sun</t>
    </rPh>
    <rPh sb="7" eb="8">
      <t>zhi'ying</t>
    </rPh>
    <rPh sb="10" eb="11">
      <t>kai'pan'j</t>
    </rPh>
    <rPh sb="13" eb="14">
      <t>mai'r</t>
    </rPh>
    <rPh sb="30" eb="31">
      <t>chu'jia</t>
    </rPh>
    <rPh sb="32" eb="33">
      <t>zhi's</t>
    </rPh>
    <phoneticPr fontId="1" type="noConversion"/>
  </si>
  <si>
    <r>
      <t>止盈止损，1%止盈，开盘价买入，</t>
    </r>
    <r>
      <rPr>
        <sz val="12"/>
        <color rgb="FFFF0000"/>
        <rFont val="DengXian (正文)"/>
        <family val="3"/>
        <charset val="134"/>
      </rPr>
      <t>买入价和当日最高价之间卖出</t>
    </r>
    <r>
      <rPr>
        <sz val="12"/>
        <color theme="1"/>
        <rFont val="DengXian"/>
        <family val="2"/>
        <charset val="134"/>
        <scheme val="minor"/>
      </rPr>
      <t>，触价止损</t>
    </r>
    <rPh sb="0" eb="1">
      <t>zh'ying</t>
    </rPh>
    <rPh sb="2" eb="3">
      <t>zhi'sun</t>
    </rPh>
    <rPh sb="7" eb="8">
      <t>zhi'ying</t>
    </rPh>
    <rPh sb="10" eb="11">
      <t>kai'pan'j</t>
    </rPh>
    <rPh sb="13" eb="14">
      <t>mai'r</t>
    </rPh>
    <rPh sb="30" eb="31">
      <t>chu'jia</t>
    </rPh>
    <rPh sb="32" eb="33">
      <t>zhi's</t>
    </rPh>
    <phoneticPr fontId="1" type="noConversion"/>
  </si>
  <si>
    <r>
      <t>止盈止损，2%止盈，开盘价买入，</t>
    </r>
    <r>
      <rPr>
        <sz val="12"/>
        <color rgb="FFFF0000"/>
        <rFont val="DengXian (正文)"/>
        <family val="3"/>
        <charset val="134"/>
      </rPr>
      <t>买入价和当日最高价之间卖出</t>
    </r>
    <r>
      <rPr>
        <sz val="12"/>
        <color theme="1"/>
        <rFont val="DengXian"/>
        <family val="2"/>
        <charset val="134"/>
        <scheme val="minor"/>
      </rPr>
      <t>，触价止损</t>
    </r>
    <rPh sb="0" eb="1">
      <t>zh'ying</t>
    </rPh>
    <rPh sb="2" eb="3">
      <t>zhi'sun</t>
    </rPh>
    <rPh sb="7" eb="8">
      <t>zhi'ying</t>
    </rPh>
    <rPh sb="10" eb="11">
      <t>kai'pan'j</t>
    </rPh>
    <rPh sb="13" eb="14">
      <t>mai'r</t>
    </rPh>
    <rPh sb="30" eb="31">
      <t>chu'jia</t>
    </rPh>
    <rPh sb="32" eb="33">
      <t>zhi's</t>
    </rPh>
    <phoneticPr fontId="1" type="noConversion"/>
  </si>
  <si>
    <r>
      <t>止盈止损，3%止盈，开盘价买入，</t>
    </r>
    <r>
      <rPr>
        <sz val="12"/>
        <color rgb="FFFF0000"/>
        <rFont val="DengXian (正文)"/>
        <family val="3"/>
        <charset val="134"/>
      </rPr>
      <t>买入价和当日最高价之间卖出</t>
    </r>
    <r>
      <rPr>
        <sz val="12"/>
        <color theme="1"/>
        <rFont val="DengXian"/>
        <family val="2"/>
        <charset val="134"/>
        <scheme val="minor"/>
      </rPr>
      <t>，触价止损</t>
    </r>
    <rPh sb="0" eb="1">
      <t>zh'ying</t>
    </rPh>
    <rPh sb="2" eb="3">
      <t>zhi'sun</t>
    </rPh>
    <rPh sb="7" eb="8">
      <t>zhi'ying</t>
    </rPh>
    <rPh sb="10" eb="11">
      <t>kai'pan'j</t>
    </rPh>
    <rPh sb="13" eb="14">
      <t>mai'r</t>
    </rPh>
    <rPh sb="30" eb="31">
      <t>chu'jia</t>
    </rPh>
    <rPh sb="32" eb="33">
      <t>zhi's</t>
    </rPh>
    <phoneticPr fontId="1" type="noConversion"/>
  </si>
  <si>
    <r>
      <t>止盈止损，4%止盈，开盘价买入，</t>
    </r>
    <r>
      <rPr>
        <sz val="12"/>
        <color rgb="FFFF0000"/>
        <rFont val="DengXian (正文)"/>
        <family val="3"/>
        <charset val="134"/>
      </rPr>
      <t>买入价和当日最高价之间卖出</t>
    </r>
    <r>
      <rPr>
        <sz val="12"/>
        <color theme="1"/>
        <rFont val="DengXian"/>
        <family val="2"/>
        <charset val="134"/>
        <scheme val="minor"/>
      </rPr>
      <t>，触价止损</t>
    </r>
    <rPh sb="0" eb="1">
      <t>zh'ying</t>
    </rPh>
    <rPh sb="2" eb="3">
      <t>zhi'sun</t>
    </rPh>
    <rPh sb="7" eb="8">
      <t>zhi'ying</t>
    </rPh>
    <rPh sb="10" eb="11">
      <t>kai'pan'j</t>
    </rPh>
    <rPh sb="13" eb="14">
      <t>mai'r</t>
    </rPh>
    <rPh sb="30" eb="31">
      <t>chu'jia</t>
    </rPh>
    <rPh sb="32" eb="33">
      <t>zhi's</t>
    </rPh>
    <phoneticPr fontId="1" type="noConversion"/>
  </si>
  <si>
    <r>
      <t>止盈止损，5%止盈，开盘价买入，</t>
    </r>
    <r>
      <rPr>
        <sz val="12"/>
        <color rgb="FFFF0000"/>
        <rFont val="DengXian (正文)"/>
        <family val="3"/>
        <charset val="134"/>
      </rPr>
      <t>买入价和当日最高价之间卖出</t>
    </r>
    <r>
      <rPr>
        <sz val="12"/>
        <color theme="1"/>
        <rFont val="DengXian"/>
        <family val="2"/>
        <charset val="134"/>
        <scheme val="minor"/>
      </rPr>
      <t>，触价止损</t>
    </r>
    <rPh sb="0" eb="1">
      <t>zh'ying</t>
    </rPh>
    <rPh sb="2" eb="3">
      <t>zhi'sun</t>
    </rPh>
    <rPh sb="7" eb="8">
      <t>zhi'ying</t>
    </rPh>
    <rPh sb="10" eb="11">
      <t>kai'pan'j</t>
    </rPh>
    <rPh sb="13" eb="14">
      <t>mai'r</t>
    </rPh>
    <rPh sb="30" eb="31">
      <t>chu'jia</t>
    </rPh>
    <rPh sb="32" eb="33">
      <t>zhi's</t>
    </rPh>
    <phoneticPr fontId="1" type="noConversion"/>
  </si>
  <si>
    <r>
      <t>止盈止损，1%止盈，开盘价买入，</t>
    </r>
    <r>
      <rPr>
        <sz val="12"/>
        <color rgb="FFFF0000"/>
        <rFont val="DengXian (正文)"/>
        <family val="3"/>
        <charset val="134"/>
      </rPr>
      <t>当日收盘价和当日最高价之间卖出</t>
    </r>
    <r>
      <rPr>
        <sz val="12"/>
        <color theme="1"/>
        <rFont val="DengXian"/>
        <family val="2"/>
        <charset val="134"/>
        <scheme val="minor"/>
      </rPr>
      <t>，触价止损</t>
    </r>
    <rPh sb="0" eb="1">
      <t>zh'ying</t>
    </rPh>
    <rPh sb="2" eb="3">
      <t>zhi'sun</t>
    </rPh>
    <rPh sb="7" eb="8">
      <t>zhi'ying</t>
    </rPh>
    <rPh sb="10" eb="11">
      <t>kai'pan'j</t>
    </rPh>
    <rPh sb="13" eb="14">
      <t>mai'r</t>
    </rPh>
    <rPh sb="32" eb="33">
      <t>chu'jia</t>
    </rPh>
    <rPh sb="34" eb="35">
      <t>zhi's</t>
    </rPh>
    <phoneticPr fontId="1" type="noConversion"/>
  </si>
  <si>
    <r>
      <t>止盈止损，2%止盈，开盘价买入，</t>
    </r>
    <r>
      <rPr>
        <sz val="12"/>
        <color rgb="FFFF0000"/>
        <rFont val="DengXian (正文)"/>
        <family val="3"/>
        <charset val="134"/>
      </rPr>
      <t>当日收盘价和当日最高价之间卖出</t>
    </r>
    <r>
      <rPr>
        <sz val="12"/>
        <color theme="1"/>
        <rFont val="DengXian"/>
        <family val="2"/>
        <charset val="134"/>
        <scheme val="minor"/>
      </rPr>
      <t>，触价止损</t>
    </r>
    <rPh sb="0" eb="1">
      <t>zh'ying</t>
    </rPh>
    <rPh sb="2" eb="3">
      <t>zhi'sun</t>
    </rPh>
    <rPh sb="7" eb="8">
      <t>zhi'ying</t>
    </rPh>
    <rPh sb="10" eb="11">
      <t>kai'pan'j</t>
    </rPh>
    <rPh sb="13" eb="14">
      <t>mai'r</t>
    </rPh>
    <rPh sb="32" eb="33">
      <t>chu'jia</t>
    </rPh>
    <rPh sb="34" eb="35">
      <t>zhi's</t>
    </rPh>
    <phoneticPr fontId="1" type="noConversion"/>
  </si>
  <si>
    <r>
      <t>止盈止损，3%止盈，开盘价买入，</t>
    </r>
    <r>
      <rPr>
        <sz val="12"/>
        <color rgb="FFFF0000"/>
        <rFont val="DengXian (正文)"/>
        <family val="3"/>
        <charset val="134"/>
      </rPr>
      <t>当日收盘价和当日最高价之间卖出</t>
    </r>
    <r>
      <rPr>
        <sz val="12"/>
        <color theme="1"/>
        <rFont val="DengXian"/>
        <family val="2"/>
        <charset val="134"/>
        <scheme val="minor"/>
      </rPr>
      <t>，触价止损</t>
    </r>
    <rPh sb="0" eb="1">
      <t>zh'ying</t>
    </rPh>
    <rPh sb="2" eb="3">
      <t>zhi'sun</t>
    </rPh>
    <rPh sb="7" eb="8">
      <t>zhi'ying</t>
    </rPh>
    <rPh sb="10" eb="11">
      <t>kai'pan'j</t>
    </rPh>
    <rPh sb="13" eb="14">
      <t>mai'r</t>
    </rPh>
    <rPh sb="32" eb="33">
      <t>chu'jia</t>
    </rPh>
    <rPh sb="34" eb="35">
      <t>zhi's</t>
    </rPh>
    <phoneticPr fontId="1" type="noConversion"/>
  </si>
  <si>
    <r>
      <t>止盈止损，4%止盈，开盘价买入，</t>
    </r>
    <r>
      <rPr>
        <sz val="12"/>
        <color rgb="FFFF0000"/>
        <rFont val="DengXian (正文)"/>
        <family val="3"/>
        <charset val="134"/>
      </rPr>
      <t>当日收盘价和当日最高价之间卖出</t>
    </r>
    <r>
      <rPr>
        <sz val="12"/>
        <color theme="1"/>
        <rFont val="DengXian"/>
        <family val="2"/>
        <charset val="134"/>
        <scheme val="minor"/>
      </rPr>
      <t>，触价止损</t>
    </r>
    <rPh sb="0" eb="1">
      <t>zh'ying</t>
    </rPh>
    <rPh sb="2" eb="3">
      <t>zhi'sun</t>
    </rPh>
    <rPh sb="7" eb="8">
      <t>zhi'ying</t>
    </rPh>
    <rPh sb="10" eb="11">
      <t>kai'pan'j</t>
    </rPh>
    <rPh sb="13" eb="14">
      <t>mai'r</t>
    </rPh>
    <rPh sb="32" eb="33">
      <t>chu'jia</t>
    </rPh>
    <rPh sb="34" eb="35">
      <t>zhi's</t>
    </rPh>
    <phoneticPr fontId="1" type="noConversion"/>
  </si>
  <si>
    <r>
      <t>止盈止损，5%止盈，开盘价买入，</t>
    </r>
    <r>
      <rPr>
        <sz val="12"/>
        <color rgb="FFFF0000"/>
        <rFont val="DengXian (正文)"/>
        <family val="3"/>
        <charset val="134"/>
      </rPr>
      <t>当日收盘价和当日最高价之间卖出</t>
    </r>
    <r>
      <rPr>
        <sz val="12"/>
        <color theme="1"/>
        <rFont val="DengXian"/>
        <family val="2"/>
        <charset val="134"/>
        <scheme val="minor"/>
      </rPr>
      <t>，触价止损</t>
    </r>
    <rPh sb="0" eb="1">
      <t>zh'ying</t>
    </rPh>
    <rPh sb="2" eb="3">
      <t>zhi'sun</t>
    </rPh>
    <rPh sb="7" eb="8">
      <t>zhi'ying</t>
    </rPh>
    <rPh sb="10" eb="11">
      <t>kai'pan'j</t>
    </rPh>
    <rPh sb="13" eb="14">
      <t>mai'r</t>
    </rPh>
    <rPh sb="32" eb="33">
      <t>chu'jia</t>
    </rPh>
    <rPh sb="34" eb="35">
      <t>zhi's</t>
    </rPh>
    <phoneticPr fontId="1" type="noConversion"/>
  </si>
  <si>
    <r>
      <t>止盈止损，0%止盈，开盘价买入，</t>
    </r>
    <r>
      <rPr>
        <sz val="12"/>
        <color rgb="FFFF0000"/>
        <rFont val="DengXian (正文)"/>
        <family val="3"/>
        <charset val="134"/>
      </rPr>
      <t>当日收盘价和当日最高价之间卖出</t>
    </r>
    <r>
      <rPr>
        <sz val="12"/>
        <color theme="1"/>
        <rFont val="DengXian"/>
        <family val="2"/>
        <charset val="134"/>
        <scheme val="minor"/>
      </rPr>
      <t xml:space="preserve">，触价止损 </t>
    </r>
    <r>
      <rPr>
        <b/>
        <sz val="12"/>
        <color rgb="FFFF0000"/>
        <rFont val="DengXian (正文)"/>
        <charset val="134"/>
      </rPr>
      <t>（有利则走）</t>
    </r>
    <rPh sb="0" eb="1">
      <t>zh'ying</t>
    </rPh>
    <rPh sb="2" eb="3">
      <t>zhi'sun</t>
    </rPh>
    <rPh sb="7" eb="8">
      <t>zhi'ying</t>
    </rPh>
    <rPh sb="10" eb="11">
      <t>kai'pan'j</t>
    </rPh>
    <rPh sb="13" eb="14">
      <t>mai'r</t>
    </rPh>
    <rPh sb="32" eb="33">
      <t>chu'jia</t>
    </rPh>
    <rPh sb="34" eb="35">
      <t>zhi's</t>
    </rPh>
    <rPh sb="38" eb="39">
      <t>you'li</t>
    </rPh>
    <rPh sb="40" eb="41">
      <t>ze</t>
    </rPh>
    <rPh sb="41" eb="42">
      <t>zou</t>
    </rPh>
    <phoneticPr fontId="1" type="noConversion"/>
  </si>
  <si>
    <t>20日</t>
    <rPh sb="2" eb="3">
      <t>ri</t>
    </rPh>
    <phoneticPr fontId="1" type="noConversion"/>
  </si>
  <si>
    <t>选中日</t>
  </si>
  <si>
    <t>代码</t>
  </si>
  <si>
    <t>名称</t>
  </si>
  <si>
    <t>买入价</t>
  </si>
  <si>
    <t>卖出日</t>
  </si>
  <si>
    <t>卖出价</t>
  </si>
  <si>
    <t>持股天数</t>
  </si>
  <si>
    <t>区间最低价</t>
  </si>
  <si>
    <t>区间最高价</t>
  </si>
  <si>
    <t>区间最低收益</t>
  </si>
  <si>
    <t>区间最高收益</t>
  </si>
  <si>
    <t>收益率</t>
  </si>
  <si>
    <t>展鹏科技</t>
  </si>
  <si>
    <t>朗科科技</t>
  </si>
  <si>
    <t>华业资本</t>
  </si>
  <si>
    <t>祥和实业</t>
  </si>
  <si>
    <t>奥瑞德</t>
  </si>
  <si>
    <t>四方精创</t>
  </si>
  <si>
    <t>新晨科技</t>
  </si>
  <si>
    <t>农尚环境</t>
  </si>
  <si>
    <t>元隆雅图</t>
  </si>
  <si>
    <t>*ST厦华</t>
  </si>
  <si>
    <t>海辰药业</t>
  </si>
  <si>
    <t>舍得酒业</t>
  </si>
  <si>
    <t>金亚科技</t>
  </si>
  <si>
    <t>朗新科技</t>
  </si>
  <si>
    <t>法尔胜</t>
  </si>
  <si>
    <t>中环装备</t>
  </si>
  <si>
    <t>东方材料</t>
  </si>
  <si>
    <t>阿石创</t>
  </si>
  <si>
    <t>伊力特</t>
  </si>
  <si>
    <t>宝德股份</t>
  </si>
  <si>
    <t>迦南科技</t>
  </si>
  <si>
    <t>南都电源</t>
  </si>
  <si>
    <t>浙江仙通</t>
  </si>
  <si>
    <t>*ST椰岛</t>
  </si>
  <si>
    <t>纽威股份</t>
  </si>
  <si>
    <t>天铁股份</t>
  </si>
  <si>
    <t>方直科技</t>
  </si>
  <si>
    <t>润达医疗</t>
  </si>
  <si>
    <t>广哈通信</t>
  </si>
  <si>
    <t>顺鑫农业</t>
  </si>
  <si>
    <t>山东章鼓</t>
  </si>
  <si>
    <t>东杰智能</t>
  </si>
  <si>
    <t>皇庭国际</t>
  </si>
  <si>
    <t>鲁西化工</t>
  </si>
  <si>
    <t>江苏新能</t>
  </si>
  <si>
    <t>利源精制</t>
  </si>
  <si>
    <t>新奥股份</t>
  </si>
  <si>
    <t>*ST狮头</t>
  </si>
  <si>
    <t>天宇股份</t>
  </si>
  <si>
    <t>银龙股份</t>
  </si>
  <si>
    <t>弘宇股份</t>
  </si>
  <si>
    <t>冠昊生物</t>
  </si>
  <si>
    <t>京威股份</t>
  </si>
  <si>
    <t>湖南盐业</t>
  </si>
  <si>
    <t>龙大肉食</t>
  </si>
  <si>
    <t>振德医疗</t>
  </si>
  <si>
    <t>新宏泰</t>
  </si>
  <si>
    <t>凯瑞德</t>
  </si>
  <si>
    <t>新光药业</t>
  </si>
  <si>
    <t>山西汾酒</t>
  </si>
  <si>
    <t>南京聚隆</t>
  </si>
  <si>
    <t>哈三联</t>
  </si>
  <si>
    <t>聚龙股份</t>
  </si>
  <si>
    <t>沃森生物</t>
  </si>
  <si>
    <t>吉艾科技</t>
  </si>
  <si>
    <t>上海雅仕</t>
  </si>
  <si>
    <t>延华智能</t>
  </si>
  <si>
    <t>银禧科技</t>
  </si>
  <si>
    <t>天成自控</t>
  </si>
  <si>
    <t>尚品宅配</t>
  </si>
  <si>
    <t>科华恒盛</t>
  </si>
  <si>
    <t>朗博科技</t>
  </si>
  <si>
    <t>神州数码</t>
  </si>
  <si>
    <t>莱茵体育</t>
  </si>
  <si>
    <t>黄河旋风</t>
  </si>
  <si>
    <t>建研院</t>
  </si>
  <si>
    <t>科华控股</t>
  </si>
  <si>
    <t>恒通股份</t>
  </si>
  <si>
    <t>安彩高科</t>
  </si>
  <si>
    <t>中原环保</t>
  </si>
  <si>
    <t>顺威股份</t>
  </si>
  <si>
    <t>ST冠福</t>
  </si>
  <si>
    <t>上海新阳</t>
  </si>
  <si>
    <t>庄园牧场</t>
  </si>
  <si>
    <t>山东矿机</t>
  </si>
  <si>
    <t>蓝思科技</t>
  </si>
  <si>
    <t>达意隆</t>
  </si>
  <si>
    <t>渤海汽车</t>
  </si>
  <si>
    <t>仁智股份</t>
  </si>
  <si>
    <t>杰恩设计</t>
  </si>
  <si>
    <t>亚普股份</t>
  </si>
  <si>
    <t>上海三毛</t>
  </si>
  <si>
    <t>敦煌种业</t>
  </si>
  <si>
    <t>金发拉比</t>
  </si>
  <si>
    <t>金字火腿</t>
  </si>
  <si>
    <t>雏鹰农牧</t>
  </si>
  <si>
    <t>通威股份</t>
  </si>
  <si>
    <t>合诚股份</t>
  </si>
  <si>
    <t>新日恒力</t>
  </si>
  <si>
    <t>亚泰国际</t>
  </si>
  <si>
    <t>正裕工业</t>
  </si>
  <si>
    <t>福达股份</t>
  </si>
  <si>
    <t>新疆火炬</t>
  </si>
  <si>
    <t>当代东方</t>
  </si>
  <si>
    <t>和顺电气</t>
  </si>
  <si>
    <t>唐德影视</t>
  </si>
  <si>
    <t>腾信股份</t>
  </si>
  <si>
    <t>*ST哈空</t>
  </si>
  <si>
    <t>*ST安煤</t>
  </si>
  <si>
    <t>摩恩电气</t>
  </si>
  <si>
    <t>民生控股</t>
  </si>
  <si>
    <t>京粮控股</t>
  </si>
  <si>
    <t>振江股份</t>
  </si>
  <si>
    <t>福日电子</t>
  </si>
  <si>
    <t>惠博普</t>
  </si>
  <si>
    <t>晶华新材</t>
  </si>
  <si>
    <t>星源材质</t>
  </si>
  <si>
    <t>*ST毅达</t>
  </si>
  <si>
    <t>中设股份</t>
  </si>
  <si>
    <t>罗平锌电</t>
  </si>
  <si>
    <t>高科石化</t>
  </si>
  <si>
    <t>西藏珠峰</t>
  </si>
  <si>
    <t>弘高创意</t>
  </si>
  <si>
    <t>供销大集</t>
  </si>
  <si>
    <t>恒逸石化</t>
  </si>
  <si>
    <t>顾地科技</t>
  </si>
  <si>
    <t>中曼石油</t>
  </si>
  <si>
    <t>电光科技</t>
  </si>
  <si>
    <t>同济堂</t>
  </si>
  <si>
    <t>欧比特</t>
  </si>
  <si>
    <t>上海钢联</t>
  </si>
  <si>
    <t>宁夏建材</t>
  </si>
  <si>
    <t>圆通速递</t>
  </si>
  <si>
    <t>帝欧家居</t>
  </si>
  <si>
    <t>美凯龙</t>
  </si>
  <si>
    <t>分众传媒</t>
  </si>
  <si>
    <t>浙商证券</t>
  </si>
  <si>
    <t>卫信康</t>
  </si>
  <si>
    <t>华控赛格</t>
  </si>
  <si>
    <t>云南城投</t>
  </si>
  <si>
    <t>德创环保</t>
  </si>
  <si>
    <t>丰山集团</t>
  </si>
  <si>
    <t>光力科技</t>
  </si>
  <si>
    <t>亚振家居</t>
  </si>
  <si>
    <t>新湖中宝</t>
  </si>
  <si>
    <t>宇顺电子</t>
  </si>
  <si>
    <t>辉隆股份</t>
  </si>
  <si>
    <t>阳光股份</t>
  </si>
  <si>
    <t>开元股份</t>
  </si>
  <si>
    <t>凯伦股份</t>
  </si>
  <si>
    <t>仁东控股</t>
  </si>
  <si>
    <t>牧原股份</t>
  </si>
  <si>
    <t>双象股份</t>
  </si>
  <si>
    <t>万盛股份</t>
  </si>
  <si>
    <t>国民技术</t>
  </si>
  <si>
    <t>康斯特</t>
  </si>
  <si>
    <t>美联新材</t>
  </si>
  <si>
    <t>隆盛科技</t>
  </si>
  <si>
    <t>皇马科技</t>
  </si>
  <si>
    <t>会畅通讯</t>
  </si>
  <si>
    <t>英科医疗</t>
  </si>
  <si>
    <t>寒锐钴业</t>
  </si>
  <si>
    <t>江南水务</t>
  </si>
  <si>
    <t>泰禾集团</t>
  </si>
  <si>
    <t>航天机电</t>
  </si>
  <si>
    <t>中通国脉</t>
  </si>
  <si>
    <t>名臣健康</t>
  </si>
  <si>
    <t>*ST华信</t>
  </si>
  <si>
    <t>西部建设</t>
  </si>
  <si>
    <t>永吉股份</t>
  </si>
  <si>
    <t>汇金科技</t>
  </si>
  <si>
    <t>广东甘化</t>
  </si>
  <si>
    <t>凯撒旅游</t>
  </si>
  <si>
    <t>伯特利</t>
  </si>
  <si>
    <t>华塑控股</t>
  </si>
  <si>
    <t>国农科技</t>
  </si>
  <si>
    <t>宝胜股份</t>
  </si>
  <si>
    <t>兖州煤业</t>
  </si>
  <si>
    <t>顺络电子</t>
  </si>
  <si>
    <t>道氏技术</t>
  </si>
  <si>
    <t>易联众</t>
  </si>
  <si>
    <t>移为通信</t>
  </si>
  <si>
    <t>好想你</t>
  </si>
  <si>
    <t>中旗股份</t>
  </si>
  <si>
    <t>华明装备</t>
  </si>
  <si>
    <t>东方盛虹</t>
  </si>
  <si>
    <t>畅联股份</t>
  </si>
  <si>
    <t>荣盛石化</t>
  </si>
  <si>
    <t>首开股份</t>
  </si>
  <si>
    <t>三孚股份</t>
  </si>
  <si>
    <t>司尔特</t>
  </si>
  <si>
    <t>恒源煤电</t>
  </si>
  <si>
    <t>拓维信息</t>
  </si>
  <si>
    <t>泰永长征</t>
  </si>
  <si>
    <t>三友化工</t>
  </si>
  <si>
    <t>飞鹿股份</t>
  </si>
  <si>
    <t>杭氧股份</t>
  </si>
  <si>
    <t>惠泉啤酒</t>
  </si>
  <si>
    <t>昭衍新药</t>
  </si>
  <si>
    <t>三利谱</t>
  </si>
  <si>
    <t>晶盛机电</t>
  </si>
  <si>
    <t>新集能源</t>
  </si>
  <si>
    <t>京华激光</t>
  </si>
  <si>
    <t>围海股份</t>
  </si>
  <si>
    <t>博迈科</t>
  </si>
  <si>
    <t>天邑股份</t>
  </si>
  <si>
    <t>岱勒新材</t>
  </si>
  <si>
    <t>天山生物</t>
  </si>
  <si>
    <t>三夫户外</t>
  </si>
  <si>
    <t>金财互联</t>
  </si>
  <si>
    <t>华孚时尚</t>
  </si>
  <si>
    <t>华仪电气</t>
  </si>
  <si>
    <t>瑞丰光电</t>
  </si>
  <si>
    <t>宝钛股份</t>
  </si>
  <si>
    <t>康美药业</t>
  </si>
  <si>
    <t>天际股份</t>
  </si>
  <si>
    <t>日盈电子</t>
  </si>
  <si>
    <t>中国巨石</t>
  </si>
  <si>
    <t>金奥博</t>
  </si>
  <si>
    <t>天音控股</t>
  </si>
  <si>
    <t>银邦股份</t>
  </si>
  <si>
    <t>沙隆达A</t>
  </si>
  <si>
    <t>汇源通信</t>
  </si>
  <si>
    <t>湘电股份</t>
  </si>
  <si>
    <t>泰胜风能</t>
  </si>
  <si>
    <t>恒久科技</t>
  </si>
  <si>
    <t>中广天择</t>
  </si>
  <si>
    <t>京城股份</t>
  </si>
  <si>
    <t>天顺风能</t>
  </si>
  <si>
    <t>工业富联</t>
  </si>
  <si>
    <t>华友钴业</t>
  </si>
  <si>
    <t>东方新星</t>
  </si>
  <si>
    <t>中油工程</t>
  </si>
  <si>
    <t>大冶特钢</t>
  </si>
  <si>
    <t>三星新材</t>
  </si>
  <si>
    <t>博济医药</t>
  </si>
  <si>
    <t>华统股份</t>
  </si>
  <si>
    <t>中国中期</t>
  </si>
  <si>
    <t>国中水务</t>
  </si>
  <si>
    <t>葛洲坝</t>
  </si>
  <si>
    <t>天玑科技</t>
  </si>
  <si>
    <t>盛弘股份</t>
  </si>
  <si>
    <t>永安药业</t>
  </si>
  <si>
    <t>奥维通信</t>
  </si>
  <si>
    <t>澄天伟业</t>
  </si>
  <si>
    <t>圣达生物</t>
  </si>
  <si>
    <t>海马汽车</t>
  </si>
  <si>
    <t>中利集团</t>
  </si>
  <si>
    <t>金溢科技</t>
  </si>
  <si>
    <t>宏发股份</t>
  </si>
  <si>
    <t>华夏航空</t>
  </si>
  <si>
    <t>长白山</t>
  </si>
  <si>
    <t>山河药辅</t>
  </si>
  <si>
    <t>文灿股份</t>
  </si>
  <si>
    <t>威星智能</t>
  </si>
  <si>
    <t>联创电子</t>
  </si>
  <si>
    <t>先锋新材</t>
  </si>
  <si>
    <t>华贸物流</t>
  </si>
  <si>
    <t>泰合健康</t>
  </si>
  <si>
    <t>特尔佳</t>
  </si>
  <si>
    <t>山鼎设计</t>
  </si>
  <si>
    <t>通葡股份</t>
  </si>
  <si>
    <t>泰山石油</t>
  </si>
  <si>
    <t>桃李面包</t>
  </si>
  <si>
    <t>东方创业</t>
  </si>
  <si>
    <t>久联发展</t>
  </si>
  <si>
    <t>南宁百货</t>
  </si>
  <si>
    <t>三维丝</t>
  </si>
  <si>
    <t>锋龙股份</t>
  </si>
  <si>
    <t>中信建投</t>
  </si>
  <si>
    <t>美亚柏科</t>
  </si>
  <si>
    <t>云铝股份</t>
  </si>
  <si>
    <t>中亚股份</t>
  </si>
  <si>
    <t>山东赫达</t>
  </si>
  <si>
    <t>灵康药业</t>
  </si>
  <si>
    <t>宁波东力</t>
  </si>
  <si>
    <t>京新药业</t>
  </si>
  <si>
    <t>鸿达兴业</t>
  </si>
  <si>
    <t>智飞生物</t>
  </si>
  <si>
    <t>百润股份</t>
  </si>
  <si>
    <t>华灿光电</t>
  </si>
  <si>
    <t>雪莱特</t>
  </si>
  <si>
    <t>贝肯能源</t>
  </si>
  <si>
    <t>中顺洁柔</t>
  </si>
  <si>
    <t>东旭光电</t>
  </si>
  <si>
    <t>爱乐达</t>
  </si>
  <si>
    <t>飞乐音响</t>
  </si>
  <si>
    <t>东方钽业</t>
  </si>
  <si>
    <t>凯文教育</t>
  </si>
  <si>
    <t>华谊嘉信</t>
  </si>
  <si>
    <t>*ST富控</t>
  </si>
  <si>
    <t>美利云</t>
  </si>
  <si>
    <t>纳川股份</t>
  </si>
  <si>
    <t>万林股份</t>
  </si>
  <si>
    <t>启迪设计</t>
  </si>
  <si>
    <t>普利特</t>
  </si>
  <si>
    <t>长江润发</t>
  </si>
  <si>
    <t>安洁科技</t>
  </si>
  <si>
    <t>农产品</t>
  </si>
  <si>
    <t>彤程新材</t>
  </si>
  <si>
    <t>金太阳</t>
  </si>
  <si>
    <t>星普医科</t>
  </si>
  <si>
    <t>*ST成城</t>
  </si>
  <si>
    <t>新宏泽</t>
  </si>
  <si>
    <t>爱婴室</t>
  </si>
  <si>
    <t>恒锋信息</t>
  </si>
  <si>
    <t>沙河股份</t>
  </si>
  <si>
    <t>亨通光电</t>
  </si>
  <si>
    <t>开创国际</t>
  </si>
  <si>
    <t>泛海控股</t>
  </si>
  <si>
    <t>威龙股份</t>
  </si>
  <si>
    <t>骅威文化</t>
  </si>
  <si>
    <t>通达股份</t>
  </si>
  <si>
    <t>水星家纺</t>
  </si>
  <si>
    <t>金风科技</t>
  </si>
  <si>
    <t>光明地产</t>
  </si>
  <si>
    <t>君禾股份</t>
  </si>
  <si>
    <t>神州长城</t>
  </si>
  <si>
    <t>联化科技</t>
  </si>
  <si>
    <t>美盛文化</t>
  </si>
  <si>
    <t>基蛋生物</t>
  </si>
  <si>
    <t>聚灿光电</t>
  </si>
  <si>
    <t>小商品城</t>
  </si>
  <si>
    <t>航天晨光</t>
  </si>
  <si>
    <t>药明康德</t>
  </si>
  <si>
    <t>合金投资</t>
  </si>
  <si>
    <t>秦安股份</t>
  </si>
  <si>
    <t>易见股份</t>
  </si>
  <si>
    <t>新泉股份</t>
  </si>
  <si>
    <t>联诚精密</t>
  </si>
  <si>
    <t>ST慧球</t>
  </si>
  <si>
    <t>正虹科技</t>
  </si>
  <si>
    <t>志邦家居</t>
  </si>
  <si>
    <t>神雾环保</t>
  </si>
  <si>
    <t>*ST天业</t>
  </si>
  <si>
    <t>大北农</t>
  </si>
  <si>
    <t>安琪酵母</t>
  </si>
  <si>
    <t>隆华科技</t>
  </si>
  <si>
    <t>ST山水</t>
  </si>
  <si>
    <t>大西洋</t>
  </si>
  <si>
    <t>蓝光发展</t>
  </si>
  <si>
    <t>上海亚虹</t>
  </si>
  <si>
    <t>白银有色</t>
  </si>
  <si>
    <t>新潮能源</t>
  </si>
  <si>
    <t>中核科技</t>
  </si>
  <si>
    <t>楚天高速</t>
  </si>
  <si>
    <t>中电电机</t>
  </si>
  <si>
    <t>国芳集团</t>
  </si>
  <si>
    <t>亚太科技</t>
  </si>
  <si>
    <t>宜华生活</t>
  </si>
  <si>
    <t>联创光电</t>
  </si>
  <si>
    <t>道森股份</t>
  </si>
  <si>
    <t>丽珠集团</t>
  </si>
  <si>
    <t>蓝焰控股</t>
  </si>
  <si>
    <t>普利制药</t>
  </si>
  <si>
    <t>渝开发</t>
  </si>
  <si>
    <t>潞安环能</t>
  </si>
  <si>
    <t>杭钢股份</t>
  </si>
  <si>
    <t>永和智控</t>
  </si>
  <si>
    <t>七一二</t>
  </si>
  <si>
    <t>众源新材</t>
  </si>
  <si>
    <t>中孚信息</t>
  </si>
  <si>
    <t>中珠医疗</t>
  </si>
  <si>
    <t>光明乳业</t>
  </si>
  <si>
    <t>嘉泽新能</t>
  </si>
  <si>
    <t>中储股份</t>
  </si>
  <si>
    <t>三超新材</t>
  </si>
  <si>
    <t>铭普光磁</t>
  </si>
  <si>
    <t>再升科技</t>
  </si>
  <si>
    <t>星湖科技</t>
  </si>
  <si>
    <t>汇顶科技</t>
  </si>
  <si>
    <t>富通鑫茂</t>
  </si>
  <si>
    <t>科森科技</t>
  </si>
  <si>
    <t>维宏股份</t>
  </si>
  <si>
    <t>鸿特科技</t>
  </si>
  <si>
    <t>集友股份</t>
  </si>
  <si>
    <t>恒力股份</t>
  </si>
  <si>
    <t>*ST众和</t>
  </si>
  <si>
    <t>奥翔药业</t>
  </si>
  <si>
    <t>许继电气</t>
  </si>
  <si>
    <t>姚记扑克</t>
  </si>
  <si>
    <t>开能健康</t>
  </si>
  <si>
    <t>鼎胜新材</t>
  </si>
  <si>
    <t>宏达矿业</t>
  </si>
  <si>
    <t>亚夏汽车</t>
  </si>
  <si>
    <t>恒基达鑫</t>
  </si>
  <si>
    <t>方盛制药</t>
  </si>
  <si>
    <t>胜利股份</t>
  </si>
  <si>
    <t>贤丰控股</t>
  </si>
  <si>
    <t>山鹰纸业</t>
  </si>
  <si>
    <t>超讯通信</t>
  </si>
  <si>
    <t>光环新网</t>
  </si>
  <si>
    <t>格力地产</t>
  </si>
  <si>
    <t>千山药机</t>
  </si>
  <si>
    <t>四川金顶</t>
  </si>
  <si>
    <t>九芝堂</t>
  </si>
  <si>
    <t>徐工机械</t>
  </si>
  <si>
    <t>东信和平</t>
  </si>
  <si>
    <t>台华新材</t>
  </si>
  <si>
    <t>华西能源</t>
  </si>
  <si>
    <t>广汇汽车</t>
  </si>
  <si>
    <t>光启技术</t>
  </si>
  <si>
    <t>皖通高速</t>
  </si>
  <si>
    <t>我乐家居</t>
  </si>
  <si>
    <t>唐山港</t>
  </si>
  <si>
    <t>*ST蓝科</t>
  </si>
  <si>
    <t>蒙娜丽莎</t>
  </si>
  <si>
    <t>传化智联</t>
  </si>
  <si>
    <t>*ST尤夫</t>
  </si>
  <si>
    <t>双成药业</t>
  </si>
  <si>
    <t>万达信息</t>
  </si>
  <si>
    <t>百花村</t>
  </si>
  <si>
    <t>拉芳家化</t>
  </si>
  <si>
    <t>中大力德</t>
  </si>
  <si>
    <t>纵横通信</t>
  </si>
  <si>
    <t>五矿发展</t>
  </si>
  <si>
    <t>火炬电子</t>
  </si>
  <si>
    <t>佳创视讯</t>
  </si>
  <si>
    <t>通达动力</t>
  </si>
  <si>
    <t>广宇发展</t>
  </si>
  <si>
    <t>北斗星通</t>
  </si>
  <si>
    <t>陕西黑猫</t>
  </si>
  <si>
    <t>伟隆股份</t>
  </si>
  <si>
    <t>洛阳钼业</t>
  </si>
  <si>
    <t>普洛药业</t>
  </si>
  <si>
    <t>引力传媒</t>
  </si>
  <si>
    <t>鞍重股份</t>
  </si>
  <si>
    <t>宏川智慧</t>
  </si>
  <si>
    <t>恒顺醋业</t>
  </si>
  <si>
    <t>老百姓</t>
  </si>
  <si>
    <t>精锻科技</t>
  </si>
  <si>
    <t>新兴装备</t>
  </si>
  <si>
    <t>凯普生物</t>
  </si>
  <si>
    <t>*ST皇台</t>
  </si>
  <si>
    <t>良信电器</t>
  </si>
  <si>
    <t>安纳达</t>
  </si>
  <si>
    <t>东方网力</t>
  </si>
  <si>
    <t>中弘退</t>
  </si>
  <si>
    <t>九强生物</t>
  </si>
  <si>
    <t>力盛赛车</t>
  </si>
  <si>
    <t>世茂股份</t>
  </si>
  <si>
    <t>宁波高发</t>
  </si>
  <si>
    <t>华立股份</t>
  </si>
  <si>
    <t>天虹股份</t>
  </si>
  <si>
    <t>力星股份</t>
  </si>
  <si>
    <t>中国太保</t>
  </si>
  <si>
    <t>文化长城</t>
  </si>
  <si>
    <t>三棵树</t>
  </si>
  <si>
    <t>中华企业</t>
  </si>
  <si>
    <t>苏利股份</t>
  </si>
  <si>
    <t>柳工</t>
  </si>
  <si>
    <t>方大特钢</t>
  </si>
  <si>
    <t>和晶科技</t>
  </si>
  <si>
    <t>恒锋工具</t>
  </si>
  <si>
    <t>万华化学</t>
  </si>
  <si>
    <t>金圆股份</t>
  </si>
  <si>
    <t>银河生物</t>
  </si>
  <si>
    <t>*ST地矿</t>
  </si>
  <si>
    <t>天康生物</t>
  </si>
  <si>
    <t>旷达科技</t>
  </si>
  <si>
    <t>海能达</t>
  </si>
  <si>
    <t>新天然气</t>
  </si>
  <si>
    <t>神马股份</t>
  </si>
  <si>
    <t>新钢股份</t>
  </si>
  <si>
    <t>吉林化纤</t>
  </si>
  <si>
    <t>绿茵生态</t>
  </si>
  <si>
    <t>中工国际</t>
  </si>
  <si>
    <t>神火股份</t>
  </si>
  <si>
    <t>西安旅游</t>
  </si>
  <si>
    <t>锐奇股份</t>
  </si>
  <si>
    <t>华森制药</t>
  </si>
  <si>
    <t>东方网络</t>
  </si>
  <si>
    <t>华域汽车</t>
  </si>
  <si>
    <t>人福医药</t>
  </si>
  <si>
    <t>翔港科技</t>
  </si>
  <si>
    <t>鸣志电器</t>
  </si>
  <si>
    <t>未名医药</t>
  </si>
  <si>
    <t>宜通世纪</t>
  </si>
  <si>
    <t>珠江啤酒</t>
  </si>
  <si>
    <t>新研股份</t>
  </si>
  <si>
    <t>利亚德</t>
  </si>
  <si>
    <t>天原集团</t>
  </si>
  <si>
    <t>华凯创意</t>
  </si>
  <si>
    <t>中央商场</t>
  </si>
  <si>
    <t>厚普股份</t>
  </si>
  <si>
    <t>中农立华</t>
  </si>
  <si>
    <t>恒泰实达</t>
  </si>
  <si>
    <t>仙鹤股份</t>
  </si>
  <si>
    <t>元力股份</t>
  </si>
  <si>
    <t>嘉应制药</t>
  </si>
  <si>
    <t>张家港行</t>
  </si>
  <si>
    <t>光华科技</t>
  </si>
  <si>
    <t>中宠股份</t>
  </si>
  <si>
    <t>星宇股份</t>
  </si>
  <si>
    <t>大庆华科</t>
  </si>
  <si>
    <t>高乐股份</t>
  </si>
  <si>
    <t>喜临门</t>
  </si>
  <si>
    <t>新开源</t>
  </si>
  <si>
    <t>合纵科技</t>
  </si>
  <si>
    <t>信隆健康</t>
  </si>
  <si>
    <t>北讯集团</t>
  </si>
  <si>
    <t>ST昌鱼</t>
  </si>
  <si>
    <t>林洋能源</t>
  </si>
  <si>
    <t>双汇发展</t>
  </si>
  <si>
    <t>天房发展</t>
  </si>
  <si>
    <t>南钢股份</t>
  </si>
  <si>
    <t>快意电梯</t>
  </si>
  <si>
    <t>合兴包装</t>
  </si>
  <si>
    <t>太极集团</t>
  </si>
  <si>
    <t>森源电气</t>
  </si>
  <si>
    <t>迪威迅</t>
  </si>
  <si>
    <t>豪能股份</t>
  </si>
  <si>
    <t>友邦吊顶</t>
  </si>
  <si>
    <t>上海家化</t>
  </si>
  <si>
    <t>川恒股份</t>
  </si>
  <si>
    <t>众泰汽车</t>
  </si>
  <si>
    <t>中国出版</t>
  </si>
  <si>
    <t>中国长城</t>
  </si>
  <si>
    <t>金鸿顺</t>
  </si>
  <si>
    <t>格林美</t>
  </si>
  <si>
    <t>世荣兆业</t>
  </si>
  <si>
    <t>三安光电</t>
  </si>
  <si>
    <t>中粮生化</t>
  </si>
  <si>
    <t>得润电子</t>
  </si>
  <si>
    <t>皮阿诺</t>
  </si>
  <si>
    <t>龙韵股份</t>
  </si>
  <si>
    <t>国新健康</t>
  </si>
  <si>
    <t>汇嘉时代</t>
  </si>
  <si>
    <t>武进不锈</t>
  </si>
  <si>
    <t>腾邦国际</t>
  </si>
  <si>
    <t>海正药业</t>
  </si>
  <si>
    <t>沪宁股份</t>
  </si>
  <si>
    <t>国光股份</t>
  </si>
  <si>
    <t>扬杰科技</t>
  </si>
  <si>
    <t>卫星石化</t>
  </si>
  <si>
    <t>华体科技</t>
  </si>
  <si>
    <t>重庆钢铁</t>
  </si>
  <si>
    <t>远大控股</t>
  </si>
  <si>
    <t>启明信息</t>
  </si>
  <si>
    <t>淮北矿业</t>
  </si>
  <si>
    <t>安科生物</t>
  </si>
  <si>
    <t>健友股份</t>
  </si>
  <si>
    <t>超华科技</t>
  </si>
  <si>
    <t>华谊兄弟</t>
  </si>
  <si>
    <t>麦达数字</t>
  </si>
  <si>
    <t>广发证券</t>
  </si>
  <si>
    <t>华通热力</t>
  </si>
  <si>
    <t>朗源股份</t>
  </si>
  <si>
    <t>探路者</t>
  </si>
  <si>
    <t>华远地产</t>
  </si>
  <si>
    <t>招商蛇口</t>
  </si>
  <si>
    <t>宜华健康</t>
  </si>
  <si>
    <t>锦富技术</t>
  </si>
  <si>
    <t>元祖股份</t>
  </si>
  <si>
    <t>国创高新</t>
  </si>
  <si>
    <t>天沃科技</t>
  </si>
  <si>
    <t>海王生物</t>
  </si>
  <si>
    <t>长城影视</t>
  </si>
  <si>
    <t>美克家居</t>
  </si>
  <si>
    <t>复盘</t>
    <rPh sb="0" eb="1">
      <t>fu'pan</t>
    </rPh>
    <phoneticPr fontId="1" type="noConversion"/>
  </si>
  <si>
    <t>最高价高于昨日</t>
    <rPh sb="0" eb="1">
      <t>zui'gao'jia</t>
    </rPh>
    <rPh sb="3" eb="4">
      <t>gao'yu</t>
    </rPh>
    <rPh sb="5" eb="6">
      <t>zuo'ri</t>
    </rPh>
    <phoneticPr fontId="1" type="noConversion"/>
  </si>
  <si>
    <t>SLOWKD64死叉</t>
    <rPh sb="8" eb="9">
      <t>si'c</t>
    </rPh>
    <phoneticPr fontId="1" type="noConversion"/>
  </si>
  <si>
    <t>2日内有向下跳空缺口</t>
    <rPh sb="1" eb="2">
      <t>ri</t>
    </rPh>
    <rPh sb="2" eb="3">
      <t>nei</t>
    </rPh>
    <rPh sb="3" eb="4">
      <t>you</t>
    </rPh>
    <rPh sb="4" eb="5">
      <t>xiang'x</t>
    </rPh>
    <rPh sb="6" eb="7">
      <t>tiao'k</t>
    </rPh>
    <rPh sb="8" eb="9">
      <t>que'k</t>
    </rPh>
    <phoneticPr fontId="1" type="noConversion"/>
  </si>
  <si>
    <t>3日内有D顶部反转</t>
    <rPh sb="1" eb="2">
      <t>ri</t>
    </rPh>
    <rPh sb="2" eb="3">
      <t>nei</t>
    </rPh>
    <rPh sb="3" eb="4">
      <t>you</t>
    </rPh>
    <rPh sb="5" eb="6">
      <t>ding'bu</t>
    </rPh>
    <rPh sb="7" eb="8">
      <t>fan'z</t>
    </rPh>
    <phoneticPr fontId="1" type="noConversion"/>
  </si>
  <si>
    <t>2日内有SLOWKD死叉</t>
    <rPh sb="1" eb="2">
      <t>r</t>
    </rPh>
    <rPh sb="2" eb="3">
      <t>nei</t>
    </rPh>
    <rPh sb="3" eb="4">
      <t>you</t>
    </rPh>
    <rPh sb="10" eb="11">
      <t>si'c</t>
    </rPh>
    <phoneticPr fontId="1" type="noConversion"/>
  </si>
  <si>
    <t>？</t>
    <phoneticPr fontId="1" type="noConversion"/>
  </si>
  <si>
    <r>
      <t xml:space="preserve">5日线下阳线
</t>
    </r>
    <r>
      <rPr>
        <b/>
        <sz val="12"/>
        <color rgb="FFFF0000"/>
        <rFont val="DengXian (正文)"/>
        <charset val="134"/>
      </rPr>
      <t>振幅&gt;7%</t>
    </r>
    <phoneticPr fontId="1" type="noConversion"/>
  </si>
  <si>
    <r>
      <t xml:space="preserve">5日线下阳线
</t>
    </r>
    <r>
      <rPr>
        <b/>
        <sz val="12"/>
        <color rgb="FFFF0000"/>
        <rFont val="DengXian (正文)"/>
        <charset val="134"/>
      </rPr>
      <t>振幅&gt;5%</t>
    </r>
    <phoneticPr fontId="1" type="noConversion"/>
  </si>
  <si>
    <r>
      <t xml:space="preserve">5日线下阳线
</t>
    </r>
    <r>
      <rPr>
        <b/>
        <sz val="12"/>
        <color rgb="FFFF0000"/>
        <rFont val="DengXian (正文)"/>
        <charset val="134"/>
      </rPr>
      <t>振幅&gt;5%
3日内有SLOWKD死叉</t>
    </r>
    <rPh sb="14" eb="15">
      <t>ri</t>
    </rPh>
    <rPh sb="15" eb="16">
      <t>nei</t>
    </rPh>
    <rPh sb="16" eb="17">
      <t>you</t>
    </rPh>
    <rPh sb="23" eb="24">
      <t>si'c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</si>
</sst>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77" formatCode="[Red]#,##0.00%;[Green]\-#,##0.00%"/>
  </numFmts>
  <fonts count="1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4F6B72"/>
      <name val="STHeiti"/>
      <family val="3"/>
      <charset val="134"/>
    </font>
    <font>
      <b/>
      <sz val="12"/>
      <color rgb="FF000000"/>
      <name val="DengXian"/>
      <family val="3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rgb="FF000000"/>
      <name val="STHeiti"/>
      <family val="3"/>
      <charset val="134"/>
    </font>
    <font>
      <sz val="12"/>
      <color rgb="FFFF0000"/>
      <name val="DengXian"/>
      <family val="2"/>
      <charset val="134"/>
      <scheme val="minor"/>
    </font>
    <font>
      <b/>
      <sz val="12"/>
      <color rgb="FF4F6B72"/>
      <name val="STHeiti"/>
      <family val="3"/>
      <charset val="134"/>
    </font>
    <font>
      <sz val="12"/>
      <color rgb="FFFF0000"/>
      <name val="DengXian (正文)"/>
      <family val="3"/>
      <charset val="134"/>
    </font>
    <font>
      <sz val="12"/>
      <color rgb="FFFF0000"/>
      <name val="STHeiti"/>
      <family val="3"/>
      <charset val="134"/>
    </font>
    <font>
      <sz val="12"/>
      <name val="DengXian"/>
      <family val="2"/>
      <charset val="134"/>
      <scheme val="minor"/>
    </font>
    <font>
      <sz val="12"/>
      <name val="DengXian (正文)"/>
      <family val="3"/>
      <charset val="134"/>
    </font>
    <font>
      <b/>
      <sz val="12"/>
      <color rgb="FFFF0000"/>
      <name val="DengXian (正文)"/>
      <charset val="134"/>
    </font>
    <font>
      <b/>
      <sz val="12"/>
      <color theme="1"/>
      <name val="DengXian"/>
      <family val="2"/>
      <charset val="134"/>
      <scheme val="minor"/>
    </font>
    <font>
      <b/>
      <sz val="12"/>
      <color rgb="FFFF0000"/>
      <name val="DengXian"/>
      <family val="3"/>
      <charset val="134"/>
      <scheme val="minor"/>
    </font>
    <font>
      <b/>
      <sz val="12"/>
      <color rgb="FF008000"/>
      <name val="STHeiti"/>
      <family val="3"/>
      <charset val="134"/>
    </font>
    <font>
      <b/>
      <sz val="12"/>
      <color rgb="FF4F6B72"/>
      <name val="Abadi MT Condensed Extra Bold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vertical="center"/>
    </xf>
    <xf numFmtId="176" fontId="5" fillId="0" borderId="1" xfId="0" applyNumberFormat="1" applyFont="1" applyBorder="1" applyAlignment="1">
      <alignment horizontal="center" vertical="center"/>
    </xf>
    <xf numFmtId="0" fontId="0" fillId="0" borderId="2" xfId="0" applyBorder="1"/>
    <xf numFmtId="0" fontId="2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6" fillId="0" borderId="0" xfId="0" applyFont="1" applyAlignment="1">
      <alignment horizontal="center" vertical="center"/>
    </xf>
    <xf numFmtId="177" fontId="0" fillId="0" borderId="0" xfId="0" applyNumberFormat="1"/>
    <xf numFmtId="0" fontId="7" fillId="0" borderId="1" xfId="0" applyFont="1" applyBorder="1" applyAlignment="1">
      <alignment horizontal="center" vertical="center" wrapText="1"/>
    </xf>
    <xf numFmtId="177" fontId="7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13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176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10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0" borderId="0" xfId="0" applyFont="1"/>
    <xf numFmtId="14" fontId="2" fillId="0" borderId="0" xfId="0" applyNumberFormat="1" applyFont="1"/>
    <xf numFmtId="10" fontId="15" fillId="0" borderId="0" xfId="0" applyNumberFormat="1" applyFont="1"/>
    <xf numFmtId="0" fontId="16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"/>
  <sheetViews>
    <sheetView workbookViewId="0">
      <selection activeCell="M22" sqref="M22"/>
    </sheetView>
  </sheetViews>
  <sheetFormatPr baseColWidth="10" defaultRowHeight="16" x14ac:dyDescent="0.2"/>
  <cols>
    <col min="1" max="1" width="15.33203125" customWidth="1"/>
    <col min="2" max="2" width="15.1640625" style="5" customWidth="1"/>
    <col min="5" max="5" width="10.83203125" style="5"/>
    <col min="8" max="8" width="10.83203125" style="5"/>
    <col min="11" max="11" width="10.83203125" style="5"/>
    <col min="14" max="14" width="10.83203125" style="5"/>
    <col min="17" max="17" width="10.83203125" style="5"/>
    <col min="20" max="20" width="10.83203125" style="5"/>
  </cols>
  <sheetData>
    <row r="1" spans="1:25" ht="60" customHeight="1" x14ac:dyDescent="0.2">
      <c r="A1" s="25" t="s">
        <v>27</v>
      </c>
      <c r="B1" s="25"/>
      <c r="C1" s="25" t="s">
        <v>29</v>
      </c>
      <c r="D1" s="25"/>
      <c r="E1" s="25"/>
      <c r="F1" s="25" t="s">
        <v>30</v>
      </c>
      <c r="G1" s="25"/>
      <c r="H1" s="25"/>
      <c r="I1" s="25" t="s">
        <v>31</v>
      </c>
      <c r="J1" s="25"/>
      <c r="K1" s="25"/>
      <c r="L1" s="25" t="s">
        <v>32</v>
      </c>
      <c r="M1" s="25"/>
      <c r="N1" s="25"/>
      <c r="O1" s="28" t="s">
        <v>33</v>
      </c>
      <c r="P1" s="28"/>
      <c r="Q1" s="28"/>
      <c r="R1" s="25" t="s">
        <v>34</v>
      </c>
      <c r="S1" s="25"/>
      <c r="T1" s="25"/>
    </row>
    <row r="2" spans="1:25" x14ac:dyDescent="0.2">
      <c r="A2" s="25" t="s">
        <v>0</v>
      </c>
      <c r="B2" s="25"/>
      <c r="C2" s="25" t="s">
        <v>28</v>
      </c>
      <c r="D2" s="25"/>
      <c r="E2" s="25"/>
      <c r="F2" s="25" t="s">
        <v>28</v>
      </c>
      <c r="G2" s="25"/>
      <c r="H2" s="25"/>
      <c r="I2" s="25" t="s">
        <v>28</v>
      </c>
      <c r="J2" s="25"/>
      <c r="K2" s="25"/>
      <c r="L2" s="25" t="s">
        <v>28</v>
      </c>
      <c r="M2" s="25"/>
      <c r="N2" s="25"/>
      <c r="O2" s="25" t="s">
        <v>28</v>
      </c>
      <c r="P2" s="25"/>
      <c r="Q2" s="25"/>
      <c r="R2" s="25" t="s">
        <v>28</v>
      </c>
      <c r="S2" s="25"/>
      <c r="T2" s="25"/>
    </row>
    <row r="3" spans="1:25" x14ac:dyDescent="0.2">
      <c r="A3" s="29" t="s">
        <v>1</v>
      </c>
      <c r="B3" s="29"/>
      <c r="C3" s="26">
        <v>67050</v>
      </c>
      <c r="D3" s="26"/>
      <c r="E3" s="26"/>
      <c r="F3" s="26">
        <v>51555</v>
      </c>
      <c r="G3" s="26"/>
      <c r="H3" s="26"/>
      <c r="I3" s="26">
        <v>18631</v>
      </c>
      <c r="J3" s="26"/>
      <c r="K3" s="26"/>
      <c r="L3" s="26">
        <v>16938</v>
      </c>
      <c r="M3" s="26"/>
      <c r="N3" s="26"/>
      <c r="O3" s="26">
        <v>12440</v>
      </c>
      <c r="P3" s="26"/>
      <c r="Q3" s="26"/>
      <c r="R3" s="26">
        <v>4285</v>
      </c>
      <c r="S3" s="26"/>
      <c r="T3" s="26"/>
      <c r="X3" s="1"/>
      <c r="Y3" s="1"/>
    </row>
    <row r="4" spans="1:25" x14ac:dyDescent="0.2">
      <c r="A4" s="29" t="s">
        <v>2</v>
      </c>
      <c r="B4" s="29"/>
      <c r="C4" s="26">
        <v>333</v>
      </c>
      <c r="D4" s="26"/>
      <c r="E4" s="26"/>
      <c r="F4" s="26">
        <v>256</v>
      </c>
      <c r="G4" s="26"/>
      <c r="H4" s="26"/>
      <c r="I4" s="26">
        <v>92</v>
      </c>
      <c r="J4" s="26"/>
      <c r="K4" s="26"/>
      <c r="L4" s="26">
        <v>84</v>
      </c>
      <c r="M4" s="26"/>
      <c r="N4" s="26"/>
      <c r="O4" s="26">
        <v>61</v>
      </c>
      <c r="P4" s="26"/>
      <c r="Q4" s="26"/>
      <c r="R4" s="26">
        <v>21</v>
      </c>
      <c r="S4" s="26"/>
      <c r="T4" s="26"/>
      <c r="X4" s="1"/>
      <c r="Y4" s="1"/>
    </row>
    <row r="5" spans="1:25" x14ac:dyDescent="0.2">
      <c r="A5" s="29" t="s">
        <v>3</v>
      </c>
      <c r="B5" s="2" t="s">
        <v>4</v>
      </c>
      <c r="C5" s="6">
        <v>1043</v>
      </c>
      <c r="D5" s="4">
        <f>C5/67050</f>
        <v>1.5555555555555555E-2</v>
      </c>
      <c r="E5" s="4"/>
      <c r="F5" s="6">
        <v>699</v>
      </c>
      <c r="G5" s="4">
        <f>F5/51555</f>
        <v>1.3558335757928426E-2</v>
      </c>
      <c r="H5" s="4"/>
      <c r="I5" s="6">
        <v>339</v>
      </c>
      <c r="J5" s="4">
        <f>I5/18631</f>
        <v>1.819548065052869E-2</v>
      </c>
      <c r="K5" s="4"/>
      <c r="L5" s="6">
        <v>228</v>
      </c>
      <c r="M5" s="4">
        <f>L5/16938</f>
        <v>1.3460857244066596E-2</v>
      </c>
      <c r="N5" s="4"/>
      <c r="O5" s="7">
        <v>189</v>
      </c>
      <c r="P5" s="4">
        <f>O5/12440</f>
        <v>1.5192926045016077E-2</v>
      </c>
      <c r="Q5" s="4"/>
      <c r="R5" s="1">
        <v>106</v>
      </c>
      <c r="S5" s="4">
        <f>R5/4285</f>
        <v>2.4737456242707116E-2</v>
      </c>
      <c r="T5" s="4"/>
      <c r="X5" s="1"/>
      <c r="Y5" s="1"/>
    </row>
    <row r="6" spans="1:25" x14ac:dyDescent="0.2">
      <c r="A6" s="29"/>
      <c r="B6" s="2" t="s">
        <v>5</v>
      </c>
      <c r="C6" s="6">
        <v>889</v>
      </c>
      <c r="D6" s="4">
        <f t="shared" ref="D6:D48" si="0">C6/67050</f>
        <v>1.3258762117822521E-2</v>
      </c>
      <c r="E6" s="4"/>
      <c r="F6" s="6">
        <v>581</v>
      </c>
      <c r="G6" s="4">
        <f t="shared" ref="G6:G48" si="1">F6/51555</f>
        <v>1.1269517990495588E-2</v>
      </c>
      <c r="H6" s="4"/>
      <c r="I6" s="6">
        <v>247</v>
      </c>
      <c r="J6" s="4">
        <f t="shared" ref="J6:J48" si="2">I6/18631</f>
        <v>1.3257474102302614E-2</v>
      </c>
      <c r="K6" s="4"/>
      <c r="L6" s="6">
        <v>197</v>
      </c>
      <c r="M6" s="4">
        <f t="shared" ref="M6:M48" si="3">L6/16938</f>
        <v>1.1630652969654032E-2</v>
      </c>
      <c r="N6" s="4"/>
      <c r="O6" s="7">
        <v>109</v>
      </c>
      <c r="P6" s="4">
        <f t="shared" ref="P6:P48" si="4">O6/12440</f>
        <v>8.7620578778135044E-3</v>
      </c>
      <c r="Q6" s="4"/>
      <c r="R6" s="1">
        <v>55</v>
      </c>
      <c r="S6" s="4">
        <f t="shared" ref="S6:S48" si="5">R6/4285</f>
        <v>1.2835472578763127E-2</v>
      </c>
      <c r="T6" s="4"/>
      <c r="X6" s="1"/>
      <c r="Y6" s="1"/>
    </row>
    <row r="7" spans="1:25" x14ac:dyDescent="0.2">
      <c r="A7" s="29"/>
      <c r="B7" s="2" t="s">
        <v>6</v>
      </c>
      <c r="C7" s="6">
        <v>1364</v>
      </c>
      <c r="D7" s="4">
        <f t="shared" si="0"/>
        <v>2.034302759134974E-2</v>
      </c>
      <c r="E7" s="4"/>
      <c r="F7" s="6">
        <v>889</v>
      </c>
      <c r="G7" s="4">
        <f t="shared" si="1"/>
        <v>1.7243720298710116E-2</v>
      </c>
      <c r="H7" s="4"/>
      <c r="I7" s="6">
        <v>370</v>
      </c>
      <c r="J7" s="4">
        <f t="shared" si="2"/>
        <v>1.9859374161343996E-2</v>
      </c>
      <c r="K7" s="4"/>
      <c r="L7" s="6">
        <v>306</v>
      </c>
      <c r="M7" s="4">
        <f t="shared" si="3"/>
        <v>1.8065887353878853E-2</v>
      </c>
      <c r="N7" s="4"/>
      <c r="O7" s="7">
        <v>189</v>
      </c>
      <c r="P7" s="4">
        <f t="shared" si="4"/>
        <v>1.5192926045016077E-2</v>
      </c>
      <c r="Q7" s="4"/>
      <c r="R7" s="1">
        <v>87</v>
      </c>
      <c r="S7" s="4">
        <f t="shared" si="5"/>
        <v>2.0303383897316219E-2</v>
      </c>
      <c r="T7" s="4"/>
      <c r="X7" s="1"/>
      <c r="Y7" s="1"/>
    </row>
    <row r="8" spans="1:25" x14ac:dyDescent="0.2">
      <c r="A8" s="29"/>
      <c r="B8" s="2" t="s">
        <v>7</v>
      </c>
      <c r="C8" s="6">
        <v>1822</v>
      </c>
      <c r="D8" s="4">
        <f t="shared" si="0"/>
        <v>2.7173750932140195E-2</v>
      </c>
      <c r="E8" s="4"/>
      <c r="F8" s="6">
        <v>1277</v>
      </c>
      <c r="G8" s="4">
        <f t="shared" si="1"/>
        <v>2.4769663466201144E-2</v>
      </c>
      <c r="H8" s="4"/>
      <c r="I8" s="6">
        <v>524</v>
      </c>
      <c r="J8" s="4">
        <f t="shared" si="2"/>
        <v>2.8125167731200686E-2</v>
      </c>
      <c r="K8" s="4"/>
      <c r="L8" s="6">
        <v>392</v>
      </c>
      <c r="M8" s="4">
        <f t="shared" si="3"/>
        <v>2.3143228244184674E-2</v>
      </c>
      <c r="N8" s="4"/>
      <c r="O8" s="7">
        <v>247</v>
      </c>
      <c r="P8" s="4">
        <f t="shared" si="4"/>
        <v>1.9855305466237941E-2</v>
      </c>
      <c r="Q8" s="4"/>
      <c r="R8" s="1">
        <v>115</v>
      </c>
      <c r="S8" s="4">
        <f t="shared" si="5"/>
        <v>2.6837806301050177E-2</v>
      </c>
      <c r="T8" s="4"/>
      <c r="X8" s="1"/>
      <c r="Y8" s="1"/>
    </row>
    <row r="9" spans="1:25" x14ac:dyDescent="0.2">
      <c r="A9" s="29"/>
      <c r="B9" s="2" t="s">
        <v>8</v>
      </c>
      <c r="C9" s="6">
        <v>2385</v>
      </c>
      <c r="D9" s="4">
        <f t="shared" si="0"/>
        <v>3.5570469798657717E-2</v>
      </c>
      <c r="E9" s="4"/>
      <c r="F9" s="6">
        <v>1766</v>
      </c>
      <c r="G9" s="4">
        <f t="shared" si="1"/>
        <v>3.4254679468528754E-2</v>
      </c>
      <c r="H9" s="4"/>
      <c r="I9" s="6">
        <v>786</v>
      </c>
      <c r="J9" s="4">
        <f t="shared" si="2"/>
        <v>4.2187751596801028E-2</v>
      </c>
      <c r="K9" s="4"/>
      <c r="L9" s="6">
        <v>644</v>
      </c>
      <c r="M9" s="4">
        <f t="shared" si="3"/>
        <v>3.8021017829731961E-2</v>
      </c>
      <c r="N9" s="4"/>
      <c r="O9" s="7">
        <v>420</v>
      </c>
      <c r="P9" s="4">
        <f t="shared" si="4"/>
        <v>3.3762057877813507E-2</v>
      </c>
      <c r="Q9" s="4"/>
      <c r="R9" s="1">
        <v>184</v>
      </c>
      <c r="S9" s="4">
        <f t="shared" si="5"/>
        <v>4.2940490081680278E-2</v>
      </c>
      <c r="T9" s="4"/>
      <c r="X9" s="1"/>
      <c r="Y9" s="1"/>
    </row>
    <row r="10" spans="1:25" x14ac:dyDescent="0.2">
      <c r="A10" s="29"/>
      <c r="B10" s="2" t="s">
        <v>9</v>
      </c>
      <c r="C10" s="6">
        <v>3157</v>
      </c>
      <c r="D10" s="4">
        <f t="shared" si="0"/>
        <v>4.7084265473527218E-2</v>
      </c>
      <c r="E10" s="4"/>
      <c r="F10" s="6">
        <v>2394</v>
      </c>
      <c r="G10" s="4">
        <f t="shared" si="1"/>
        <v>4.6435845213849289E-2</v>
      </c>
      <c r="H10" s="4"/>
      <c r="I10" s="6">
        <v>1090</v>
      </c>
      <c r="J10" s="4">
        <f t="shared" si="2"/>
        <v>5.8504642799635014E-2</v>
      </c>
      <c r="K10" s="4"/>
      <c r="L10" s="6">
        <v>934</v>
      </c>
      <c r="M10" s="4">
        <f t="shared" si="3"/>
        <v>5.5142283622623689E-2</v>
      </c>
      <c r="N10" s="4"/>
      <c r="O10" s="7">
        <v>647</v>
      </c>
      <c r="P10" s="4">
        <f t="shared" si="4"/>
        <v>5.20096463022508E-2</v>
      </c>
      <c r="Q10" s="4"/>
      <c r="R10" s="1">
        <v>267</v>
      </c>
      <c r="S10" s="4">
        <f t="shared" si="5"/>
        <v>6.2310385064177361E-2</v>
      </c>
      <c r="T10" s="4"/>
      <c r="V10" s="1"/>
      <c r="W10" s="1"/>
      <c r="X10" s="1"/>
      <c r="Y10" s="1"/>
    </row>
    <row r="11" spans="1:25" x14ac:dyDescent="0.2">
      <c r="A11" s="29"/>
      <c r="B11" s="2" t="s">
        <v>10</v>
      </c>
      <c r="C11" s="6">
        <v>4289</v>
      </c>
      <c r="D11" s="4">
        <f t="shared" si="0"/>
        <v>6.3967188665175242E-2</v>
      </c>
      <c r="E11" s="4"/>
      <c r="F11" s="6">
        <v>3404</v>
      </c>
      <c r="G11" s="4">
        <f t="shared" si="1"/>
        <v>6.6026573562215113E-2</v>
      </c>
      <c r="H11" s="4"/>
      <c r="I11" s="6">
        <v>1450</v>
      </c>
      <c r="J11" s="4">
        <f t="shared" si="2"/>
        <v>7.7827277118780527E-2</v>
      </c>
      <c r="K11" s="4"/>
      <c r="L11" s="6">
        <v>1369</v>
      </c>
      <c r="M11" s="4">
        <f t="shared" si="3"/>
        <v>8.0824182311961271E-2</v>
      </c>
      <c r="N11" s="4"/>
      <c r="O11" s="7">
        <v>967</v>
      </c>
      <c r="P11" s="4">
        <f t="shared" si="4"/>
        <v>7.7733118971061096E-2</v>
      </c>
      <c r="Q11" s="4"/>
      <c r="R11" s="1">
        <v>356</v>
      </c>
      <c r="S11" s="4">
        <f t="shared" si="5"/>
        <v>8.3080513418903157E-2</v>
      </c>
      <c r="T11" s="4"/>
      <c r="V11" s="1"/>
      <c r="W11" s="1"/>
      <c r="X11" s="1"/>
      <c r="Y11" s="1"/>
    </row>
    <row r="12" spans="1:25" x14ac:dyDescent="0.2">
      <c r="A12" s="29"/>
      <c r="B12" s="2" t="s">
        <v>11</v>
      </c>
      <c r="C12" s="6">
        <v>6316</v>
      </c>
      <c r="D12" s="4">
        <f t="shared" si="0"/>
        <v>9.4198359433258758E-2</v>
      </c>
      <c r="E12" s="4"/>
      <c r="F12" s="6">
        <v>5143</v>
      </c>
      <c r="G12" s="4">
        <f t="shared" si="1"/>
        <v>9.9757540490738053E-2</v>
      </c>
      <c r="H12" s="4"/>
      <c r="I12" s="6">
        <v>2007</v>
      </c>
      <c r="J12" s="4">
        <f t="shared" si="2"/>
        <v>0.10772368632923622</v>
      </c>
      <c r="K12" s="4"/>
      <c r="L12" s="6">
        <v>1956</v>
      </c>
      <c r="M12" s="4">
        <f t="shared" si="3"/>
        <v>0.11547998583067659</v>
      </c>
      <c r="N12" s="4"/>
      <c r="O12" s="7">
        <v>1399</v>
      </c>
      <c r="P12" s="4">
        <f t="shared" si="4"/>
        <v>0.11245980707395499</v>
      </c>
      <c r="Q12" s="4"/>
      <c r="R12" s="1">
        <v>454</v>
      </c>
      <c r="S12" s="4">
        <f t="shared" si="5"/>
        <v>0.105950991831972</v>
      </c>
      <c r="T12" s="4"/>
      <c r="V12" s="1"/>
      <c r="W12" s="1"/>
      <c r="X12" s="1"/>
      <c r="Y12" s="1"/>
    </row>
    <row r="13" spans="1:25" x14ac:dyDescent="0.2">
      <c r="A13" s="29"/>
      <c r="B13" s="2" t="s">
        <v>12</v>
      </c>
      <c r="C13" s="6">
        <v>9399</v>
      </c>
      <c r="D13" s="4">
        <f t="shared" si="0"/>
        <v>0.14017897091722595</v>
      </c>
      <c r="E13" s="4"/>
      <c r="F13" s="6">
        <v>7575</v>
      </c>
      <c r="G13" s="4">
        <f t="shared" si="1"/>
        <v>0.14693046261274367</v>
      </c>
      <c r="H13" s="4"/>
      <c r="I13" s="6">
        <v>2747</v>
      </c>
      <c r="J13" s="4">
        <f t="shared" si="2"/>
        <v>0.14744243465192422</v>
      </c>
      <c r="K13" s="4"/>
      <c r="L13" s="6">
        <v>2671</v>
      </c>
      <c r="M13" s="4">
        <f t="shared" si="3"/>
        <v>0.15769276183728895</v>
      </c>
      <c r="N13" s="4"/>
      <c r="O13" s="7">
        <v>1917</v>
      </c>
      <c r="P13" s="4">
        <f t="shared" si="4"/>
        <v>0.15409967845659164</v>
      </c>
      <c r="Q13" s="4"/>
      <c r="R13" s="1">
        <v>601</v>
      </c>
      <c r="S13" s="4">
        <f t="shared" si="5"/>
        <v>0.14025670945157526</v>
      </c>
      <c r="T13" s="4"/>
      <c r="V13" s="1"/>
      <c r="W13" s="1"/>
      <c r="X13" s="1"/>
      <c r="Y13" s="1"/>
    </row>
    <row r="14" spans="1:25" x14ac:dyDescent="0.2">
      <c r="A14" s="29"/>
      <c r="B14" s="2" t="s">
        <v>13</v>
      </c>
      <c r="C14" s="6">
        <v>13429</v>
      </c>
      <c r="D14" s="4">
        <f t="shared" si="0"/>
        <v>0.20028337061894108</v>
      </c>
      <c r="E14" s="4"/>
      <c r="F14" s="6">
        <v>10523</v>
      </c>
      <c r="G14" s="4">
        <f t="shared" si="1"/>
        <v>0.20411211327708273</v>
      </c>
      <c r="H14" s="4"/>
      <c r="I14" s="6">
        <v>3398</v>
      </c>
      <c r="J14" s="4">
        <f t="shared" si="2"/>
        <v>0.18238419837904568</v>
      </c>
      <c r="K14" s="4"/>
      <c r="L14" s="6">
        <v>3118</v>
      </c>
      <c r="M14" s="4">
        <f t="shared" si="3"/>
        <v>0.18408312669736687</v>
      </c>
      <c r="N14" s="4"/>
      <c r="O14" s="7">
        <v>2249</v>
      </c>
      <c r="P14" s="4">
        <f t="shared" si="4"/>
        <v>0.18078778135048232</v>
      </c>
      <c r="Q14" s="4"/>
      <c r="R14" s="1">
        <v>732</v>
      </c>
      <c r="S14" s="4">
        <f t="shared" si="5"/>
        <v>0.17082847141190199</v>
      </c>
      <c r="T14" s="4"/>
      <c r="V14" s="1"/>
      <c r="W14" s="1"/>
      <c r="X14" s="1"/>
      <c r="Y14" s="1"/>
    </row>
    <row r="15" spans="1:25" x14ac:dyDescent="0.2">
      <c r="A15" s="29"/>
      <c r="B15" s="2" t="s">
        <v>14</v>
      </c>
      <c r="C15" s="6">
        <v>14091</v>
      </c>
      <c r="D15" s="4">
        <f t="shared" si="0"/>
        <v>0.21015659955257271</v>
      </c>
      <c r="E15" s="4"/>
      <c r="F15" s="6">
        <v>10054</v>
      </c>
      <c r="G15" s="4">
        <f t="shared" si="1"/>
        <v>0.19501503248957425</v>
      </c>
      <c r="H15" s="4"/>
      <c r="I15" s="6">
        <v>3348</v>
      </c>
      <c r="J15" s="4">
        <f t="shared" si="2"/>
        <v>0.17970049916805325</v>
      </c>
      <c r="K15" s="4"/>
      <c r="L15" s="6">
        <v>2912</v>
      </c>
      <c r="M15" s="4">
        <f t="shared" si="3"/>
        <v>0.17192112409965757</v>
      </c>
      <c r="N15" s="4"/>
      <c r="O15" s="7">
        <v>2058</v>
      </c>
      <c r="P15" s="4">
        <f t="shared" si="4"/>
        <v>0.16543408360128617</v>
      </c>
      <c r="Q15" s="4"/>
      <c r="R15" s="1">
        <v>656</v>
      </c>
      <c r="S15" s="4">
        <f t="shared" si="5"/>
        <v>0.15309218203033839</v>
      </c>
      <c r="T15" s="4"/>
      <c r="V15" s="1"/>
      <c r="W15" s="1"/>
      <c r="X15" s="1"/>
      <c r="Y15" s="1"/>
    </row>
    <row r="16" spans="1:25" x14ac:dyDescent="0.2">
      <c r="A16" s="29"/>
      <c r="B16" s="2" t="s">
        <v>15</v>
      </c>
      <c r="C16" s="6">
        <v>6633</v>
      </c>
      <c r="D16" s="4">
        <f t="shared" si="0"/>
        <v>9.8926174496644301E-2</v>
      </c>
      <c r="E16" s="4"/>
      <c r="F16" s="6">
        <v>5230</v>
      </c>
      <c r="G16" s="4">
        <f t="shared" si="1"/>
        <v>0.10144505867520125</v>
      </c>
      <c r="H16" s="4"/>
      <c r="I16" s="6">
        <v>1604</v>
      </c>
      <c r="J16" s="4">
        <f t="shared" si="2"/>
        <v>8.6093070688637224E-2</v>
      </c>
      <c r="K16" s="4"/>
      <c r="L16" s="6">
        <v>1526</v>
      </c>
      <c r="M16" s="4">
        <f t="shared" si="3"/>
        <v>9.0093281379147475E-2</v>
      </c>
      <c r="N16" s="4"/>
      <c r="O16" s="7">
        <v>1332</v>
      </c>
      <c r="P16" s="4">
        <f t="shared" si="4"/>
        <v>0.10707395498392283</v>
      </c>
      <c r="Q16" s="4"/>
      <c r="R16" s="1">
        <v>407</v>
      </c>
      <c r="S16" s="4">
        <f t="shared" si="5"/>
        <v>9.4982497082847145E-2</v>
      </c>
      <c r="T16" s="4"/>
      <c r="V16" s="1"/>
      <c r="W16" s="1"/>
      <c r="X16" s="1"/>
      <c r="Y16" s="1"/>
    </row>
    <row r="17" spans="1:25" x14ac:dyDescent="0.2">
      <c r="A17" s="29"/>
      <c r="B17" s="2" t="s">
        <v>16</v>
      </c>
      <c r="C17" s="6">
        <v>1479</v>
      </c>
      <c r="D17" s="4">
        <f t="shared" si="0"/>
        <v>2.2058165548098432E-2</v>
      </c>
      <c r="E17" s="4"/>
      <c r="F17" s="6">
        <v>1313</v>
      </c>
      <c r="G17" s="4">
        <f t="shared" si="1"/>
        <v>2.5467946852875571E-2</v>
      </c>
      <c r="H17" s="4"/>
      <c r="I17" s="6">
        <v>419</v>
      </c>
      <c r="J17" s="4">
        <f t="shared" si="2"/>
        <v>2.2489399388116581E-2</v>
      </c>
      <c r="K17" s="4"/>
      <c r="L17" s="6">
        <v>422</v>
      </c>
      <c r="M17" s="4">
        <f t="shared" si="3"/>
        <v>2.4914393671035543E-2</v>
      </c>
      <c r="N17" s="4"/>
      <c r="O17" s="7">
        <v>424</v>
      </c>
      <c r="P17" s="4">
        <f t="shared" si="4"/>
        <v>3.4083601286173631E-2</v>
      </c>
      <c r="Q17" s="4"/>
      <c r="R17" s="1">
        <v>132</v>
      </c>
      <c r="S17" s="4">
        <f t="shared" si="5"/>
        <v>3.0805134189031504E-2</v>
      </c>
      <c r="T17" s="4"/>
      <c r="V17" s="1"/>
      <c r="W17" s="1"/>
      <c r="X17" s="1"/>
      <c r="Y17" s="1"/>
    </row>
    <row r="18" spans="1:25" x14ac:dyDescent="0.2">
      <c r="A18" s="29"/>
      <c r="B18" s="2" t="s">
        <v>17</v>
      </c>
      <c r="C18" s="6">
        <v>426</v>
      </c>
      <c r="D18" s="4">
        <f t="shared" si="0"/>
        <v>6.3534675615212529E-3</v>
      </c>
      <c r="E18" s="4"/>
      <c r="F18" s="6">
        <v>399</v>
      </c>
      <c r="G18" s="4">
        <f t="shared" si="1"/>
        <v>7.7393075356415476E-3</v>
      </c>
      <c r="H18" s="4"/>
      <c r="I18" s="6">
        <v>171</v>
      </c>
      <c r="J18" s="4">
        <f t="shared" si="2"/>
        <v>9.1782513015941179E-3</v>
      </c>
      <c r="K18" s="4"/>
      <c r="L18" s="6">
        <v>140</v>
      </c>
      <c r="M18" s="4">
        <f t="shared" si="3"/>
        <v>8.2654386586373842E-3</v>
      </c>
      <c r="N18" s="4"/>
      <c r="O18" s="7">
        <v>152</v>
      </c>
      <c r="P18" s="4">
        <f t="shared" si="4"/>
        <v>1.2218649517684888E-2</v>
      </c>
      <c r="Q18" s="4"/>
      <c r="R18" s="1">
        <v>67</v>
      </c>
      <c r="S18" s="4">
        <f t="shared" si="5"/>
        <v>1.5635939323220535E-2</v>
      </c>
      <c r="T18" s="4"/>
      <c r="V18" s="1"/>
      <c r="W18" s="1"/>
      <c r="X18" s="1"/>
      <c r="Y18" s="1"/>
    </row>
    <row r="19" spans="1:25" x14ac:dyDescent="0.2">
      <c r="A19" s="29"/>
      <c r="B19" s="2" t="s">
        <v>18</v>
      </c>
      <c r="C19" s="6">
        <v>181</v>
      </c>
      <c r="D19" s="4">
        <f t="shared" si="0"/>
        <v>2.6994780014914241E-3</v>
      </c>
      <c r="E19" s="4"/>
      <c r="F19" s="6">
        <v>171</v>
      </c>
      <c r="G19" s="4">
        <f t="shared" si="1"/>
        <v>3.3168460867035207E-3</v>
      </c>
      <c r="H19" s="4"/>
      <c r="I19" s="6">
        <v>79</v>
      </c>
      <c r="J19" s="4">
        <f t="shared" si="2"/>
        <v>4.2402447533680422E-3</v>
      </c>
      <c r="K19" s="4"/>
      <c r="L19" s="6">
        <v>69</v>
      </c>
      <c r="M19" s="4">
        <f t="shared" si="3"/>
        <v>4.0736804817569959E-3</v>
      </c>
      <c r="N19" s="4"/>
      <c r="O19" s="7">
        <v>80</v>
      </c>
      <c r="P19" s="4">
        <f t="shared" si="4"/>
        <v>6.4308681672025723E-3</v>
      </c>
      <c r="Q19" s="4"/>
      <c r="R19" s="1">
        <v>35</v>
      </c>
      <c r="S19" s="4">
        <f t="shared" si="5"/>
        <v>8.1680280046674443E-3</v>
      </c>
      <c r="T19" s="4"/>
      <c r="V19" s="1"/>
      <c r="W19" s="1"/>
      <c r="X19" s="1"/>
      <c r="Y19" s="1"/>
    </row>
    <row r="20" spans="1:25" x14ac:dyDescent="0.2">
      <c r="A20" s="29"/>
      <c r="B20" s="2" t="s">
        <v>19</v>
      </c>
      <c r="C20" s="6">
        <v>58</v>
      </c>
      <c r="D20" s="4">
        <f t="shared" si="0"/>
        <v>8.6502609992542879E-4</v>
      </c>
      <c r="E20" s="4"/>
      <c r="F20" s="6">
        <v>55</v>
      </c>
      <c r="G20" s="4">
        <f t="shared" si="1"/>
        <v>1.0668218407525944E-3</v>
      </c>
      <c r="H20" s="4"/>
      <c r="I20" s="6">
        <v>23</v>
      </c>
      <c r="J20" s="4">
        <f t="shared" si="2"/>
        <v>1.2345016370565187E-3</v>
      </c>
      <c r="K20" s="4"/>
      <c r="L20" s="6">
        <v>24</v>
      </c>
      <c r="M20" s="4">
        <f t="shared" si="3"/>
        <v>1.4169323414806943E-3</v>
      </c>
      <c r="N20" s="4"/>
      <c r="O20" s="7">
        <v>26</v>
      </c>
      <c r="P20" s="4">
        <f t="shared" si="4"/>
        <v>2.090032154340836E-3</v>
      </c>
      <c r="Q20" s="4"/>
      <c r="R20" s="1">
        <v>13</v>
      </c>
      <c r="S20" s="4">
        <f t="shared" si="5"/>
        <v>3.0338389731621937E-3</v>
      </c>
      <c r="T20" s="4"/>
      <c r="V20" s="1"/>
      <c r="W20" s="1"/>
      <c r="X20" s="1"/>
      <c r="Y20" s="1"/>
    </row>
    <row r="21" spans="1:25" x14ac:dyDescent="0.2">
      <c r="A21" s="29"/>
      <c r="B21" s="2" t="s">
        <v>20</v>
      </c>
      <c r="C21" s="6">
        <v>55</v>
      </c>
      <c r="D21" s="4">
        <f t="shared" si="0"/>
        <v>8.2028337061894113E-4</v>
      </c>
      <c r="E21" s="4"/>
      <c r="F21" s="6">
        <v>52</v>
      </c>
      <c r="G21" s="4">
        <f t="shared" si="1"/>
        <v>1.0086315585297256E-3</v>
      </c>
      <c r="H21" s="4"/>
      <c r="I21" s="6">
        <v>18</v>
      </c>
      <c r="J21" s="4">
        <f t="shared" si="2"/>
        <v>9.6613171595727552E-4</v>
      </c>
      <c r="K21" s="4"/>
      <c r="L21" s="6">
        <v>21</v>
      </c>
      <c r="M21" s="4">
        <f t="shared" si="3"/>
        <v>1.2398157987956076E-3</v>
      </c>
      <c r="N21" s="4"/>
      <c r="O21" s="7">
        <v>21</v>
      </c>
      <c r="P21" s="4">
        <f t="shared" si="4"/>
        <v>1.6881028938906752E-3</v>
      </c>
      <c r="Q21" s="4"/>
      <c r="R21" s="1">
        <v>11</v>
      </c>
      <c r="S21" s="4">
        <f t="shared" si="5"/>
        <v>2.5670945157526253E-3</v>
      </c>
      <c r="T21" s="4"/>
      <c r="V21" s="1"/>
      <c r="W21" s="1"/>
      <c r="X21" s="1"/>
      <c r="Y21" s="1"/>
    </row>
    <row r="22" spans="1:25" x14ac:dyDescent="0.2">
      <c r="A22" s="29"/>
      <c r="B22" s="2" t="s">
        <v>21</v>
      </c>
      <c r="C22" s="6">
        <v>20</v>
      </c>
      <c r="D22" s="4">
        <f t="shared" si="0"/>
        <v>2.9828486204325129E-4</v>
      </c>
      <c r="E22" s="4"/>
      <c r="F22" s="6">
        <v>17</v>
      </c>
      <c r="G22" s="4">
        <f t="shared" si="1"/>
        <v>3.2974493259625644E-4</v>
      </c>
      <c r="H22" s="4"/>
      <c r="I22" s="6">
        <v>6</v>
      </c>
      <c r="J22" s="4">
        <f t="shared" si="2"/>
        <v>3.2204390531909182E-4</v>
      </c>
      <c r="K22" s="4"/>
      <c r="L22" s="6">
        <v>5</v>
      </c>
      <c r="M22" s="4">
        <f t="shared" si="3"/>
        <v>2.9519423780847797E-4</v>
      </c>
      <c r="N22" s="4"/>
      <c r="O22" s="7">
        <v>9</v>
      </c>
      <c r="P22" s="4">
        <f t="shared" si="4"/>
        <v>7.2347266881028934E-4</v>
      </c>
      <c r="Q22" s="4"/>
      <c r="R22" s="1">
        <v>3</v>
      </c>
      <c r="S22" s="4">
        <f t="shared" si="5"/>
        <v>7.0011668611435238E-4</v>
      </c>
      <c r="T22" s="4"/>
      <c r="V22" s="1"/>
      <c r="W22" s="1"/>
      <c r="X22" s="1"/>
      <c r="Y22" s="1"/>
    </row>
    <row r="23" spans="1:25" x14ac:dyDescent="0.2">
      <c r="A23" s="29"/>
      <c r="B23" s="2" t="s">
        <v>22</v>
      </c>
      <c r="C23" s="6">
        <v>7</v>
      </c>
      <c r="D23" s="4">
        <f t="shared" si="0"/>
        <v>1.0439970171513796E-4</v>
      </c>
      <c r="E23" s="4"/>
      <c r="F23" s="6">
        <v>7</v>
      </c>
      <c r="G23" s="4">
        <f t="shared" si="1"/>
        <v>1.3577732518669383E-4</v>
      </c>
      <c r="H23" s="4"/>
      <c r="I23" s="6">
        <v>2</v>
      </c>
      <c r="J23" s="4">
        <f t="shared" si="2"/>
        <v>1.0734796843969728E-4</v>
      </c>
      <c r="K23" s="4"/>
      <c r="L23" s="6">
        <v>4</v>
      </c>
      <c r="M23" s="4">
        <f t="shared" si="3"/>
        <v>2.3615539024678239E-4</v>
      </c>
      <c r="N23" s="4"/>
      <c r="O23" s="7">
        <v>2</v>
      </c>
      <c r="P23" s="4">
        <f t="shared" si="4"/>
        <v>1.6077170418006431E-4</v>
      </c>
      <c r="Q23" s="4"/>
      <c r="R23" s="1">
        <v>2</v>
      </c>
      <c r="S23" s="4">
        <f t="shared" si="5"/>
        <v>4.6674445740956829E-4</v>
      </c>
      <c r="T23" s="4"/>
      <c r="V23" s="1"/>
      <c r="W23" s="1"/>
      <c r="X23" s="1"/>
      <c r="Y23" s="1"/>
    </row>
    <row r="24" spans="1:25" x14ac:dyDescent="0.2">
      <c r="A24" s="29"/>
      <c r="B24" s="2" t="s">
        <v>23</v>
      </c>
      <c r="C24" s="6">
        <v>6</v>
      </c>
      <c r="D24" s="4">
        <f t="shared" si="0"/>
        <v>8.9485458612975397E-5</v>
      </c>
      <c r="E24" s="4"/>
      <c r="F24" s="6">
        <v>5</v>
      </c>
      <c r="G24" s="4">
        <f t="shared" si="1"/>
        <v>9.6983803704781305E-5</v>
      </c>
      <c r="H24" s="4"/>
      <c r="I24" s="6">
        <v>3</v>
      </c>
      <c r="J24" s="4">
        <f t="shared" si="2"/>
        <v>1.6102195265954591E-4</v>
      </c>
      <c r="K24" s="4"/>
      <c r="L24" s="6">
        <v>0</v>
      </c>
      <c r="M24" s="4">
        <f t="shared" si="3"/>
        <v>0</v>
      </c>
      <c r="N24" s="4"/>
      <c r="O24" s="7">
        <v>2</v>
      </c>
      <c r="P24" s="4">
        <f t="shared" si="4"/>
        <v>1.6077170418006431E-4</v>
      </c>
      <c r="Q24" s="4"/>
      <c r="R24" s="1">
        <v>2</v>
      </c>
      <c r="S24" s="4">
        <f t="shared" si="5"/>
        <v>4.6674445740956829E-4</v>
      </c>
      <c r="T24" s="4"/>
      <c r="V24" s="1"/>
      <c r="W24" s="1"/>
      <c r="X24" s="1"/>
      <c r="Y24" s="1"/>
    </row>
    <row r="25" spans="1:25" x14ac:dyDescent="0.2">
      <c r="A25" s="29"/>
      <c r="B25" s="2" t="s">
        <v>24</v>
      </c>
      <c r="C25" s="6">
        <v>0</v>
      </c>
      <c r="D25" s="4">
        <f t="shared" si="0"/>
        <v>0</v>
      </c>
      <c r="E25" s="4"/>
      <c r="F25" s="6">
        <v>0</v>
      </c>
      <c r="G25" s="4">
        <f t="shared" si="1"/>
        <v>0</v>
      </c>
      <c r="H25" s="4"/>
      <c r="I25" s="6">
        <v>0</v>
      </c>
      <c r="J25" s="4">
        <f t="shared" si="2"/>
        <v>0</v>
      </c>
      <c r="K25" s="4"/>
      <c r="L25" s="6">
        <v>0</v>
      </c>
      <c r="M25" s="4">
        <f t="shared" si="3"/>
        <v>0</v>
      </c>
      <c r="N25" s="4"/>
      <c r="O25" s="7">
        <v>0</v>
      </c>
      <c r="P25" s="4">
        <f t="shared" si="4"/>
        <v>0</v>
      </c>
      <c r="Q25" s="4"/>
      <c r="R25" s="1">
        <v>0</v>
      </c>
      <c r="S25" s="4">
        <f t="shared" si="5"/>
        <v>0</v>
      </c>
      <c r="T25" s="4"/>
      <c r="V25" s="1"/>
      <c r="W25" s="1"/>
      <c r="X25" s="1"/>
      <c r="Y25" s="1"/>
    </row>
    <row r="26" spans="1:25" x14ac:dyDescent="0.2">
      <c r="A26" s="29"/>
      <c r="B26" s="2" t="s">
        <v>25</v>
      </c>
      <c r="C26" s="6">
        <v>1</v>
      </c>
      <c r="D26" s="4">
        <f t="shared" si="0"/>
        <v>1.4914243102162564E-5</v>
      </c>
      <c r="E26" s="4"/>
      <c r="F26" s="6">
        <v>1</v>
      </c>
      <c r="G26" s="4">
        <f t="shared" si="1"/>
        <v>1.9396760740956261E-5</v>
      </c>
      <c r="H26" s="4"/>
      <c r="I26" s="6">
        <v>0</v>
      </c>
      <c r="J26" s="4">
        <f t="shared" si="2"/>
        <v>0</v>
      </c>
      <c r="K26" s="4"/>
      <c r="L26" s="6">
        <v>0</v>
      </c>
      <c r="M26" s="4">
        <f t="shared" si="3"/>
        <v>0</v>
      </c>
      <c r="N26" s="4"/>
      <c r="O26" s="7">
        <v>1</v>
      </c>
      <c r="P26" s="4">
        <f t="shared" si="4"/>
        <v>8.0385852090032156E-5</v>
      </c>
      <c r="Q26" s="4"/>
      <c r="R26" s="1">
        <v>0</v>
      </c>
      <c r="S26" s="4">
        <f t="shared" si="5"/>
        <v>0</v>
      </c>
      <c r="T26" s="4"/>
      <c r="V26" s="1"/>
      <c r="W26" s="1"/>
      <c r="X26" s="1"/>
      <c r="Y26" s="1"/>
    </row>
    <row r="27" spans="1:25" x14ac:dyDescent="0.2">
      <c r="A27" s="29" t="s">
        <v>26</v>
      </c>
      <c r="B27" s="2" t="s">
        <v>4</v>
      </c>
      <c r="C27" s="6">
        <v>2</v>
      </c>
      <c r="D27" s="4">
        <f t="shared" si="0"/>
        <v>2.9828486204325129E-5</v>
      </c>
      <c r="E27" s="3"/>
      <c r="F27" s="6">
        <v>2</v>
      </c>
      <c r="G27" s="4">
        <f t="shared" si="1"/>
        <v>3.8793521481912522E-5</v>
      </c>
      <c r="H27" s="3"/>
      <c r="I27" s="6">
        <v>0</v>
      </c>
      <c r="J27" s="4">
        <f t="shared" si="2"/>
        <v>0</v>
      </c>
      <c r="K27" s="3"/>
      <c r="L27" s="6">
        <v>0</v>
      </c>
      <c r="M27" s="4">
        <f t="shared" si="3"/>
        <v>0</v>
      </c>
      <c r="N27" s="3"/>
      <c r="O27" s="7">
        <v>1</v>
      </c>
      <c r="P27" s="4">
        <f t="shared" si="4"/>
        <v>8.0385852090032156E-5</v>
      </c>
      <c r="Q27" s="3"/>
      <c r="R27" s="1">
        <v>0</v>
      </c>
      <c r="S27" s="4">
        <f t="shared" si="5"/>
        <v>0</v>
      </c>
      <c r="T27" s="3"/>
      <c r="V27" s="1"/>
      <c r="W27" s="1"/>
      <c r="X27" s="1"/>
      <c r="Y27" s="1"/>
    </row>
    <row r="28" spans="1:25" x14ac:dyDescent="0.2">
      <c r="A28" s="29"/>
      <c r="B28" s="2" t="s">
        <v>5</v>
      </c>
      <c r="C28" s="6">
        <v>9</v>
      </c>
      <c r="D28" s="4">
        <f t="shared" si="0"/>
        <v>1.3422818791946307E-4</v>
      </c>
      <c r="E28" s="3"/>
      <c r="F28" s="6">
        <v>9</v>
      </c>
      <c r="G28" s="4">
        <f t="shared" si="1"/>
        <v>1.7457084666860635E-4</v>
      </c>
      <c r="H28" s="3"/>
      <c r="I28" s="6">
        <v>0</v>
      </c>
      <c r="J28" s="4">
        <f t="shared" si="2"/>
        <v>0</v>
      </c>
      <c r="K28" s="3"/>
      <c r="L28" s="6">
        <v>1</v>
      </c>
      <c r="M28" s="4">
        <f t="shared" si="3"/>
        <v>5.9038847561695598E-5</v>
      </c>
      <c r="N28" s="3"/>
      <c r="O28" s="7">
        <v>1</v>
      </c>
      <c r="P28" s="4">
        <f t="shared" si="4"/>
        <v>8.0385852090032156E-5</v>
      </c>
      <c r="Q28" s="3"/>
      <c r="R28" s="1">
        <v>0</v>
      </c>
      <c r="S28" s="4">
        <f t="shared" si="5"/>
        <v>0</v>
      </c>
      <c r="T28" s="3"/>
      <c r="V28" s="1"/>
      <c r="W28" s="1"/>
      <c r="X28" s="1"/>
      <c r="Y28" s="1"/>
    </row>
    <row r="29" spans="1:25" x14ac:dyDescent="0.2">
      <c r="A29" s="29"/>
      <c r="B29" s="2" t="s">
        <v>6</v>
      </c>
      <c r="C29" s="6">
        <v>5</v>
      </c>
      <c r="D29" s="4">
        <f t="shared" si="0"/>
        <v>7.4571215510812824E-5</v>
      </c>
      <c r="E29" s="3"/>
      <c r="F29" s="6">
        <v>5</v>
      </c>
      <c r="G29" s="4">
        <f t="shared" si="1"/>
        <v>9.6983803704781305E-5</v>
      </c>
      <c r="H29" s="3"/>
      <c r="I29" s="6">
        <v>3</v>
      </c>
      <c r="J29" s="4">
        <f t="shared" si="2"/>
        <v>1.6102195265954591E-4</v>
      </c>
      <c r="K29" s="3"/>
      <c r="L29" s="6">
        <v>1</v>
      </c>
      <c r="M29" s="4">
        <f t="shared" si="3"/>
        <v>5.9038847561695598E-5</v>
      </c>
      <c r="N29" s="3"/>
      <c r="O29" s="7">
        <v>3</v>
      </c>
      <c r="P29" s="4">
        <f t="shared" si="4"/>
        <v>2.4115755627009645E-4</v>
      </c>
      <c r="Q29" s="3"/>
      <c r="R29" s="1">
        <v>1</v>
      </c>
      <c r="S29" s="4">
        <f t="shared" si="5"/>
        <v>2.3337222870478414E-4</v>
      </c>
      <c r="T29" s="3"/>
      <c r="V29" s="1"/>
      <c r="W29" s="1"/>
      <c r="X29" s="1"/>
      <c r="Y29" s="1"/>
    </row>
    <row r="30" spans="1:25" x14ac:dyDescent="0.2">
      <c r="A30" s="29"/>
      <c r="B30" s="2" t="s">
        <v>7</v>
      </c>
      <c r="C30" s="6">
        <v>4</v>
      </c>
      <c r="D30" s="4">
        <f t="shared" si="0"/>
        <v>5.9656972408650258E-5</v>
      </c>
      <c r="E30" s="3"/>
      <c r="F30" s="6">
        <v>4</v>
      </c>
      <c r="G30" s="4">
        <f t="shared" si="1"/>
        <v>7.7587042963825044E-5</v>
      </c>
      <c r="H30" s="3"/>
      <c r="I30" s="6">
        <v>2</v>
      </c>
      <c r="J30" s="4">
        <f t="shared" si="2"/>
        <v>1.0734796843969728E-4</v>
      </c>
      <c r="K30" s="3"/>
      <c r="L30" s="6">
        <v>0</v>
      </c>
      <c r="M30" s="4">
        <f t="shared" si="3"/>
        <v>0</v>
      </c>
      <c r="N30" s="3"/>
      <c r="O30" s="7">
        <v>1</v>
      </c>
      <c r="P30" s="4">
        <f t="shared" si="4"/>
        <v>8.0385852090032156E-5</v>
      </c>
      <c r="Q30" s="3"/>
      <c r="R30" s="1">
        <v>1</v>
      </c>
      <c r="S30" s="4">
        <f t="shared" si="5"/>
        <v>2.3337222870478414E-4</v>
      </c>
      <c r="T30" s="3"/>
      <c r="V30" s="1"/>
      <c r="W30" s="1"/>
      <c r="X30" s="1"/>
      <c r="Y30" s="1"/>
    </row>
    <row r="31" spans="1:25" x14ac:dyDescent="0.2">
      <c r="A31" s="29"/>
      <c r="B31" s="2" t="s">
        <v>8</v>
      </c>
      <c r="C31" s="6">
        <v>18</v>
      </c>
      <c r="D31" s="4">
        <f t="shared" si="0"/>
        <v>2.6845637583892615E-4</v>
      </c>
      <c r="E31" s="3"/>
      <c r="F31" s="6">
        <v>16</v>
      </c>
      <c r="G31" s="4">
        <f t="shared" si="1"/>
        <v>3.1034817185530018E-4</v>
      </c>
      <c r="H31" s="3"/>
      <c r="I31" s="6">
        <v>7</v>
      </c>
      <c r="J31" s="4">
        <f t="shared" si="2"/>
        <v>3.7571788953894047E-4</v>
      </c>
      <c r="K31" s="3"/>
      <c r="L31" s="6">
        <v>5</v>
      </c>
      <c r="M31" s="4">
        <f t="shared" si="3"/>
        <v>2.9519423780847797E-4</v>
      </c>
      <c r="N31" s="3"/>
      <c r="O31" s="7">
        <v>6</v>
      </c>
      <c r="P31" s="4">
        <f t="shared" si="4"/>
        <v>4.8231511254019291E-4</v>
      </c>
      <c r="Q31" s="3"/>
      <c r="R31" s="1">
        <v>5</v>
      </c>
      <c r="S31" s="4">
        <f t="shared" si="5"/>
        <v>1.1668611435239206E-3</v>
      </c>
      <c r="T31" s="3"/>
      <c r="V31" s="1"/>
      <c r="W31" s="1"/>
      <c r="X31" s="1"/>
      <c r="Y31" s="1"/>
    </row>
    <row r="32" spans="1:25" x14ac:dyDescent="0.2">
      <c r="A32" s="29"/>
      <c r="B32" s="2" t="s">
        <v>9</v>
      </c>
      <c r="C32" s="6">
        <v>39</v>
      </c>
      <c r="D32" s="4">
        <f t="shared" si="0"/>
        <v>5.8165548098434007E-4</v>
      </c>
      <c r="E32" s="3"/>
      <c r="F32" s="6">
        <v>35</v>
      </c>
      <c r="G32" s="4">
        <f t="shared" si="1"/>
        <v>6.7888662593346908E-4</v>
      </c>
      <c r="H32" s="3"/>
      <c r="I32" s="6">
        <v>19</v>
      </c>
      <c r="J32" s="4">
        <f t="shared" si="2"/>
        <v>1.0198057001771241E-3</v>
      </c>
      <c r="K32" s="3"/>
      <c r="L32" s="6">
        <v>10</v>
      </c>
      <c r="M32" s="4">
        <f t="shared" si="3"/>
        <v>5.9038847561695593E-4</v>
      </c>
      <c r="N32" s="3"/>
      <c r="O32" s="7">
        <v>9</v>
      </c>
      <c r="P32" s="4">
        <f t="shared" si="4"/>
        <v>7.2347266881028934E-4</v>
      </c>
      <c r="Q32" s="3"/>
      <c r="R32" s="1">
        <v>6</v>
      </c>
      <c r="S32" s="4">
        <f t="shared" si="5"/>
        <v>1.4002333722287048E-3</v>
      </c>
      <c r="T32" s="3"/>
      <c r="V32" s="1"/>
      <c r="W32" s="1"/>
      <c r="X32" s="1"/>
      <c r="Y32" s="1"/>
    </row>
    <row r="33" spans="1:25" x14ac:dyDescent="0.2">
      <c r="A33" s="29"/>
      <c r="B33" s="2" t="s">
        <v>10</v>
      </c>
      <c r="C33" s="6">
        <v>114</v>
      </c>
      <c r="D33" s="4">
        <f t="shared" si="0"/>
        <v>1.7002237136465323E-3</v>
      </c>
      <c r="E33" s="3"/>
      <c r="F33" s="6">
        <v>78</v>
      </c>
      <c r="G33" s="4">
        <f t="shared" si="1"/>
        <v>1.5129473377945883E-3</v>
      </c>
      <c r="H33" s="3"/>
      <c r="I33" s="6">
        <v>32</v>
      </c>
      <c r="J33" s="4">
        <f t="shared" si="2"/>
        <v>1.7175674950351565E-3</v>
      </c>
      <c r="K33" s="3"/>
      <c r="L33" s="6">
        <v>33</v>
      </c>
      <c r="M33" s="4">
        <f t="shared" si="3"/>
        <v>1.9482819695359546E-3</v>
      </c>
      <c r="N33" s="3"/>
      <c r="O33" s="7">
        <v>23</v>
      </c>
      <c r="P33" s="4">
        <f t="shared" si="4"/>
        <v>1.8488745980707396E-3</v>
      </c>
      <c r="Q33" s="3"/>
      <c r="R33" s="1">
        <v>14</v>
      </c>
      <c r="S33" s="4">
        <f t="shared" si="5"/>
        <v>3.2672112018669779E-3</v>
      </c>
      <c r="T33" s="3"/>
      <c r="V33" s="1"/>
      <c r="W33" s="1"/>
      <c r="X33" s="1"/>
      <c r="Y33" s="1"/>
    </row>
    <row r="34" spans="1:25" x14ac:dyDescent="0.2">
      <c r="A34" s="29"/>
      <c r="B34" s="2" t="s">
        <v>11</v>
      </c>
      <c r="C34" s="6">
        <v>446</v>
      </c>
      <c r="D34" s="4">
        <f t="shared" si="0"/>
        <v>6.6517524235645041E-3</v>
      </c>
      <c r="E34" s="3"/>
      <c r="F34" s="6">
        <v>301</v>
      </c>
      <c r="G34" s="4">
        <f t="shared" si="1"/>
        <v>5.8384249830278345E-3</v>
      </c>
      <c r="H34" s="3"/>
      <c r="I34" s="6">
        <v>134</v>
      </c>
      <c r="J34" s="4">
        <f t="shared" si="2"/>
        <v>7.1923138854597174E-3</v>
      </c>
      <c r="K34" s="3"/>
      <c r="L34" s="6">
        <v>115</v>
      </c>
      <c r="M34" s="4">
        <f t="shared" si="3"/>
        <v>6.7894674695949935E-3</v>
      </c>
      <c r="N34" s="3"/>
      <c r="O34" s="7">
        <v>65</v>
      </c>
      <c r="P34" s="4">
        <f t="shared" si="4"/>
        <v>5.2250803858520899E-3</v>
      </c>
      <c r="Q34" s="3"/>
      <c r="R34" s="1">
        <v>31</v>
      </c>
      <c r="S34" s="4">
        <f t="shared" si="5"/>
        <v>7.2345390898483084E-3</v>
      </c>
      <c r="T34" s="3"/>
      <c r="V34" s="1"/>
      <c r="W34" s="1"/>
      <c r="X34" s="1"/>
      <c r="Y34" s="1"/>
    </row>
    <row r="35" spans="1:25" x14ac:dyDescent="0.2">
      <c r="A35" s="29"/>
      <c r="B35" s="2" t="s">
        <v>12</v>
      </c>
      <c r="C35" s="6">
        <v>1047</v>
      </c>
      <c r="D35" s="4">
        <f t="shared" si="0"/>
        <v>1.5615212527964205E-2</v>
      </c>
      <c r="E35" s="3"/>
      <c r="F35" s="6">
        <v>764</v>
      </c>
      <c r="G35" s="4">
        <f t="shared" si="1"/>
        <v>1.4819125206090583E-2</v>
      </c>
      <c r="H35" s="3"/>
      <c r="I35" s="6">
        <v>291</v>
      </c>
      <c r="J35" s="4">
        <f t="shared" si="2"/>
        <v>1.5619129407975954E-2</v>
      </c>
      <c r="K35" s="3"/>
      <c r="L35" s="6">
        <v>325</v>
      </c>
      <c r="M35" s="4">
        <f t="shared" si="3"/>
        <v>1.918762545755107E-2</v>
      </c>
      <c r="N35" s="3"/>
      <c r="O35" s="7">
        <v>166</v>
      </c>
      <c r="P35" s="4">
        <f t="shared" si="4"/>
        <v>1.3344051446945338E-2</v>
      </c>
      <c r="Q35" s="3"/>
      <c r="R35" s="1">
        <v>71</v>
      </c>
      <c r="S35" s="4">
        <f t="shared" si="5"/>
        <v>1.6569428238039672E-2</v>
      </c>
      <c r="T35" s="3"/>
      <c r="V35" s="1"/>
      <c r="W35" s="1"/>
      <c r="X35" s="1"/>
      <c r="Y35" s="1"/>
    </row>
    <row r="36" spans="1:25" x14ac:dyDescent="0.2">
      <c r="A36" s="29"/>
      <c r="B36" s="2" t="s">
        <v>13</v>
      </c>
      <c r="C36" s="6">
        <v>3055</v>
      </c>
      <c r="D36" s="4">
        <f t="shared" si="0"/>
        <v>4.5563012677106635E-2</v>
      </c>
      <c r="E36" s="3"/>
      <c r="F36" s="6">
        <v>2058</v>
      </c>
      <c r="G36" s="4">
        <f t="shared" si="1"/>
        <v>3.9918533604887986E-2</v>
      </c>
      <c r="H36" s="3"/>
      <c r="I36" s="6">
        <v>810</v>
      </c>
      <c r="J36" s="4">
        <f t="shared" si="2"/>
        <v>4.3475927218077401E-2</v>
      </c>
      <c r="K36" s="3"/>
      <c r="L36" s="6">
        <v>779</v>
      </c>
      <c r="M36" s="4">
        <f t="shared" si="3"/>
        <v>4.5991262250560869E-2</v>
      </c>
      <c r="N36" s="3"/>
      <c r="O36" s="7">
        <v>385</v>
      </c>
      <c r="P36" s="4">
        <f t="shared" si="4"/>
        <v>3.0948553054662379E-2</v>
      </c>
      <c r="Q36" s="3"/>
      <c r="R36" s="1">
        <v>131</v>
      </c>
      <c r="S36" s="4">
        <f t="shared" si="5"/>
        <v>3.057176196032672E-2</v>
      </c>
      <c r="T36" s="3"/>
      <c r="V36" s="1"/>
      <c r="W36" s="1"/>
      <c r="X36" s="1"/>
      <c r="Y36" s="1"/>
    </row>
    <row r="37" spans="1:25" x14ac:dyDescent="0.2">
      <c r="A37" s="29"/>
      <c r="B37" s="2" t="s">
        <v>14</v>
      </c>
      <c r="C37" s="6">
        <v>8180</v>
      </c>
      <c r="D37" s="4">
        <f t="shared" si="0"/>
        <v>0.12199850857568978</v>
      </c>
      <c r="E37" s="3"/>
      <c r="F37" s="6">
        <v>5454</v>
      </c>
      <c r="G37" s="4">
        <f t="shared" si="1"/>
        <v>0.10578993308117544</v>
      </c>
      <c r="H37" s="3"/>
      <c r="I37" s="6">
        <v>2167</v>
      </c>
      <c r="J37" s="4">
        <f t="shared" si="2"/>
        <v>0.116311523804412</v>
      </c>
      <c r="K37" s="3"/>
      <c r="L37" s="6">
        <v>1845</v>
      </c>
      <c r="M37" s="4">
        <f t="shared" si="3"/>
        <v>0.10892667375132838</v>
      </c>
      <c r="N37" s="3"/>
      <c r="O37" s="7">
        <v>1037</v>
      </c>
      <c r="P37" s="4">
        <f t="shared" si="4"/>
        <v>8.3360128617363347E-2</v>
      </c>
      <c r="Q37" s="3"/>
      <c r="R37" s="1">
        <v>324</v>
      </c>
      <c r="S37" s="4">
        <f t="shared" si="5"/>
        <v>7.5612602100350063E-2</v>
      </c>
      <c r="T37" s="3"/>
      <c r="V37" s="1"/>
      <c r="W37" s="1"/>
      <c r="X37" s="1"/>
      <c r="Y37" s="1"/>
    </row>
    <row r="38" spans="1:25" x14ac:dyDescent="0.2">
      <c r="A38" s="29"/>
      <c r="B38" s="2" t="s">
        <v>15</v>
      </c>
      <c r="C38" s="6">
        <v>15142</v>
      </c>
      <c r="D38" s="4">
        <f t="shared" si="0"/>
        <v>0.22583146905294557</v>
      </c>
      <c r="E38" s="3"/>
      <c r="F38" s="6">
        <v>10351</v>
      </c>
      <c r="G38" s="4">
        <f t="shared" si="1"/>
        <v>0.20077587042963824</v>
      </c>
      <c r="H38" s="3"/>
      <c r="I38" s="6">
        <v>3935</v>
      </c>
      <c r="J38" s="4">
        <f t="shared" si="2"/>
        <v>0.2112071279051044</v>
      </c>
      <c r="K38" s="3"/>
      <c r="L38" s="6">
        <v>3119</v>
      </c>
      <c r="M38" s="4">
        <f t="shared" si="3"/>
        <v>0.18414216554492857</v>
      </c>
      <c r="N38" s="3"/>
      <c r="O38" s="7">
        <v>1710</v>
      </c>
      <c r="P38" s="4">
        <f t="shared" si="4"/>
        <v>0.13745980707395497</v>
      </c>
      <c r="Q38" s="3"/>
      <c r="R38" s="1">
        <v>555</v>
      </c>
      <c r="S38" s="4">
        <f t="shared" si="5"/>
        <v>0.1295215869311552</v>
      </c>
      <c r="T38" s="3"/>
      <c r="V38" s="1"/>
      <c r="W38" s="1"/>
      <c r="X38" s="1"/>
      <c r="Y38" s="1"/>
    </row>
    <row r="39" spans="1:25" x14ac:dyDescent="0.2">
      <c r="A39" s="29"/>
      <c r="B39" s="2" t="s">
        <v>16</v>
      </c>
      <c r="C39" s="6">
        <v>13307</v>
      </c>
      <c r="D39" s="4">
        <f t="shared" si="0"/>
        <v>0.19846383296047726</v>
      </c>
      <c r="E39" s="27">
        <v>0.58148999999999995</v>
      </c>
      <c r="F39" s="6">
        <v>10104</v>
      </c>
      <c r="G39" s="4">
        <f t="shared" si="1"/>
        <v>0.19598487052662206</v>
      </c>
      <c r="H39" s="27">
        <v>0.62997000000000003</v>
      </c>
      <c r="I39" s="6">
        <v>3347</v>
      </c>
      <c r="J39" s="4">
        <f t="shared" si="2"/>
        <v>0.1796468251838334</v>
      </c>
      <c r="K39" s="27">
        <v>0.60280999999999996</v>
      </c>
      <c r="L39" s="6">
        <v>3054</v>
      </c>
      <c r="M39" s="4">
        <f t="shared" si="3"/>
        <v>0.18030464045341835</v>
      </c>
      <c r="N39" s="27">
        <v>0.63200999999999996</v>
      </c>
      <c r="O39" s="7">
        <v>2019</v>
      </c>
      <c r="P39" s="4">
        <f t="shared" si="4"/>
        <v>0.16229903536977491</v>
      </c>
      <c r="Q39" s="27">
        <v>0.72613000000000005</v>
      </c>
      <c r="R39" s="1">
        <v>636</v>
      </c>
      <c r="S39" s="4">
        <f t="shared" si="5"/>
        <v>0.14842473745624271</v>
      </c>
      <c r="T39" s="27">
        <v>0.73419000000000001</v>
      </c>
      <c r="V39" s="1"/>
      <c r="W39" s="1"/>
      <c r="X39" s="1"/>
      <c r="Y39" s="1"/>
    </row>
    <row r="40" spans="1:25" x14ac:dyDescent="0.2">
      <c r="A40" s="29"/>
      <c r="B40" s="2" t="s">
        <v>17</v>
      </c>
      <c r="C40" s="6">
        <v>9260</v>
      </c>
      <c r="D40" s="4">
        <f t="shared" si="0"/>
        <v>0.13810589112602537</v>
      </c>
      <c r="E40" s="27"/>
      <c r="F40" s="6">
        <v>7705</v>
      </c>
      <c r="G40" s="4">
        <f t="shared" si="1"/>
        <v>0.14945204150906799</v>
      </c>
      <c r="H40" s="27"/>
      <c r="I40" s="6">
        <v>2550</v>
      </c>
      <c r="J40" s="4">
        <f t="shared" si="2"/>
        <v>0.13686865976061402</v>
      </c>
      <c r="K40" s="27"/>
      <c r="L40" s="6">
        <v>2387</v>
      </c>
      <c r="M40" s="4">
        <f t="shared" si="3"/>
        <v>0.14092572912976739</v>
      </c>
      <c r="N40" s="27"/>
      <c r="O40" s="7">
        <v>1839</v>
      </c>
      <c r="P40" s="4">
        <f t="shared" si="4"/>
        <v>0.14782958199356913</v>
      </c>
      <c r="Q40" s="27"/>
      <c r="R40" s="1">
        <v>574</v>
      </c>
      <c r="S40" s="4">
        <f t="shared" si="5"/>
        <v>0.1339556592765461</v>
      </c>
      <c r="T40" s="27"/>
      <c r="V40" s="1"/>
      <c r="W40" s="1"/>
      <c r="X40" s="1"/>
      <c r="Y40" s="1"/>
    </row>
    <row r="41" spans="1:25" x14ac:dyDescent="0.2">
      <c r="A41" s="29"/>
      <c r="B41" s="2" t="s">
        <v>18</v>
      </c>
      <c r="C41" s="6">
        <v>5823</v>
      </c>
      <c r="D41" s="4">
        <f t="shared" si="0"/>
        <v>8.6845637583892618E-2</v>
      </c>
      <c r="E41" s="27"/>
      <c r="F41" s="6">
        <v>5070</v>
      </c>
      <c r="G41" s="4">
        <f t="shared" si="1"/>
        <v>9.8341576956648233E-2</v>
      </c>
      <c r="H41" s="27"/>
      <c r="I41" s="6">
        <v>1725</v>
      </c>
      <c r="J41" s="4">
        <f t="shared" si="2"/>
        <v>9.2587622779238904E-2</v>
      </c>
      <c r="K41" s="27"/>
      <c r="L41" s="6">
        <v>1619</v>
      </c>
      <c r="M41" s="4">
        <f t="shared" si="3"/>
        <v>9.5583894202385167E-2</v>
      </c>
      <c r="N41" s="27"/>
      <c r="O41" s="7">
        <v>1468</v>
      </c>
      <c r="P41" s="4">
        <f t="shared" si="4"/>
        <v>0.1180064308681672</v>
      </c>
      <c r="Q41" s="27"/>
      <c r="R41" s="1">
        <v>500</v>
      </c>
      <c r="S41" s="4">
        <f t="shared" si="5"/>
        <v>0.11668611435239207</v>
      </c>
      <c r="T41" s="27"/>
      <c r="V41" s="1"/>
      <c r="W41" s="1"/>
      <c r="X41" s="1"/>
      <c r="Y41" s="1"/>
    </row>
    <row r="42" spans="1:25" x14ac:dyDescent="0.2">
      <c r="A42" s="29"/>
      <c r="B42" s="2" t="s">
        <v>19</v>
      </c>
      <c r="C42" s="6">
        <v>3711</v>
      </c>
      <c r="D42" s="4">
        <f t="shared" si="0"/>
        <v>5.5346756152125282E-2</v>
      </c>
      <c r="E42" s="27"/>
      <c r="F42" s="6">
        <v>3274</v>
      </c>
      <c r="G42" s="4">
        <f t="shared" si="1"/>
        <v>6.3504994665890796E-2</v>
      </c>
      <c r="H42" s="27"/>
      <c r="I42" s="6">
        <v>1176</v>
      </c>
      <c r="J42" s="4">
        <f t="shared" si="2"/>
        <v>6.3120605442541999E-2</v>
      </c>
      <c r="K42" s="27"/>
      <c r="L42" s="6">
        <v>1128</v>
      </c>
      <c r="M42" s="4">
        <f t="shared" si="3"/>
        <v>6.6595820049592636E-2</v>
      </c>
      <c r="N42" s="27"/>
      <c r="O42" s="7">
        <v>1117</v>
      </c>
      <c r="P42" s="4">
        <f t="shared" si="4"/>
        <v>8.979099678456591E-2</v>
      </c>
      <c r="Q42" s="27"/>
      <c r="R42" s="1">
        <v>406</v>
      </c>
      <c r="S42" s="4">
        <f t="shared" si="5"/>
        <v>9.4749124854142358E-2</v>
      </c>
      <c r="T42" s="27"/>
      <c r="V42" s="1"/>
      <c r="W42" s="1"/>
      <c r="X42" s="1"/>
      <c r="Y42" s="1"/>
    </row>
    <row r="43" spans="1:25" x14ac:dyDescent="0.2">
      <c r="A43" s="29"/>
      <c r="B43" s="2" t="s">
        <v>20</v>
      </c>
      <c r="C43" s="6">
        <v>2350</v>
      </c>
      <c r="D43" s="4">
        <f t="shared" si="0"/>
        <v>3.5048471290082026E-2</v>
      </c>
      <c r="E43" s="27"/>
      <c r="F43" s="6">
        <v>2127</v>
      </c>
      <c r="G43" s="4">
        <f t="shared" si="1"/>
        <v>4.1256910096013968E-2</v>
      </c>
      <c r="H43" s="27"/>
      <c r="I43" s="6">
        <v>698</v>
      </c>
      <c r="J43" s="4">
        <f t="shared" si="2"/>
        <v>3.7464440985454352E-2</v>
      </c>
      <c r="K43" s="27"/>
      <c r="L43" s="6">
        <v>791</v>
      </c>
      <c r="M43" s="4">
        <f t="shared" si="3"/>
        <v>4.6699728421301219E-2</v>
      </c>
      <c r="N43" s="27"/>
      <c r="O43" s="7">
        <v>791</v>
      </c>
      <c r="P43" s="4">
        <f t="shared" si="4"/>
        <v>6.3585209003215432E-2</v>
      </c>
      <c r="Q43" s="27"/>
      <c r="R43" s="1">
        <v>252</v>
      </c>
      <c r="S43" s="4">
        <f t="shared" si="5"/>
        <v>5.88098016336056E-2</v>
      </c>
      <c r="T43" s="27"/>
      <c r="V43" s="1"/>
      <c r="W43" s="1"/>
      <c r="X43" s="1"/>
      <c r="Y43" s="1"/>
    </row>
    <row r="44" spans="1:25" x14ac:dyDescent="0.2">
      <c r="A44" s="29"/>
      <c r="B44" s="2" t="s">
        <v>21</v>
      </c>
      <c r="C44" s="6">
        <v>1501</v>
      </c>
      <c r="D44" s="4">
        <f t="shared" si="0"/>
        <v>2.238627889634601E-2</v>
      </c>
      <c r="E44" s="27"/>
      <c r="F44" s="6">
        <v>1376</v>
      </c>
      <c r="G44" s="4">
        <f t="shared" si="1"/>
        <v>2.6689942779555813E-2</v>
      </c>
      <c r="H44" s="27"/>
      <c r="I44" s="6">
        <v>519</v>
      </c>
      <c r="J44" s="4">
        <f t="shared" si="2"/>
        <v>2.7856797810101443E-2</v>
      </c>
      <c r="K44" s="27"/>
      <c r="L44" s="6">
        <v>539</v>
      </c>
      <c r="M44" s="4">
        <f t="shared" si="3"/>
        <v>3.1821938835753925E-2</v>
      </c>
      <c r="N44" s="27"/>
      <c r="O44" s="7">
        <v>549</v>
      </c>
      <c r="P44" s="4">
        <f t="shared" si="4"/>
        <v>4.4131832797427654E-2</v>
      </c>
      <c r="Q44" s="27"/>
      <c r="R44" s="1">
        <v>214</v>
      </c>
      <c r="S44" s="4">
        <f t="shared" si="5"/>
        <v>4.9941656942823806E-2</v>
      </c>
      <c r="T44" s="27"/>
      <c r="V44" s="1"/>
      <c r="W44" s="1"/>
      <c r="X44" s="1"/>
      <c r="Y44" s="1"/>
    </row>
    <row r="45" spans="1:25" x14ac:dyDescent="0.2">
      <c r="A45" s="29"/>
      <c r="B45" s="2" t="s">
        <v>22</v>
      </c>
      <c r="C45" s="6">
        <v>924</v>
      </c>
      <c r="D45" s="4">
        <f t="shared" si="0"/>
        <v>1.3780760626398211E-2</v>
      </c>
      <c r="E45" s="27"/>
      <c r="F45" s="6">
        <v>848</v>
      </c>
      <c r="G45" s="4">
        <f t="shared" si="1"/>
        <v>1.6448453108330909E-2</v>
      </c>
      <c r="H45" s="27"/>
      <c r="I45" s="6">
        <v>341</v>
      </c>
      <c r="J45" s="4">
        <f t="shared" si="2"/>
        <v>1.8302828618968387E-2</v>
      </c>
      <c r="K45" s="27"/>
      <c r="L45" s="6">
        <v>350</v>
      </c>
      <c r="M45" s="4">
        <f t="shared" si="3"/>
        <v>2.0663596646593459E-2</v>
      </c>
      <c r="N45" s="27"/>
      <c r="O45" s="7">
        <v>366</v>
      </c>
      <c r="P45" s="4">
        <f t="shared" si="4"/>
        <v>2.9421221864951767E-2</v>
      </c>
      <c r="Q45" s="27"/>
      <c r="R45" s="1">
        <v>144</v>
      </c>
      <c r="S45" s="4">
        <f t="shared" si="5"/>
        <v>3.3605600933488917E-2</v>
      </c>
      <c r="T45" s="27"/>
      <c r="V45" s="1"/>
      <c r="W45" s="1"/>
      <c r="X45" s="1"/>
      <c r="Y45" s="1"/>
    </row>
    <row r="46" spans="1:25" x14ac:dyDescent="0.2">
      <c r="A46" s="29"/>
      <c r="B46" s="2" t="s">
        <v>23</v>
      </c>
      <c r="C46" s="6">
        <v>625</v>
      </c>
      <c r="D46" s="4">
        <f t="shared" si="0"/>
        <v>9.3214019388516041E-3</v>
      </c>
      <c r="E46" s="27"/>
      <c r="F46" s="6">
        <v>584</v>
      </c>
      <c r="G46" s="4">
        <f t="shared" si="1"/>
        <v>1.1327708272718456E-2</v>
      </c>
      <c r="H46" s="27"/>
      <c r="I46" s="6">
        <v>232</v>
      </c>
      <c r="J46" s="4">
        <f t="shared" si="2"/>
        <v>1.2452364339004884E-2</v>
      </c>
      <c r="K46" s="27"/>
      <c r="L46" s="6">
        <v>236</v>
      </c>
      <c r="M46" s="4">
        <f t="shared" si="3"/>
        <v>1.393316802456016E-2</v>
      </c>
      <c r="N46" s="27"/>
      <c r="O46" s="7">
        <v>257</v>
      </c>
      <c r="P46" s="4">
        <f t="shared" si="4"/>
        <v>2.0659163987138265E-2</v>
      </c>
      <c r="Q46" s="27"/>
      <c r="R46" s="1">
        <v>111</v>
      </c>
      <c r="S46" s="4">
        <f t="shared" si="5"/>
        <v>2.590431738623104E-2</v>
      </c>
      <c r="T46" s="27"/>
      <c r="V46" s="1"/>
      <c r="W46" s="1"/>
      <c r="X46" s="1"/>
      <c r="Y46" s="1"/>
    </row>
    <row r="47" spans="1:25" x14ac:dyDescent="0.2">
      <c r="A47" s="29"/>
      <c r="B47" s="2" t="s">
        <v>24</v>
      </c>
      <c r="C47" s="6">
        <v>420</v>
      </c>
      <c r="D47" s="4">
        <f t="shared" si="0"/>
        <v>6.2639821029082778E-3</v>
      </c>
      <c r="E47" s="27"/>
      <c r="F47" s="6">
        <v>383</v>
      </c>
      <c r="G47" s="4">
        <f t="shared" si="1"/>
        <v>7.4289593637862474E-3</v>
      </c>
      <c r="H47" s="27"/>
      <c r="I47" s="6">
        <v>178</v>
      </c>
      <c r="J47" s="4">
        <f t="shared" si="2"/>
        <v>9.553969191133058E-3</v>
      </c>
      <c r="K47" s="27"/>
      <c r="L47" s="6">
        <v>158</v>
      </c>
      <c r="M47" s="4">
        <f t="shared" si="3"/>
        <v>9.3281379147479044E-3</v>
      </c>
      <c r="N47" s="27"/>
      <c r="O47" s="7">
        <v>156</v>
      </c>
      <c r="P47" s="4">
        <f t="shared" si="4"/>
        <v>1.2540192926045015E-2</v>
      </c>
      <c r="Q47" s="27"/>
      <c r="R47" s="1">
        <v>75</v>
      </c>
      <c r="S47" s="4">
        <f t="shared" si="5"/>
        <v>1.7502917152858809E-2</v>
      </c>
      <c r="T47" s="27"/>
      <c r="V47" s="1"/>
      <c r="W47" s="1"/>
    </row>
    <row r="48" spans="1:25" x14ac:dyDescent="0.2">
      <c r="A48" s="29"/>
      <c r="B48" s="2" t="s">
        <v>25</v>
      </c>
      <c r="C48" s="6">
        <v>1068</v>
      </c>
      <c r="D48" s="4">
        <f t="shared" si="0"/>
        <v>1.592841163310962E-2</v>
      </c>
      <c r="E48" s="27"/>
      <c r="F48" s="6">
        <v>1007</v>
      </c>
      <c r="G48" s="4">
        <f t="shared" si="1"/>
        <v>1.9532538066142954E-2</v>
      </c>
      <c r="H48" s="27"/>
      <c r="I48" s="6">
        <v>465</v>
      </c>
      <c r="J48" s="4">
        <f t="shared" si="2"/>
        <v>2.4958402662229616E-2</v>
      </c>
      <c r="K48" s="27"/>
      <c r="L48" s="6">
        <v>443</v>
      </c>
      <c r="M48" s="4">
        <f t="shared" si="3"/>
        <v>2.6154209469831147E-2</v>
      </c>
      <c r="N48" s="27"/>
      <c r="O48" s="7">
        <v>471</v>
      </c>
      <c r="P48" s="4">
        <f t="shared" si="4"/>
        <v>3.7861736334405142E-2</v>
      </c>
      <c r="Q48" s="27"/>
      <c r="R48" s="1">
        <v>234</v>
      </c>
      <c r="S48" s="4">
        <f t="shared" si="5"/>
        <v>5.4609101516919487E-2</v>
      </c>
      <c r="T48" s="27"/>
      <c r="V48" s="1"/>
      <c r="W48" s="1"/>
    </row>
    <row r="49" spans="7:23" x14ac:dyDescent="0.2">
      <c r="G49" s="9"/>
      <c r="J49" s="1"/>
      <c r="K49" s="8"/>
      <c r="P49" s="9"/>
      <c r="V49" s="1"/>
      <c r="W49" s="1"/>
    </row>
    <row r="50" spans="7:23" x14ac:dyDescent="0.2">
      <c r="J50" s="1"/>
      <c r="K50" s="8"/>
      <c r="V50" s="1"/>
      <c r="W50" s="1"/>
    </row>
    <row r="51" spans="7:23" x14ac:dyDescent="0.2">
      <c r="J51" s="1"/>
      <c r="K51" s="8"/>
      <c r="V51" s="1"/>
      <c r="W51" s="1"/>
    </row>
    <row r="52" spans="7:23" x14ac:dyDescent="0.2">
      <c r="J52" s="1"/>
      <c r="K52" s="8"/>
      <c r="M52" s="1"/>
      <c r="V52" s="1"/>
      <c r="W52" s="1"/>
    </row>
    <row r="53" spans="7:23" x14ac:dyDescent="0.2">
      <c r="J53" s="1"/>
      <c r="K53" s="8"/>
      <c r="M53" s="1"/>
      <c r="V53" s="1"/>
      <c r="W53" s="1"/>
    </row>
    <row r="54" spans="7:23" x14ac:dyDescent="0.2">
      <c r="J54" s="1"/>
      <c r="K54" s="8"/>
      <c r="M54" s="1"/>
    </row>
    <row r="55" spans="7:23" x14ac:dyDescent="0.2">
      <c r="J55" s="1"/>
      <c r="K55" s="8"/>
      <c r="M55" s="1"/>
    </row>
    <row r="56" spans="7:23" x14ac:dyDescent="0.2">
      <c r="J56" s="1"/>
      <c r="K56" s="8"/>
      <c r="M56" s="1"/>
    </row>
    <row r="57" spans="7:23" x14ac:dyDescent="0.2">
      <c r="J57" s="1"/>
      <c r="K57" s="8"/>
      <c r="M57" s="1"/>
    </row>
    <row r="58" spans="7:23" x14ac:dyDescent="0.2">
      <c r="J58" s="1"/>
      <c r="K58" s="8"/>
      <c r="M58" s="1"/>
    </row>
    <row r="59" spans="7:23" x14ac:dyDescent="0.2">
      <c r="J59" s="1"/>
      <c r="K59" s="8"/>
      <c r="M59" s="1"/>
    </row>
    <row r="60" spans="7:23" x14ac:dyDescent="0.2">
      <c r="J60" s="1"/>
      <c r="K60" s="8"/>
      <c r="M60" s="1"/>
    </row>
    <row r="61" spans="7:23" x14ac:dyDescent="0.2">
      <c r="J61" s="1"/>
      <c r="K61" s="8"/>
      <c r="M61" s="1"/>
    </row>
    <row r="62" spans="7:23" x14ac:dyDescent="0.2">
      <c r="J62" s="1"/>
      <c r="K62" s="8"/>
      <c r="M62" s="1"/>
    </row>
    <row r="63" spans="7:23" x14ac:dyDescent="0.2">
      <c r="J63" s="1"/>
      <c r="K63" s="8"/>
      <c r="M63" s="1"/>
    </row>
    <row r="64" spans="7:23" x14ac:dyDescent="0.2">
      <c r="J64" s="1"/>
      <c r="K64" s="8"/>
      <c r="M64" s="1"/>
    </row>
    <row r="65" spans="10:13" x14ac:dyDescent="0.2">
      <c r="J65" s="1"/>
      <c r="K65" s="8"/>
      <c r="M65" s="1"/>
    </row>
    <row r="66" spans="10:13" x14ac:dyDescent="0.2">
      <c r="J66" s="1"/>
      <c r="K66" s="8"/>
      <c r="M66" s="1"/>
    </row>
    <row r="67" spans="10:13" x14ac:dyDescent="0.2">
      <c r="J67" s="1"/>
      <c r="K67" s="8"/>
      <c r="M67" s="1"/>
    </row>
    <row r="68" spans="10:13" x14ac:dyDescent="0.2">
      <c r="J68" s="1"/>
      <c r="K68" s="8"/>
      <c r="M68" s="1"/>
    </row>
    <row r="69" spans="10:13" x14ac:dyDescent="0.2">
      <c r="J69" s="1"/>
      <c r="K69" s="8"/>
      <c r="M69" s="1"/>
    </row>
    <row r="70" spans="10:13" x14ac:dyDescent="0.2">
      <c r="J70" s="1"/>
      <c r="K70" s="8"/>
      <c r="M70" s="1"/>
    </row>
    <row r="71" spans="10:13" x14ac:dyDescent="0.2">
      <c r="J71" s="1"/>
      <c r="K71" s="8"/>
      <c r="M71" s="1"/>
    </row>
    <row r="72" spans="10:13" x14ac:dyDescent="0.2">
      <c r="J72" s="1"/>
      <c r="K72" s="8"/>
      <c r="M72" s="1"/>
    </row>
    <row r="73" spans="10:13" x14ac:dyDescent="0.2">
      <c r="J73" s="1"/>
      <c r="K73" s="8"/>
      <c r="M73" s="1"/>
    </row>
    <row r="74" spans="10:13" x14ac:dyDescent="0.2">
      <c r="J74" s="1"/>
      <c r="K74" s="8"/>
      <c r="M74" s="1"/>
    </row>
    <row r="75" spans="10:13" x14ac:dyDescent="0.2">
      <c r="J75" s="1"/>
      <c r="K75" s="8"/>
      <c r="M75" s="1"/>
    </row>
    <row r="76" spans="10:13" x14ac:dyDescent="0.2">
      <c r="J76" s="1"/>
      <c r="K76" s="8"/>
      <c r="M76" s="1"/>
    </row>
    <row r="77" spans="10:13" x14ac:dyDescent="0.2">
      <c r="J77" s="1"/>
      <c r="K77" s="8"/>
      <c r="M77" s="1"/>
    </row>
    <row r="78" spans="10:13" x14ac:dyDescent="0.2">
      <c r="J78" s="1"/>
      <c r="K78" s="8"/>
      <c r="M78" s="1"/>
    </row>
    <row r="79" spans="10:13" x14ac:dyDescent="0.2">
      <c r="J79" s="1"/>
      <c r="K79" s="8"/>
      <c r="M79" s="1"/>
    </row>
    <row r="80" spans="10:13" x14ac:dyDescent="0.2">
      <c r="J80" s="1"/>
      <c r="K80" s="8"/>
      <c r="M80" s="1"/>
    </row>
    <row r="81" spans="10:13" x14ac:dyDescent="0.2">
      <c r="J81" s="1"/>
      <c r="K81" s="8"/>
      <c r="M81" s="1"/>
    </row>
    <row r="82" spans="10:13" x14ac:dyDescent="0.2">
      <c r="J82" s="1"/>
      <c r="K82" s="8"/>
      <c r="M82" s="1"/>
    </row>
    <row r="83" spans="10:13" x14ac:dyDescent="0.2">
      <c r="J83" s="1"/>
      <c r="K83" s="8"/>
      <c r="M83" s="1"/>
    </row>
    <row r="84" spans="10:13" x14ac:dyDescent="0.2">
      <c r="J84" s="1"/>
      <c r="K84" s="8"/>
      <c r="M84" s="1"/>
    </row>
    <row r="85" spans="10:13" x14ac:dyDescent="0.2">
      <c r="J85" s="1"/>
      <c r="K85" s="8"/>
      <c r="M85" s="1"/>
    </row>
    <row r="86" spans="10:13" x14ac:dyDescent="0.2">
      <c r="J86" s="1"/>
      <c r="K86" s="8"/>
      <c r="M86" s="1"/>
    </row>
    <row r="87" spans="10:13" x14ac:dyDescent="0.2">
      <c r="J87" s="1"/>
      <c r="K87" s="8"/>
      <c r="M87" s="1"/>
    </row>
    <row r="88" spans="10:13" x14ac:dyDescent="0.2">
      <c r="J88" s="1"/>
      <c r="K88" s="8"/>
      <c r="M88" s="1"/>
    </row>
    <row r="89" spans="10:13" x14ac:dyDescent="0.2">
      <c r="J89" s="1"/>
      <c r="K89" s="8"/>
      <c r="M89" s="1"/>
    </row>
    <row r="90" spans="10:13" x14ac:dyDescent="0.2">
      <c r="J90" s="1"/>
      <c r="K90" s="8"/>
      <c r="M90" s="1"/>
    </row>
    <row r="91" spans="10:13" x14ac:dyDescent="0.2">
      <c r="J91" s="1"/>
      <c r="K91" s="8"/>
      <c r="M91" s="1"/>
    </row>
    <row r="92" spans="10:13" x14ac:dyDescent="0.2">
      <c r="J92" s="1"/>
      <c r="K92" s="8"/>
      <c r="M92" s="1"/>
    </row>
    <row r="93" spans="10:13" x14ac:dyDescent="0.2">
      <c r="M93" s="1"/>
    </row>
    <row r="94" spans="10:13" x14ac:dyDescent="0.2">
      <c r="M94" s="1"/>
    </row>
    <row r="95" spans="10:13" x14ac:dyDescent="0.2">
      <c r="M95" s="1"/>
    </row>
  </sheetData>
  <mergeCells count="36">
    <mergeCell ref="A4:B4"/>
    <mergeCell ref="C4:E4"/>
    <mergeCell ref="A5:A26"/>
    <mergeCell ref="A27:A48"/>
    <mergeCell ref="E39:E48"/>
    <mergeCell ref="A1:B1"/>
    <mergeCell ref="C1:E1"/>
    <mergeCell ref="A2:B2"/>
    <mergeCell ref="C2:E2"/>
    <mergeCell ref="A3:B3"/>
    <mergeCell ref="C3:E3"/>
    <mergeCell ref="F1:H1"/>
    <mergeCell ref="F2:H2"/>
    <mergeCell ref="F3:H3"/>
    <mergeCell ref="F4:H4"/>
    <mergeCell ref="H39:H48"/>
    <mergeCell ref="I1:K1"/>
    <mergeCell ref="I2:K2"/>
    <mergeCell ref="I3:K3"/>
    <mergeCell ref="I4:K4"/>
    <mergeCell ref="K39:K48"/>
    <mergeCell ref="L1:N1"/>
    <mergeCell ref="L2:N2"/>
    <mergeCell ref="L3:N3"/>
    <mergeCell ref="L4:N4"/>
    <mergeCell ref="N39:N48"/>
    <mergeCell ref="O1:Q1"/>
    <mergeCell ref="O2:Q2"/>
    <mergeCell ref="O3:Q3"/>
    <mergeCell ref="O4:Q4"/>
    <mergeCell ref="Q39:Q48"/>
    <mergeCell ref="R1:T1"/>
    <mergeCell ref="R2:T2"/>
    <mergeCell ref="R3:T3"/>
    <mergeCell ref="R4:T4"/>
    <mergeCell ref="T39:T4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activeCell="A13" sqref="A13"/>
    </sheetView>
  </sheetViews>
  <sheetFormatPr baseColWidth="10" defaultRowHeight="16" x14ac:dyDescent="0.2"/>
  <cols>
    <col min="1" max="1" width="51.33203125" style="23" customWidth="1"/>
    <col min="2" max="2" width="13.33203125" customWidth="1"/>
    <col min="3" max="3" width="13.1640625" customWidth="1"/>
    <col min="12" max="12" width="10.83203125" style="10"/>
    <col min="13" max="13" width="23.5" customWidth="1"/>
  </cols>
  <sheetData>
    <row r="1" spans="1:14" ht="76" customHeight="1" x14ac:dyDescent="0.2">
      <c r="A1" s="18" t="s">
        <v>92</v>
      </c>
      <c r="B1" s="11" t="s">
        <v>35</v>
      </c>
      <c r="C1" s="11" t="s">
        <v>36</v>
      </c>
      <c r="D1" s="11" t="s">
        <v>37</v>
      </c>
      <c r="E1" s="11" t="s">
        <v>1</v>
      </c>
      <c r="F1" s="11" t="s">
        <v>2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2" t="s">
        <v>43</v>
      </c>
      <c r="M1" s="11" t="s">
        <v>60</v>
      </c>
      <c r="N1" s="11" t="s">
        <v>44</v>
      </c>
    </row>
    <row r="2" spans="1:14" x14ac:dyDescent="0.2">
      <c r="A2" s="19" t="s">
        <v>65</v>
      </c>
      <c r="B2" s="13">
        <v>43102</v>
      </c>
      <c r="C2" s="13">
        <v>43404</v>
      </c>
      <c r="D2" s="14">
        <v>201</v>
      </c>
      <c r="E2" s="14">
        <v>12444</v>
      </c>
      <c r="F2" s="14">
        <v>61</v>
      </c>
      <c r="G2" s="14">
        <v>5889</v>
      </c>
      <c r="H2" s="14">
        <v>6555</v>
      </c>
      <c r="I2" s="15">
        <v>0.47323999999999999</v>
      </c>
      <c r="J2" s="15">
        <v>5.0659999999999997E-2</v>
      </c>
      <c r="K2" s="15">
        <v>-3.4369999999999998E-2</v>
      </c>
      <c r="L2" s="16">
        <v>2.98E-3</v>
      </c>
      <c r="M2" s="15">
        <v>5.8700000000000002E-3</v>
      </c>
      <c r="N2" s="14">
        <v>1.61050959563</v>
      </c>
    </row>
    <row r="3" spans="1:14" x14ac:dyDescent="0.2">
      <c r="A3" s="19" t="s">
        <v>67</v>
      </c>
      <c r="B3" s="13">
        <v>43102</v>
      </c>
      <c r="C3" s="13">
        <v>43404</v>
      </c>
      <c r="D3" s="14">
        <v>201</v>
      </c>
      <c r="E3" s="14">
        <v>12168</v>
      </c>
      <c r="F3" s="14">
        <v>60</v>
      </c>
      <c r="G3" s="14">
        <v>5509</v>
      </c>
      <c r="H3" s="14">
        <v>6659</v>
      </c>
      <c r="I3" s="15">
        <v>0.45273999999999998</v>
      </c>
      <c r="J3" s="15">
        <v>6.6049999999999998E-2</v>
      </c>
      <c r="K3" s="15">
        <v>-4.6399999999999997E-2</v>
      </c>
      <c r="L3" s="16">
        <v>-9.7400000000000004E-3</v>
      </c>
      <c r="M3" s="15">
        <v>4.5100000000000001E-3</v>
      </c>
      <c r="N3" s="14">
        <v>0.119516535509</v>
      </c>
    </row>
    <row r="4" spans="1:14" x14ac:dyDescent="0.2">
      <c r="A4" s="19" t="s">
        <v>66</v>
      </c>
      <c r="B4" s="13">
        <v>43102</v>
      </c>
      <c r="C4" s="13">
        <v>43404</v>
      </c>
      <c r="D4" s="14">
        <v>201</v>
      </c>
      <c r="E4" s="14">
        <v>12444</v>
      </c>
      <c r="F4" s="14">
        <v>61</v>
      </c>
      <c r="G4" s="14">
        <v>6866</v>
      </c>
      <c r="H4" s="14">
        <v>5578</v>
      </c>
      <c r="I4" s="15">
        <v>0.55174999999999996</v>
      </c>
      <c r="J4" s="15">
        <v>5.0310000000000001E-2</v>
      </c>
      <c r="K4" s="15">
        <v>-2.4709999999999999E-2</v>
      </c>
      <c r="L4" s="16">
        <v>1.485E-2</v>
      </c>
      <c r="M4" s="15">
        <v>1.668E-2</v>
      </c>
      <c r="N4" s="14">
        <v>16.432746751300002</v>
      </c>
    </row>
    <row r="5" spans="1:14" x14ac:dyDescent="0.2">
      <c r="A5" s="20" t="s">
        <v>68</v>
      </c>
      <c r="B5" s="13">
        <v>43102</v>
      </c>
      <c r="C5" s="13">
        <v>43404</v>
      </c>
      <c r="D5" s="14">
        <v>201</v>
      </c>
      <c r="E5" s="14">
        <v>12168</v>
      </c>
      <c r="F5" s="14">
        <v>60</v>
      </c>
      <c r="G5" s="14">
        <v>6417</v>
      </c>
      <c r="H5" s="14">
        <v>5751</v>
      </c>
      <c r="I5" s="15">
        <v>0.52737000000000001</v>
      </c>
      <c r="J5" s="15">
        <v>6.5019999999999994E-2</v>
      </c>
      <c r="K5" s="15">
        <v>-4.0390000000000002E-2</v>
      </c>
      <c r="L5" s="16">
        <v>2.1900000000000001E-3</v>
      </c>
      <c r="M5" s="15">
        <v>1.52E-2</v>
      </c>
      <c r="N5" s="14">
        <v>1.2828740083100001</v>
      </c>
    </row>
    <row r="6" spans="1:14" x14ac:dyDescent="0.2">
      <c r="A6" s="19" t="s">
        <v>75</v>
      </c>
      <c r="B6" s="13">
        <v>43102</v>
      </c>
      <c r="C6" s="13">
        <v>43404</v>
      </c>
      <c r="D6" s="14">
        <v>201</v>
      </c>
      <c r="E6" s="14">
        <v>12434</v>
      </c>
      <c r="F6" s="14">
        <v>61</v>
      </c>
      <c r="G6" s="14">
        <v>6901</v>
      </c>
      <c r="H6" s="14">
        <v>5533</v>
      </c>
      <c r="I6" s="15">
        <v>0.55501</v>
      </c>
      <c r="J6" s="15">
        <v>5.7049999999999997E-2</v>
      </c>
      <c r="K6" s="15">
        <v>-5.2650000000000002E-2</v>
      </c>
      <c r="L6" s="16">
        <v>-2.6900000000000001E-3</v>
      </c>
      <c r="M6" s="15">
        <v>8.2299999999999995E-3</v>
      </c>
      <c r="N6" s="14">
        <v>0.54988325935299998</v>
      </c>
    </row>
    <row r="7" spans="1:14" x14ac:dyDescent="0.2">
      <c r="A7" s="19" t="s">
        <v>74</v>
      </c>
      <c r="B7" s="13">
        <v>43102</v>
      </c>
      <c r="C7" s="13">
        <v>43404</v>
      </c>
      <c r="D7" s="14">
        <v>201</v>
      </c>
      <c r="E7" s="14">
        <v>12456</v>
      </c>
      <c r="F7" s="14">
        <v>61</v>
      </c>
      <c r="G7" s="14">
        <v>8326</v>
      </c>
      <c r="H7" s="14">
        <v>4130</v>
      </c>
      <c r="I7" s="15">
        <v>0.66842999999999997</v>
      </c>
      <c r="J7" s="15">
        <v>2.9270000000000001E-2</v>
      </c>
      <c r="K7" s="15">
        <v>-5.4280000000000002E-2</v>
      </c>
      <c r="L7" s="16">
        <v>-5.45E-3</v>
      </c>
      <c r="M7" s="15">
        <v>1.57E-3</v>
      </c>
      <c r="N7" s="14">
        <v>0.327175385062</v>
      </c>
    </row>
    <row r="8" spans="1:14" x14ac:dyDescent="0.2">
      <c r="A8" s="19" t="s">
        <v>76</v>
      </c>
      <c r="B8" s="13">
        <v>43102</v>
      </c>
      <c r="C8" s="13">
        <v>43404</v>
      </c>
      <c r="D8" s="14">
        <v>201</v>
      </c>
      <c r="E8" s="14">
        <v>12414</v>
      </c>
      <c r="F8" s="14">
        <v>61</v>
      </c>
      <c r="G8" s="14">
        <v>5577</v>
      </c>
      <c r="H8" s="14">
        <v>6837</v>
      </c>
      <c r="I8" s="15">
        <v>0.44924999999999998</v>
      </c>
      <c r="J8" s="15">
        <v>9.8150000000000001E-2</v>
      </c>
      <c r="K8" s="15">
        <v>-5.074E-2</v>
      </c>
      <c r="L8" s="16">
        <v>-1.7000000000000001E-4</v>
      </c>
      <c r="M8" s="15">
        <v>1.6150000000000001E-2</v>
      </c>
      <c r="N8" s="14">
        <v>0.85565022679199998</v>
      </c>
    </row>
    <row r="9" spans="1:14" x14ac:dyDescent="0.2">
      <c r="A9" s="19" t="s">
        <v>77</v>
      </c>
      <c r="B9" s="13">
        <v>43102</v>
      </c>
      <c r="C9" s="13">
        <v>43404</v>
      </c>
      <c r="D9" s="14">
        <v>201</v>
      </c>
      <c r="E9" s="14">
        <v>12390</v>
      </c>
      <c r="F9" s="14">
        <v>61</v>
      </c>
      <c r="G9" s="14">
        <v>5038</v>
      </c>
      <c r="H9" s="14">
        <v>7352</v>
      </c>
      <c r="I9" s="15">
        <v>0.40661999999999998</v>
      </c>
      <c r="J9" s="15">
        <v>0.11966</v>
      </c>
      <c r="K9" s="15">
        <v>-4.9759999999999999E-2</v>
      </c>
      <c r="L9" s="16">
        <v>-3.7699999999999999E-3</v>
      </c>
      <c r="M9" s="15">
        <v>1.9130000000000001E-2</v>
      </c>
      <c r="N9" s="14">
        <v>0.414175284039</v>
      </c>
    </row>
    <row r="10" spans="1:14" x14ac:dyDescent="0.2">
      <c r="A10" s="19" t="s">
        <v>78</v>
      </c>
      <c r="B10" s="13">
        <v>43102</v>
      </c>
      <c r="C10" s="13">
        <v>43404</v>
      </c>
      <c r="D10" s="14">
        <v>201</v>
      </c>
      <c r="E10" s="14">
        <v>12378</v>
      </c>
      <c r="F10" s="14">
        <v>61</v>
      </c>
      <c r="G10" s="14">
        <v>4787</v>
      </c>
      <c r="H10" s="14">
        <v>7591</v>
      </c>
      <c r="I10" s="15">
        <v>0.38673000000000002</v>
      </c>
      <c r="J10" s="15">
        <v>0.13023000000000001</v>
      </c>
      <c r="K10" s="15">
        <v>-4.9209999999999997E-2</v>
      </c>
      <c r="L10" s="16">
        <v>-3.3600000000000001E-3</v>
      </c>
      <c r="M10" s="15">
        <v>2.018E-2</v>
      </c>
      <c r="N10" s="14">
        <v>0.436542536584</v>
      </c>
    </row>
    <row r="11" spans="1:14" x14ac:dyDescent="0.2">
      <c r="A11" s="19" t="s">
        <v>79</v>
      </c>
      <c r="B11" s="13">
        <v>43102</v>
      </c>
      <c r="C11" s="13">
        <v>43404</v>
      </c>
      <c r="D11" s="14">
        <v>201</v>
      </c>
      <c r="E11" s="14">
        <v>12368</v>
      </c>
      <c r="F11" s="14">
        <v>61</v>
      </c>
      <c r="G11" s="14">
        <v>4640</v>
      </c>
      <c r="H11" s="14">
        <v>7728</v>
      </c>
      <c r="I11" s="15">
        <v>0.37515999999999999</v>
      </c>
      <c r="J11" s="15">
        <v>0.13366</v>
      </c>
      <c r="K11" s="15">
        <v>-4.8860000000000001E-2</v>
      </c>
      <c r="L11" s="16">
        <v>-4.5900000000000003E-3</v>
      </c>
      <c r="M11" s="15">
        <v>1.9619999999999999E-2</v>
      </c>
      <c r="N11" s="14">
        <v>0.333963497685</v>
      </c>
    </row>
    <row r="12" spans="1:14" x14ac:dyDescent="0.2">
      <c r="A12" s="19" t="s">
        <v>50</v>
      </c>
      <c r="B12" s="13">
        <v>43102</v>
      </c>
      <c r="C12" s="13">
        <v>43404</v>
      </c>
      <c r="D12" s="14">
        <v>201</v>
      </c>
      <c r="E12" s="14">
        <v>12472</v>
      </c>
      <c r="F12" s="14">
        <v>62</v>
      </c>
      <c r="G12" s="14">
        <v>5626</v>
      </c>
      <c r="H12" s="14">
        <v>6846</v>
      </c>
      <c r="I12" s="15">
        <v>0.45108999999999999</v>
      </c>
      <c r="J12" s="15">
        <v>2.945E-2</v>
      </c>
      <c r="K12" s="15">
        <v>-2.8570000000000002E-2</v>
      </c>
      <c r="L12" s="16">
        <v>-1.4400000000000001E-3</v>
      </c>
      <c r="M12" s="15">
        <v>-2.3999999999999998E-3</v>
      </c>
      <c r="N12" s="14">
        <v>0.71085583173</v>
      </c>
    </row>
    <row r="13" spans="1:14" ht="32" x14ac:dyDescent="0.2">
      <c r="A13" s="21" t="s">
        <v>59</v>
      </c>
      <c r="B13" s="13">
        <v>43102</v>
      </c>
      <c r="C13" s="13">
        <v>43404</v>
      </c>
      <c r="D13" s="14">
        <v>201</v>
      </c>
      <c r="E13" s="14">
        <v>12472</v>
      </c>
      <c r="F13" s="14">
        <v>62</v>
      </c>
      <c r="G13" s="14">
        <v>6480</v>
      </c>
      <c r="H13" s="14">
        <v>5992</v>
      </c>
      <c r="I13" s="15">
        <v>0.51956000000000002</v>
      </c>
      <c r="J13" s="15">
        <v>3.6949999999999997E-2</v>
      </c>
      <c r="K13" s="15">
        <v>-3.5189999999999999E-2</v>
      </c>
      <c r="L13" s="16">
        <v>3.3800000000000002E-3</v>
      </c>
      <c r="M13" s="15">
        <v>2.2899999999999999E-3</v>
      </c>
      <c r="N13" s="14">
        <v>1.74245319783</v>
      </c>
    </row>
    <row r="14" spans="1:14" x14ac:dyDescent="0.2">
      <c r="A14" s="19" t="s">
        <v>51</v>
      </c>
      <c r="B14" s="13">
        <v>43102</v>
      </c>
      <c r="C14" s="13">
        <v>43404</v>
      </c>
      <c r="D14" s="14">
        <v>201</v>
      </c>
      <c r="E14" s="14">
        <v>12462</v>
      </c>
      <c r="F14" s="14">
        <v>62</v>
      </c>
      <c r="G14" s="14">
        <v>6613</v>
      </c>
      <c r="H14" s="14">
        <v>5849</v>
      </c>
      <c r="I14" s="15">
        <v>0.53064999999999996</v>
      </c>
      <c r="J14" s="15">
        <v>3.7940000000000002E-2</v>
      </c>
      <c r="K14" s="15">
        <v>-3.4860000000000002E-2</v>
      </c>
      <c r="L14" s="16">
        <v>-1.24E-3</v>
      </c>
      <c r="M14" s="15">
        <v>3.7699999999999999E-3</v>
      </c>
      <c r="N14" s="14">
        <v>0.68462505353100001</v>
      </c>
    </row>
    <row r="15" spans="1:14" x14ac:dyDescent="0.2">
      <c r="A15" s="19" t="s">
        <v>47</v>
      </c>
      <c r="B15" s="13">
        <v>43102</v>
      </c>
      <c r="C15" s="13">
        <v>43404</v>
      </c>
      <c r="D15" s="14">
        <v>201</v>
      </c>
      <c r="E15" s="14">
        <v>12462</v>
      </c>
      <c r="F15" s="14">
        <v>62</v>
      </c>
      <c r="G15" s="14">
        <v>6994</v>
      </c>
      <c r="H15" s="14">
        <v>5468</v>
      </c>
      <c r="I15" s="15">
        <v>0.56123000000000001</v>
      </c>
      <c r="J15" s="15">
        <v>4.4049999999999999E-2</v>
      </c>
      <c r="K15" s="15">
        <v>-3.9609999999999999E-2</v>
      </c>
      <c r="L15" s="16">
        <v>6.2E-4</v>
      </c>
      <c r="M15" s="15">
        <v>7.3400000000000002E-3</v>
      </c>
      <c r="N15" s="14">
        <v>0.94231800309000002</v>
      </c>
    </row>
    <row r="16" spans="1:14" x14ac:dyDescent="0.2">
      <c r="A16" s="19" t="s">
        <v>52</v>
      </c>
      <c r="B16" s="13">
        <v>43102</v>
      </c>
      <c r="C16" s="13">
        <v>43404</v>
      </c>
      <c r="D16" s="14">
        <v>201</v>
      </c>
      <c r="E16" s="14">
        <v>12451</v>
      </c>
      <c r="F16" s="14">
        <v>61</v>
      </c>
      <c r="G16" s="14">
        <v>6294</v>
      </c>
      <c r="H16" s="14">
        <v>6157</v>
      </c>
      <c r="I16" s="15">
        <v>0.50549999999999995</v>
      </c>
      <c r="J16" s="15">
        <v>4.4970000000000003E-2</v>
      </c>
      <c r="K16" s="15">
        <v>-4.2430000000000002E-2</v>
      </c>
      <c r="L16" s="16">
        <v>-3.6900000000000001E-3</v>
      </c>
      <c r="M16" s="15">
        <v>1.75E-3</v>
      </c>
      <c r="N16" s="14">
        <v>0.39041871767500003</v>
      </c>
    </row>
    <row r="17" spans="1:14" x14ac:dyDescent="0.2">
      <c r="A17" s="19" t="s">
        <v>48</v>
      </c>
      <c r="B17" s="13">
        <v>43102</v>
      </c>
      <c r="C17" s="13">
        <v>43404</v>
      </c>
      <c r="D17" s="14">
        <v>201</v>
      </c>
      <c r="E17" s="14">
        <v>12451</v>
      </c>
      <c r="F17" s="14">
        <v>61</v>
      </c>
      <c r="G17" s="14">
        <v>6977</v>
      </c>
      <c r="H17" s="14">
        <v>5474</v>
      </c>
      <c r="I17" s="15">
        <v>0.56035999999999997</v>
      </c>
      <c r="J17" s="15">
        <v>5.3170000000000002E-2</v>
      </c>
      <c r="K17" s="15">
        <v>-4.6640000000000001E-2</v>
      </c>
      <c r="L17" s="16">
        <v>-4.4299999999999999E-3</v>
      </c>
      <c r="M17" s="15">
        <v>9.2899999999999996E-3</v>
      </c>
      <c r="N17" s="14">
        <v>0.333296233419</v>
      </c>
    </row>
    <row r="18" spans="1:14" x14ac:dyDescent="0.2">
      <c r="A18" s="19" t="s">
        <v>53</v>
      </c>
      <c r="B18" s="13">
        <v>43102</v>
      </c>
      <c r="C18" s="13">
        <v>43404</v>
      </c>
      <c r="D18" s="14">
        <v>201</v>
      </c>
      <c r="E18" s="14">
        <v>12440</v>
      </c>
      <c r="F18" s="14">
        <v>61</v>
      </c>
      <c r="G18" s="14">
        <v>6910</v>
      </c>
      <c r="H18" s="14">
        <v>5530</v>
      </c>
      <c r="I18" s="15">
        <v>0.55547000000000002</v>
      </c>
      <c r="J18" s="15">
        <v>5.4440000000000002E-2</v>
      </c>
      <c r="K18" s="15">
        <v>-5.1290000000000002E-2</v>
      </c>
      <c r="L18" s="16">
        <v>-9.5899999999999996E-3</v>
      </c>
      <c r="M18" s="15">
        <v>7.4400000000000004E-3</v>
      </c>
      <c r="N18" s="14">
        <v>0.11546574781000001</v>
      </c>
    </row>
    <row r="19" spans="1:14" x14ac:dyDescent="0.2">
      <c r="A19" s="19" t="s">
        <v>49</v>
      </c>
      <c r="B19" s="13">
        <v>43102</v>
      </c>
      <c r="C19" s="13">
        <v>43404</v>
      </c>
      <c r="D19" s="14">
        <v>201</v>
      </c>
      <c r="E19" s="14">
        <v>12440</v>
      </c>
      <c r="F19" s="14">
        <v>61</v>
      </c>
      <c r="G19" s="14">
        <v>7441</v>
      </c>
      <c r="H19" s="14">
        <v>4999</v>
      </c>
      <c r="I19" s="15">
        <v>0.59814999999999996</v>
      </c>
      <c r="J19" s="15">
        <v>5.9159999999999997E-2</v>
      </c>
      <c r="K19" s="15">
        <v>-5.0520000000000002E-2</v>
      </c>
      <c r="L19" s="16">
        <v>-9.7300000000000008E-3</v>
      </c>
      <c r="M19" s="15">
        <v>1.5089999999999999E-2</v>
      </c>
      <c r="N19" s="14">
        <v>0.106886223657</v>
      </c>
    </row>
    <row r="20" spans="1:14" x14ac:dyDescent="0.2">
      <c r="A20" s="19" t="s">
        <v>69</v>
      </c>
      <c r="B20" s="13">
        <v>43102</v>
      </c>
      <c r="C20" s="13">
        <v>43404</v>
      </c>
      <c r="D20" s="14">
        <v>201</v>
      </c>
      <c r="E20" s="14">
        <v>12457</v>
      </c>
      <c r="F20" s="14">
        <v>61</v>
      </c>
      <c r="G20" s="14">
        <v>8232</v>
      </c>
      <c r="H20" s="14">
        <v>4225</v>
      </c>
      <c r="I20" s="15">
        <v>0.66083000000000003</v>
      </c>
      <c r="J20" s="15">
        <v>3.4540000000000001E-2</v>
      </c>
      <c r="K20" s="15">
        <v>-5.2350000000000001E-2</v>
      </c>
      <c r="L20" s="16">
        <v>1.89E-3</v>
      </c>
      <c r="M20" s="15">
        <v>5.0699999999999999E-3</v>
      </c>
      <c r="N20" s="14">
        <v>1.3499436069099999</v>
      </c>
    </row>
    <row r="21" spans="1:14" x14ac:dyDescent="0.2">
      <c r="A21" s="19" t="s">
        <v>70</v>
      </c>
      <c r="B21" s="13">
        <v>43102</v>
      </c>
      <c r="C21" s="13">
        <v>43404</v>
      </c>
      <c r="D21" s="14">
        <v>201</v>
      </c>
      <c r="E21" s="14">
        <v>12449</v>
      </c>
      <c r="F21" s="14">
        <v>61</v>
      </c>
      <c r="G21" s="14">
        <v>7528</v>
      </c>
      <c r="H21" s="14">
        <v>4921</v>
      </c>
      <c r="I21" s="15">
        <v>0.60470999999999997</v>
      </c>
      <c r="J21" s="15">
        <v>4.3630000000000002E-2</v>
      </c>
      <c r="K21" s="15">
        <v>-5.1209999999999999E-2</v>
      </c>
      <c r="L21" s="16">
        <v>1.49E-3</v>
      </c>
      <c r="M21" s="15">
        <v>6.1399999999999996E-3</v>
      </c>
      <c r="N21" s="14">
        <v>1.2364890105299999</v>
      </c>
    </row>
    <row r="22" spans="1:14" x14ac:dyDescent="0.2">
      <c r="A22" s="19" t="s">
        <v>71</v>
      </c>
      <c r="B22" s="13">
        <v>43102</v>
      </c>
      <c r="C22" s="13">
        <v>43404</v>
      </c>
      <c r="D22" s="14">
        <v>201</v>
      </c>
      <c r="E22" s="14">
        <v>12445</v>
      </c>
      <c r="F22" s="14">
        <v>61</v>
      </c>
      <c r="G22" s="14">
        <v>6972</v>
      </c>
      <c r="H22" s="14">
        <v>5473</v>
      </c>
      <c r="I22" s="15">
        <v>0.56022000000000005</v>
      </c>
      <c r="J22" s="15">
        <v>5.3269999999999998E-2</v>
      </c>
      <c r="K22" s="15">
        <v>-5.0680000000000003E-2</v>
      </c>
      <c r="L22" s="16">
        <v>1.4E-3</v>
      </c>
      <c r="M22" s="15">
        <v>7.5599999999999999E-3</v>
      </c>
      <c r="N22" s="14">
        <v>1.20026380645</v>
      </c>
    </row>
    <row r="23" spans="1:14" x14ac:dyDescent="0.2">
      <c r="A23" s="19" t="s">
        <v>72</v>
      </c>
      <c r="B23" s="13">
        <v>43102</v>
      </c>
      <c r="C23" s="13">
        <v>43404</v>
      </c>
      <c r="D23" s="14">
        <v>201</v>
      </c>
      <c r="E23" s="14">
        <v>12438</v>
      </c>
      <c r="F23" s="14">
        <v>61</v>
      </c>
      <c r="G23" s="14">
        <v>6463</v>
      </c>
      <c r="H23" s="14">
        <v>5975</v>
      </c>
      <c r="I23" s="15">
        <v>0.51961999999999997</v>
      </c>
      <c r="J23" s="15">
        <v>6.3369999999999996E-2</v>
      </c>
      <c r="K23" s="15">
        <v>-5.0200000000000002E-2</v>
      </c>
      <c r="L23" s="16">
        <v>1.1800000000000001E-3</v>
      </c>
      <c r="M23" s="15">
        <v>8.8100000000000001E-3</v>
      </c>
      <c r="N23" s="14">
        <v>1.1415258531500001</v>
      </c>
    </row>
    <row r="24" spans="1:14" x14ac:dyDescent="0.2">
      <c r="A24" s="19" t="s">
        <v>73</v>
      </c>
      <c r="B24" s="13">
        <v>43102</v>
      </c>
      <c r="C24" s="13">
        <v>43404</v>
      </c>
      <c r="D24" s="14">
        <v>201</v>
      </c>
      <c r="E24" s="14">
        <v>12431</v>
      </c>
      <c r="F24" s="14">
        <v>61</v>
      </c>
      <c r="G24" s="14">
        <v>6035</v>
      </c>
      <c r="H24" s="14">
        <v>6396</v>
      </c>
      <c r="I24" s="15">
        <v>0.48548000000000002</v>
      </c>
      <c r="J24" s="15">
        <v>7.3370000000000005E-2</v>
      </c>
      <c r="K24" s="15">
        <v>-4.9799999999999997E-2</v>
      </c>
      <c r="L24" s="16">
        <v>9.5E-4</v>
      </c>
      <c r="M24" s="15">
        <v>9.9900000000000006E-3</v>
      </c>
      <c r="N24" s="14">
        <v>1.07469222063</v>
      </c>
    </row>
    <row r="25" spans="1:14" ht="32" x14ac:dyDescent="0.2">
      <c r="A25" s="19" t="s">
        <v>64</v>
      </c>
      <c r="B25" s="13">
        <v>43102</v>
      </c>
      <c r="C25" s="13">
        <v>43404</v>
      </c>
      <c r="D25" s="14">
        <v>201</v>
      </c>
      <c r="E25" s="14">
        <v>11132</v>
      </c>
      <c r="F25" s="14">
        <v>55</v>
      </c>
      <c r="G25" s="14">
        <v>8247</v>
      </c>
      <c r="H25" s="14">
        <v>2885</v>
      </c>
      <c r="I25" s="15">
        <v>0.74084000000000005</v>
      </c>
      <c r="J25" s="15">
        <v>1.0359999999999999E-2</v>
      </c>
      <c r="K25" s="15">
        <v>-0.13219</v>
      </c>
      <c r="L25" s="16">
        <v>-6.9180000000000005E-2</v>
      </c>
      <c r="M25" s="15">
        <v>-2.6579999999999999E-2</v>
      </c>
      <c r="N25" s="14">
        <v>0</v>
      </c>
    </row>
    <row r="26" spans="1:14" x14ac:dyDescent="0.2">
      <c r="A26" s="19" t="s">
        <v>63</v>
      </c>
      <c r="B26" s="13">
        <v>43102</v>
      </c>
      <c r="C26" s="13">
        <v>43404</v>
      </c>
      <c r="D26" s="14">
        <v>201</v>
      </c>
      <c r="E26" s="14">
        <v>11132</v>
      </c>
      <c r="F26" s="14">
        <v>55</v>
      </c>
      <c r="G26" s="14">
        <v>7782</v>
      </c>
      <c r="H26" s="14">
        <v>3350</v>
      </c>
      <c r="I26" s="15">
        <v>0.69906999999999997</v>
      </c>
      <c r="J26" s="15">
        <v>2.0129999999999999E-2</v>
      </c>
      <c r="K26" s="15">
        <v>-0.12564</v>
      </c>
      <c r="L26" s="16">
        <v>-7.2309999999999999E-2</v>
      </c>
      <c r="M26" s="15">
        <v>-2.3740000000000001E-2</v>
      </c>
      <c r="N26" s="14">
        <v>0</v>
      </c>
    </row>
    <row r="27" spans="1:14" x14ac:dyDescent="0.2">
      <c r="A27" s="19" t="s">
        <v>61</v>
      </c>
      <c r="B27" s="13">
        <v>43102</v>
      </c>
      <c r="C27" s="13">
        <v>43404</v>
      </c>
      <c r="D27" s="14">
        <v>201</v>
      </c>
      <c r="E27" s="14">
        <v>10513</v>
      </c>
      <c r="F27" s="14">
        <v>52</v>
      </c>
      <c r="G27" s="14">
        <v>7811</v>
      </c>
      <c r="H27" s="14">
        <v>2702</v>
      </c>
      <c r="I27" s="15">
        <v>0.74297999999999997</v>
      </c>
      <c r="J27" s="15">
        <v>1.0489999999999999E-2</v>
      </c>
      <c r="K27" s="15">
        <v>-0.13217999999999999</v>
      </c>
      <c r="L27" s="16">
        <v>-6.5559999999999993E-2</v>
      </c>
      <c r="M27" s="15">
        <v>-2.6179999999999998E-2</v>
      </c>
      <c r="N27" s="14">
        <v>0</v>
      </c>
    </row>
    <row r="28" spans="1:14" x14ac:dyDescent="0.2">
      <c r="A28" s="19" t="s">
        <v>62</v>
      </c>
      <c r="B28" s="13">
        <v>43102</v>
      </c>
      <c r="C28" s="13">
        <v>43404</v>
      </c>
      <c r="D28" s="14">
        <v>201</v>
      </c>
      <c r="E28" s="14">
        <v>10513</v>
      </c>
      <c r="F28" s="14">
        <v>52</v>
      </c>
      <c r="G28" s="14">
        <v>7451</v>
      </c>
      <c r="H28" s="14">
        <v>3062</v>
      </c>
      <c r="I28" s="15">
        <v>0.70874000000000004</v>
      </c>
      <c r="J28" s="15">
        <v>2.009E-2</v>
      </c>
      <c r="K28" s="15">
        <v>-0.12686</v>
      </c>
      <c r="L28" s="16">
        <v>-6.5780000000000005E-2</v>
      </c>
      <c r="M28" s="15">
        <v>-2.2710000000000001E-2</v>
      </c>
      <c r="N28" s="14">
        <v>0</v>
      </c>
    </row>
    <row r="29" spans="1:14" ht="32" x14ac:dyDescent="0.2">
      <c r="A29" s="19" t="s">
        <v>58</v>
      </c>
      <c r="B29" s="13">
        <v>43102</v>
      </c>
      <c r="C29" s="13">
        <v>43404</v>
      </c>
      <c r="D29" s="14">
        <v>201</v>
      </c>
      <c r="E29" s="14">
        <v>9797</v>
      </c>
      <c r="F29" s="14">
        <v>48</v>
      </c>
      <c r="G29" s="14">
        <v>7288</v>
      </c>
      <c r="H29" s="14">
        <v>2509</v>
      </c>
      <c r="I29" s="15">
        <v>0.74390000000000001</v>
      </c>
      <c r="J29" s="15">
        <v>1.0449999999999999E-2</v>
      </c>
      <c r="K29" s="15">
        <v>-0.13311000000000001</v>
      </c>
      <c r="L29" s="16">
        <v>-6.5030000000000004E-2</v>
      </c>
      <c r="M29" s="15">
        <v>-2.632E-2</v>
      </c>
      <c r="N29" s="14">
        <v>0</v>
      </c>
    </row>
    <row r="30" spans="1:14" x14ac:dyDescent="0.2">
      <c r="A30" s="19" t="s">
        <v>57</v>
      </c>
      <c r="B30" s="13">
        <v>43102</v>
      </c>
      <c r="C30" s="13">
        <v>43404</v>
      </c>
      <c r="D30" s="14">
        <v>201</v>
      </c>
      <c r="E30" s="14">
        <v>9797</v>
      </c>
      <c r="F30" s="14">
        <v>48</v>
      </c>
      <c r="G30" s="14">
        <v>6922</v>
      </c>
      <c r="H30" s="14">
        <v>2875</v>
      </c>
      <c r="I30" s="15">
        <v>0.70653999999999995</v>
      </c>
      <c r="J30" s="15">
        <v>2.018E-2</v>
      </c>
      <c r="K30" s="15">
        <v>-0.12761</v>
      </c>
      <c r="L30" s="16">
        <v>-6.5210000000000004E-2</v>
      </c>
      <c r="M30" s="15">
        <v>-2.3189999999999999E-2</v>
      </c>
      <c r="N30" s="14">
        <v>0</v>
      </c>
    </row>
    <row r="31" spans="1:14" x14ac:dyDescent="0.2">
      <c r="A31" s="19" t="s">
        <v>55</v>
      </c>
      <c r="B31" s="13">
        <v>43102</v>
      </c>
      <c r="C31" s="13">
        <v>43404</v>
      </c>
      <c r="D31" s="14">
        <v>201</v>
      </c>
      <c r="E31" s="14">
        <v>9029</v>
      </c>
      <c r="F31" s="14">
        <v>44</v>
      </c>
      <c r="G31" s="14">
        <v>6664</v>
      </c>
      <c r="H31" s="14">
        <v>2365</v>
      </c>
      <c r="I31" s="15">
        <v>0.73807</v>
      </c>
      <c r="J31" s="15">
        <v>1.0449999999999999E-2</v>
      </c>
      <c r="K31" s="15">
        <v>-0.13553999999999999</v>
      </c>
      <c r="L31" s="16">
        <v>-6.6809999999999994E-2</v>
      </c>
      <c r="M31" s="15">
        <v>-2.7789999999999999E-2</v>
      </c>
      <c r="N31" s="14">
        <v>0</v>
      </c>
    </row>
    <row r="32" spans="1:14" x14ac:dyDescent="0.2">
      <c r="A32" s="19" t="s">
        <v>56</v>
      </c>
      <c r="B32" s="13">
        <v>43102</v>
      </c>
      <c r="C32" s="13">
        <v>43404</v>
      </c>
      <c r="D32" s="14">
        <v>201</v>
      </c>
      <c r="E32" s="14">
        <v>9029</v>
      </c>
      <c r="F32" s="14">
        <v>44</v>
      </c>
      <c r="G32" s="14">
        <v>6324</v>
      </c>
      <c r="H32" s="14">
        <v>2705</v>
      </c>
      <c r="I32" s="15">
        <v>0.70040999999999998</v>
      </c>
      <c r="J32" s="15">
        <v>2.0129999999999999E-2</v>
      </c>
      <c r="K32" s="15">
        <v>-0.12970999999999999</v>
      </c>
      <c r="L32" s="16">
        <v>-6.6669999999999993E-2</v>
      </c>
      <c r="M32" s="15">
        <v>-2.4760000000000001E-2</v>
      </c>
      <c r="N32" s="14">
        <v>0</v>
      </c>
    </row>
    <row r="33" spans="1:14" x14ac:dyDescent="0.2">
      <c r="A33" s="19" t="s">
        <v>54</v>
      </c>
      <c r="B33" s="13">
        <v>43102</v>
      </c>
      <c r="C33" s="13">
        <v>43404</v>
      </c>
      <c r="D33" s="14">
        <v>201</v>
      </c>
      <c r="E33" s="14">
        <v>8140</v>
      </c>
      <c r="F33" s="14">
        <v>40</v>
      </c>
      <c r="G33" s="14">
        <v>5895</v>
      </c>
      <c r="H33" s="14">
        <v>2245</v>
      </c>
      <c r="I33" s="15">
        <v>0.72419999999999995</v>
      </c>
      <c r="J33" s="15">
        <v>1.059E-2</v>
      </c>
      <c r="K33" s="15">
        <v>-0.13730000000000001</v>
      </c>
      <c r="L33" s="16">
        <v>-6.4420000000000005E-2</v>
      </c>
      <c r="M33" s="15">
        <v>-3.0200000000000001E-2</v>
      </c>
      <c r="N33" s="14">
        <v>0</v>
      </c>
    </row>
    <row r="34" spans="1:14" x14ac:dyDescent="0.2">
      <c r="A34" s="19" t="s">
        <v>46</v>
      </c>
      <c r="B34" s="13">
        <v>43102</v>
      </c>
      <c r="C34" s="13">
        <v>43404</v>
      </c>
      <c r="D34" s="14">
        <v>201</v>
      </c>
      <c r="E34" s="14">
        <v>8140</v>
      </c>
      <c r="F34" s="14">
        <v>40</v>
      </c>
      <c r="G34" s="14">
        <v>5642</v>
      </c>
      <c r="H34" s="14">
        <v>2498</v>
      </c>
      <c r="I34" s="15">
        <v>0.69311999999999996</v>
      </c>
      <c r="J34" s="15">
        <v>2.0119999999999999E-2</v>
      </c>
      <c r="K34" s="15">
        <v>-0.13197</v>
      </c>
      <c r="L34" s="16">
        <v>-6.4570000000000002E-2</v>
      </c>
      <c r="M34" s="15">
        <v>-2.6550000000000001E-2</v>
      </c>
      <c r="N34" s="14">
        <v>0</v>
      </c>
    </row>
    <row r="35" spans="1:14" ht="32" x14ac:dyDescent="0.2">
      <c r="A35" s="21" t="s">
        <v>104</v>
      </c>
      <c r="B35" s="13">
        <v>43102</v>
      </c>
      <c r="C35" s="13">
        <v>43404</v>
      </c>
      <c r="D35" s="14">
        <v>201</v>
      </c>
      <c r="E35" s="14">
        <v>12471</v>
      </c>
      <c r="F35" s="14">
        <v>62</v>
      </c>
      <c r="G35" s="14">
        <v>8322</v>
      </c>
      <c r="H35" s="14">
        <v>4149</v>
      </c>
      <c r="I35" s="15">
        <v>0.66730999999999996</v>
      </c>
      <c r="J35" s="15">
        <v>3.9730000000000001E-2</v>
      </c>
      <c r="K35" s="15">
        <v>-3.8019999999999998E-2</v>
      </c>
      <c r="L35" s="16">
        <v>1.473E-2</v>
      </c>
      <c r="M35" s="15">
        <v>1.387E-2</v>
      </c>
      <c r="N35" s="17">
        <v>15.9400584501</v>
      </c>
    </row>
    <row r="36" spans="1:14" ht="32" x14ac:dyDescent="0.2">
      <c r="A36" s="21" t="s">
        <v>93</v>
      </c>
      <c r="B36" s="13">
        <v>43102</v>
      </c>
      <c r="C36" s="13">
        <v>43404</v>
      </c>
      <c r="D36" s="14">
        <v>201</v>
      </c>
      <c r="E36" s="14">
        <v>12471</v>
      </c>
      <c r="F36" s="14">
        <v>62</v>
      </c>
      <c r="G36" s="14">
        <v>9824</v>
      </c>
      <c r="H36" s="14">
        <v>2647</v>
      </c>
      <c r="I36" s="15">
        <v>0.78774999999999995</v>
      </c>
      <c r="J36" s="15">
        <v>2.198E-2</v>
      </c>
      <c r="K36" s="15">
        <v>-5.1119999999999999E-2</v>
      </c>
      <c r="L36" s="16">
        <v>6.2899999999999996E-3</v>
      </c>
      <c r="M36" s="15">
        <v>6.4700000000000001E-3</v>
      </c>
      <c r="N36" s="14">
        <v>3.1988391952300002</v>
      </c>
    </row>
    <row r="37" spans="1:14" x14ac:dyDescent="0.2">
      <c r="A37" s="19" t="s">
        <v>80</v>
      </c>
      <c r="B37" s="13">
        <v>43102</v>
      </c>
      <c r="C37" s="13">
        <v>43404</v>
      </c>
      <c r="D37" s="14">
        <v>201</v>
      </c>
      <c r="E37" s="14">
        <v>12471</v>
      </c>
      <c r="F37" s="14">
        <v>62</v>
      </c>
      <c r="G37" s="14">
        <v>0</v>
      </c>
      <c r="H37" s="14">
        <v>12471</v>
      </c>
      <c r="I37" s="15">
        <v>0</v>
      </c>
      <c r="J37" s="15">
        <v>0</v>
      </c>
      <c r="K37" s="15">
        <v>-1.085E-2</v>
      </c>
      <c r="L37" s="16">
        <v>-1.2030000000000001E-2</v>
      </c>
      <c r="M37" s="15">
        <v>-1.085E-2</v>
      </c>
      <c r="N37" s="14">
        <v>9.1339696169499995E-2</v>
      </c>
    </row>
    <row r="38" spans="1:14" ht="32" x14ac:dyDescent="0.2">
      <c r="A38" s="21" t="s">
        <v>86</v>
      </c>
      <c r="B38" s="13">
        <v>43102</v>
      </c>
      <c r="C38" s="13">
        <v>43404</v>
      </c>
      <c r="D38" s="14">
        <v>201</v>
      </c>
      <c r="E38" s="14">
        <v>12471</v>
      </c>
      <c r="F38" s="14">
        <v>62</v>
      </c>
      <c r="G38" s="14">
        <v>9822</v>
      </c>
      <c r="H38" s="14">
        <v>2649</v>
      </c>
      <c r="I38" s="15">
        <v>0.78759000000000001</v>
      </c>
      <c r="J38" s="15">
        <v>2.1940000000000001E-2</v>
      </c>
      <c r="K38" s="15">
        <v>-5.108E-2</v>
      </c>
      <c r="L38" s="16">
        <v>5.9100000000000003E-3</v>
      </c>
      <c r="M38" s="15">
        <v>6.43E-3</v>
      </c>
      <c r="N38" s="14">
        <v>2.9988612968499999</v>
      </c>
    </row>
    <row r="39" spans="1:14" ht="32" x14ac:dyDescent="0.2">
      <c r="A39" s="19" t="s">
        <v>99</v>
      </c>
      <c r="B39" s="13">
        <v>43102</v>
      </c>
      <c r="C39" s="13">
        <v>43404</v>
      </c>
      <c r="D39" s="14">
        <v>201</v>
      </c>
      <c r="E39" s="14">
        <v>12466</v>
      </c>
      <c r="F39" s="14">
        <v>62</v>
      </c>
      <c r="G39" s="14">
        <v>8617</v>
      </c>
      <c r="H39" s="14">
        <v>3849</v>
      </c>
      <c r="I39" s="15">
        <v>0.69123999999999997</v>
      </c>
      <c r="J39" s="15">
        <v>4.079E-2</v>
      </c>
      <c r="K39" s="15">
        <v>-4.6460000000000001E-2</v>
      </c>
      <c r="L39" s="16">
        <v>1.456E-2</v>
      </c>
      <c r="M39" s="15">
        <v>1.3849999999999999E-2</v>
      </c>
      <c r="N39" s="14">
        <v>15.3227455595</v>
      </c>
    </row>
    <row r="40" spans="1:14" ht="32" x14ac:dyDescent="0.2">
      <c r="A40" s="19" t="s">
        <v>94</v>
      </c>
      <c r="B40" s="13">
        <v>43102</v>
      </c>
      <c r="C40" s="13">
        <v>43404</v>
      </c>
      <c r="D40" s="14">
        <v>201</v>
      </c>
      <c r="E40" s="14">
        <v>12466</v>
      </c>
      <c r="F40" s="14">
        <v>62</v>
      </c>
      <c r="G40" s="14">
        <v>9327</v>
      </c>
      <c r="H40" s="14">
        <v>3139</v>
      </c>
      <c r="I40" s="15">
        <v>0.74819999999999998</v>
      </c>
      <c r="J40" s="15">
        <v>2.47E-2</v>
      </c>
      <c r="K40" s="15">
        <v>-5.4129999999999998E-2</v>
      </c>
      <c r="L40" s="16">
        <v>4.5399999999999998E-3</v>
      </c>
      <c r="M40" s="15">
        <v>4.8500000000000001E-3</v>
      </c>
      <c r="N40" s="14">
        <v>2.2682677508000002</v>
      </c>
    </row>
    <row r="41" spans="1:14" x14ac:dyDescent="0.2">
      <c r="A41" s="19" t="s">
        <v>81</v>
      </c>
      <c r="B41" s="13">
        <v>43102</v>
      </c>
      <c r="C41" s="13">
        <v>43404</v>
      </c>
      <c r="D41" s="14">
        <v>201</v>
      </c>
      <c r="E41" s="14">
        <v>12466</v>
      </c>
      <c r="F41" s="14">
        <v>62</v>
      </c>
      <c r="G41" s="14">
        <v>9341</v>
      </c>
      <c r="H41" s="14">
        <v>3125</v>
      </c>
      <c r="I41" s="15">
        <v>0.74931999999999999</v>
      </c>
      <c r="J41" s="15">
        <v>0.01</v>
      </c>
      <c r="K41" s="15">
        <v>-5.4379999999999998E-2</v>
      </c>
      <c r="L41" s="16">
        <v>-7.7200000000000003E-3</v>
      </c>
      <c r="M41" s="15">
        <v>-6.1399999999999996E-3</v>
      </c>
      <c r="N41" s="14">
        <v>0.212722752801</v>
      </c>
    </row>
    <row r="42" spans="1:14" ht="29" customHeight="1" x14ac:dyDescent="0.2">
      <c r="A42" s="19" t="s">
        <v>87</v>
      </c>
      <c r="B42" s="13">
        <v>43102</v>
      </c>
      <c r="C42" s="13">
        <v>43404</v>
      </c>
      <c r="D42" s="14">
        <v>201</v>
      </c>
      <c r="E42" s="14">
        <v>12466</v>
      </c>
      <c r="F42" s="14">
        <v>62</v>
      </c>
      <c r="G42" s="14">
        <v>9341</v>
      </c>
      <c r="H42" s="14">
        <v>3125</v>
      </c>
      <c r="I42" s="15">
        <v>0.74931999999999999</v>
      </c>
      <c r="J42" s="15">
        <v>2.9420000000000002E-2</v>
      </c>
      <c r="K42" s="15">
        <v>-5.4379999999999998E-2</v>
      </c>
      <c r="L42" s="16">
        <v>7.9699999999999997E-3</v>
      </c>
      <c r="M42" s="15">
        <v>8.4200000000000004E-3</v>
      </c>
      <c r="N42" s="14">
        <v>4.4248793934500004</v>
      </c>
    </row>
    <row r="43" spans="1:14" ht="32" x14ac:dyDescent="0.2">
      <c r="A43" s="19" t="s">
        <v>100</v>
      </c>
      <c r="B43" s="13">
        <v>43102</v>
      </c>
      <c r="C43" s="13">
        <v>43404</v>
      </c>
      <c r="D43" s="14">
        <v>201</v>
      </c>
      <c r="E43" s="14">
        <v>12462</v>
      </c>
      <c r="F43" s="14">
        <v>62</v>
      </c>
      <c r="G43" s="14">
        <v>8389</v>
      </c>
      <c r="H43" s="14">
        <v>4073</v>
      </c>
      <c r="I43" s="15">
        <v>0.67317000000000005</v>
      </c>
      <c r="J43" s="15">
        <v>4.5039999999999997E-2</v>
      </c>
      <c r="K43" s="15">
        <v>-4.9829999999999999E-2</v>
      </c>
      <c r="L43" s="16">
        <v>1.3220000000000001E-2</v>
      </c>
      <c r="M43" s="15">
        <v>1.4030000000000001E-2</v>
      </c>
      <c r="N43" s="14">
        <v>11.8130124241</v>
      </c>
    </row>
    <row r="44" spans="1:14" ht="32" x14ac:dyDescent="0.2">
      <c r="A44" s="19" t="s">
        <v>95</v>
      </c>
      <c r="B44" s="13">
        <v>43102</v>
      </c>
      <c r="C44" s="13">
        <v>43404</v>
      </c>
      <c r="D44" s="14">
        <v>201</v>
      </c>
      <c r="E44" s="14">
        <v>12462</v>
      </c>
      <c r="F44" s="14">
        <v>62</v>
      </c>
      <c r="G44" s="14">
        <v>8657</v>
      </c>
      <c r="H44" s="14">
        <v>3805</v>
      </c>
      <c r="I44" s="15">
        <v>0.69467000000000001</v>
      </c>
      <c r="J44" s="15">
        <v>2.7529999999999999E-2</v>
      </c>
      <c r="K44" s="15">
        <v>-5.2510000000000001E-2</v>
      </c>
      <c r="L44" s="16">
        <v>2.2499999999999998E-3</v>
      </c>
      <c r="M44" s="15">
        <v>3.0899999999999999E-3</v>
      </c>
      <c r="N44" s="14">
        <v>1.4480798795000001</v>
      </c>
    </row>
    <row r="45" spans="1:14" x14ac:dyDescent="0.2">
      <c r="A45" s="19" t="s">
        <v>82</v>
      </c>
      <c r="B45" s="13">
        <v>43102</v>
      </c>
      <c r="C45" s="13">
        <v>43404</v>
      </c>
      <c r="D45" s="14">
        <v>201</v>
      </c>
      <c r="E45" s="14">
        <v>12462</v>
      </c>
      <c r="F45" s="14">
        <v>62</v>
      </c>
      <c r="G45" s="14">
        <v>8668</v>
      </c>
      <c r="H45" s="14">
        <v>3794</v>
      </c>
      <c r="I45" s="15">
        <v>0.69555</v>
      </c>
      <c r="J45" s="15">
        <v>0.02</v>
      </c>
      <c r="K45" s="15">
        <v>-5.2670000000000002E-2</v>
      </c>
      <c r="L45" s="16">
        <v>-4.7800000000000004E-3</v>
      </c>
      <c r="M45" s="15">
        <v>-2.1199999999999999E-3</v>
      </c>
      <c r="N45" s="14">
        <v>0.37652503771200002</v>
      </c>
    </row>
    <row r="46" spans="1:14" ht="32" x14ac:dyDescent="0.2">
      <c r="A46" s="19" t="s">
        <v>88</v>
      </c>
      <c r="B46" s="13">
        <v>43102</v>
      </c>
      <c r="C46" s="13">
        <v>43404</v>
      </c>
      <c r="D46" s="14">
        <v>201</v>
      </c>
      <c r="E46" s="14">
        <v>12462</v>
      </c>
      <c r="F46" s="14">
        <v>62</v>
      </c>
      <c r="G46" s="14">
        <v>8668</v>
      </c>
      <c r="H46" s="14">
        <v>3794</v>
      </c>
      <c r="I46" s="15">
        <v>0.69555</v>
      </c>
      <c r="J46" s="15">
        <v>3.7780000000000001E-2</v>
      </c>
      <c r="K46" s="15">
        <v>-5.2670000000000002E-2</v>
      </c>
      <c r="L46" s="16">
        <v>7.8799999999999999E-3</v>
      </c>
      <c r="M46" s="15">
        <v>1.025E-2</v>
      </c>
      <c r="N46" s="14">
        <v>4.3218455036599996</v>
      </c>
    </row>
    <row r="47" spans="1:14" ht="32" x14ac:dyDescent="0.2">
      <c r="A47" s="19" t="s">
        <v>101</v>
      </c>
      <c r="B47" s="13">
        <v>43102</v>
      </c>
      <c r="C47" s="13">
        <v>43404</v>
      </c>
      <c r="D47" s="14">
        <v>201</v>
      </c>
      <c r="E47" s="14">
        <v>12456</v>
      </c>
      <c r="F47" s="14">
        <v>61</v>
      </c>
      <c r="G47" s="14">
        <v>7935</v>
      </c>
      <c r="H47" s="14">
        <v>4521</v>
      </c>
      <c r="I47" s="15">
        <v>0.63704000000000005</v>
      </c>
      <c r="J47" s="15">
        <v>5.1090000000000003E-2</v>
      </c>
      <c r="K47" s="15">
        <v>-5.0869999999999999E-2</v>
      </c>
      <c r="L47" s="16">
        <v>1.17E-2</v>
      </c>
      <c r="M47" s="15">
        <v>1.4080000000000001E-2</v>
      </c>
      <c r="N47" s="14">
        <v>8.6851714761899999</v>
      </c>
    </row>
    <row r="48" spans="1:14" ht="32" x14ac:dyDescent="0.2">
      <c r="A48" s="19" t="s">
        <v>96</v>
      </c>
      <c r="B48" s="13">
        <v>43102</v>
      </c>
      <c r="C48" s="13">
        <v>43404</v>
      </c>
      <c r="D48" s="14">
        <v>201</v>
      </c>
      <c r="E48" s="14">
        <v>12456</v>
      </c>
      <c r="F48" s="14">
        <v>61</v>
      </c>
      <c r="G48" s="14">
        <v>8026</v>
      </c>
      <c r="H48" s="14">
        <v>4430</v>
      </c>
      <c r="I48" s="15">
        <v>0.64434999999999998</v>
      </c>
      <c r="J48" s="15">
        <v>3.1309999999999998E-2</v>
      </c>
      <c r="K48" s="15">
        <v>-5.1610000000000003E-2</v>
      </c>
      <c r="L48" s="16">
        <v>-5.4000000000000001E-4</v>
      </c>
      <c r="M48" s="15">
        <v>1.82E-3</v>
      </c>
      <c r="N48" s="14">
        <v>0.83968003982999995</v>
      </c>
    </row>
    <row r="49" spans="1:14" x14ac:dyDescent="0.2">
      <c r="A49" s="19" t="s">
        <v>83</v>
      </c>
      <c r="B49" s="13">
        <v>43102</v>
      </c>
      <c r="C49" s="13">
        <v>43404</v>
      </c>
      <c r="D49" s="14">
        <v>201</v>
      </c>
      <c r="E49" s="14">
        <v>12456</v>
      </c>
      <c r="F49" s="14">
        <v>61</v>
      </c>
      <c r="G49" s="14">
        <v>8030</v>
      </c>
      <c r="H49" s="14">
        <v>4426</v>
      </c>
      <c r="I49" s="15">
        <v>0.64466999999999997</v>
      </c>
      <c r="J49" s="15">
        <v>2.998E-2</v>
      </c>
      <c r="K49" s="15">
        <v>-5.1659999999999998E-2</v>
      </c>
      <c r="L49" s="16">
        <v>-3.0599999999999998E-3</v>
      </c>
      <c r="M49" s="15">
        <v>9.7000000000000005E-4</v>
      </c>
      <c r="N49" s="14">
        <v>0.52162831521300002</v>
      </c>
    </row>
    <row r="50" spans="1:14" ht="32" x14ac:dyDescent="0.2">
      <c r="A50" s="19" t="s">
        <v>89</v>
      </c>
      <c r="B50" s="13">
        <v>43102</v>
      </c>
      <c r="C50" s="13">
        <v>43404</v>
      </c>
      <c r="D50" s="14">
        <v>201</v>
      </c>
      <c r="E50" s="14">
        <v>12456</v>
      </c>
      <c r="F50" s="14">
        <v>61</v>
      </c>
      <c r="G50" s="14">
        <v>8030</v>
      </c>
      <c r="H50" s="14">
        <v>4426</v>
      </c>
      <c r="I50" s="15">
        <v>0.64466999999999997</v>
      </c>
      <c r="J50" s="15">
        <v>4.6309999999999997E-2</v>
      </c>
      <c r="K50" s="15">
        <v>-5.1659999999999998E-2</v>
      </c>
      <c r="L50" s="16">
        <v>7.4999999999999997E-3</v>
      </c>
      <c r="M50" s="15">
        <v>1.15E-2</v>
      </c>
      <c r="N50" s="14">
        <v>3.97389997281</v>
      </c>
    </row>
    <row r="51" spans="1:14" ht="32" x14ac:dyDescent="0.2">
      <c r="A51" s="19" t="s">
        <v>102</v>
      </c>
      <c r="B51" s="13">
        <v>43102</v>
      </c>
      <c r="C51" s="13">
        <v>43404</v>
      </c>
      <c r="D51" s="14">
        <v>201</v>
      </c>
      <c r="E51" s="14">
        <v>12450</v>
      </c>
      <c r="F51" s="14">
        <v>61</v>
      </c>
      <c r="G51" s="14">
        <v>7391</v>
      </c>
      <c r="H51" s="14">
        <v>5059</v>
      </c>
      <c r="I51" s="15">
        <v>0.59365000000000001</v>
      </c>
      <c r="J51" s="15">
        <v>5.8299999999999998E-2</v>
      </c>
      <c r="K51" s="15">
        <v>-5.0569999999999997E-2</v>
      </c>
      <c r="L51" s="16">
        <v>1.035E-2</v>
      </c>
      <c r="M51" s="15">
        <v>1.406E-2</v>
      </c>
      <c r="N51" s="14">
        <v>6.6498353136499997</v>
      </c>
    </row>
    <row r="52" spans="1:14" ht="32" x14ac:dyDescent="0.2">
      <c r="A52" s="19" t="s">
        <v>97</v>
      </c>
      <c r="B52" s="13">
        <v>43102</v>
      </c>
      <c r="C52" s="13">
        <v>43404</v>
      </c>
      <c r="D52" s="14">
        <v>201</v>
      </c>
      <c r="E52" s="14">
        <v>12450</v>
      </c>
      <c r="F52" s="14">
        <v>61</v>
      </c>
      <c r="G52" s="14">
        <v>7438</v>
      </c>
      <c r="H52" s="14">
        <v>5012</v>
      </c>
      <c r="I52" s="15">
        <v>0.59743000000000002</v>
      </c>
      <c r="J52" s="15">
        <v>3.5860000000000003E-2</v>
      </c>
      <c r="K52" s="15">
        <v>-5.0860000000000002E-2</v>
      </c>
      <c r="L52" s="16">
        <v>-2.8700000000000002E-3</v>
      </c>
      <c r="M52" s="15">
        <v>9.5E-4</v>
      </c>
      <c r="N52" s="14">
        <v>0.53242537819000002</v>
      </c>
    </row>
    <row r="53" spans="1:14" x14ac:dyDescent="0.2">
      <c r="A53" s="19" t="s">
        <v>84</v>
      </c>
      <c r="B53" s="13">
        <v>43102</v>
      </c>
      <c r="C53" s="13">
        <v>43404</v>
      </c>
      <c r="D53" s="14">
        <v>201</v>
      </c>
      <c r="E53" s="14">
        <v>12450</v>
      </c>
      <c r="F53" s="14">
        <v>61</v>
      </c>
      <c r="G53" s="14">
        <v>7446</v>
      </c>
      <c r="H53" s="14">
        <v>5004</v>
      </c>
      <c r="I53" s="15">
        <v>0.59806999999999999</v>
      </c>
      <c r="J53" s="15">
        <v>3.9910000000000001E-2</v>
      </c>
      <c r="K53" s="15">
        <v>-5.0939999999999999E-2</v>
      </c>
      <c r="L53" s="16">
        <v>-1.9E-3</v>
      </c>
      <c r="M53" s="15">
        <v>3.3899999999999998E-3</v>
      </c>
      <c r="N53" s="14">
        <v>0.64701354540900002</v>
      </c>
    </row>
    <row r="54" spans="1:14" ht="32" x14ac:dyDescent="0.2">
      <c r="A54" s="19" t="s">
        <v>90</v>
      </c>
      <c r="B54" s="13">
        <v>43102</v>
      </c>
      <c r="C54" s="13">
        <v>43404</v>
      </c>
      <c r="D54" s="14">
        <v>201</v>
      </c>
      <c r="E54" s="14">
        <v>12450</v>
      </c>
      <c r="F54" s="14">
        <v>61</v>
      </c>
      <c r="G54" s="14">
        <v>7446</v>
      </c>
      <c r="H54" s="14">
        <v>5004</v>
      </c>
      <c r="I54" s="15">
        <v>0.59806999999999999</v>
      </c>
      <c r="J54" s="15">
        <v>5.5079999999999997E-2</v>
      </c>
      <c r="K54" s="15">
        <v>-5.0939999999999999E-2</v>
      </c>
      <c r="L54" s="16">
        <v>7.9100000000000004E-3</v>
      </c>
      <c r="M54" s="15">
        <v>1.247E-2</v>
      </c>
      <c r="N54" s="14">
        <v>4.2283463561400003</v>
      </c>
    </row>
    <row r="55" spans="1:14" ht="32" x14ac:dyDescent="0.2">
      <c r="A55" s="19" t="s">
        <v>103</v>
      </c>
      <c r="B55" s="13">
        <v>43102</v>
      </c>
      <c r="C55" s="13">
        <v>43404</v>
      </c>
      <c r="D55" s="14">
        <v>201</v>
      </c>
      <c r="E55" s="14">
        <v>12445</v>
      </c>
      <c r="F55" s="14">
        <v>61</v>
      </c>
      <c r="G55" s="14">
        <v>6972</v>
      </c>
      <c r="H55" s="14">
        <v>5473</v>
      </c>
      <c r="I55" s="15">
        <v>0.56022000000000005</v>
      </c>
      <c r="J55" s="15">
        <v>6.6470000000000001E-2</v>
      </c>
      <c r="K55" s="15">
        <v>-5.0430000000000003E-2</v>
      </c>
      <c r="L55" s="16">
        <v>9.8799999999999999E-3</v>
      </c>
      <c r="M55" s="15">
        <v>1.506E-2</v>
      </c>
      <c r="N55" s="14">
        <v>6.0617530359899998</v>
      </c>
    </row>
    <row r="56" spans="1:14" ht="32" x14ac:dyDescent="0.2">
      <c r="A56" s="19" t="s">
        <v>98</v>
      </c>
      <c r="B56" s="13">
        <v>43102</v>
      </c>
      <c r="C56" s="13">
        <v>43404</v>
      </c>
      <c r="D56" s="14">
        <v>201</v>
      </c>
      <c r="E56" s="14">
        <v>12445</v>
      </c>
      <c r="F56" s="14">
        <v>61</v>
      </c>
      <c r="G56" s="14">
        <v>6984</v>
      </c>
      <c r="H56" s="14">
        <v>5461</v>
      </c>
      <c r="I56" s="15">
        <v>0.56118999999999997</v>
      </c>
      <c r="J56" s="15">
        <v>3.8879999999999998E-2</v>
      </c>
      <c r="K56" s="15">
        <v>-5.0479999999999997E-2</v>
      </c>
      <c r="L56" s="16">
        <v>-3.7000000000000002E-3</v>
      </c>
      <c r="M56" s="15">
        <v>-3.3E-4</v>
      </c>
      <c r="N56" s="14">
        <v>0.44734214854400001</v>
      </c>
    </row>
    <row r="57" spans="1:14" x14ac:dyDescent="0.2">
      <c r="A57" s="19" t="s">
        <v>85</v>
      </c>
      <c r="B57" s="13">
        <v>43102</v>
      </c>
      <c r="C57" s="13">
        <v>43404</v>
      </c>
      <c r="D57" s="14">
        <v>201</v>
      </c>
      <c r="E57" s="14">
        <v>12445</v>
      </c>
      <c r="F57" s="14">
        <v>61</v>
      </c>
      <c r="G57" s="14">
        <v>6991</v>
      </c>
      <c r="H57" s="14">
        <v>5454</v>
      </c>
      <c r="I57" s="15">
        <v>0.56174999999999997</v>
      </c>
      <c r="J57" s="15">
        <v>4.9739999999999999E-2</v>
      </c>
      <c r="K57" s="15">
        <v>-5.0540000000000002E-2</v>
      </c>
      <c r="L57" s="16">
        <v>-1.4999999999999999E-4</v>
      </c>
      <c r="M57" s="15">
        <v>5.79E-3</v>
      </c>
      <c r="N57" s="14">
        <v>0.90265174247699997</v>
      </c>
    </row>
    <row r="58" spans="1:14" ht="32" x14ac:dyDescent="0.2">
      <c r="A58" s="19" t="s">
        <v>91</v>
      </c>
      <c r="B58" s="13">
        <v>43102</v>
      </c>
      <c r="C58" s="13">
        <v>43404</v>
      </c>
      <c r="D58" s="14">
        <v>201</v>
      </c>
      <c r="E58" s="14">
        <v>12445</v>
      </c>
      <c r="F58" s="14">
        <v>61</v>
      </c>
      <c r="G58" s="14">
        <v>6991</v>
      </c>
      <c r="H58" s="14">
        <v>5454</v>
      </c>
      <c r="I58" s="15">
        <v>0.56174999999999997</v>
      </c>
      <c r="J58" s="15">
        <v>6.4219999999999999E-2</v>
      </c>
      <c r="K58" s="15">
        <v>-5.0540000000000002E-2</v>
      </c>
      <c r="L58" s="16">
        <v>8.1300000000000001E-3</v>
      </c>
      <c r="M58" s="15">
        <v>1.393E-2</v>
      </c>
      <c r="N58" s="14">
        <v>4.3920526041899999</v>
      </c>
    </row>
    <row r="59" spans="1:14" x14ac:dyDescent="0.2">
      <c r="A59" s="19" t="s">
        <v>45</v>
      </c>
      <c r="B59" s="13">
        <v>43102</v>
      </c>
      <c r="C59" s="13">
        <v>43404</v>
      </c>
      <c r="D59" s="14">
        <v>201</v>
      </c>
      <c r="E59" s="14">
        <v>12364</v>
      </c>
      <c r="F59" s="14">
        <v>61</v>
      </c>
      <c r="G59" s="14">
        <v>8280</v>
      </c>
      <c r="H59" s="14">
        <v>4084</v>
      </c>
      <c r="I59" s="15">
        <v>0.66969000000000001</v>
      </c>
      <c r="J59" s="15">
        <v>5.1220000000000002E-2</v>
      </c>
      <c r="K59" s="15">
        <v>-8.1780000000000005E-2</v>
      </c>
      <c r="L59" s="16">
        <v>-3.0949999999999998E-2</v>
      </c>
      <c r="M59" s="15">
        <v>7.2899999999999996E-3</v>
      </c>
      <c r="N59" s="14">
        <v>0</v>
      </c>
    </row>
    <row r="62" spans="1:14" x14ac:dyDescent="0.2">
      <c r="A62" s="22"/>
    </row>
  </sheetData>
  <sortState ref="A2:N59">
    <sortCondition ref="A2:A5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topLeftCell="A19" workbookViewId="0">
      <selection activeCell="N38" sqref="A1:N48"/>
    </sheetView>
  </sheetViews>
  <sheetFormatPr baseColWidth="10" defaultRowHeight="16" x14ac:dyDescent="0.2"/>
  <cols>
    <col min="1" max="1" width="15.83203125" customWidth="1"/>
    <col min="2" max="2" width="15.6640625" customWidth="1"/>
  </cols>
  <sheetData>
    <row r="1" spans="1:18" ht="48" customHeight="1" x14ac:dyDescent="0.2">
      <c r="A1" s="25" t="s">
        <v>27</v>
      </c>
      <c r="B1" s="25"/>
      <c r="C1" s="25" t="s">
        <v>675</v>
      </c>
      <c r="D1" s="25"/>
      <c r="E1" s="25"/>
      <c r="F1" s="25"/>
      <c r="G1" s="25" t="s">
        <v>674</v>
      </c>
      <c r="H1" s="25"/>
      <c r="I1" s="25"/>
      <c r="J1" s="25"/>
      <c r="K1" s="25" t="s">
        <v>676</v>
      </c>
      <c r="L1" s="25"/>
      <c r="M1" s="25"/>
      <c r="N1" s="25"/>
    </row>
    <row r="2" spans="1:18" x14ac:dyDescent="0.2">
      <c r="A2" s="25" t="s">
        <v>0</v>
      </c>
      <c r="B2" s="25"/>
      <c r="C2" s="25" t="s">
        <v>105</v>
      </c>
      <c r="D2" s="25"/>
      <c r="E2" s="25"/>
      <c r="F2" s="25"/>
      <c r="G2" s="25" t="s">
        <v>105</v>
      </c>
      <c r="H2" s="25"/>
      <c r="I2" s="25"/>
      <c r="J2" s="25"/>
      <c r="K2" s="25" t="s">
        <v>105</v>
      </c>
      <c r="L2" s="25"/>
      <c r="M2" s="25"/>
      <c r="N2" s="25"/>
    </row>
    <row r="3" spans="1:18" x14ac:dyDescent="0.2">
      <c r="A3" s="29" t="s">
        <v>1</v>
      </c>
      <c r="B3" s="29"/>
      <c r="C3" s="26">
        <v>12364</v>
      </c>
      <c r="D3" s="26"/>
      <c r="E3" s="26"/>
      <c r="F3" s="26"/>
      <c r="G3" s="26">
        <v>4530</v>
      </c>
      <c r="H3" s="26"/>
      <c r="I3" s="26"/>
      <c r="J3" s="26"/>
      <c r="K3" s="26">
        <v>3455</v>
      </c>
      <c r="L3" s="26"/>
      <c r="M3" s="26"/>
      <c r="N3" s="26"/>
    </row>
    <row r="4" spans="1:18" x14ac:dyDescent="0.2">
      <c r="A4" s="29" t="s">
        <v>2</v>
      </c>
      <c r="B4" s="29"/>
      <c r="C4" s="26">
        <v>61</v>
      </c>
      <c r="D4" s="26"/>
      <c r="E4" s="26"/>
      <c r="F4" s="26"/>
      <c r="G4" s="26">
        <v>22</v>
      </c>
      <c r="H4" s="26"/>
      <c r="I4" s="26"/>
      <c r="J4" s="26"/>
      <c r="K4" s="26">
        <v>17</v>
      </c>
      <c r="L4" s="26"/>
      <c r="M4" s="26"/>
      <c r="N4" s="26"/>
    </row>
    <row r="5" spans="1:18" x14ac:dyDescent="0.2">
      <c r="A5" s="29" t="s">
        <v>3</v>
      </c>
      <c r="B5" s="2" t="s">
        <v>4</v>
      </c>
      <c r="C5" s="6">
        <v>1295</v>
      </c>
      <c r="D5" s="24">
        <f>C5/12364</f>
        <v>0.10473956648333872</v>
      </c>
      <c r="E5" s="24"/>
      <c r="F5" s="30"/>
      <c r="G5" s="6">
        <v>478</v>
      </c>
      <c r="H5" s="24">
        <f>G5/4530</f>
        <v>0.1055187637969095</v>
      </c>
      <c r="I5" s="24"/>
      <c r="J5" s="30"/>
      <c r="K5" s="6">
        <v>478</v>
      </c>
      <c r="L5" s="24">
        <f>K5/3455</f>
        <v>0.13835021707670042</v>
      </c>
      <c r="M5" s="24"/>
      <c r="N5" s="30"/>
      <c r="O5" s="1"/>
      <c r="P5" s="1"/>
      <c r="Q5" s="1"/>
      <c r="R5" s="1"/>
    </row>
    <row r="6" spans="1:18" x14ac:dyDescent="0.2">
      <c r="A6" s="29"/>
      <c r="B6" s="2" t="s">
        <v>5</v>
      </c>
      <c r="C6" s="6">
        <v>355</v>
      </c>
      <c r="D6" s="24">
        <f t="shared" ref="D6:D48" si="0">C6/12364</f>
        <v>2.871239081203494E-2</v>
      </c>
      <c r="E6" s="24"/>
      <c r="F6" s="30"/>
      <c r="G6" s="6">
        <v>129</v>
      </c>
      <c r="H6" s="24">
        <f t="shared" ref="H6:H48" si="1">G6/4530</f>
        <v>2.8476821192052981E-2</v>
      </c>
      <c r="I6" s="24"/>
      <c r="J6" s="30"/>
      <c r="K6" s="6">
        <v>137</v>
      </c>
      <c r="L6" s="24">
        <f t="shared" ref="L6:L48" si="2">K6/3455</f>
        <v>3.9652677279305354E-2</v>
      </c>
      <c r="M6" s="24"/>
      <c r="N6" s="30"/>
      <c r="O6" s="1"/>
      <c r="P6" s="1"/>
      <c r="Q6" s="1"/>
      <c r="R6" s="1"/>
    </row>
    <row r="7" spans="1:18" x14ac:dyDescent="0.2">
      <c r="A7" s="29"/>
      <c r="B7" s="2" t="s">
        <v>6</v>
      </c>
      <c r="C7" s="6">
        <v>498</v>
      </c>
      <c r="D7" s="24">
        <f t="shared" si="0"/>
        <v>4.0278227110967325E-2</v>
      </c>
      <c r="E7" s="24"/>
      <c r="F7" s="30"/>
      <c r="G7" s="6">
        <v>175</v>
      </c>
      <c r="H7" s="24">
        <f t="shared" si="1"/>
        <v>3.8631346578366449E-2</v>
      </c>
      <c r="I7" s="24"/>
      <c r="J7" s="30"/>
      <c r="K7" s="6">
        <v>188</v>
      </c>
      <c r="L7" s="24">
        <f t="shared" si="2"/>
        <v>5.4413892908827789E-2</v>
      </c>
      <c r="M7" s="24"/>
      <c r="N7" s="30"/>
      <c r="O7" s="1"/>
      <c r="P7" s="1"/>
      <c r="Q7" s="1"/>
      <c r="R7" s="1"/>
    </row>
    <row r="8" spans="1:18" x14ac:dyDescent="0.2">
      <c r="A8" s="29"/>
      <c r="B8" s="2" t="s">
        <v>7</v>
      </c>
      <c r="C8" s="6">
        <v>607</v>
      </c>
      <c r="D8" s="24">
        <f t="shared" si="0"/>
        <v>4.9094144289873826E-2</v>
      </c>
      <c r="E8" s="24"/>
      <c r="F8" s="30"/>
      <c r="G8" s="6">
        <v>220</v>
      </c>
      <c r="H8" s="24">
        <f t="shared" si="1"/>
        <v>4.856512141280353E-2</v>
      </c>
      <c r="I8" s="24"/>
      <c r="J8" s="30"/>
      <c r="K8" s="6">
        <v>224</v>
      </c>
      <c r="L8" s="24">
        <f t="shared" si="2"/>
        <v>6.4833574529667148E-2</v>
      </c>
      <c r="M8" s="24"/>
      <c r="N8" s="30"/>
      <c r="O8" s="1"/>
      <c r="P8" s="1"/>
      <c r="Q8" s="1"/>
      <c r="R8" s="1"/>
    </row>
    <row r="9" spans="1:18" x14ac:dyDescent="0.2">
      <c r="A9" s="29"/>
      <c r="B9" s="2" t="s">
        <v>8</v>
      </c>
      <c r="C9" s="6">
        <v>769</v>
      </c>
      <c r="D9" s="24">
        <f t="shared" si="0"/>
        <v>6.2196700097055968E-2</v>
      </c>
      <c r="E9" s="24"/>
      <c r="F9" s="30"/>
      <c r="G9" s="6">
        <v>295</v>
      </c>
      <c r="H9" s="24">
        <f t="shared" si="1"/>
        <v>6.5121412803532008E-2</v>
      </c>
      <c r="I9" s="24"/>
      <c r="J9" s="30"/>
      <c r="K9" s="6">
        <v>283</v>
      </c>
      <c r="L9" s="24">
        <f t="shared" si="2"/>
        <v>8.1910274963820556E-2</v>
      </c>
      <c r="M9" s="24"/>
      <c r="N9" s="30"/>
      <c r="O9" s="1"/>
      <c r="P9" s="1"/>
      <c r="Q9" s="1"/>
      <c r="R9" s="1"/>
    </row>
    <row r="10" spans="1:18" x14ac:dyDescent="0.2">
      <c r="A10" s="29"/>
      <c r="B10" s="2" t="s">
        <v>9</v>
      </c>
      <c r="C10" s="6">
        <v>997</v>
      </c>
      <c r="D10" s="24">
        <f t="shared" si="0"/>
        <v>8.0637334196053054E-2</v>
      </c>
      <c r="E10" s="24"/>
      <c r="F10" s="30"/>
      <c r="G10" s="6">
        <v>367</v>
      </c>
      <c r="H10" s="24">
        <f t="shared" si="1"/>
        <v>8.101545253863135E-2</v>
      </c>
      <c r="I10" s="24"/>
      <c r="J10" s="30"/>
      <c r="K10" s="6">
        <v>291</v>
      </c>
      <c r="L10" s="24">
        <f t="shared" si="2"/>
        <v>8.4225759768451522E-2</v>
      </c>
      <c r="M10" s="24"/>
      <c r="N10" s="30"/>
      <c r="O10" s="1"/>
      <c r="P10" s="1"/>
      <c r="Q10" s="1"/>
      <c r="R10" s="1"/>
    </row>
    <row r="11" spans="1:18" x14ac:dyDescent="0.2">
      <c r="A11" s="29"/>
      <c r="B11" s="2" t="s">
        <v>10</v>
      </c>
      <c r="C11" s="6">
        <v>1228</v>
      </c>
      <c r="D11" s="24">
        <f t="shared" si="0"/>
        <v>9.9320608217405376E-2</v>
      </c>
      <c r="E11" s="24"/>
      <c r="F11" s="30"/>
      <c r="G11" s="6">
        <v>459</v>
      </c>
      <c r="H11" s="24">
        <f t="shared" si="1"/>
        <v>0.10132450331125828</v>
      </c>
      <c r="I11" s="24"/>
      <c r="J11" s="30"/>
      <c r="K11" s="6">
        <v>369</v>
      </c>
      <c r="L11" s="24">
        <f t="shared" si="2"/>
        <v>0.10680173661360347</v>
      </c>
      <c r="M11" s="24"/>
      <c r="N11" s="30"/>
      <c r="O11" s="1"/>
      <c r="P11" s="1"/>
      <c r="Q11" s="1"/>
      <c r="R11" s="1"/>
    </row>
    <row r="12" spans="1:18" x14ac:dyDescent="0.2">
      <c r="A12" s="29"/>
      <c r="B12" s="2" t="s">
        <v>11</v>
      </c>
      <c r="C12" s="6">
        <v>1441</v>
      </c>
      <c r="D12" s="24">
        <f t="shared" si="0"/>
        <v>0.11654804270462633</v>
      </c>
      <c r="E12" s="24"/>
      <c r="F12" s="30"/>
      <c r="G12" s="6">
        <v>528</v>
      </c>
      <c r="H12" s="24">
        <f t="shared" si="1"/>
        <v>0.11655629139072848</v>
      </c>
      <c r="I12" s="24"/>
      <c r="J12" s="30"/>
      <c r="K12" s="6">
        <v>356</v>
      </c>
      <c r="L12" s="24">
        <f t="shared" si="2"/>
        <v>0.10303907380607814</v>
      </c>
      <c r="M12" s="24"/>
      <c r="N12" s="30"/>
      <c r="O12" s="1"/>
      <c r="P12" s="1"/>
      <c r="Q12" s="1"/>
      <c r="R12" s="1"/>
    </row>
    <row r="13" spans="1:18" x14ac:dyDescent="0.2">
      <c r="A13" s="29"/>
      <c r="B13" s="2" t="s">
        <v>12</v>
      </c>
      <c r="C13" s="6">
        <v>1592</v>
      </c>
      <c r="D13" s="24">
        <f t="shared" si="0"/>
        <v>0.12876091879650597</v>
      </c>
      <c r="E13" s="24"/>
      <c r="F13" s="30"/>
      <c r="G13" s="6">
        <v>525</v>
      </c>
      <c r="H13" s="24">
        <f t="shared" si="1"/>
        <v>0.11589403973509933</v>
      </c>
      <c r="I13" s="24"/>
      <c r="J13" s="30"/>
      <c r="K13" s="6">
        <v>340</v>
      </c>
      <c r="L13" s="24">
        <f t="shared" si="2"/>
        <v>9.8408104196816212E-2</v>
      </c>
      <c r="M13" s="24"/>
      <c r="N13" s="30"/>
      <c r="O13" s="1"/>
      <c r="P13" s="1"/>
      <c r="Q13" s="1"/>
      <c r="R13" s="1"/>
    </row>
    <row r="14" spans="1:18" x14ac:dyDescent="0.2">
      <c r="A14" s="29"/>
      <c r="B14" s="2" t="s">
        <v>13</v>
      </c>
      <c r="C14" s="6">
        <v>1474</v>
      </c>
      <c r="D14" s="24">
        <f t="shared" si="0"/>
        <v>0.11921708185053381</v>
      </c>
      <c r="E14" s="24"/>
      <c r="F14" s="30"/>
      <c r="G14" s="6">
        <v>496</v>
      </c>
      <c r="H14" s="24">
        <f t="shared" si="1"/>
        <v>0.10949227373068433</v>
      </c>
      <c r="I14" s="24"/>
      <c r="J14" s="30"/>
      <c r="K14" s="6">
        <v>349</v>
      </c>
      <c r="L14" s="24">
        <f t="shared" si="2"/>
        <v>0.10101302460202605</v>
      </c>
      <c r="M14" s="24"/>
      <c r="N14" s="30"/>
      <c r="O14" s="1"/>
      <c r="P14" s="1"/>
      <c r="Q14" s="1"/>
      <c r="R14" s="1"/>
    </row>
    <row r="15" spans="1:18" x14ac:dyDescent="0.2">
      <c r="A15" s="29"/>
      <c r="B15" s="2" t="s">
        <v>14</v>
      </c>
      <c r="C15" s="6">
        <v>1093</v>
      </c>
      <c r="D15" s="24">
        <f t="shared" si="0"/>
        <v>8.8401811711420253E-2</v>
      </c>
      <c r="E15" s="24"/>
      <c r="F15" s="30"/>
      <c r="G15" s="6">
        <v>434</v>
      </c>
      <c r="H15" s="24">
        <f t="shared" si="1"/>
        <v>9.5805739514348787E-2</v>
      </c>
      <c r="I15" s="24"/>
      <c r="J15" s="30"/>
      <c r="K15" s="6">
        <v>215</v>
      </c>
      <c r="L15" s="24">
        <f t="shared" si="2"/>
        <v>6.2228654124457307E-2</v>
      </c>
      <c r="M15" s="24"/>
      <c r="N15" s="30"/>
      <c r="O15" s="1"/>
      <c r="P15" s="1"/>
      <c r="Q15" s="1"/>
      <c r="R15" s="1"/>
    </row>
    <row r="16" spans="1:18" x14ac:dyDescent="0.2">
      <c r="A16" s="29"/>
      <c r="B16" s="2" t="s">
        <v>15</v>
      </c>
      <c r="C16" s="6">
        <v>650</v>
      </c>
      <c r="D16" s="24">
        <f t="shared" si="0"/>
        <v>5.2571983176965383E-2</v>
      </c>
      <c r="E16" s="24"/>
      <c r="F16" s="30"/>
      <c r="G16" s="6">
        <v>264</v>
      </c>
      <c r="H16" s="24">
        <f t="shared" si="1"/>
        <v>5.8278145695364242E-2</v>
      </c>
      <c r="I16" s="24"/>
      <c r="J16" s="30"/>
      <c r="K16" s="6">
        <v>119</v>
      </c>
      <c r="L16" s="24">
        <f t="shared" si="2"/>
        <v>3.4442836468885671E-2</v>
      </c>
      <c r="M16" s="24"/>
      <c r="N16" s="30"/>
      <c r="O16" s="1"/>
      <c r="P16" s="1"/>
      <c r="Q16" s="1"/>
      <c r="R16" s="1"/>
    </row>
    <row r="17" spans="1:18" x14ac:dyDescent="0.2">
      <c r="A17" s="29"/>
      <c r="B17" s="2" t="s">
        <v>16</v>
      </c>
      <c r="C17" s="6">
        <v>224</v>
      </c>
      <c r="D17" s="24">
        <f t="shared" si="0"/>
        <v>1.8117114202523456E-2</v>
      </c>
      <c r="E17" s="24"/>
      <c r="F17" s="30"/>
      <c r="G17" s="6">
        <v>97</v>
      </c>
      <c r="H17" s="24">
        <f t="shared" si="1"/>
        <v>2.141280353200883E-2</v>
      </c>
      <c r="I17" s="24"/>
      <c r="J17" s="30"/>
      <c r="K17" s="6">
        <v>65</v>
      </c>
      <c r="L17" s="24">
        <f t="shared" si="2"/>
        <v>1.8813314037626629E-2</v>
      </c>
      <c r="M17" s="24"/>
      <c r="N17" s="30"/>
      <c r="O17" s="1"/>
      <c r="P17" s="1"/>
      <c r="Q17" s="1"/>
      <c r="R17" s="1"/>
    </row>
    <row r="18" spans="1:18" x14ac:dyDescent="0.2">
      <c r="A18" s="29"/>
      <c r="B18" s="2" t="s">
        <v>17</v>
      </c>
      <c r="C18" s="6">
        <v>82</v>
      </c>
      <c r="D18" s="24">
        <f t="shared" si="0"/>
        <v>6.6321578777094794E-3</v>
      </c>
      <c r="E18" s="24"/>
      <c r="F18" s="30"/>
      <c r="G18" s="6">
        <v>38</v>
      </c>
      <c r="H18" s="24">
        <f t="shared" si="1"/>
        <v>8.3885209713024291E-3</v>
      </c>
      <c r="I18" s="24"/>
      <c r="J18" s="30"/>
      <c r="K18" s="6">
        <v>23</v>
      </c>
      <c r="L18" s="24">
        <f t="shared" si="2"/>
        <v>6.6570188133140374E-3</v>
      </c>
      <c r="M18" s="24"/>
      <c r="N18" s="30"/>
      <c r="O18" s="1"/>
      <c r="P18" s="1"/>
      <c r="Q18" s="1"/>
      <c r="R18" s="1"/>
    </row>
    <row r="19" spans="1:18" x14ac:dyDescent="0.2">
      <c r="A19" s="29"/>
      <c r="B19" s="2" t="s">
        <v>18</v>
      </c>
      <c r="C19" s="6">
        <v>34</v>
      </c>
      <c r="D19" s="24">
        <f t="shared" si="0"/>
        <v>2.7499191200258816E-3</v>
      </c>
      <c r="E19" s="24"/>
      <c r="F19" s="30"/>
      <c r="G19" s="6">
        <v>15</v>
      </c>
      <c r="H19" s="24">
        <f t="shared" si="1"/>
        <v>3.3112582781456954E-3</v>
      </c>
      <c r="I19" s="24"/>
      <c r="J19" s="30"/>
      <c r="K19" s="6">
        <v>14</v>
      </c>
      <c r="L19" s="24">
        <f t="shared" si="2"/>
        <v>4.0520984081041968E-3</v>
      </c>
      <c r="M19" s="24"/>
      <c r="N19" s="30"/>
      <c r="O19" s="1"/>
      <c r="P19" s="1"/>
      <c r="Q19" s="1"/>
      <c r="R19" s="1"/>
    </row>
    <row r="20" spans="1:18" x14ac:dyDescent="0.2">
      <c r="A20" s="29"/>
      <c r="B20" s="2" t="s">
        <v>19</v>
      </c>
      <c r="C20" s="6">
        <v>15</v>
      </c>
      <c r="D20" s="24">
        <f t="shared" si="0"/>
        <v>1.2131996117761242E-3</v>
      </c>
      <c r="E20" s="24"/>
      <c r="F20" s="30"/>
      <c r="G20" s="6">
        <v>6</v>
      </c>
      <c r="H20" s="24">
        <f t="shared" si="1"/>
        <v>1.3245033112582781E-3</v>
      </c>
      <c r="I20" s="24"/>
      <c r="J20" s="30"/>
      <c r="K20" s="6">
        <v>3</v>
      </c>
      <c r="L20" s="24">
        <f t="shared" si="2"/>
        <v>8.6830680173661363E-4</v>
      </c>
      <c r="M20" s="24"/>
      <c r="N20" s="30"/>
      <c r="O20" s="1"/>
      <c r="P20" s="1"/>
      <c r="Q20" s="1"/>
      <c r="R20" s="1"/>
    </row>
    <row r="21" spans="1:18" x14ac:dyDescent="0.2">
      <c r="A21" s="29"/>
      <c r="B21" s="2" t="s">
        <v>20</v>
      </c>
      <c r="C21" s="6">
        <v>6</v>
      </c>
      <c r="D21" s="24">
        <f t="shared" si="0"/>
        <v>4.8527984471044967E-4</v>
      </c>
      <c r="E21" s="24"/>
      <c r="F21" s="30"/>
      <c r="G21" s="6">
        <v>3</v>
      </c>
      <c r="H21" s="24">
        <f t="shared" si="1"/>
        <v>6.6225165562913907E-4</v>
      </c>
      <c r="I21" s="24"/>
      <c r="J21" s="30"/>
      <c r="K21" s="6">
        <v>1</v>
      </c>
      <c r="L21" s="24">
        <f t="shared" si="2"/>
        <v>2.8943560057887119E-4</v>
      </c>
      <c r="M21" s="24"/>
      <c r="N21" s="30"/>
      <c r="O21" s="1"/>
      <c r="P21" s="1"/>
      <c r="Q21" s="1"/>
      <c r="R21" s="1"/>
    </row>
    <row r="22" spans="1:18" x14ac:dyDescent="0.2">
      <c r="A22" s="29"/>
      <c r="B22" s="2" t="s">
        <v>21</v>
      </c>
      <c r="C22" s="6">
        <v>3</v>
      </c>
      <c r="D22" s="24">
        <f t="shared" si="0"/>
        <v>2.4263992235522484E-4</v>
      </c>
      <c r="E22" s="24"/>
      <c r="F22" s="30"/>
      <c r="G22" s="6">
        <v>0</v>
      </c>
      <c r="H22" s="24">
        <f t="shared" si="1"/>
        <v>0</v>
      </c>
      <c r="I22" s="24"/>
      <c r="J22" s="30"/>
      <c r="K22" s="6">
        <v>0</v>
      </c>
      <c r="L22" s="24">
        <f t="shared" si="2"/>
        <v>0</v>
      </c>
      <c r="M22" s="24"/>
      <c r="N22" s="30"/>
      <c r="O22" s="1"/>
      <c r="P22" s="1"/>
      <c r="Q22" s="1"/>
      <c r="R22" s="1"/>
    </row>
    <row r="23" spans="1:18" x14ac:dyDescent="0.2">
      <c r="A23" s="29"/>
      <c r="B23" s="2" t="s">
        <v>22</v>
      </c>
      <c r="C23" s="6">
        <v>0</v>
      </c>
      <c r="D23" s="24">
        <f t="shared" si="0"/>
        <v>0</v>
      </c>
      <c r="E23" s="24"/>
      <c r="F23" s="30"/>
      <c r="G23" s="6">
        <v>0</v>
      </c>
      <c r="H23" s="24">
        <f t="shared" si="1"/>
        <v>0</v>
      </c>
      <c r="I23" s="24"/>
      <c r="J23" s="30"/>
      <c r="K23" s="6">
        <v>0</v>
      </c>
      <c r="L23" s="24">
        <f t="shared" si="2"/>
        <v>0</v>
      </c>
      <c r="M23" s="24"/>
      <c r="N23" s="30"/>
      <c r="O23" s="1"/>
      <c r="P23" s="1"/>
      <c r="Q23" s="1"/>
      <c r="R23" s="1"/>
    </row>
    <row r="24" spans="1:18" x14ac:dyDescent="0.2">
      <c r="A24" s="29"/>
      <c r="B24" s="2" t="s">
        <v>23</v>
      </c>
      <c r="C24" s="6">
        <v>1</v>
      </c>
      <c r="D24" s="24">
        <f t="shared" si="0"/>
        <v>8.0879974118408288E-5</v>
      </c>
      <c r="E24" s="24"/>
      <c r="F24" s="30"/>
      <c r="G24" s="6">
        <v>1</v>
      </c>
      <c r="H24" s="24">
        <f t="shared" si="1"/>
        <v>2.2075055187637969E-4</v>
      </c>
      <c r="I24" s="24"/>
      <c r="J24" s="30"/>
      <c r="K24" s="6">
        <v>0</v>
      </c>
      <c r="L24" s="24">
        <f t="shared" si="2"/>
        <v>0</v>
      </c>
      <c r="M24" s="24"/>
      <c r="N24" s="30"/>
      <c r="O24" s="1"/>
      <c r="P24" s="1"/>
      <c r="Q24" s="1"/>
      <c r="R24" s="1"/>
    </row>
    <row r="25" spans="1:18" x14ac:dyDescent="0.2">
      <c r="A25" s="29"/>
      <c r="B25" s="2" t="s">
        <v>24</v>
      </c>
      <c r="C25" s="6">
        <v>0</v>
      </c>
      <c r="D25" s="24">
        <f t="shared" si="0"/>
        <v>0</v>
      </c>
      <c r="E25" s="24"/>
      <c r="F25" s="30"/>
      <c r="G25" s="6">
        <v>0</v>
      </c>
      <c r="H25" s="24">
        <f t="shared" si="1"/>
        <v>0</v>
      </c>
      <c r="I25" s="24"/>
      <c r="J25" s="30"/>
      <c r="K25" s="6">
        <v>0</v>
      </c>
      <c r="L25" s="24">
        <f t="shared" si="2"/>
        <v>0</v>
      </c>
      <c r="M25" s="24"/>
      <c r="N25" s="30"/>
      <c r="O25" s="1"/>
      <c r="P25" s="1"/>
      <c r="Q25" s="1"/>
      <c r="R25" s="1"/>
    </row>
    <row r="26" spans="1:18" x14ac:dyDescent="0.2">
      <c r="A26" s="29"/>
      <c r="B26" s="2" t="s">
        <v>25</v>
      </c>
      <c r="C26" s="6">
        <v>0</v>
      </c>
      <c r="D26" s="24">
        <f t="shared" si="0"/>
        <v>0</v>
      </c>
      <c r="E26" s="24"/>
      <c r="F26" s="30"/>
      <c r="G26" s="6">
        <v>0</v>
      </c>
      <c r="H26" s="24">
        <f t="shared" si="1"/>
        <v>0</v>
      </c>
      <c r="I26" s="24"/>
      <c r="J26" s="30"/>
      <c r="K26" s="6">
        <v>0</v>
      </c>
      <c r="L26" s="24">
        <f t="shared" si="2"/>
        <v>0</v>
      </c>
      <c r="M26" s="24"/>
      <c r="N26" s="30"/>
      <c r="O26" s="1"/>
      <c r="P26" s="1"/>
      <c r="Q26" s="1"/>
      <c r="R26" s="1"/>
    </row>
    <row r="27" spans="1:18" x14ac:dyDescent="0.2">
      <c r="A27" s="29" t="s">
        <v>26</v>
      </c>
      <c r="B27" s="2" t="s">
        <v>4</v>
      </c>
      <c r="C27" s="6">
        <v>1</v>
      </c>
      <c r="D27" s="24">
        <f t="shared" si="0"/>
        <v>8.0879974118408288E-5</v>
      </c>
      <c r="E27" s="3"/>
      <c r="F27" s="30"/>
      <c r="G27" s="6">
        <v>1</v>
      </c>
      <c r="H27" s="24">
        <f t="shared" si="1"/>
        <v>2.2075055187637969E-4</v>
      </c>
      <c r="I27" s="3"/>
      <c r="J27" s="30"/>
      <c r="K27" s="6">
        <v>0</v>
      </c>
      <c r="L27" s="24">
        <f t="shared" si="2"/>
        <v>0</v>
      </c>
      <c r="M27" s="3"/>
      <c r="N27" s="30"/>
      <c r="O27" s="1"/>
      <c r="P27" s="1"/>
      <c r="Q27" s="1"/>
      <c r="R27" s="1"/>
    </row>
    <row r="28" spans="1:18" x14ac:dyDescent="0.2">
      <c r="A28" s="29"/>
      <c r="B28" s="2" t="s">
        <v>5</v>
      </c>
      <c r="C28" s="6">
        <v>1</v>
      </c>
      <c r="D28" s="24">
        <f t="shared" si="0"/>
        <v>8.0879974118408288E-5</v>
      </c>
      <c r="E28" s="3"/>
      <c r="F28" s="30"/>
      <c r="G28" s="6">
        <v>0</v>
      </c>
      <c r="H28" s="24">
        <f t="shared" si="1"/>
        <v>0</v>
      </c>
      <c r="I28" s="3"/>
      <c r="J28" s="30"/>
      <c r="K28" s="6">
        <v>1</v>
      </c>
      <c r="L28" s="24">
        <f t="shared" si="2"/>
        <v>2.8943560057887119E-4</v>
      </c>
      <c r="M28" s="3"/>
      <c r="N28" s="30"/>
      <c r="O28" s="1"/>
      <c r="P28" s="1"/>
      <c r="Q28" s="1"/>
      <c r="R28" s="1"/>
    </row>
    <row r="29" spans="1:18" x14ac:dyDescent="0.2">
      <c r="A29" s="29"/>
      <c r="B29" s="2" t="s">
        <v>6</v>
      </c>
      <c r="C29" s="6">
        <v>2</v>
      </c>
      <c r="D29" s="24">
        <f t="shared" si="0"/>
        <v>1.6175994823681658E-4</v>
      </c>
      <c r="E29" s="3"/>
      <c r="F29" s="30"/>
      <c r="G29" s="6">
        <v>1</v>
      </c>
      <c r="H29" s="24">
        <f t="shared" si="1"/>
        <v>2.2075055187637969E-4</v>
      </c>
      <c r="I29" s="3"/>
      <c r="J29" s="30"/>
      <c r="K29" s="6">
        <v>0</v>
      </c>
      <c r="L29" s="24">
        <f t="shared" si="2"/>
        <v>0</v>
      </c>
      <c r="M29" s="3"/>
      <c r="N29" s="30"/>
      <c r="O29" s="1"/>
      <c r="P29" s="1"/>
      <c r="Q29" s="1"/>
      <c r="R29" s="1"/>
    </row>
    <row r="30" spans="1:18" x14ac:dyDescent="0.2">
      <c r="A30" s="29"/>
      <c r="B30" s="2" t="s">
        <v>7</v>
      </c>
      <c r="C30" s="6">
        <v>1</v>
      </c>
      <c r="D30" s="24">
        <f t="shared" si="0"/>
        <v>8.0879974118408288E-5</v>
      </c>
      <c r="E30" s="3"/>
      <c r="F30" s="30"/>
      <c r="G30" s="6">
        <v>1</v>
      </c>
      <c r="H30" s="24">
        <f t="shared" si="1"/>
        <v>2.2075055187637969E-4</v>
      </c>
      <c r="I30" s="3"/>
      <c r="J30" s="30"/>
      <c r="K30" s="6">
        <v>1</v>
      </c>
      <c r="L30" s="24">
        <f t="shared" si="2"/>
        <v>2.8943560057887119E-4</v>
      </c>
      <c r="M30" s="3"/>
      <c r="N30" s="30"/>
      <c r="O30" s="1"/>
      <c r="P30" s="1"/>
      <c r="Q30" s="1"/>
      <c r="R30" s="1"/>
    </row>
    <row r="31" spans="1:18" x14ac:dyDescent="0.2">
      <c r="A31" s="29"/>
      <c r="B31" s="2" t="s">
        <v>8</v>
      </c>
      <c r="C31" s="6">
        <v>2</v>
      </c>
      <c r="D31" s="24">
        <f t="shared" si="0"/>
        <v>1.6175994823681658E-4</v>
      </c>
      <c r="E31" s="3"/>
      <c r="F31" s="30"/>
      <c r="G31" s="6">
        <v>1</v>
      </c>
      <c r="H31" s="24">
        <f t="shared" si="1"/>
        <v>2.2075055187637969E-4</v>
      </c>
      <c r="I31" s="3"/>
      <c r="J31" s="30"/>
      <c r="K31" s="6">
        <v>1</v>
      </c>
      <c r="L31" s="24">
        <f t="shared" si="2"/>
        <v>2.8943560057887119E-4</v>
      </c>
      <c r="M31" s="3"/>
      <c r="N31" s="30"/>
      <c r="O31" s="1"/>
      <c r="P31" s="1"/>
      <c r="Q31" s="1"/>
      <c r="R31" s="1"/>
    </row>
    <row r="32" spans="1:18" x14ac:dyDescent="0.2">
      <c r="A32" s="29"/>
      <c r="B32" s="2" t="s">
        <v>9</v>
      </c>
      <c r="C32" s="6">
        <v>3</v>
      </c>
      <c r="D32" s="24">
        <f t="shared" si="0"/>
        <v>2.4263992235522484E-4</v>
      </c>
      <c r="E32" s="3"/>
      <c r="F32" s="30"/>
      <c r="G32" s="6">
        <v>1</v>
      </c>
      <c r="H32" s="24">
        <f t="shared" si="1"/>
        <v>2.2075055187637969E-4</v>
      </c>
      <c r="I32" s="3"/>
      <c r="J32" s="30"/>
      <c r="K32" s="6">
        <v>1</v>
      </c>
      <c r="L32" s="24">
        <f t="shared" si="2"/>
        <v>2.8943560057887119E-4</v>
      </c>
      <c r="M32" s="3"/>
      <c r="N32" s="30"/>
      <c r="O32" s="1"/>
      <c r="P32" s="1"/>
      <c r="Q32" s="1"/>
      <c r="R32" s="1"/>
    </row>
    <row r="33" spans="1:18" x14ac:dyDescent="0.2">
      <c r="A33" s="29"/>
      <c r="B33" s="2" t="s">
        <v>10</v>
      </c>
      <c r="C33" s="6">
        <v>6</v>
      </c>
      <c r="D33" s="24">
        <f t="shared" si="0"/>
        <v>4.8527984471044967E-4</v>
      </c>
      <c r="E33" s="3"/>
      <c r="F33" s="30"/>
      <c r="G33" s="6">
        <v>0</v>
      </c>
      <c r="H33" s="24">
        <f t="shared" si="1"/>
        <v>0</v>
      </c>
      <c r="I33" s="3"/>
      <c r="J33" s="30"/>
      <c r="K33" s="6">
        <v>3</v>
      </c>
      <c r="L33" s="24">
        <f t="shared" si="2"/>
        <v>8.6830680173661363E-4</v>
      </c>
      <c r="M33" s="3"/>
      <c r="N33" s="30"/>
      <c r="O33" s="1"/>
      <c r="P33" s="1"/>
      <c r="Q33" s="1"/>
      <c r="R33" s="1"/>
    </row>
    <row r="34" spans="1:18" x14ac:dyDescent="0.2">
      <c r="A34" s="29"/>
      <c r="B34" s="2" t="s">
        <v>11</v>
      </c>
      <c r="C34" s="6">
        <v>29</v>
      </c>
      <c r="D34" s="24">
        <f t="shared" si="0"/>
        <v>2.3455192494338402E-3</v>
      </c>
      <c r="E34" s="3"/>
      <c r="F34" s="30"/>
      <c r="G34" s="6">
        <v>12</v>
      </c>
      <c r="H34" s="24">
        <f t="shared" si="1"/>
        <v>2.6490066225165563E-3</v>
      </c>
      <c r="I34" s="3"/>
      <c r="J34" s="30"/>
      <c r="K34" s="6">
        <v>10</v>
      </c>
      <c r="L34" s="24">
        <f t="shared" si="2"/>
        <v>2.8943560057887118E-3</v>
      </c>
      <c r="M34" s="3"/>
      <c r="N34" s="30"/>
      <c r="O34" s="1"/>
      <c r="P34" s="1"/>
      <c r="Q34" s="1"/>
      <c r="R34" s="1"/>
    </row>
    <row r="35" spans="1:18" x14ac:dyDescent="0.2">
      <c r="A35" s="29"/>
      <c r="B35" s="2" t="s">
        <v>12</v>
      </c>
      <c r="C35" s="6">
        <v>62</v>
      </c>
      <c r="D35" s="24">
        <f t="shared" si="0"/>
        <v>5.0145583953413132E-3</v>
      </c>
      <c r="E35" s="3"/>
      <c r="F35" s="30"/>
      <c r="G35" s="6">
        <v>23</v>
      </c>
      <c r="H35" s="24">
        <f t="shared" si="1"/>
        <v>5.0772626931567333E-3</v>
      </c>
      <c r="I35" s="3"/>
      <c r="J35" s="30"/>
      <c r="K35" s="6">
        <v>23</v>
      </c>
      <c r="L35" s="24">
        <f t="shared" si="2"/>
        <v>6.6570188133140374E-3</v>
      </c>
      <c r="M35" s="3"/>
      <c r="N35" s="30"/>
      <c r="O35" s="1"/>
      <c r="P35" s="1"/>
      <c r="Q35" s="1"/>
      <c r="R35" s="1"/>
    </row>
    <row r="36" spans="1:18" x14ac:dyDescent="0.2">
      <c r="A36" s="29"/>
      <c r="B36" s="2" t="s">
        <v>13</v>
      </c>
      <c r="C36" s="6">
        <v>139</v>
      </c>
      <c r="D36" s="24">
        <f t="shared" si="0"/>
        <v>1.1242316402458751E-2</v>
      </c>
      <c r="E36" s="3"/>
      <c r="F36" s="30"/>
      <c r="G36" s="6">
        <v>59</v>
      </c>
      <c r="H36" s="24">
        <f t="shared" si="1"/>
        <v>1.3024282560706401E-2</v>
      </c>
      <c r="I36" s="3"/>
      <c r="J36" s="30"/>
      <c r="K36" s="6">
        <v>44</v>
      </c>
      <c r="L36" s="24">
        <f t="shared" si="2"/>
        <v>1.2735166425470333E-2</v>
      </c>
      <c r="M36" s="3"/>
      <c r="N36" s="30"/>
      <c r="O36" s="1"/>
      <c r="P36" s="1"/>
      <c r="Q36" s="1"/>
      <c r="R36" s="1"/>
    </row>
    <row r="37" spans="1:18" x14ac:dyDescent="0.2">
      <c r="A37" s="29"/>
      <c r="B37" s="2" t="s">
        <v>14</v>
      </c>
      <c r="C37" s="6">
        <v>355</v>
      </c>
      <c r="D37" s="24">
        <f t="shared" si="0"/>
        <v>2.871239081203494E-2</v>
      </c>
      <c r="E37" s="3"/>
      <c r="F37" s="30"/>
      <c r="G37" s="6">
        <v>127</v>
      </c>
      <c r="H37" s="24">
        <f t="shared" si="1"/>
        <v>2.803532008830022E-2</v>
      </c>
      <c r="I37" s="3"/>
      <c r="J37" s="30"/>
      <c r="K37" s="6">
        <v>128</v>
      </c>
      <c r="L37" s="24">
        <f t="shared" si="2"/>
        <v>3.7047756874095512E-2</v>
      </c>
      <c r="M37" s="3"/>
      <c r="N37" s="30"/>
      <c r="O37" s="1"/>
      <c r="P37" s="1"/>
      <c r="Q37" s="1"/>
      <c r="R37" s="1"/>
    </row>
    <row r="38" spans="1:18" x14ac:dyDescent="0.2">
      <c r="A38" s="29"/>
      <c r="B38" s="2" t="s">
        <v>15</v>
      </c>
      <c r="C38" s="6">
        <v>753</v>
      </c>
      <c r="D38" s="24">
        <f t="shared" si="0"/>
        <v>6.0902620511161437E-2</v>
      </c>
      <c r="E38" s="3"/>
      <c r="F38" s="31">
        <v>0.95138999999999996</v>
      </c>
      <c r="G38" s="6">
        <v>222</v>
      </c>
      <c r="H38" s="24">
        <f t="shared" si="1"/>
        <v>4.900662251655629E-2</v>
      </c>
      <c r="I38" s="3"/>
      <c r="J38" s="31">
        <v>0.95011000000000001</v>
      </c>
      <c r="K38" s="6">
        <v>259</v>
      </c>
      <c r="L38" s="24">
        <f t="shared" si="2"/>
        <v>7.4963820549927646E-2</v>
      </c>
      <c r="M38" s="3"/>
      <c r="N38" s="31">
        <v>0.93864000000000003</v>
      </c>
      <c r="O38" s="1"/>
      <c r="P38" s="1"/>
      <c r="Q38" s="1"/>
      <c r="R38" s="1"/>
    </row>
    <row r="39" spans="1:18" x14ac:dyDescent="0.2">
      <c r="A39" s="29"/>
      <c r="B39" s="2" t="s">
        <v>16</v>
      </c>
      <c r="C39" s="6">
        <v>1079</v>
      </c>
      <c r="D39" s="24">
        <f t="shared" si="0"/>
        <v>8.7269492073762542E-2</v>
      </c>
      <c r="E39" s="27">
        <v>0.89049</v>
      </c>
      <c r="F39" s="32"/>
      <c r="G39" s="6">
        <v>330</v>
      </c>
      <c r="H39" s="24">
        <f t="shared" si="1"/>
        <v>7.2847682119205295E-2</v>
      </c>
      <c r="I39" s="27">
        <v>0.90110000000000001</v>
      </c>
      <c r="J39" s="32"/>
      <c r="K39" s="6">
        <v>343</v>
      </c>
      <c r="L39" s="24">
        <f t="shared" si="2"/>
        <v>9.9276410998552819E-2</v>
      </c>
      <c r="M39" s="27">
        <v>0.86368</v>
      </c>
      <c r="N39" s="32"/>
      <c r="O39" s="1"/>
      <c r="P39" s="1"/>
      <c r="Q39" s="1"/>
      <c r="R39" s="1"/>
    </row>
    <row r="40" spans="1:18" x14ac:dyDescent="0.2">
      <c r="A40" s="29"/>
      <c r="B40" s="2" t="s">
        <v>17</v>
      </c>
      <c r="C40" s="6">
        <v>1123</v>
      </c>
      <c r="D40" s="24">
        <f t="shared" si="0"/>
        <v>9.0828210934972495E-2</v>
      </c>
      <c r="E40" s="27"/>
      <c r="F40" s="32"/>
      <c r="G40" s="6">
        <v>349</v>
      </c>
      <c r="H40" s="24">
        <f t="shared" si="1"/>
        <v>7.7041942604856514E-2</v>
      </c>
      <c r="I40" s="27"/>
      <c r="J40" s="32"/>
      <c r="K40" s="6">
        <v>345</v>
      </c>
      <c r="L40" s="24">
        <f t="shared" si="2"/>
        <v>9.9855282199710571E-2</v>
      </c>
      <c r="M40" s="27"/>
      <c r="N40" s="32"/>
      <c r="O40" s="1"/>
      <c r="P40" s="1"/>
      <c r="Q40" s="1"/>
      <c r="R40" s="1"/>
    </row>
    <row r="41" spans="1:18" x14ac:dyDescent="0.2">
      <c r="A41" s="29"/>
      <c r="B41" s="2" t="s">
        <v>18</v>
      </c>
      <c r="C41" s="6">
        <v>1194</v>
      </c>
      <c r="D41" s="24">
        <f t="shared" si="0"/>
        <v>9.6570689097379495E-2</v>
      </c>
      <c r="E41" s="27"/>
      <c r="F41" s="32"/>
      <c r="G41" s="6">
        <v>415</v>
      </c>
      <c r="H41" s="24">
        <f t="shared" si="1"/>
        <v>9.1611479028697568E-2</v>
      </c>
      <c r="I41" s="27"/>
      <c r="J41" s="32"/>
      <c r="K41" s="6">
        <v>372</v>
      </c>
      <c r="L41" s="24">
        <f t="shared" si="2"/>
        <v>0.10767004341534009</v>
      </c>
      <c r="M41" s="27"/>
      <c r="N41" s="32"/>
      <c r="O41" s="1"/>
      <c r="P41" s="1"/>
      <c r="Q41" s="1"/>
      <c r="R41" s="1"/>
    </row>
    <row r="42" spans="1:18" x14ac:dyDescent="0.2">
      <c r="A42" s="29"/>
      <c r="B42" s="2" t="s">
        <v>19</v>
      </c>
      <c r="C42" s="6">
        <v>1052</v>
      </c>
      <c r="D42" s="24">
        <f t="shared" si="0"/>
        <v>8.5085732772565509E-2</v>
      </c>
      <c r="E42" s="27"/>
      <c r="F42" s="32"/>
      <c r="G42" s="6">
        <v>384</v>
      </c>
      <c r="H42" s="24">
        <f t="shared" si="1"/>
        <v>8.4768211920529801E-2</v>
      </c>
      <c r="I42" s="27"/>
      <c r="J42" s="32"/>
      <c r="K42" s="6">
        <v>312</v>
      </c>
      <c r="L42" s="24">
        <f t="shared" si="2"/>
        <v>9.0303907380607812E-2</v>
      </c>
      <c r="M42" s="27"/>
      <c r="N42" s="32"/>
      <c r="O42" s="1"/>
      <c r="P42" s="1"/>
      <c r="Q42" s="1"/>
      <c r="R42" s="1"/>
    </row>
    <row r="43" spans="1:18" x14ac:dyDescent="0.2">
      <c r="A43" s="29"/>
      <c r="B43" s="2" t="s">
        <v>20</v>
      </c>
      <c r="C43" s="6">
        <v>946</v>
      </c>
      <c r="D43" s="24">
        <f t="shared" si="0"/>
        <v>7.6512455516014238E-2</v>
      </c>
      <c r="E43" s="27"/>
      <c r="F43" s="32"/>
      <c r="G43" s="6">
        <v>341</v>
      </c>
      <c r="H43" s="24">
        <f t="shared" si="1"/>
        <v>7.5275938189845473E-2</v>
      </c>
      <c r="I43" s="27"/>
      <c r="J43" s="32"/>
      <c r="K43" s="6">
        <v>266</v>
      </c>
      <c r="L43" s="24">
        <f t="shared" si="2"/>
        <v>7.6989869753979742E-2</v>
      </c>
      <c r="M43" s="27"/>
      <c r="N43" s="32"/>
      <c r="O43" s="1"/>
      <c r="P43" s="1"/>
      <c r="Q43" s="1"/>
      <c r="R43" s="1"/>
    </row>
    <row r="44" spans="1:18" x14ac:dyDescent="0.2">
      <c r="A44" s="29"/>
      <c r="B44" s="2" t="s">
        <v>21</v>
      </c>
      <c r="C44" s="6">
        <v>852</v>
      </c>
      <c r="D44" s="24">
        <f t="shared" si="0"/>
        <v>6.8909737948883859E-2</v>
      </c>
      <c r="E44" s="27"/>
      <c r="F44" s="32"/>
      <c r="G44" s="6">
        <v>303</v>
      </c>
      <c r="H44" s="24">
        <f t="shared" si="1"/>
        <v>6.6887417218543049E-2</v>
      </c>
      <c r="I44" s="27"/>
      <c r="J44" s="32"/>
      <c r="K44" s="6">
        <v>204</v>
      </c>
      <c r="L44" s="24">
        <f t="shared" si="2"/>
        <v>5.9044862518089727E-2</v>
      </c>
      <c r="M44" s="27"/>
      <c r="N44" s="32"/>
      <c r="O44" s="1"/>
      <c r="P44" s="1"/>
      <c r="Q44" s="1"/>
      <c r="R44" s="1"/>
    </row>
    <row r="45" spans="1:18" x14ac:dyDescent="0.2">
      <c r="A45" s="29"/>
      <c r="B45" s="2" t="s">
        <v>22</v>
      </c>
      <c r="C45" s="6">
        <v>722</v>
      </c>
      <c r="D45" s="24">
        <f t="shared" si="0"/>
        <v>5.8395341313490778E-2</v>
      </c>
      <c r="E45" s="27"/>
      <c r="F45" s="32"/>
      <c r="G45" s="6">
        <v>236</v>
      </c>
      <c r="H45" s="24">
        <f t="shared" si="1"/>
        <v>5.2097130242825605E-2</v>
      </c>
      <c r="I45" s="27"/>
      <c r="J45" s="32"/>
      <c r="K45" s="6">
        <v>181</v>
      </c>
      <c r="L45" s="24">
        <f t="shared" si="2"/>
        <v>5.2387843704775686E-2</v>
      </c>
      <c r="M45" s="27"/>
      <c r="N45" s="32"/>
      <c r="O45" s="1"/>
      <c r="P45" s="1"/>
      <c r="Q45" s="1"/>
      <c r="R45" s="1"/>
    </row>
    <row r="46" spans="1:18" x14ac:dyDescent="0.2">
      <c r="A46" s="29"/>
      <c r="B46" s="2" t="s">
        <v>23</v>
      </c>
      <c r="C46" s="6">
        <v>631</v>
      </c>
      <c r="D46" s="24">
        <f t="shared" si="0"/>
        <v>5.1035263668715629E-2</v>
      </c>
      <c r="E46" s="27"/>
      <c r="F46" s="32"/>
      <c r="G46" s="6">
        <v>233</v>
      </c>
      <c r="H46" s="24">
        <f t="shared" si="1"/>
        <v>5.1434878587196468E-2</v>
      </c>
      <c r="I46" s="27"/>
      <c r="J46" s="32"/>
      <c r="K46" s="6">
        <v>166</v>
      </c>
      <c r="L46" s="24">
        <f t="shared" si="2"/>
        <v>4.8046309696092616E-2</v>
      </c>
      <c r="M46" s="27"/>
      <c r="N46" s="32"/>
      <c r="O46" s="1"/>
      <c r="P46" s="1"/>
      <c r="Q46" s="1"/>
      <c r="R46" s="1"/>
    </row>
    <row r="47" spans="1:18" x14ac:dyDescent="0.2">
      <c r="A47" s="29"/>
      <c r="B47" s="2" t="s">
        <v>24</v>
      </c>
      <c r="C47" s="6">
        <v>558</v>
      </c>
      <c r="D47" s="24">
        <f t="shared" si="0"/>
        <v>4.5131025558071823E-2</v>
      </c>
      <c r="E47" s="27"/>
      <c r="F47" s="32"/>
      <c r="G47" s="6">
        <v>211</v>
      </c>
      <c r="H47" s="24">
        <f t="shared" si="1"/>
        <v>4.6578366445916113E-2</v>
      </c>
      <c r="I47" s="27"/>
      <c r="J47" s="32"/>
      <c r="K47" s="6">
        <v>149</v>
      </c>
      <c r="L47" s="24">
        <f t="shared" si="2"/>
        <v>4.3125904486251809E-2</v>
      </c>
      <c r="M47" s="27"/>
      <c r="N47" s="32"/>
      <c r="O47" s="1"/>
      <c r="P47" s="1"/>
      <c r="Q47" s="1"/>
      <c r="R47" s="1"/>
    </row>
    <row r="48" spans="1:18" x14ac:dyDescent="0.2">
      <c r="A48" s="29"/>
      <c r="B48" s="2" t="s">
        <v>25</v>
      </c>
      <c r="C48" s="6">
        <v>2853</v>
      </c>
      <c r="D48" s="24">
        <f t="shared" si="0"/>
        <v>0.23075056615981882</v>
      </c>
      <c r="E48" s="27"/>
      <c r="F48" s="32"/>
      <c r="G48" s="6">
        <v>1280</v>
      </c>
      <c r="H48" s="24">
        <f t="shared" si="1"/>
        <v>0.282560706401766</v>
      </c>
      <c r="I48" s="27"/>
      <c r="J48" s="32"/>
      <c r="K48" s="6">
        <v>646</v>
      </c>
      <c r="L48" s="24">
        <f t="shared" si="2"/>
        <v>0.1869753979739508</v>
      </c>
      <c r="M48" s="27"/>
      <c r="N48" s="32"/>
      <c r="O48" s="1"/>
      <c r="P48" s="1"/>
      <c r="Q48" s="1"/>
      <c r="R48" s="1"/>
    </row>
    <row r="49" spans="11:11" x14ac:dyDescent="0.2">
      <c r="K49" s="1"/>
    </row>
    <row r="50" spans="11:11" x14ac:dyDescent="0.2">
      <c r="K50" s="1"/>
    </row>
  </sheetData>
  <mergeCells count="24">
    <mergeCell ref="K1:N1"/>
    <mergeCell ref="K2:N2"/>
    <mergeCell ref="K3:N3"/>
    <mergeCell ref="K4:N4"/>
    <mergeCell ref="N38:N48"/>
    <mergeCell ref="M39:M48"/>
    <mergeCell ref="G1:J1"/>
    <mergeCell ref="G2:J2"/>
    <mergeCell ref="G3:J3"/>
    <mergeCell ref="G4:J4"/>
    <mergeCell ref="J38:J48"/>
    <mergeCell ref="I39:I48"/>
    <mergeCell ref="A4:B4"/>
    <mergeCell ref="A5:A26"/>
    <mergeCell ref="A27:A48"/>
    <mergeCell ref="E39:E48"/>
    <mergeCell ref="F38:F48"/>
    <mergeCell ref="C4:F4"/>
    <mergeCell ref="A1:B1"/>
    <mergeCell ref="A2:B2"/>
    <mergeCell ref="A3:B3"/>
    <mergeCell ref="C1:F1"/>
    <mergeCell ref="C2:F2"/>
    <mergeCell ref="C3:F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5"/>
  <sheetViews>
    <sheetView topLeftCell="A61" workbookViewId="0">
      <selection activeCell="B2" sqref="B2"/>
    </sheetView>
  </sheetViews>
  <sheetFormatPr baseColWidth="10" defaultRowHeight="16" x14ac:dyDescent="0.2"/>
  <cols>
    <col min="1" max="1" width="14.83203125" customWidth="1"/>
    <col min="13" max="13" width="62.1640625" customWidth="1"/>
  </cols>
  <sheetData>
    <row r="1" spans="1:13" x14ac:dyDescent="0.2">
      <c r="A1" s="33" t="s">
        <v>106</v>
      </c>
      <c r="B1" s="33" t="s">
        <v>107</v>
      </c>
      <c r="C1" s="33" t="s">
        <v>108</v>
      </c>
      <c r="D1" s="33" t="s">
        <v>109</v>
      </c>
      <c r="E1" s="33" t="s">
        <v>110</v>
      </c>
      <c r="F1" s="33" t="s">
        <v>111</v>
      </c>
      <c r="G1" s="33" t="s">
        <v>112</v>
      </c>
      <c r="H1" s="33" t="s">
        <v>113</v>
      </c>
      <c r="I1" s="33" t="s">
        <v>114</v>
      </c>
      <c r="J1" s="33" t="s">
        <v>115</v>
      </c>
      <c r="K1" s="33" t="s">
        <v>116</v>
      </c>
      <c r="L1" s="33" t="s">
        <v>117</v>
      </c>
      <c r="M1" s="36" t="s">
        <v>667</v>
      </c>
    </row>
    <row r="2" spans="1:13" x14ac:dyDescent="0.2">
      <c r="A2" s="34">
        <v>43265</v>
      </c>
      <c r="B2" s="1">
        <v>603488</v>
      </c>
      <c r="C2" s="1" t="s">
        <v>118</v>
      </c>
      <c r="D2" s="1">
        <v>12.2</v>
      </c>
      <c r="E2" s="34">
        <v>43294</v>
      </c>
      <c r="F2" s="1">
        <v>9.1300000000000008</v>
      </c>
      <c r="G2" s="1">
        <v>20</v>
      </c>
      <c r="H2" s="1">
        <v>8.2899999999999991</v>
      </c>
      <c r="I2" s="1">
        <v>9.89</v>
      </c>
      <c r="J2" s="35">
        <v>-0.32050000000000001</v>
      </c>
      <c r="K2" s="35">
        <v>-0.1893</v>
      </c>
      <c r="L2" s="35">
        <v>-0.25159999999999999</v>
      </c>
    </row>
    <row r="3" spans="1:13" x14ac:dyDescent="0.2">
      <c r="A3" s="34">
        <v>43388</v>
      </c>
      <c r="B3" s="1">
        <v>300042</v>
      </c>
      <c r="C3" s="1" t="s">
        <v>119</v>
      </c>
      <c r="D3" s="1">
        <v>23.01</v>
      </c>
      <c r="E3" s="34">
        <v>43416</v>
      </c>
      <c r="F3" s="1">
        <v>14.84</v>
      </c>
      <c r="G3" s="1">
        <v>20</v>
      </c>
      <c r="H3" s="1">
        <v>12.82</v>
      </c>
      <c r="I3" s="1">
        <v>18.87</v>
      </c>
      <c r="J3" s="35">
        <v>-0.44290000000000002</v>
      </c>
      <c r="K3" s="35">
        <v>-0.1799</v>
      </c>
      <c r="L3" s="35">
        <v>-0.35510000000000003</v>
      </c>
    </row>
    <row r="4" spans="1:13" x14ac:dyDescent="0.2">
      <c r="A4" s="34">
        <v>43369</v>
      </c>
      <c r="B4" s="1">
        <v>600240</v>
      </c>
      <c r="C4" s="1" t="s">
        <v>120</v>
      </c>
      <c r="D4" s="1">
        <v>6.52</v>
      </c>
      <c r="E4" s="34">
        <v>43404</v>
      </c>
      <c r="F4" s="1">
        <v>3</v>
      </c>
      <c r="G4" s="1">
        <v>20</v>
      </c>
      <c r="H4" s="1">
        <v>2.64</v>
      </c>
      <c r="I4" s="1">
        <v>5.46</v>
      </c>
      <c r="J4" s="35">
        <v>-0.59509999999999996</v>
      </c>
      <c r="K4" s="35">
        <v>-0.16259999999999999</v>
      </c>
      <c r="L4" s="35">
        <v>-0.53990000000000005</v>
      </c>
    </row>
    <row r="5" spans="1:13" x14ac:dyDescent="0.2">
      <c r="A5" s="34">
        <v>43271</v>
      </c>
      <c r="B5" s="1">
        <v>603500</v>
      </c>
      <c r="C5" s="1" t="s">
        <v>121</v>
      </c>
      <c r="D5" s="1">
        <v>19.36</v>
      </c>
      <c r="E5" s="34">
        <v>43299</v>
      </c>
      <c r="F5" s="1">
        <v>14.13</v>
      </c>
      <c r="G5" s="1">
        <v>20</v>
      </c>
      <c r="H5" s="1">
        <v>12.91</v>
      </c>
      <c r="I5" s="1">
        <v>16.36</v>
      </c>
      <c r="J5" s="35">
        <v>-0.3332</v>
      </c>
      <c r="K5" s="35">
        <v>-0.155</v>
      </c>
      <c r="L5" s="35">
        <v>-0.27010000000000001</v>
      </c>
    </row>
    <row r="6" spans="1:13" x14ac:dyDescent="0.2">
      <c r="A6" s="34">
        <v>43251</v>
      </c>
      <c r="B6" s="1">
        <v>600666</v>
      </c>
      <c r="C6" s="1" t="s">
        <v>122</v>
      </c>
      <c r="D6" s="1">
        <v>5.3</v>
      </c>
      <c r="E6" s="34">
        <v>43280</v>
      </c>
      <c r="F6" s="1">
        <v>3.94</v>
      </c>
      <c r="G6" s="1">
        <v>20</v>
      </c>
      <c r="H6" s="1">
        <v>3.4</v>
      </c>
      <c r="I6" s="1">
        <v>4.6399999999999997</v>
      </c>
      <c r="J6" s="35">
        <v>-0.35849999999999999</v>
      </c>
      <c r="K6" s="35">
        <v>-0.1245</v>
      </c>
      <c r="L6" s="35">
        <v>-0.25659999999999999</v>
      </c>
    </row>
    <row r="7" spans="1:13" x14ac:dyDescent="0.2">
      <c r="A7" s="34">
        <v>43115</v>
      </c>
      <c r="B7" s="1">
        <v>300468</v>
      </c>
      <c r="C7" s="1" t="s">
        <v>123</v>
      </c>
      <c r="D7" s="1">
        <v>27.08</v>
      </c>
      <c r="E7" s="34">
        <v>43143</v>
      </c>
      <c r="F7" s="1">
        <v>17.989999999999998</v>
      </c>
      <c r="G7" s="1">
        <v>20</v>
      </c>
      <c r="H7" s="1">
        <v>17.05</v>
      </c>
      <c r="I7" s="1">
        <v>23.72</v>
      </c>
      <c r="J7" s="35">
        <v>-0.37040000000000001</v>
      </c>
      <c r="K7" s="35">
        <v>-0.1241</v>
      </c>
      <c r="L7" s="35">
        <v>-0.3357</v>
      </c>
    </row>
    <row r="8" spans="1:13" x14ac:dyDescent="0.2">
      <c r="A8" s="34">
        <v>43265</v>
      </c>
      <c r="B8" s="1">
        <v>300542</v>
      </c>
      <c r="C8" s="1" t="s">
        <v>124</v>
      </c>
      <c r="D8" s="1">
        <v>20.6</v>
      </c>
      <c r="E8" s="34">
        <v>43294</v>
      </c>
      <c r="F8" s="1">
        <v>17.350000000000001</v>
      </c>
      <c r="G8" s="1">
        <v>20</v>
      </c>
      <c r="H8" s="1">
        <v>15.66</v>
      </c>
      <c r="I8" s="1">
        <v>18.2</v>
      </c>
      <c r="J8" s="35">
        <v>-0.23980000000000001</v>
      </c>
      <c r="K8" s="35">
        <v>-0.11650000000000001</v>
      </c>
      <c r="L8" s="35">
        <v>-0.1578</v>
      </c>
    </row>
    <row r="9" spans="1:13" x14ac:dyDescent="0.2">
      <c r="A9" s="34">
        <v>43117</v>
      </c>
      <c r="B9" s="1">
        <v>300536</v>
      </c>
      <c r="C9" s="1" t="s">
        <v>125</v>
      </c>
      <c r="D9" s="1">
        <v>19.690000000000001</v>
      </c>
      <c r="E9" s="34">
        <v>43145</v>
      </c>
      <c r="F9" s="1">
        <v>13.13</v>
      </c>
      <c r="G9" s="1">
        <v>20</v>
      </c>
      <c r="H9" s="1">
        <v>12.73</v>
      </c>
      <c r="I9" s="1">
        <v>17.68</v>
      </c>
      <c r="J9" s="35">
        <v>-0.35349999999999998</v>
      </c>
      <c r="K9" s="35">
        <v>-0.1021</v>
      </c>
      <c r="L9" s="35">
        <v>-0.3332</v>
      </c>
    </row>
    <row r="10" spans="1:13" x14ac:dyDescent="0.2">
      <c r="A10" s="34">
        <v>43265</v>
      </c>
      <c r="B10" s="1">
        <v>2878</v>
      </c>
      <c r="C10" s="1" t="s">
        <v>126</v>
      </c>
      <c r="D10" s="1">
        <v>27.42</v>
      </c>
      <c r="E10" s="34">
        <v>43294</v>
      </c>
      <c r="F10" s="1">
        <v>23.44</v>
      </c>
      <c r="G10" s="1">
        <v>20</v>
      </c>
      <c r="H10" s="1">
        <v>19.579999999999998</v>
      </c>
      <c r="I10" s="1">
        <v>24.65</v>
      </c>
      <c r="J10" s="35">
        <v>-0.28589999999999999</v>
      </c>
      <c r="K10" s="35">
        <v>-0.10100000000000001</v>
      </c>
      <c r="L10" s="35">
        <v>-0.1452</v>
      </c>
    </row>
    <row r="11" spans="1:13" x14ac:dyDescent="0.2">
      <c r="A11" s="34">
        <v>43266</v>
      </c>
      <c r="B11" s="1">
        <v>600870</v>
      </c>
      <c r="C11" s="1" t="s">
        <v>127</v>
      </c>
      <c r="D11" s="1">
        <v>4.03</v>
      </c>
      <c r="E11" s="34">
        <v>43297</v>
      </c>
      <c r="F11" s="1">
        <v>2.86</v>
      </c>
      <c r="G11" s="1">
        <v>20</v>
      </c>
      <c r="H11" s="1">
        <v>2.64</v>
      </c>
      <c r="I11" s="1">
        <v>3.64</v>
      </c>
      <c r="J11" s="35">
        <v>-0.34489999999999998</v>
      </c>
      <c r="K11" s="35">
        <v>-9.6799999999999997E-2</v>
      </c>
      <c r="L11" s="35">
        <v>-0.2903</v>
      </c>
    </row>
    <row r="12" spans="1:13" x14ac:dyDescent="0.2">
      <c r="A12" s="34">
        <v>43265</v>
      </c>
      <c r="B12" s="1">
        <v>300584</v>
      </c>
      <c r="C12" s="1" t="s">
        <v>128</v>
      </c>
      <c r="D12" s="1">
        <v>50.3</v>
      </c>
      <c r="E12" s="34">
        <v>43294</v>
      </c>
      <c r="F12" s="1">
        <v>42</v>
      </c>
      <c r="G12" s="1">
        <v>20</v>
      </c>
      <c r="H12" s="1">
        <v>35.700000000000003</v>
      </c>
      <c r="I12" s="1">
        <v>45.49</v>
      </c>
      <c r="J12" s="35">
        <v>-0.2903</v>
      </c>
      <c r="K12" s="35">
        <v>-9.5600000000000004E-2</v>
      </c>
      <c r="L12" s="35">
        <v>-0.16500000000000001</v>
      </c>
    </row>
    <row r="13" spans="1:13" x14ac:dyDescent="0.2">
      <c r="A13" s="34">
        <v>43126</v>
      </c>
      <c r="B13" s="1">
        <v>600702</v>
      </c>
      <c r="C13" s="1" t="s">
        <v>129</v>
      </c>
      <c r="D13" s="1">
        <v>48.76</v>
      </c>
      <c r="E13" s="34">
        <v>43161</v>
      </c>
      <c r="F13" s="1">
        <v>39.28</v>
      </c>
      <c r="G13" s="1">
        <v>20</v>
      </c>
      <c r="H13" s="1">
        <v>35.06</v>
      </c>
      <c r="I13" s="1">
        <v>44.21</v>
      </c>
      <c r="J13" s="35">
        <v>-0.28100000000000003</v>
      </c>
      <c r="K13" s="35">
        <v>-9.3299999999999994E-2</v>
      </c>
      <c r="L13" s="35">
        <v>-0.19439999999999999</v>
      </c>
    </row>
    <row r="14" spans="1:13" x14ac:dyDescent="0.2">
      <c r="A14" s="34">
        <v>43273</v>
      </c>
      <c r="B14" s="1">
        <v>300028</v>
      </c>
      <c r="C14" s="1" t="s">
        <v>130</v>
      </c>
      <c r="D14" s="1">
        <v>3.11</v>
      </c>
      <c r="E14" s="34">
        <v>43301</v>
      </c>
      <c r="F14" s="1">
        <v>0.91</v>
      </c>
      <c r="G14" s="1">
        <v>20</v>
      </c>
      <c r="H14" s="1">
        <v>0</v>
      </c>
      <c r="I14" s="1">
        <v>2.83</v>
      </c>
      <c r="J14" s="35">
        <v>-1</v>
      </c>
      <c r="K14" s="35">
        <v>-0.09</v>
      </c>
      <c r="L14" s="35">
        <v>-0.70740000000000003</v>
      </c>
    </row>
    <row r="15" spans="1:13" x14ac:dyDescent="0.2">
      <c r="A15" s="34">
        <v>43265</v>
      </c>
      <c r="B15" s="1">
        <v>300682</v>
      </c>
      <c r="C15" s="1" t="s">
        <v>131</v>
      </c>
      <c r="D15" s="1">
        <v>24.8</v>
      </c>
      <c r="E15" s="34">
        <v>43294</v>
      </c>
      <c r="F15" s="1">
        <v>20.16</v>
      </c>
      <c r="G15" s="1">
        <v>20</v>
      </c>
      <c r="H15" s="1">
        <v>19.11</v>
      </c>
      <c r="I15" s="1">
        <v>22.68</v>
      </c>
      <c r="J15" s="35">
        <v>-0.22939999999999999</v>
      </c>
      <c r="K15" s="35">
        <v>-8.5500000000000007E-2</v>
      </c>
      <c r="L15" s="35">
        <v>-0.18709999999999999</v>
      </c>
    </row>
    <row r="16" spans="1:13" x14ac:dyDescent="0.2">
      <c r="A16" s="34">
        <v>43271</v>
      </c>
      <c r="B16" s="1">
        <v>890</v>
      </c>
      <c r="C16" s="1" t="s">
        <v>132</v>
      </c>
      <c r="D16" s="1">
        <v>6.06</v>
      </c>
      <c r="E16" s="34">
        <v>43299</v>
      </c>
      <c r="F16" s="1">
        <v>5.12</v>
      </c>
      <c r="G16" s="1">
        <v>20</v>
      </c>
      <c r="H16" s="1">
        <v>4.8899999999999997</v>
      </c>
      <c r="I16" s="1">
        <v>5.55</v>
      </c>
      <c r="J16" s="35">
        <v>-0.19309999999999999</v>
      </c>
      <c r="K16" s="35">
        <v>-8.4199999999999997E-2</v>
      </c>
      <c r="L16" s="35">
        <v>-0.15509999999999999</v>
      </c>
    </row>
    <row r="17" spans="1:12" x14ac:dyDescent="0.2">
      <c r="A17" s="34">
        <v>43271</v>
      </c>
      <c r="B17" s="1">
        <v>300140</v>
      </c>
      <c r="C17" s="1" t="s">
        <v>133</v>
      </c>
      <c r="D17" s="1">
        <v>9.33</v>
      </c>
      <c r="E17" s="34">
        <v>43299</v>
      </c>
      <c r="F17" s="1">
        <v>8.11</v>
      </c>
      <c r="G17" s="1">
        <v>20</v>
      </c>
      <c r="H17" s="1">
        <v>7.73</v>
      </c>
      <c r="I17" s="1">
        <v>8.6</v>
      </c>
      <c r="J17" s="35">
        <v>-0.17150000000000001</v>
      </c>
      <c r="K17" s="35">
        <v>-7.8200000000000006E-2</v>
      </c>
      <c r="L17" s="35">
        <v>-0.1308</v>
      </c>
    </row>
    <row r="18" spans="1:12" x14ac:dyDescent="0.2">
      <c r="A18" s="34">
        <v>43265</v>
      </c>
      <c r="B18" s="1">
        <v>603110</v>
      </c>
      <c r="C18" s="1" t="s">
        <v>134</v>
      </c>
      <c r="D18" s="1">
        <v>17.760000000000002</v>
      </c>
      <c r="E18" s="34">
        <v>43294</v>
      </c>
      <c r="F18" s="1">
        <v>16.059999999999999</v>
      </c>
      <c r="G18" s="1">
        <v>20</v>
      </c>
      <c r="H18" s="1">
        <v>13.98</v>
      </c>
      <c r="I18" s="1">
        <v>16.39</v>
      </c>
      <c r="J18" s="35">
        <v>-0.21279999999999999</v>
      </c>
      <c r="K18" s="35">
        <v>-7.7100000000000002E-2</v>
      </c>
      <c r="L18" s="35">
        <v>-9.5699999999999993E-2</v>
      </c>
    </row>
    <row r="19" spans="1:12" x14ac:dyDescent="0.2">
      <c r="A19" s="34">
        <v>43129</v>
      </c>
      <c r="B19" s="1">
        <v>300706</v>
      </c>
      <c r="C19" s="1" t="s">
        <v>135</v>
      </c>
      <c r="D19" s="1">
        <v>41.77</v>
      </c>
      <c r="E19" s="34">
        <v>43164</v>
      </c>
      <c r="F19" s="1">
        <v>35.58</v>
      </c>
      <c r="G19" s="1">
        <v>20</v>
      </c>
      <c r="H19" s="1">
        <v>28.3</v>
      </c>
      <c r="I19" s="1">
        <v>38.549999999999997</v>
      </c>
      <c r="J19" s="35">
        <v>-0.32250000000000001</v>
      </c>
      <c r="K19" s="35">
        <v>-7.7100000000000002E-2</v>
      </c>
      <c r="L19" s="35">
        <v>-0.1482</v>
      </c>
    </row>
    <row r="20" spans="1:12" x14ac:dyDescent="0.2">
      <c r="A20" s="34">
        <v>43133</v>
      </c>
      <c r="B20" s="1">
        <v>600197</v>
      </c>
      <c r="C20" s="1" t="s">
        <v>136</v>
      </c>
      <c r="D20" s="1">
        <v>25.06</v>
      </c>
      <c r="E20" s="34">
        <v>43168</v>
      </c>
      <c r="F20" s="1">
        <v>21.18</v>
      </c>
      <c r="G20" s="1">
        <v>20</v>
      </c>
      <c r="H20" s="1">
        <v>18.8</v>
      </c>
      <c r="I20" s="1">
        <v>23.15</v>
      </c>
      <c r="J20" s="35">
        <v>-0.24979999999999999</v>
      </c>
      <c r="K20" s="35">
        <v>-7.6200000000000004E-2</v>
      </c>
      <c r="L20" s="35">
        <v>-0.15479999999999999</v>
      </c>
    </row>
    <row r="21" spans="1:12" x14ac:dyDescent="0.2">
      <c r="A21" s="34">
        <v>43193</v>
      </c>
      <c r="B21" s="1">
        <v>300140</v>
      </c>
      <c r="C21" s="1" t="s">
        <v>133</v>
      </c>
      <c r="D21" s="1">
        <v>14.27</v>
      </c>
      <c r="E21" s="34">
        <v>43227</v>
      </c>
      <c r="F21" s="1">
        <v>11.39</v>
      </c>
      <c r="G21" s="1">
        <v>20</v>
      </c>
      <c r="H21" s="1">
        <v>10.77</v>
      </c>
      <c r="I21" s="1">
        <v>13.2</v>
      </c>
      <c r="J21" s="35">
        <v>-0.24529999999999999</v>
      </c>
      <c r="K21" s="35">
        <v>-7.4999999999999997E-2</v>
      </c>
      <c r="L21" s="35">
        <v>-0.20180000000000001</v>
      </c>
    </row>
    <row r="22" spans="1:12" x14ac:dyDescent="0.2">
      <c r="A22" s="34">
        <v>43276</v>
      </c>
      <c r="B22" s="1">
        <v>300023</v>
      </c>
      <c r="C22" s="1" t="s">
        <v>137</v>
      </c>
      <c r="D22" s="1">
        <v>8.0500000000000007</v>
      </c>
      <c r="E22" s="34">
        <v>43304</v>
      </c>
      <c r="F22" s="1">
        <v>5.93</v>
      </c>
      <c r="G22" s="1">
        <v>20</v>
      </c>
      <c r="H22" s="1">
        <v>5.44</v>
      </c>
      <c r="I22" s="1">
        <v>7.45</v>
      </c>
      <c r="J22" s="35">
        <v>-0.32419999999999999</v>
      </c>
      <c r="K22" s="35">
        <v>-7.4499999999999997E-2</v>
      </c>
      <c r="L22" s="35">
        <v>-0.26340000000000002</v>
      </c>
    </row>
    <row r="23" spans="1:12" x14ac:dyDescent="0.2">
      <c r="A23" s="34">
        <v>43265</v>
      </c>
      <c r="B23" s="1">
        <v>300412</v>
      </c>
      <c r="C23" s="1" t="s">
        <v>138</v>
      </c>
      <c r="D23" s="1">
        <v>11.16</v>
      </c>
      <c r="E23" s="34">
        <v>43294</v>
      </c>
      <c r="F23" s="1">
        <v>9.56</v>
      </c>
      <c r="G23" s="1">
        <v>20</v>
      </c>
      <c r="H23" s="1">
        <v>8.6</v>
      </c>
      <c r="I23" s="1">
        <v>10.33</v>
      </c>
      <c r="J23" s="35">
        <v>-0.22939999999999999</v>
      </c>
      <c r="K23" s="35">
        <v>-7.4399999999999994E-2</v>
      </c>
      <c r="L23" s="35">
        <v>-0.1434</v>
      </c>
    </row>
    <row r="24" spans="1:12" x14ac:dyDescent="0.2">
      <c r="A24" s="34">
        <v>43266</v>
      </c>
      <c r="B24" s="1">
        <v>300068</v>
      </c>
      <c r="C24" s="1" t="s">
        <v>139</v>
      </c>
      <c r="D24" s="1">
        <v>13.8</v>
      </c>
      <c r="E24" s="34">
        <v>43297</v>
      </c>
      <c r="F24" s="1">
        <v>11.52</v>
      </c>
      <c r="G24" s="1">
        <v>20</v>
      </c>
      <c r="H24" s="1">
        <v>10.94</v>
      </c>
      <c r="I24" s="1">
        <v>12.79</v>
      </c>
      <c r="J24" s="35">
        <v>-0.20730000000000001</v>
      </c>
      <c r="K24" s="35">
        <v>-7.3200000000000001E-2</v>
      </c>
      <c r="L24" s="35">
        <v>-0.16520000000000001</v>
      </c>
    </row>
    <row r="25" spans="1:12" x14ac:dyDescent="0.2">
      <c r="A25" s="34">
        <v>43266</v>
      </c>
      <c r="B25" s="1">
        <v>603239</v>
      </c>
      <c r="C25" s="1" t="s">
        <v>140</v>
      </c>
      <c r="D25" s="1">
        <v>13.59</v>
      </c>
      <c r="E25" s="34">
        <v>43297</v>
      </c>
      <c r="F25" s="1">
        <v>12.17</v>
      </c>
      <c r="G25" s="1">
        <v>20</v>
      </c>
      <c r="H25" s="1">
        <v>11.03</v>
      </c>
      <c r="I25" s="1">
        <v>12.6</v>
      </c>
      <c r="J25" s="35">
        <v>-0.18840000000000001</v>
      </c>
      <c r="K25" s="35">
        <v>-7.2900000000000006E-2</v>
      </c>
      <c r="L25" s="35">
        <v>-0.1045</v>
      </c>
    </row>
    <row r="26" spans="1:12" x14ac:dyDescent="0.2">
      <c r="A26" s="34">
        <v>43214</v>
      </c>
      <c r="B26" s="1">
        <v>600870</v>
      </c>
      <c r="C26" s="1" t="s">
        <v>127</v>
      </c>
      <c r="D26" s="1">
        <v>5.66</v>
      </c>
      <c r="E26" s="34">
        <v>43244</v>
      </c>
      <c r="F26" s="1">
        <v>5.18</v>
      </c>
      <c r="G26" s="1">
        <v>20</v>
      </c>
      <c r="H26" s="1">
        <v>0</v>
      </c>
      <c r="I26" s="1">
        <v>5.25</v>
      </c>
      <c r="J26" s="35">
        <v>-1</v>
      </c>
      <c r="K26" s="35">
        <v>-7.2400000000000006E-2</v>
      </c>
      <c r="L26" s="35">
        <v>-8.48E-2</v>
      </c>
    </row>
    <row r="27" spans="1:12" x14ac:dyDescent="0.2">
      <c r="A27" s="34">
        <v>43209</v>
      </c>
      <c r="B27" s="1">
        <v>600238</v>
      </c>
      <c r="C27" s="1" t="s">
        <v>141</v>
      </c>
      <c r="D27" s="1">
        <v>7.32</v>
      </c>
      <c r="E27" s="34">
        <v>43241</v>
      </c>
      <c r="F27" s="1">
        <v>5.17</v>
      </c>
      <c r="G27" s="1">
        <v>20</v>
      </c>
      <c r="H27" s="1">
        <v>0</v>
      </c>
      <c r="I27" s="1">
        <v>6.8</v>
      </c>
      <c r="J27" s="35">
        <v>-1</v>
      </c>
      <c r="K27" s="35">
        <v>-7.0999999999999994E-2</v>
      </c>
      <c r="L27" s="35">
        <v>-0.29370000000000002</v>
      </c>
    </row>
    <row r="28" spans="1:12" x14ac:dyDescent="0.2">
      <c r="A28" s="34">
        <v>43271</v>
      </c>
      <c r="B28" s="1">
        <v>603699</v>
      </c>
      <c r="C28" s="1" t="s">
        <v>142</v>
      </c>
      <c r="D28" s="1">
        <v>15.54</v>
      </c>
      <c r="E28" s="34">
        <v>43299</v>
      </c>
      <c r="F28" s="1">
        <v>11.42</v>
      </c>
      <c r="G28" s="1">
        <v>20</v>
      </c>
      <c r="H28" s="1">
        <v>10.02</v>
      </c>
      <c r="I28" s="1">
        <v>14.44</v>
      </c>
      <c r="J28" s="35">
        <v>-0.35520000000000002</v>
      </c>
      <c r="K28" s="35">
        <v>-7.0800000000000002E-2</v>
      </c>
      <c r="L28" s="35">
        <v>-0.2651</v>
      </c>
    </row>
    <row r="29" spans="1:12" x14ac:dyDescent="0.2">
      <c r="A29" s="34">
        <v>43390</v>
      </c>
      <c r="B29" s="1">
        <v>300587</v>
      </c>
      <c r="C29" s="1" t="s">
        <v>143</v>
      </c>
      <c r="D29" s="1">
        <v>17.71</v>
      </c>
      <c r="E29" s="34">
        <v>43418</v>
      </c>
      <c r="F29" s="1">
        <v>16.18</v>
      </c>
      <c r="G29" s="1">
        <v>20</v>
      </c>
      <c r="H29" s="1">
        <v>14.59</v>
      </c>
      <c r="I29" s="1">
        <v>16.47</v>
      </c>
      <c r="J29" s="35">
        <v>-0.1762</v>
      </c>
      <c r="K29" s="35">
        <v>-7.0000000000000007E-2</v>
      </c>
      <c r="L29" s="35">
        <v>-8.6400000000000005E-2</v>
      </c>
    </row>
    <row r="30" spans="1:12" x14ac:dyDescent="0.2">
      <c r="A30" s="34">
        <v>43265</v>
      </c>
      <c r="B30" s="1">
        <v>300235</v>
      </c>
      <c r="C30" s="1" t="s">
        <v>144</v>
      </c>
      <c r="D30" s="1">
        <v>12</v>
      </c>
      <c r="E30" s="34">
        <v>43294</v>
      </c>
      <c r="F30" s="1">
        <v>10.6</v>
      </c>
      <c r="G30" s="1">
        <v>20</v>
      </c>
      <c r="H30" s="1">
        <v>9.35</v>
      </c>
      <c r="I30" s="1">
        <v>11.16</v>
      </c>
      <c r="J30" s="35">
        <v>-0.2208</v>
      </c>
      <c r="K30" s="35">
        <v>-7.0000000000000007E-2</v>
      </c>
      <c r="L30" s="35">
        <v>-0.1167</v>
      </c>
    </row>
    <row r="31" spans="1:12" x14ac:dyDescent="0.2">
      <c r="A31" s="34">
        <v>43314</v>
      </c>
      <c r="B31" s="1">
        <v>603108</v>
      </c>
      <c r="C31" s="1" t="s">
        <v>145</v>
      </c>
      <c r="D31" s="1">
        <v>11.59</v>
      </c>
      <c r="E31" s="34">
        <v>43342</v>
      </c>
      <c r="F31" s="1">
        <v>10.14</v>
      </c>
      <c r="G31" s="1">
        <v>20</v>
      </c>
      <c r="H31" s="1">
        <v>9.56</v>
      </c>
      <c r="I31" s="1">
        <v>10.78</v>
      </c>
      <c r="J31" s="35">
        <v>-0.17519999999999999</v>
      </c>
      <c r="K31" s="35">
        <v>-6.9900000000000004E-2</v>
      </c>
      <c r="L31" s="35">
        <v>-0.12509999999999999</v>
      </c>
    </row>
    <row r="32" spans="1:12" x14ac:dyDescent="0.2">
      <c r="A32" s="34">
        <v>43265</v>
      </c>
      <c r="B32" s="1">
        <v>300711</v>
      </c>
      <c r="C32" s="1" t="s">
        <v>146</v>
      </c>
      <c r="D32" s="1">
        <v>25.25</v>
      </c>
      <c r="E32" s="34">
        <v>43294</v>
      </c>
      <c r="F32" s="1">
        <v>21.86</v>
      </c>
      <c r="G32" s="1">
        <v>20</v>
      </c>
      <c r="H32" s="1">
        <v>19.72</v>
      </c>
      <c r="I32" s="1">
        <v>23.49</v>
      </c>
      <c r="J32" s="35">
        <v>-0.219</v>
      </c>
      <c r="K32" s="35">
        <v>-6.9699999999999998E-2</v>
      </c>
      <c r="L32" s="35">
        <v>-0.1343</v>
      </c>
    </row>
    <row r="33" spans="1:12" x14ac:dyDescent="0.2">
      <c r="A33" s="34">
        <v>43398</v>
      </c>
      <c r="B33" s="1">
        <v>860</v>
      </c>
      <c r="C33" s="1" t="s">
        <v>147</v>
      </c>
      <c r="D33" s="1">
        <v>39</v>
      </c>
      <c r="E33" s="34">
        <v>43426</v>
      </c>
      <c r="F33" s="1">
        <v>33.96</v>
      </c>
      <c r="G33" s="1">
        <v>20</v>
      </c>
      <c r="H33" s="1">
        <v>30.68</v>
      </c>
      <c r="I33" s="1">
        <v>36.33</v>
      </c>
      <c r="J33" s="35">
        <v>-0.21329999999999999</v>
      </c>
      <c r="K33" s="35">
        <v>-6.8500000000000005E-2</v>
      </c>
      <c r="L33" s="35">
        <v>-0.12920000000000001</v>
      </c>
    </row>
    <row r="34" spans="1:12" x14ac:dyDescent="0.2">
      <c r="A34" s="34">
        <v>43314</v>
      </c>
      <c r="B34" s="1">
        <v>2598</v>
      </c>
      <c r="C34" s="1" t="s">
        <v>148</v>
      </c>
      <c r="D34" s="1">
        <v>7.64</v>
      </c>
      <c r="E34" s="34">
        <v>43342</v>
      </c>
      <c r="F34" s="1">
        <v>6.73</v>
      </c>
      <c r="G34" s="1">
        <v>20</v>
      </c>
      <c r="H34" s="1">
        <v>6.56</v>
      </c>
      <c r="I34" s="1">
        <v>7.12</v>
      </c>
      <c r="J34" s="35">
        <v>-0.1414</v>
      </c>
      <c r="K34" s="35">
        <v>-6.8099999999999994E-2</v>
      </c>
      <c r="L34" s="35">
        <v>-0.1191</v>
      </c>
    </row>
    <row r="35" spans="1:12" x14ac:dyDescent="0.2">
      <c r="A35" s="34">
        <v>43271</v>
      </c>
      <c r="B35" s="1">
        <v>300486</v>
      </c>
      <c r="C35" s="1" t="s">
        <v>149</v>
      </c>
      <c r="D35" s="1">
        <v>17.66</v>
      </c>
      <c r="E35" s="34">
        <v>43299</v>
      </c>
      <c r="F35" s="1">
        <v>16.18</v>
      </c>
      <c r="G35" s="1">
        <v>20</v>
      </c>
      <c r="H35" s="1">
        <v>14.79</v>
      </c>
      <c r="I35" s="1">
        <v>16.47</v>
      </c>
      <c r="J35" s="35">
        <v>-0.16250000000000001</v>
      </c>
      <c r="K35" s="35">
        <v>-6.7400000000000002E-2</v>
      </c>
      <c r="L35" s="35">
        <v>-8.3799999999999999E-2</v>
      </c>
    </row>
    <row r="36" spans="1:12" x14ac:dyDescent="0.2">
      <c r="A36" s="34">
        <v>43388</v>
      </c>
      <c r="B36" s="1">
        <v>56</v>
      </c>
      <c r="C36" s="1" t="s">
        <v>150</v>
      </c>
      <c r="D36" s="1">
        <v>10.19</v>
      </c>
      <c r="E36" s="34">
        <v>43416</v>
      </c>
      <c r="F36" s="1">
        <v>5.99</v>
      </c>
      <c r="G36" s="1">
        <v>20</v>
      </c>
      <c r="H36" s="1">
        <v>5.56</v>
      </c>
      <c r="I36" s="1">
        <v>9.51</v>
      </c>
      <c r="J36" s="35">
        <v>-0.45440000000000003</v>
      </c>
      <c r="K36" s="35">
        <v>-6.6699999999999995E-2</v>
      </c>
      <c r="L36" s="35">
        <v>-0.41220000000000001</v>
      </c>
    </row>
    <row r="37" spans="1:12" x14ac:dyDescent="0.2">
      <c r="A37" s="34">
        <v>43161</v>
      </c>
      <c r="B37" s="1">
        <v>830</v>
      </c>
      <c r="C37" s="1" t="s">
        <v>151</v>
      </c>
      <c r="D37" s="1">
        <v>22.34</v>
      </c>
      <c r="E37" s="34">
        <v>43189</v>
      </c>
      <c r="F37" s="1">
        <v>17.260000000000002</v>
      </c>
      <c r="G37" s="1">
        <v>20</v>
      </c>
      <c r="H37" s="1">
        <v>15.15</v>
      </c>
      <c r="I37" s="1">
        <v>20.85</v>
      </c>
      <c r="J37" s="35">
        <v>-0.32179999999999997</v>
      </c>
      <c r="K37" s="35">
        <v>-6.6699999999999995E-2</v>
      </c>
      <c r="L37" s="35">
        <v>-0.22739999999999999</v>
      </c>
    </row>
    <row r="38" spans="1:12" x14ac:dyDescent="0.2">
      <c r="A38" s="34">
        <v>43312</v>
      </c>
      <c r="B38" s="1">
        <v>603693</v>
      </c>
      <c r="C38" s="1" t="s">
        <v>152</v>
      </c>
      <c r="D38" s="1">
        <v>27.6</v>
      </c>
      <c r="E38" s="34">
        <v>43340</v>
      </c>
      <c r="F38" s="1">
        <v>19.5</v>
      </c>
      <c r="G38" s="1">
        <v>20</v>
      </c>
      <c r="H38" s="1">
        <v>19.22</v>
      </c>
      <c r="I38" s="1">
        <v>25.76</v>
      </c>
      <c r="J38" s="35">
        <v>-0.30359999999999998</v>
      </c>
      <c r="K38" s="35">
        <v>-6.6699999999999995E-2</v>
      </c>
      <c r="L38" s="35">
        <v>-0.29349999999999998</v>
      </c>
    </row>
    <row r="39" spans="1:12" x14ac:dyDescent="0.2">
      <c r="A39" s="34">
        <v>43312</v>
      </c>
      <c r="B39" s="1">
        <v>2501</v>
      </c>
      <c r="C39" s="1" t="s">
        <v>153</v>
      </c>
      <c r="D39" s="1">
        <v>4.67</v>
      </c>
      <c r="E39" s="34">
        <v>43340</v>
      </c>
      <c r="F39" s="1">
        <v>3.82</v>
      </c>
      <c r="G39" s="1">
        <v>20</v>
      </c>
      <c r="H39" s="1">
        <v>3.58</v>
      </c>
      <c r="I39" s="1">
        <v>4.3600000000000003</v>
      </c>
      <c r="J39" s="35">
        <v>-0.2334</v>
      </c>
      <c r="K39" s="35">
        <v>-6.6400000000000001E-2</v>
      </c>
      <c r="L39" s="35">
        <v>-0.182</v>
      </c>
    </row>
    <row r="40" spans="1:12" x14ac:dyDescent="0.2">
      <c r="A40" s="34">
        <v>43389</v>
      </c>
      <c r="B40" s="1">
        <v>600803</v>
      </c>
      <c r="C40" s="1" t="s">
        <v>154</v>
      </c>
      <c r="D40" s="1">
        <v>13.38</v>
      </c>
      <c r="E40" s="34">
        <v>43417</v>
      </c>
      <c r="F40" s="1">
        <v>12.15</v>
      </c>
      <c r="G40" s="1">
        <v>20</v>
      </c>
      <c r="H40" s="1">
        <v>10.33</v>
      </c>
      <c r="I40" s="1">
        <v>12.52</v>
      </c>
      <c r="J40" s="35">
        <v>-0.22800000000000001</v>
      </c>
      <c r="K40" s="35">
        <v>-6.4299999999999996E-2</v>
      </c>
      <c r="L40" s="35">
        <v>-9.1899999999999996E-2</v>
      </c>
    </row>
    <row r="41" spans="1:12" x14ac:dyDescent="0.2">
      <c r="A41" s="34">
        <v>43209</v>
      </c>
      <c r="B41" s="1">
        <v>600539</v>
      </c>
      <c r="C41" s="1" t="s">
        <v>155</v>
      </c>
      <c r="D41" s="1">
        <v>8.32</v>
      </c>
      <c r="E41" s="34">
        <v>43241</v>
      </c>
      <c r="F41" s="1">
        <v>7.7</v>
      </c>
      <c r="G41" s="1">
        <v>20</v>
      </c>
      <c r="H41" s="1">
        <v>0</v>
      </c>
      <c r="I41" s="1">
        <v>7.79</v>
      </c>
      <c r="J41" s="35">
        <v>-1</v>
      </c>
      <c r="K41" s="35">
        <v>-6.3700000000000007E-2</v>
      </c>
      <c r="L41" s="35">
        <v>-7.4499999999999997E-2</v>
      </c>
    </row>
    <row r="42" spans="1:12" x14ac:dyDescent="0.2">
      <c r="A42" s="34">
        <v>43314</v>
      </c>
      <c r="B42" s="1">
        <v>300702</v>
      </c>
      <c r="C42" s="1" t="s">
        <v>156</v>
      </c>
      <c r="D42" s="1">
        <v>18</v>
      </c>
      <c r="E42" s="34">
        <v>43342</v>
      </c>
      <c r="F42" s="1">
        <v>15.43</v>
      </c>
      <c r="G42" s="1">
        <v>20</v>
      </c>
      <c r="H42" s="1">
        <v>14.91</v>
      </c>
      <c r="I42" s="1">
        <v>16.87</v>
      </c>
      <c r="J42" s="35">
        <v>-0.17169999999999999</v>
      </c>
      <c r="K42" s="35">
        <v>-6.2799999999999995E-2</v>
      </c>
      <c r="L42" s="35">
        <v>-0.14280000000000001</v>
      </c>
    </row>
    <row r="43" spans="1:12" x14ac:dyDescent="0.2">
      <c r="A43" s="34">
        <v>43371</v>
      </c>
      <c r="B43" s="1">
        <v>603969</v>
      </c>
      <c r="C43" s="1" t="s">
        <v>157</v>
      </c>
      <c r="D43" s="1">
        <v>5.5</v>
      </c>
      <c r="E43" s="34">
        <v>43406</v>
      </c>
      <c r="F43" s="1">
        <v>4.33</v>
      </c>
      <c r="G43" s="1">
        <v>20</v>
      </c>
      <c r="H43" s="1">
        <v>3.88</v>
      </c>
      <c r="I43" s="1">
        <v>5.16</v>
      </c>
      <c r="J43" s="35">
        <v>-0.29459999999999997</v>
      </c>
      <c r="K43" s="35">
        <v>-6.1800000000000001E-2</v>
      </c>
      <c r="L43" s="35">
        <v>-0.2127</v>
      </c>
    </row>
    <row r="44" spans="1:12" x14ac:dyDescent="0.2">
      <c r="A44" s="34">
        <v>43265</v>
      </c>
      <c r="B44" s="1">
        <v>2890</v>
      </c>
      <c r="C44" s="1" t="s">
        <v>158</v>
      </c>
      <c r="D44" s="1">
        <v>32.299999999999997</v>
      </c>
      <c r="E44" s="34">
        <v>43294</v>
      </c>
      <c r="F44" s="1">
        <v>28.73</v>
      </c>
      <c r="G44" s="1">
        <v>20</v>
      </c>
      <c r="H44" s="1">
        <v>25.94</v>
      </c>
      <c r="I44" s="1">
        <v>30.34</v>
      </c>
      <c r="J44" s="35">
        <v>-0.19689999999999999</v>
      </c>
      <c r="K44" s="35">
        <v>-6.0699999999999997E-2</v>
      </c>
      <c r="L44" s="35">
        <v>-0.1105</v>
      </c>
    </row>
    <row r="45" spans="1:12" x14ac:dyDescent="0.2">
      <c r="A45" s="34">
        <v>43319</v>
      </c>
      <c r="B45" s="1">
        <v>300238</v>
      </c>
      <c r="C45" s="1" t="s">
        <v>159</v>
      </c>
      <c r="D45" s="1">
        <v>13.6</v>
      </c>
      <c r="E45" s="34">
        <v>43347</v>
      </c>
      <c r="F45" s="1">
        <v>11.32</v>
      </c>
      <c r="G45" s="1">
        <v>20</v>
      </c>
      <c r="H45" s="1">
        <v>10.050000000000001</v>
      </c>
      <c r="I45" s="1">
        <v>12.78</v>
      </c>
      <c r="J45" s="35">
        <v>-0.26100000000000001</v>
      </c>
      <c r="K45" s="35">
        <v>-6.0299999999999999E-2</v>
      </c>
      <c r="L45" s="35">
        <v>-0.16769999999999999</v>
      </c>
    </row>
    <row r="46" spans="1:12" x14ac:dyDescent="0.2">
      <c r="A46" s="34">
        <v>43383</v>
      </c>
      <c r="B46" s="1">
        <v>600240</v>
      </c>
      <c r="C46" s="1" t="s">
        <v>120</v>
      </c>
      <c r="D46" s="1">
        <v>3.68</v>
      </c>
      <c r="E46" s="34">
        <v>43411</v>
      </c>
      <c r="F46" s="1">
        <v>3.29</v>
      </c>
      <c r="G46" s="1">
        <v>20</v>
      </c>
      <c r="H46" s="1">
        <v>2.64</v>
      </c>
      <c r="I46" s="1">
        <v>3.46</v>
      </c>
      <c r="J46" s="35">
        <v>-0.28260000000000002</v>
      </c>
      <c r="K46" s="35">
        <v>-5.9799999999999999E-2</v>
      </c>
      <c r="L46" s="35">
        <v>-0.106</v>
      </c>
    </row>
    <row r="47" spans="1:12" x14ac:dyDescent="0.2">
      <c r="A47" s="34">
        <v>43244</v>
      </c>
      <c r="B47" s="1">
        <v>2662</v>
      </c>
      <c r="C47" s="1" t="s">
        <v>160</v>
      </c>
      <c r="D47" s="1">
        <v>4.7699999999999996</v>
      </c>
      <c r="E47" s="34">
        <v>43273</v>
      </c>
      <c r="F47" s="1">
        <v>3.29</v>
      </c>
      <c r="G47" s="1">
        <v>20</v>
      </c>
      <c r="H47" s="1">
        <v>3.04</v>
      </c>
      <c r="I47" s="1">
        <v>4.49</v>
      </c>
      <c r="J47" s="35">
        <v>-0.36270000000000002</v>
      </c>
      <c r="K47" s="35">
        <v>-5.8700000000000002E-2</v>
      </c>
      <c r="L47" s="35">
        <v>-0.31030000000000002</v>
      </c>
    </row>
    <row r="48" spans="1:12" x14ac:dyDescent="0.2">
      <c r="A48" s="34">
        <v>43265</v>
      </c>
      <c r="B48" s="1">
        <v>600929</v>
      </c>
      <c r="C48" s="1" t="s">
        <v>161</v>
      </c>
      <c r="D48" s="1">
        <v>17.5</v>
      </c>
      <c r="E48" s="34">
        <v>43294</v>
      </c>
      <c r="F48" s="1">
        <v>15.43</v>
      </c>
      <c r="G48" s="1">
        <v>20</v>
      </c>
      <c r="H48" s="1">
        <v>13.33</v>
      </c>
      <c r="I48" s="1">
        <v>16.48</v>
      </c>
      <c r="J48" s="35">
        <v>-0.23830000000000001</v>
      </c>
      <c r="K48" s="35">
        <v>-5.8299999999999998E-2</v>
      </c>
      <c r="L48" s="35">
        <v>-0.1183</v>
      </c>
    </row>
    <row r="49" spans="1:12" x14ac:dyDescent="0.2">
      <c r="A49" s="34">
        <v>43271</v>
      </c>
      <c r="B49" s="1">
        <v>2726</v>
      </c>
      <c r="C49" s="1" t="s">
        <v>162</v>
      </c>
      <c r="D49" s="1">
        <v>8.25</v>
      </c>
      <c r="E49" s="34">
        <v>43299</v>
      </c>
      <c r="F49" s="1">
        <v>6.7</v>
      </c>
      <c r="G49" s="1">
        <v>20</v>
      </c>
      <c r="H49" s="1">
        <v>6.27</v>
      </c>
      <c r="I49" s="1">
        <v>7.77</v>
      </c>
      <c r="J49" s="35">
        <v>-0.24</v>
      </c>
      <c r="K49" s="35">
        <v>-5.8200000000000002E-2</v>
      </c>
      <c r="L49" s="35">
        <v>-0.18790000000000001</v>
      </c>
    </row>
    <row r="50" spans="1:12" x14ac:dyDescent="0.2">
      <c r="A50" s="34">
        <v>43248</v>
      </c>
      <c r="B50" s="1">
        <v>603301</v>
      </c>
      <c r="C50" s="1" t="s">
        <v>163</v>
      </c>
      <c r="D50" s="1">
        <v>67.48</v>
      </c>
      <c r="E50" s="34">
        <v>43277</v>
      </c>
      <c r="F50" s="1">
        <v>49.25</v>
      </c>
      <c r="G50" s="1">
        <v>20</v>
      </c>
      <c r="H50" s="1">
        <v>43.15</v>
      </c>
      <c r="I50" s="1">
        <v>63.56</v>
      </c>
      <c r="J50" s="35">
        <v>-0.36059999999999998</v>
      </c>
      <c r="K50" s="35">
        <v>-5.8099999999999999E-2</v>
      </c>
      <c r="L50" s="35">
        <v>-0.2702</v>
      </c>
    </row>
    <row r="51" spans="1:12" x14ac:dyDescent="0.2">
      <c r="A51" s="34">
        <v>43132</v>
      </c>
      <c r="B51" s="1">
        <v>603016</v>
      </c>
      <c r="C51" s="1" t="s">
        <v>164</v>
      </c>
      <c r="D51" s="1">
        <v>23.03</v>
      </c>
      <c r="E51" s="34">
        <v>43167</v>
      </c>
      <c r="F51" s="1">
        <v>21.65</v>
      </c>
      <c r="G51" s="1">
        <v>20</v>
      </c>
      <c r="H51" s="1">
        <v>17.32</v>
      </c>
      <c r="I51" s="1">
        <v>21.7</v>
      </c>
      <c r="J51" s="35">
        <v>-0.24790000000000001</v>
      </c>
      <c r="K51" s="35">
        <v>-5.7799999999999997E-2</v>
      </c>
      <c r="L51" s="35">
        <v>-5.9900000000000002E-2</v>
      </c>
    </row>
    <row r="52" spans="1:12" x14ac:dyDescent="0.2">
      <c r="A52" s="34">
        <v>43290</v>
      </c>
      <c r="B52" s="1">
        <v>2072</v>
      </c>
      <c r="C52" s="1" t="s">
        <v>165</v>
      </c>
      <c r="D52" s="1">
        <v>11.13</v>
      </c>
      <c r="E52" s="34">
        <v>43318</v>
      </c>
      <c r="F52" s="1">
        <v>6.29</v>
      </c>
      <c r="G52" s="1">
        <v>20</v>
      </c>
      <c r="H52" s="1">
        <v>6.16</v>
      </c>
      <c r="I52" s="1">
        <v>10.49</v>
      </c>
      <c r="J52" s="35">
        <v>-0.44650000000000001</v>
      </c>
      <c r="K52" s="35">
        <v>-5.7500000000000002E-2</v>
      </c>
      <c r="L52" s="35">
        <v>-0.43490000000000001</v>
      </c>
    </row>
    <row r="53" spans="1:12" x14ac:dyDescent="0.2">
      <c r="A53" s="34">
        <v>43248</v>
      </c>
      <c r="B53" s="1">
        <v>300519</v>
      </c>
      <c r="C53" s="1" t="s">
        <v>166</v>
      </c>
      <c r="D53" s="1">
        <v>29</v>
      </c>
      <c r="E53" s="34">
        <v>43277</v>
      </c>
      <c r="F53" s="1">
        <v>24.35</v>
      </c>
      <c r="G53" s="1">
        <v>20</v>
      </c>
      <c r="H53" s="1">
        <v>22.1</v>
      </c>
      <c r="I53" s="1">
        <v>27.35</v>
      </c>
      <c r="J53" s="35">
        <v>-0.2379</v>
      </c>
      <c r="K53" s="35">
        <v>-5.6899999999999999E-2</v>
      </c>
      <c r="L53" s="35">
        <v>-0.1603</v>
      </c>
    </row>
    <row r="54" spans="1:12" x14ac:dyDescent="0.2">
      <c r="A54" s="34">
        <v>43398</v>
      </c>
      <c r="B54" s="1">
        <v>600809</v>
      </c>
      <c r="C54" s="1" t="s">
        <v>167</v>
      </c>
      <c r="D54" s="1">
        <v>37.07</v>
      </c>
      <c r="E54" s="34">
        <v>43426</v>
      </c>
      <c r="F54" s="1">
        <v>33.450000000000003</v>
      </c>
      <c r="G54" s="1">
        <v>20</v>
      </c>
      <c r="H54" s="1">
        <v>30.39</v>
      </c>
      <c r="I54" s="1">
        <v>34.99</v>
      </c>
      <c r="J54" s="35">
        <v>-0.1802</v>
      </c>
      <c r="K54" s="35">
        <v>-5.6099999999999997E-2</v>
      </c>
      <c r="L54" s="35">
        <v>-9.7699999999999995E-2</v>
      </c>
    </row>
    <row r="55" spans="1:12" x14ac:dyDescent="0.2">
      <c r="A55" s="34">
        <v>43388</v>
      </c>
      <c r="B55" s="1">
        <v>300644</v>
      </c>
      <c r="C55" s="1" t="s">
        <v>168</v>
      </c>
      <c r="D55" s="1">
        <v>37</v>
      </c>
      <c r="E55" s="34">
        <v>43416</v>
      </c>
      <c r="F55" s="1">
        <v>34.799999999999997</v>
      </c>
      <c r="G55" s="1">
        <v>20</v>
      </c>
      <c r="H55" s="1">
        <v>29.52</v>
      </c>
      <c r="I55" s="1">
        <v>34.93</v>
      </c>
      <c r="J55" s="35">
        <v>-0.20219999999999999</v>
      </c>
      <c r="K55" s="35">
        <v>-5.6000000000000001E-2</v>
      </c>
      <c r="L55" s="35">
        <v>-5.9499999999999997E-2</v>
      </c>
    </row>
    <row r="56" spans="1:12" x14ac:dyDescent="0.2">
      <c r="A56" s="34">
        <v>43265</v>
      </c>
      <c r="B56" s="1">
        <v>2900</v>
      </c>
      <c r="C56" s="1" t="s">
        <v>169</v>
      </c>
      <c r="D56" s="1">
        <v>20.399999999999999</v>
      </c>
      <c r="E56" s="34">
        <v>43294</v>
      </c>
      <c r="F56" s="1">
        <v>18.04</v>
      </c>
      <c r="G56" s="1">
        <v>20</v>
      </c>
      <c r="H56" s="1">
        <v>15.5</v>
      </c>
      <c r="I56" s="1">
        <v>19.260000000000002</v>
      </c>
      <c r="J56" s="35">
        <v>-0.2402</v>
      </c>
      <c r="K56" s="35">
        <v>-5.5899999999999998E-2</v>
      </c>
      <c r="L56" s="35">
        <v>-0.1157</v>
      </c>
    </row>
    <row r="57" spans="1:12" x14ac:dyDescent="0.2">
      <c r="A57" s="34">
        <v>43383</v>
      </c>
      <c r="B57" s="1">
        <v>300202</v>
      </c>
      <c r="C57" s="1" t="s">
        <v>170</v>
      </c>
      <c r="D57" s="1">
        <v>7.96</v>
      </c>
      <c r="E57" s="34">
        <v>43411</v>
      </c>
      <c r="F57" s="1">
        <v>6.91</v>
      </c>
      <c r="G57" s="1">
        <v>20</v>
      </c>
      <c r="H57" s="1">
        <v>5.93</v>
      </c>
      <c r="I57" s="1">
        <v>7.52</v>
      </c>
      <c r="J57" s="35">
        <v>-0.255</v>
      </c>
      <c r="K57" s="35">
        <v>-5.5300000000000002E-2</v>
      </c>
      <c r="L57" s="35">
        <v>-0.13189999999999999</v>
      </c>
    </row>
    <row r="58" spans="1:12" x14ac:dyDescent="0.2">
      <c r="A58" s="34">
        <v>43385</v>
      </c>
      <c r="B58" s="1">
        <v>300142</v>
      </c>
      <c r="C58" s="1" t="s">
        <v>171</v>
      </c>
      <c r="D58" s="1">
        <v>19.57</v>
      </c>
      <c r="E58" s="34">
        <v>43413</v>
      </c>
      <c r="F58" s="1">
        <v>17.260000000000002</v>
      </c>
      <c r="G58" s="1">
        <v>20</v>
      </c>
      <c r="H58" s="1">
        <v>12.9</v>
      </c>
      <c r="I58" s="1">
        <v>18.489999999999998</v>
      </c>
      <c r="J58" s="35">
        <v>-0.34079999999999999</v>
      </c>
      <c r="K58" s="35">
        <v>-5.5199999999999999E-2</v>
      </c>
      <c r="L58" s="35">
        <v>-0.11799999999999999</v>
      </c>
    </row>
    <row r="59" spans="1:12" x14ac:dyDescent="0.2">
      <c r="A59" s="34">
        <v>43382</v>
      </c>
      <c r="B59" s="1">
        <v>300309</v>
      </c>
      <c r="C59" s="1" t="s">
        <v>172</v>
      </c>
      <c r="D59" s="1">
        <v>10.029999999999999</v>
      </c>
      <c r="E59" s="34">
        <v>43410</v>
      </c>
      <c r="F59" s="1">
        <v>9.02</v>
      </c>
      <c r="G59" s="1">
        <v>20</v>
      </c>
      <c r="H59" s="1">
        <v>7.06</v>
      </c>
      <c r="I59" s="1">
        <v>9.48</v>
      </c>
      <c r="J59" s="35">
        <v>-0.29609999999999997</v>
      </c>
      <c r="K59" s="35">
        <v>-5.4800000000000001E-2</v>
      </c>
      <c r="L59" s="35">
        <v>-0.1007</v>
      </c>
    </row>
    <row r="60" spans="1:12" x14ac:dyDescent="0.2">
      <c r="A60" s="34">
        <v>43265</v>
      </c>
      <c r="B60" s="1">
        <v>603329</v>
      </c>
      <c r="C60" s="1" t="s">
        <v>173</v>
      </c>
      <c r="D60" s="1">
        <v>33.22</v>
      </c>
      <c r="E60" s="34">
        <v>43294</v>
      </c>
      <c r="F60" s="1">
        <v>28.14</v>
      </c>
      <c r="G60" s="1">
        <v>20</v>
      </c>
      <c r="H60" s="1">
        <v>25.3</v>
      </c>
      <c r="I60" s="1">
        <v>31.4</v>
      </c>
      <c r="J60" s="35">
        <v>-0.2384</v>
      </c>
      <c r="K60" s="35">
        <v>-5.4800000000000001E-2</v>
      </c>
      <c r="L60" s="35">
        <v>-0.15290000000000001</v>
      </c>
    </row>
    <row r="61" spans="1:12" x14ac:dyDescent="0.2">
      <c r="A61" s="34">
        <v>43259</v>
      </c>
      <c r="B61" s="1">
        <v>2178</v>
      </c>
      <c r="C61" s="1" t="s">
        <v>174</v>
      </c>
      <c r="D61" s="1">
        <v>7.53</v>
      </c>
      <c r="E61" s="34">
        <v>43290</v>
      </c>
      <c r="F61" s="1">
        <v>6.26</v>
      </c>
      <c r="G61" s="1">
        <v>20</v>
      </c>
      <c r="H61" s="1">
        <v>6.06</v>
      </c>
      <c r="I61" s="1">
        <v>7.12</v>
      </c>
      <c r="J61" s="35">
        <v>-0.19520000000000001</v>
      </c>
      <c r="K61" s="35">
        <v>-5.45E-2</v>
      </c>
      <c r="L61" s="35">
        <v>-0.16869999999999999</v>
      </c>
    </row>
    <row r="62" spans="1:12" x14ac:dyDescent="0.2">
      <c r="A62" s="34">
        <v>43371</v>
      </c>
      <c r="B62" s="1">
        <v>300221</v>
      </c>
      <c r="C62" s="1" t="s">
        <v>175</v>
      </c>
      <c r="D62" s="1">
        <v>6.8</v>
      </c>
      <c r="E62" s="34">
        <v>43406</v>
      </c>
      <c r="F62" s="1">
        <v>5.81</v>
      </c>
      <c r="G62" s="1">
        <v>20</v>
      </c>
      <c r="H62" s="1">
        <v>4.7699999999999996</v>
      </c>
      <c r="I62" s="1">
        <v>6.43</v>
      </c>
      <c r="J62" s="35">
        <v>-0.29849999999999999</v>
      </c>
      <c r="K62" s="35">
        <v>-5.4399999999999997E-2</v>
      </c>
      <c r="L62" s="35">
        <v>-0.14560000000000001</v>
      </c>
    </row>
    <row r="63" spans="1:12" x14ac:dyDescent="0.2">
      <c r="A63" s="34">
        <v>43371</v>
      </c>
      <c r="B63" s="1">
        <v>603085</v>
      </c>
      <c r="C63" s="1" t="s">
        <v>176</v>
      </c>
      <c r="D63" s="1">
        <v>10.75</v>
      </c>
      <c r="E63" s="34">
        <v>43406</v>
      </c>
      <c r="F63" s="1">
        <v>8.26</v>
      </c>
      <c r="G63" s="1">
        <v>20</v>
      </c>
      <c r="H63" s="1">
        <v>7.31</v>
      </c>
      <c r="I63" s="1">
        <v>10.17</v>
      </c>
      <c r="J63" s="35">
        <v>-0.32</v>
      </c>
      <c r="K63" s="35">
        <v>-5.3999999999999999E-2</v>
      </c>
      <c r="L63" s="35">
        <v>-0.2316</v>
      </c>
    </row>
    <row r="64" spans="1:12" x14ac:dyDescent="0.2">
      <c r="A64" s="34">
        <v>43385</v>
      </c>
      <c r="B64" s="1">
        <v>300616</v>
      </c>
      <c r="C64" s="1" t="s">
        <v>177</v>
      </c>
      <c r="D64" s="1">
        <v>78.16</v>
      </c>
      <c r="E64" s="34">
        <v>43413</v>
      </c>
      <c r="F64" s="1">
        <v>69.989999999999995</v>
      </c>
      <c r="G64" s="1">
        <v>20</v>
      </c>
      <c r="H64" s="1">
        <v>62.66</v>
      </c>
      <c r="I64" s="1">
        <v>73.95</v>
      </c>
      <c r="J64" s="35">
        <v>-0.1983</v>
      </c>
      <c r="K64" s="35">
        <v>-5.3900000000000003E-2</v>
      </c>
      <c r="L64" s="35">
        <v>-0.1045</v>
      </c>
    </row>
    <row r="65" spans="1:12" x14ac:dyDescent="0.2">
      <c r="A65" s="34">
        <v>43265</v>
      </c>
      <c r="B65" s="1">
        <v>2335</v>
      </c>
      <c r="C65" s="1" t="s">
        <v>178</v>
      </c>
      <c r="D65" s="1">
        <v>19.510000000000002</v>
      </c>
      <c r="E65" s="34">
        <v>43294</v>
      </c>
      <c r="F65" s="1">
        <v>17.29</v>
      </c>
      <c r="G65" s="1">
        <v>20</v>
      </c>
      <c r="H65" s="1">
        <v>16.3</v>
      </c>
      <c r="I65" s="1">
        <v>18.47</v>
      </c>
      <c r="J65" s="35">
        <v>-0.16450000000000001</v>
      </c>
      <c r="K65" s="35">
        <v>-5.33E-2</v>
      </c>
      <c r="L65" s="35">
        <v>-0.1138</v>
      </c>
    </row>
    <row r="66" spans="1:12" x14ac:dyDescent="0.2">
      <c r="A66" s="34">
        <v>43265</v>
      </c>
      <c r="B66" s="1">
        <v>603655</v>
      </c>
      <c r="C66" s="1" t="s">
        <v>179</v>
      </c>
      <c r="D66" s="1">
        <v>24.82</v>
      </c>
      <c r="E66" s="34">
        <v>43294</v>
      </c>
      <c r="F66" s="1">
        <v>22.56</v>
      </c>
      <c r="G66" s="1">
        <v>20</v>
      </c>
      <c r="H66" s="1">
        <v>19.78</v>
      </c>
      <c r="I66" s="1">
        <v>23.5</v>
      </c>
      <c r="J66" s="35">
        <v>-0.2031</v>
      </c>
      <c r="K66" s="35">
        <v>-5.3199999999999997E-2</v>
      </c>
      <c r="L66" s="35">
        <v>-9.11E-2</v>
      </c>
    </row>
    <row r="67" spans="1:12" x14ac:dyDescent="0.2">
      <c r="A67" s="34">
        <v>43244</v>
      </c>
      <c r="B67" s="1">
        <v>34</v>
      </c>
      <c r="C67" s="1" t="s">
        <v>180</v>
      </c>
      <c r="D67" s="1">
        <v>21.45</v>
      </c>
      <c r="E67" s="34">
        <v>43273</v>
      </c>
      <c r="F67" s="1">
        <v>14.93</v>
      </c>
      <c r="G67" s="1">
        <v>20</v>
      </c>
      <c r="H67" s="1">
        <v>14.03</v>
      </c>
      <c r="I67" s="1">
        <v>20.309999999999999</v>
      </c>
      <c r="J67" s="35">
        <v>-0.34589999999999999</v>
      </c>
      <c r="K67" s="35">
        <v>-5.3199999999999997E-2</v>
      </c>
      <c r="L67" s="35">
        <v>-0.30399999999999999</v>
      </c>
    </row>
    <row r="68" spans="1:12" x14ac:dyDescent="0.2">
      <c r="A68" s="34">
        <v>43271</v>
      </c>
      <c r="B68" s="1">
        <v>558</v>
      </c>
      <c r="C68" s="1" t="s">
        <v>181</v>
      </c>
      <c r="D68" s="1">
        <v>3.99</v>
      </c>
      <c r="E68" s="34">
        <v>43299</v>
      </c>
      <c r="F68" s="1">
        <v>3.46</v>
      </c>
      <c r="G68" s="1">
        <v>20</v>
      </c>
      <c r="H68" s="1">
        <v>3.36</v>
      </c>
      <c r="I68" s="1">
        <v>3.78</v>
      </c>
      <c r="J68" s="35">
        <v>-0.15790000000000001</v>
      </c>
      <c r="K68" s="35">
        <v>-5.2600000000000001E-2</v>
      </c>
      <c r="L68" s="35">
        <v>-0.1328</v>
      </c>
    </row>
    <row r="69" spans="1:12" x14ac:dyDescent="0.2">
      <c r="A69" s="34">
        <v>43208</v>
      </c>
      <c r="B69" s="1">
        <v>600172</v>
      </c>
      <c r="C69" s="1" t="s">
        <v>182</v>
      </c>
      <c r="D69" s="1">
        <v>7.85</v>
      </c>
      <c r="E69" s="34">
        <v>43238</v>
      </c>
      <c r="F69" s="1">
        <v>5.59</v>
      </c>
      <c r="G69" s="1">
        <v>20</v>
      </c>
      <c r="H69" s="1">
        <v>5.16</v>
      </c>
      <c r="I69" s="1">
        <v>7.45</v>
      </c>
      <c r="J69" s="35">
        <v>-0.3427</v>
      </c>
      <c r="K69" s="35">
        <v>-5.0999999999999997E-2</v>
      </c>
      <c r="L69" s="35">
        <v>-0.28789999999999999</v>
      </c>
    </row>
    <row r="70" spans="1:12" x14ac:dyDescent="0.2">
      <c r="A70" s="34">
        <v>43271</v>
      </c>
      <c r="B70" s="1">
        <v>603183</v>
      </c>
      <c r="C70" s="1" t="s">
        <v>183</v>
      </c>
      <c r="D70" s="1">
        <v>23.45</v>
      </c>
      <c r="E70" s="34">
        <v>43299</v>
      </c>
      <c r="F70" s="1">
        <v>20.71</v>
      </c>
      <c r="G70" s="1">
        <v>20</v>
      </c>
      <c r="H70" s="1">
        <v>19</v>
      </c>
      <c r="I70" s="1">
        <v>22.26</v>
      </c>
      <c r="J70" s="35">
        <v>-0.1898</v>
      </c>
      <c r="K70" s="35">
        <v>-5.0799999999999998E-2</v>
      </c>
      <c r="L70" s="35">
        <v>-0.1168</v>
      </c>
    </row>
    <row r="71" spans="1:12" x14ac:dyDescent="0.2">
      <c r="A71" s="34">
        <v>43265</v>
      </c>
      <c r="B71" s="1">
        <v>603161</v>
      </c>
      <c r="C71" s="1" t="s">
        <v>184</v>
      </c>
      <c r="D71" s="1">
        <v>24.71</v>
      </c>
      <c r="E71" s="34">
        <v>43294</v>
      </c>
      <c r="F71" s="1">
        <v>21.89</v>
      </c>
      <c r="G71" s="1">
        <v>20</v>
      </c>
      <c r="H71" s="1">
        <v>20</v>
      </c>
      <c r="I71" s="1">
        <v>23.46</v>
      </c>
      <c r="J71" s="35">
        <v>-0.19059999999999999</v>
      </c>
      <c r="K71" s="35">
        <v>-5.0599999999999999E-2</v>
      </c>
      <c r="L71" s="35">
        <v>-0.11409999999999999</v>
      </c>
    </row>
    <row r="72" spans="1:12" x14ac:dyDescent="0.2">
      <c r="A72" s="34">
        <v>43265</v>
      </c>
      <c r="B72" s="1">
        <v>300702</v>
      </c>
      <c r="C72" s="1" t="s">
        <v>156</v>
      </c>
      <c r="D72" s="1">
        <v>28.28</v>
      </c>
      <c r="E72" s="34">
        <v>43294</v>
      </c>
      <c r="F72" s="1">
        <v>24.1</v>
      </c>
      <c r="G72" s="1">
        <v>20</v>
      </c>
      <c r="H72" s="1">
        <v>20.77</v>
      </c>
      <c r="I72" s="1">
        <v>26.85</v>
      </c>
      <c r="J72" s="35">
        <v>-0.2656</v>
      </c>
      <c r="K72" s="35">
        <v>-5.0599999999999999E-2</v>
      </c>
      <c r="L72" s="35">
        <v>-0.14779999999999999</v>
      </c>
    </row>
    <row r="73" spans="1:12" x14ac:dyDescent="0.2">
      <c r="A73" s="34">
        <v>43389</v>
      </c>
      <c r="B73" s="1">
        <v>603223</v>
      </c>
      <c r="C73" s="1" t="s">
        <v>185</v>
      </c>
      <c r="D73" s="1">
        <v>12.7</v>
      </c>
      <c r="E73" s="34">
        <v>43417</v>
      </c>
      <c r="F73" s="1">
        <v>11.06</v>
      </c>
      <c r="G73" s="1">
        <v>20</v>
      </c>
      <c r="H73" s="1">
        <v>9.73</v>
      </c>
      <c r="I73" s="1">
        <v>12.06</v>
      </c>
      <c r="J73" s="35">
        <v>-0.2339</v>
      </c>
      <c r="K73" s="35">
        <v>-5.04E-2</v>
      </c>
      <c r="L73" s="35">
        <v>-0.12909999999999999</v>
      </c>
    </row>
    <row r="74" spans="1:12" x14ac:dyDescent="0.2">
      <c r="A74" s="34">
        <v>43265</v>
      </c>
      <c r="B74" s="1">
        <v>600207</v>
      </c>
      <c r="C74" s="1" t="s">
        <v>186</v>
      </c>
      <c r="D74" s="1">
        <v>8.16</v>
      </c>
      <c r="E74" s="34">
        <v>43294</v>
      </c>
      <c r="F74" s="1">
        <v>6.53</v>
      </c>
      <c r="G74" s="1">
        <v>20</v>
      </c>
      <c r="H74" s="1">
        <v>5.82</v>
      </c>
      <c r="I74" s="1">
        <v>7.75</v>
      </c>
      <c r="J74" s="35">
        <v>-0.2868</v>
      </c>
      <c r="K74" s="35">
        <v>-5.0299999999999997E-2</v>
      </c>
      <c r="L74" s="35">
        <v>-0.19980000000000001</v>
      </c>
    </row>
    <row r="75" spans="1:12" x14ac:dyDescent="0.2">
      <c r="A75" s="34">
        <v>43271</v>
      </c>
      <c r="B75" s="1">
        <v>544</v>
      </c>
      <c r="C75" s="1" t="s">
        <v>187</v>
      </c>
      <c r="D75" s="1">
        <v>7.78</v>
      </c>
      <c r="E75" s="34">
        <v>43299</v>
      </c>
      <c r="F75" s="1">
        <v>6.9</v>
      </c>
      <c r="G75" s="1">
        <v>20</v>
      </c>
      <c r="H75" s="1">
        <v>6.4</v>
      </c>
      <c r="I75" s="1">
        <v>7.4</v>
      </c>
      <c r="J75" s="35">
        <v>-0.1774</v>
      </c>
      <c r="K75" s="35">
        <v>-4.8800000000000003E-2</v>
      </c>
      <c r="L75" s="35">
        <v>-0.11310000000000001</v>
      </c>
    </row>
    <row r="76" spans="1:12" x14ac:dyDescent="0.2">
      <c r="A76" s="34">
        <v>43125</v>
      </c>
      <c r="B76" s="1">
        <v>2676</v>
      </c>
      <c r="C76" s="1" t="s">
        <v>188</v>
      </c>
      <c r="D76" s="1">
        <v>7.58</v>
      </c>
      <c r="E76" s="34">
        <v>43160</v>
      </c>
      <c r="F76" s="1">
        <v>6.2</v>
      </c>
      <c r="G76" s="1">
        <v>20</v>
      </c>
      <c r="H76" s="1">
        <v>5.2</v>
      </c>
      <c r="I76" s="1">
        <v>7.21</v>
      </c>
      <c r="J76" s="35">
        <v>-0.314</v>
      </c>
      <c r="K76" s="35">
        <v>-4.8800000000000003E-2</v>
      </c>
      <c r="L76" s="35">
        <v>-0.18210000000000001</v>
      </c>
    </row>
    <row r="77" spans="1:12" x14ac:dyDescent="0.2">
      <c r="A77" s="34">
        <v>43382</v>
      </c>
      <c r="B77" s="1">
        <v>2102</v>
      </c>
      <c r="C77" s="1" t="s">
        <v>189</v>
      </c>
      <c r="D77" s="1">
        <v>2.4700000000000002</v>
      </c>
      <c r="E77" s="34">
        <v>43410</v>
      </c>
      <c r="F77" s="1">
        <v>1.75</v>
      </c>
      <c r="G77" s="1">
        <v>20</v>
      </c>
      <c r="H77" s="1">
        <v>0</v>
      </c>
      <c r="I77" s="1">
        <v>2.35</v>
      </c>
      <c r="J77" s="35">
        <v>-1</v>
      </c>
      <c r="K77" s="35">
        <v>-4.8599999999999997E-2</v>
      </c>
      <c r="L77" s="35">
        <v>-0.29149999999999998</v>
      </c>
    </row>
    <row r="78" spans="1:12" x14ac:dyDescent="0.2">
      <c r="A78" s="34">
        <v>43382</v>
      </c>
      <c r="B78" s="1">
        <v>300236</v>
      </c>
      <c r="C78" s="1" t="s">
        <v>190</v>
      </c>
      <c r="D78" s="1">
        <v>20.9</v>
      </c>
      <c r="E78" s="34">
        <v>43410</v>
      </c>
      <c r="F78" s="1">
        <v>18.989999999999998</v>
      </c>
      <c r="G78" s="1">
        <v>20</v>
      </c>
      <c r="H78" s="1">
        <v>16.2</v>
      </c>
      <c r="I78" s="1">
        <v>19.89</v>
      </c>
      <c r="J78" s="35">
        <v>-0.22489999999999999</v>
      </c>
      <c r="K78" s="35">
        <v>-4.8300000000000003E-2</v>
      </c>
      <c r="L78" s="35">
        <v>-9.1399999999999995E-2</v>
      </c>
    </row>
    <row r="79" spans="1:12" x14ac:dyDescent="0.2">
      <c r="A79" s="34">
        <v>43129</v>
      </c>
      <c r="B79" s="1">
        <v>2910</v>
      </c>
      <c r="C79" s="1" t="s">
        <v>191</v>
      </c>
      <c r="D79" s="1">
        <v>24.09</v>
      </c>
      <c r="E79" s="34">
        <v>43164</v>
      </c>
      <c r="F79" s="1">
        <v>18.11</v>
      </c>
      <c r="G79" s="1">
        <v>20</v>
      </c>
      <c r="H79" s="1">
        <v>15.95</v>
      </c>
      <c r="I79" s="1">
        <v>22.93</v>
      </c>
      <c r="J79" s="35">
        <v>-0.33789999999999998</v>
      </c>
      <c r="K79" s="35">
        <v>-4.82E-2</v>
      </c>
      <c r="L79" s="35">
        <v>-0.2482</v>
      </c>
    </row>
    <row r="80" spans="1:12" x14ac:dyDescent="0.2">
      <c r="A80" s="34">
        <v>43383</v>
      </c>
      <c r="B80" s="1">
        <v>2526</v>
      </c>
      <c r="C80" s="1" t="s">
        <v>192</v>
      </c>
      <c r="D80" s="1">
        <v>2.5</v>
      </c>
      <c r="E80" s="34">
        <v>43411</v>
      </c>
      <c r="F80" s="1">
        <v>2.0699999999999998</v>
      </c>
      <c r="G80" s="1">
        <v>20</v>
      </c>
      <c r="H80" s="1">
        <v>1.81</v>
      </c>
      <c r="I80" s="1">
        <v>2.38</v>
      </c>
      <c r="J80" s="35">
        <v>-0.27600000000000002</v>
      </c>
      <c r="K80" s="35">
        <v>-4.8000000000000001E-2</v>
      </c>
      <c r="L80" s="35">
        <v>-0.17199999999999999</v>
      </c>
    </row>
    <row r="81" spans="1:12" x14ac:dyDescent="0.2">
      <c r="A81" s="34">
        <v>43382</v>
      </c>
      <c r="B81" s="1">
        <v>300433</v>
      </c>
      <c r="C81" s="1" t="s">
        <v>193</v>
      </c>
      <c r="D81" s="1">
        <v>9.52</v>
      </c>
      <c r="E81" s="34">
        <v>43410</v>
      </c>
      <c r="F81" s="1">
        <v>8.4</v>
      </c>
      <c r="G81" s="1">
        <v>20</v>
      </c>
      <c r="H81" s="1">
        <v>7.31</v>
      </c>
      <c r="I81" s="1">
        <v>9.07</v>
      </c>
      <c r="J81" s="35">
        <v>-0.2321</v>
      </c>
      <c r="K81" s="35">
        <v>-4.7300000000000002E-2</v>
      </c>
      <c r="L81" s="35">
        <v>-0.1177</v>
      </c>
    </row>
    <row r="82" spans="1:12" x14ac:dyDescent="0.2">
      <c r="A82" s="34">
        <v>43315</v>
      </c>
      <c r="B82" s="1">
        <v>2209</v>
      </c>
      <c r="C82" s="1" t="s">
        <v>194</v>
      </c>
      <c r="D82" s="1">
        <v>8.2899999999999991</v>
      </c>
      <c r="E82" s="34">
        <v>43343</v>
      </c>
      <c r="F82" s="1">
        <v>6.58</v>
      </c>
      <c r="G82" s="1">
        <v>20</v>
      </c>
      <c r="H82" s="1">
        <v>6.54</v>
      </c>
      <c r="I82" s="1">
        <v>7.9</v>
      </c>
      <c r="J82" s="35">
        <v>-0.21110000000000001</v>
      </c>
      <c r="K82" s="35">
        <v>-4.7E-2</v>
      </c>
      <c r="L82" s="35">
        <v>-0.20630000000000001</v>
      </c>
    </row>
    <row r="83" spans="1:12" x14ac:dyDescent="0.2">
      <c r="A83" s="34">
        <v>43371</v>
      </c>
      <c r="B83" s="1">
        <v>600960</v>
      </c>
      <c r="C83" s="1" t="s">
        <v>195</v>
      </c>
      <c r="D83" s="1">
        <v>5.76</v>
      </c>
      <c r="E83" s="34">
        <v>43406</v>
      </c>
      <c r="F83" s="1">
        <v>4.0999999999999996</v>
      </c>
      <c r="G83" s="1">
        <v>20</v>
      </c>
      <c r="H83" s="1">
        <v>3.71</v>
      </c>
      <c r="I83" s="1">
        <v>5.49</v>
      </c>
      <c r="J83" s="35">
        <v>-0.35589999999999999</v>
      </c>
      <c r="K83" s="35">
        <v>-4.6899999999999997E-2</v>
      </c>
      <c r="L83" s="35">
        <v>-0.28820000000000001</v>
      </c>
    </row>
    <row r="84" spans="1:12" x14ac:dyDescent="0.2">
      <c r="A84" s="34">
        <v>43389</v>
      </c>
      <c r="B84" s="1">
        <v>2629</v>
      </c>
      <c r="C84" s="1" t="s">
        <v>196</v>
      </c>
      <c r="D84" s="1">
        <v>4.9400000000000004</v>
      </c>
      <c r="E84" s="34">
        <v>43417</v>
      </c>
      <c r="F84" s="1">
        <v>4.6500000000000004</v>
      </c>
      <c r="G84" s="1">
        <v>20</v>
      </c>
      <c r="H84" s="1">
        <v>3.67</v>
      </c>
      <c r="I84" s="1">
        <v>4.71</v>
      </c>
      <c r="J84" s="35">
        <v>-0.2571</v>
      </c>
      <c r="K84" s="35">
        <v>-4.6600000000000003E-2</v>
      </c>
      <c r="L84" s="35">
        <v>-5.8700000000000002E-2</v>
      </c>
    </row>
    <row r="85" spans="1:12" x14ac:dyDescent="0.2">
      <c r="A85" s="34">
        <v>43284</v>
      </c>
      <c r="B85" s="1">
        <v>300668</v>
      </c>
      <c r="C85" s="1" t="s">
        <v>197</v>
      </c>
      <c r="D85" s="1">
        <v>28.5</v>
      </c>
      <c r="E85" s="34">
        <v>43312</v>
      </c>
      <c r="F85" s="1">
        <v>22.69</v>
      </c>
      <c r="G85" s="1">
        <v>20</v>
      </c>
      <c r="H85" s="1">
        <v>22.13</v>
      </c>
      <c r="I85" s="1">
        <v>27.2</v>
      </c>
      <c r="J85" s="35">
        <v>-0.2235</v>
      </c>
      <c r="K85" s="35">
        <v>-4.5600000000000002E-2</v>
      </c>
      <c r="L85" s="35">
        <v>-0.2039</v>
      </c>
    </row>
    <row r="86" spans="1:12" x14ac:dyDescent="0.2">
      <c r="A86" s="34">
        <v>43319</v>
      </c>
      <c r="B86" s="1">
        <v>603013</v>
      </c>
      <c r="C86" s="1" t="s">
        <v>198</v>
      </c>
      <c r="D86" s="1">
        <v>27.74</v>
      </c>
      <c r="E86" s="34">
        <v>43347</v>
      </c>
      <c r="F86" s="1">
        <v>21.08</v>
      </c>
      <c r="G86" s="1">
        <v>20</v>
      </c>
      <c r="H86" s="1">
        <v>20.03</v>
      </c>
      <c r="I86" s="1">
        <v>26.48</v>
      </c>
      <c r="J86" s="35">
        <v>-0.27789999999999998</v>
      </c>
      <c r="K86" s="35">
        <v>-4.5400000000000003E-2</v>
      </c>
      <c r="L86" s="35">
        <v>-0.24010000000000001</v>
      </c>
    </row>
    <row r="87" spans="1:12" x14ac:dyDescent="0.2">
      <c r="A87" s="34">
        <v>43200</v>
      </c>
      <c r="B87" s="1">
        <v>600689</v>
      </c>
      <c r="C87" s="1" t="s">
        <v>199</v>
      </c>
      <c r="D87" s="1">
        <v>13.03</v>
      </c>
      <c r="E87" s="34">
        <v>43230</v>
      </c>
      <c r="F87" s="1">
        <v>11.74</v>
      </c>
      <c r="G87" s="1">
        <v>20</v>
      </c>
      <c r="H87" s="1">
        <v>10.44</v>
      </c>
      <c r="I87" s="1">
        <v>12.44</v>
      </c>
      <c r="J87" s="35">
        <v>-0.1988</v>
      </c>
      <c r="K87" s="35">
        <v>-4.53E-2</v>
      </c>
      <c r="L87" s="35">
        <v>-9.9000000000000005E-2</v>
      </c>
    </row>
    <row r="88" spans="1:12" x14ac:dyDescent="0.2">
      <c r="A88" s="34">
        <v>43215</v>
      </c>
      <c r="B88" s="1">
        <v>600354</v>
      </c>
      <c r="C88" s="1" t="s">
        <v>200</v>
      </c>
      <c r="D88" s="1">
        <v>7.07</v>
      </c>
      <c r="E88" s="34">
        <v>43245</v>
      </c>
      <c r="F88" s="1">
        <v>6.06</v>
      </c>
      <c r="G88" s="1">
        <v>20</v>
      </c>
      <c r="H88" s="1">
        <v>6.02</v>
      </c>
      <c r="I88" s="1">
        <v>6.75</v>
      </c>
      <c r="J88" s="35">
        <v>-0.14849999999999999</v>
      </c>
      <c r="K88" s="35">
        <v>-4.53E-2</v>
      </c>
      <c r="L88" s="35">
        <v>-0.1429</v>
      </c>
    </row>
    <row r="89" spans="1:12" x14ac:dyDescent="0.2">
      <c r="A89" s="34">
        <v>43263</v>
      </c>
      <c r="B89" s="1">
        <v>2762</v>
      </c>
      <c r="C89" s="1" t="s">
        <v>201</v>
      </c>
      <c r="D89" s="1">
        <v>8.86</v>
      </c>
      <c r="E89" s="34">
        <v>43292</v>
      </c>
      <c r="F89" s="1">
        <v>6.3</v>
      </c>
      <c r="G89" s="1">
        <v>20</v>
      </c>
      <c r="H89" s="1">
        <v>6.16</v>
      </c>
      <c r="I89" s="1">
        <v>8.4600000000000009</v>
      </c>
      <c r="J89" s="35">
        <v>-0.30470000000000003</v>
      </c>
      <c r="K89" s="35">
        <v>-4.5199999999999997E-2</v>
      </c>
      <c r="L89" s="35">
        <v>-0.28889999999999999</v>
      </c>
    </row>
    <row r="90" spans="1:12" x14ac:dyDescent="0.2">
      <c r="A90" s="34">
        <v>43271</v>
      </c>
      <c r="B90" s="1">
        <v>2515</v>
      </c>
      <c r="C90" s="1" t="s">
        <v>202</v>
      </c>
      <c r="D90" s="1">
        <v>6</v>
      </c>
      <c r="E90" s="34">
        <v>43299</v>
      </c>
      <c r="F90" s="1">
        <v>4.6900000000000004</v>
      </c>
      <c r="G90" s="1">
        <v>20</v>
      </c>
      <c r="H90" s="1">
        <v>4.4400000000000004</v>
      </c>
      <c r="I90" s="1">
        <v>5.73</v>
      </c>
      <c r="J90" s="35">
        <v>-0.26</v>
      </c>
      <c r="K90" s="35">
        <v>-4.4999999999999998E-2</v>
      </c>
      <c r="L90" s="35">
        <v>-0.21829999999999999</v>
      </c>
    </row>
    <row r="91" spans="1:12" x14ac:dyDescent="0.2">
      <c r="A91" s="34">
        <v>43382</v>
      </c>
      <c r="B91" s="1">
        <v>2477</v>
      </c>
      <c r="C91" s="1" t="s">
        <v>203</v>
      </c>
      <c r="D91" s="1">
        <v>2.0299999999999998</v>
      </c>
      <c r="E91" s="34">
        <v>43410</v>
      </c>
      <c r="F91" s="1">
        <v>1.56</v>
      </c>
      <c r="G91" s="1">
        <v>20</v>
      </c>
      <c r="H91" s="1">
        <v>1.37</v>
      </c>
      <c r="I91" s="1">
        <v>1.94</v>
      </c>
      <c r="J91" s="35">
        <v>-0.3251</v>
      </c>
      <c r="K91" s="35">
        <v>-4.4299999999999999E-2</v>
      </c>
      <c r="L91" s="35">
        <v>-0.23150000000000001</v>
      </c>
    </row>
    <row r="92" spans="1:12" x14ac:dyDescent="0.2">
      <c r="A92" s="34">
        <v>43133</v>
      </c>
      <c r="B92" s="1">
        <v>600438</v>
      </c>
      <c r="C92" s="1" t="s">
        <v>204</v>
      </c>
      <c r="D92" s="1">
        <v>10.83</v>
      </c>
      <c r="E92" s="34">
        <v>43168</v>
      </c>
      <c r="F92" s="1">
        <v>10.220000000000001</v>
      </c>
      <c r="G92" s="1">
        <v>20</v>
      </c>
      <c r="H92" s="1">
        <v>8.5500000000000007</v>
      </c>
      <c r="I92" s="1">
        <v>10.35</v>
      </c>
      <c r="J92" s="35">
        <v>-0.21049999999999999</v>
      </c>
      <c r="K92" s="35">
        <v>-4.4299999999999999E-2</v>
      </c>
      <c r="L92" s="35">
        <v>-5.6300000000000003E-2</v>
      </c>
    </row>
    <row r="93" spans="1:12" x14ac:dyDescent="0.2">
      <c r="A93" s="34">
        <v>43399</v>
      </c>
      <c r="B93" s="1">
        <v>603909</v>
      </c>
      <c r="C93" s="1" t="s">
        <v>205</v>
      </c>
      <c r="D93" s="1">
        <v>26.89</v>
      </c>
      <c r="E93" s="34">
        <v>43427</v>
      </c>
      <c r="F93" s="1">
        <v>24.36</v>
      </c>
      <c r="G93" s="1">
        <v>20</v>
      </c>
      <c r="H93" s="1">
        <v>23.54</v>
      </c>
      <c r="I93" s="1">
        <v>25.7</v>
      </c>
      <c r="J93" s="35">
        <v>-0.1246</v>
      </c>
      <c r="K93" s="35">
        <v>-4.4299999999999999E-2</v>
      </c>
      <c r="L93" s="35">
        <v>-9.4100000000000003E-2</v>
      </c>
    </row>
    <row r="94" spans="1:12" x14ac:dyDescent="0.2">
      <c r="A94" s="34">
        <v>43299</v>
      </c>
      <c r="B94" s="1">
        <v>600165</v>
      </c>
      <c r="C94" s="1" t="s">
        <v>206</v>
      </c>
      <c r="D94" s="1">
        <v>6.34</v>
      </c>
      <c r="E94" s="34">
        <v>43327</v>
      </c>
      <c r="F94" s="1">
        <v>4.1500000000000004</v>
      </c>
      <c r="G94" s="1">
        <v>20</v>
      </c>
      <c r="H94" s="1">
        <v>4.0199999999999996</v>
      </c>
      <c r="I94" s="1">
        <v>6.06</v>
      </c>
      <c r="J94" s="35">
        <v>-0.3659</v>
      </c>
      <c r="K94" s="35">
        <v>-4.4200000000000003E-2</v>
      </c>
      <c r="L94" s="35">
        <v>-0.34539999999999998</v>
      </c>
    </row>
    <row r="95" spans="1:12" x14ac:dyDescent="0.2">
      <c r="A95" s="34">
        <v>43271</v>
      </c>
      <c r="B95" s="1">
        <v>2811</v>
      </c>
      <c r="C95" s="1" t="s">
        <v>207</v>
      </c>
      <c r="D95" s="1">
        <v>16.11</v>
      </c>
      <c r="E95" s="34">
        <v>43299</v>
      </c>
      <c r="F95" s="1">
        <v>15.01</v>
      </c>
      <c r="G95" s="1">
        <v>20</v>
      </c>
      <c r="H95" s="1">
        <v>14.15</v>
      </c>
      <c r="I95" s="1">
        <v>15.4</v>
      </c>
      <c r="J95" s="35">
        <v>-0.1217</v>
      </c>
      <c r="K95" s="35">
        <v>-4.41E-2</v>
      </c>
      <c r="L95" s="35">
        <v>-6.83E-2</v>
      </c>
    </row>
    <row r="96" spans="1:12" x14ac:dyDescent="0.2">
      <c r="A96" s="34">
        <v>43271</v>
      </c>
      <c r="B96" s="1">
        <v>603089</v>
      </c>
      <c r="C96" s="1" t="s">
        <v>208</v>
      </c>
      <c r="D96" s="1">
        <v>22.26</v>
      </c>
      <c r="E96" s="34">
        <v>43299</v>
      </c>
      <c r="F96" s="1">
        <v>19.14</v>
      </c>
      <c r="G96" s="1">
        <v>20</v>
      </c>
      <c r="H96" s="1">
        <v>17.98</v>
      </c>
      <c r="I96" s="1">
        <v>21.28</v>
      </c>
      <c r="J96" s="35">
        <v>-0.1923</v>
      </c>
      <c r="K96" s="35">
        <v>-4.3999999999999997E-2</v>
      </c>
      <c r="L96" s="35">
        <v>-0.14019999999999999</v>
      </c>
    </row>
    <row r="97" spans="1:12" x14ac:dyDescent="0.2">
      <c r="A97" s="34">
        <v>43385</v>
      </c>
      <c r="B97" s="1">
        <v>603166</v>
      </c>
      <c r="C97" s="1" t="s">
        <v>209</v>
      </c>
      <c r="D97" s="1">
        <v>5.95</v>
      </c>
      <c r="E97" s="34">
        <v>43413</v>
      </c>
      <c r="F97" s="1">
        <v>5.5</v>
      </c>
      <c r="G97" s="1">
        <v>20</v>
      </c>
      <c r="H97" s="1">
        <v>5.0999999999999996</v>
      </c>
      <c r="I97" s="1">
        <v>5.69</v>
      </c>
      <c r="J97" s="35">
        <v>-0.1429</v>
      </c>
      <c r="K97" s="35">
        <v>-4.3700000000000003E-2</v>
      </c>
      <c r="L97" s="35">
        <v>-7.5600000000000001E-2</v>
      </c>
    </row>
    <row r="98" spans="1:12" x14ac:dyDescent="0.2">
      <c r="A98" s="34">
        <v>43132</v>
      </c>
      <c r="B98" s="1">
        <v>603080</v>
      </c>
      <c r="C98" s="1" t="s">
        <v>210</v>
      </c>
      <c r="D98" s="1">
        <v>39.71</v>
      </c>
      <c r="E98" s="34">
        <v>43167</v>
      </c>
      <c r="F98" s="1">
        <v>36.44</v>
      </c>
      <c r="G98" s="1">
        <v>20</v>
      </c>
      <c r="H98" s="1">
        <v>26.43</v>
      </c>
      <c r="I98" s="1">
        <v>37.979999999999997</v>
      </c>
      <c r="J98" s="35">
        <v>-0.33439999999999998</v>
      </c>
      <c r="K98" s="35">
        <v>-4.36E-2</v>
      </c>
      <c r="L98" s="35">
        <v>-8.2400000000000001E-2</v>
      </c>
    </row>
    <row r="99" spans="1:12" x14ac:dyDescent="0.2">
      <c r="A99" s="34">
        <v>43382</v>
      </c>
      <c r="B99" s="1">
        <v>673</v>
      </c>
      <c r="C99" s="1" t="s">
        <v>211</v>
      </c>
      <c r="D99" s="1">
        <v>6.22</v>
      </c>
      <c r="E99" s="34">
        <v>43410</v>
      </c>
      <c r="F99" s="1">
        <v>5.13</v>
      </c>
      <c r="G99" s="1">
        <v>20</v>
      </c>
      <c r="H99" s="1">
        <v>4.3499999999999996</v>
      </c>
      <c r="I99" s="1">
        <v>5.95</v>
      </c>
      <c r="J99" s="35">
        <v>-0.30059999999999998</v>
      </c>
      <c r="K99" s="35">
        <v>-4.3400000000000001E-2</v>
      </c>
      <c r="L99" s="35">
        <v>-0.17519999999999999</v>
      </c>
    </row>
    <row r="100" spans="1:12" x14ac:dyDescent="0.2">
      <c r="A100" s="34">
        <v>43383</v>
      </c>
      <c r="B100" s="1">
        <v>300141</v>
      </c>
      <c r="C100" s="1" t="s">
        <v>212</v>
      </c>
      <c r="D100" s="1">
        <v>6.7</v>
      </c>
      <c r="E100" s="34">
        <v>43411</v>
      </c>
      <c r="F100" s="1">
        <v>6.22</v>
      </c>
      <c r="G100" s="1">
        <v>20</v>
      </c>
      <c r="H100" s="1">
        <v>5.46</v>
      </c>
      <c r="I100" s="1">
        <v>6.41</v>
      </c>
      <c r="J100" s="35">
        <v>-0.18509999999999999</v>
      </c>
      <c r="K100" s="35">
        <v>-4.3299999999999998E-2</v>
      </c>
      <c r="L100" s="35">
        <v>-7.1599999999999997E-2</v>
      </c>
    </row>
    <row r="101" spans="1:12" x14ac:dyDescent="0.2">
      <c r="A101" s="34">
        <v>43312</v>
      </c>
      <c r="B101" s="1">
        <v>300426</v>
      </c>
      <c r="C101" s="1" t="s">
        <v>213</v>
      </c>
      <c r="D101" s="1">
        <v>10.18</v>
      </c>
      <c r="E101" s="34">
        <v>43340</v>
      </c>
      <c r="F101" s="1">
        <v>8.68</v>
      </c>
      <c r="G101" s="1">
        <v>20</v>
      </c>
      <c r="H101" s="1">
        <v>8.3000000000000007</v>
      </c>
      <c r="I101" s="1">
        <v>9.75</v>
      </c>
      <c r="J101" s="35">
        <v>-0.1847</v>
      </c>
      <c r="K101" s="35">
        <v>-4.2200000000000001E-2</v>
      </c>
      <c r="L101" s="35">
        <v>-0.1474</v>
      </c>
    </row>
    <row r="102" spans="1:12" x14ac:dyDescent="0.2">
      <c r="A102" s="34">
        <v>43385</v>
      </c>
      <c r="B102" s="1">
        <v>2629</v>
      </c>
      <c r="C102" s="1" t="s">
        <v>196</v>
      </c>
      <c r="D102" s="1">
        <v>5.22</v>
      </c>
      <c r="E102" s="34">
        <v>43413</v>
      </c>
      <c r="F102" s="1">
        <v>4.37</v>
      </c>
      <c r="G102" s="1">
        <v>20</v>
      </c>
      <c r="H102" s="1">
        <v>3.67</v>
      </c>
      <c r="I102" s="1">
        <v>5</v>
      </c>
      <c r="J102" s="35">
        <v>-0.2969</v>
      </c>
      <c r="K102" s="35">
        <v>-4.2200000000000001E-2</v>
      </c>
      <c r="L102" s="35">
        <v>-0.1628</v>
      </c>
    </row>
    <row r="103" spans="1:12" x14ac:dyDescent="0.2">
      <c r="A103" s="34">
        <v>43328</v>
      </c>
      <c r="B103" s="1">
        <v>300392</v>
      </c>
      <c r="C103" s="1" t="s">
        <v>214</v>
      </c>
      <c r="D103" s="1">
        <v>8.6199999999999992</v>
      </c>
      <c r="E103" s="34">
        <v>43356</v>
      </c>
      <c r="F103" s="1">
        <v>6.53</v>
      </c>
      <c r="G103" s="1">
        <v>20</v>
      </c>
      <c r="H103" s="1">
        <v>6.38</v>
      </c>
      <c r="I103" s="1">
        <v>8.26</v>
      </c>
      <c r="J103" s="35">
        <v>-0.25990000000000002</v>
      </c>
      <c r="K103" s="35">
        <v>-4.1799999999999997E-2</v>
      </c>
      <c r="L103" s="35">
        <v>-0.24249999999999999</v>
      </c>
    </row>
    <row r="104" spans="1:12" x14ac:dyDescent="0.2">
      <c r="A104" s="34">
        <v>43209</v>
      </c>
      <c r="B104" s="1">
        <v>600202</v>
      </c>
      <c r="C104" s="1" t="s">
        <v>215</v>
      </c>
      <c r="D104" s="1">
        <v>6.5</v>
      </c>
      <c r="E104" s="34">
        <v>43241</v>
      </c>
      <c r="F104" s="1">
        <v>4.74</v>
      </c>
      <c r="G104" s="1">
        <v>20</v>
      </c>
      <c r="H104" s="1">
        <v>0</v>
      </c>
      <c r="I104" s="1">
        <v>6.23</v>
      </c>
      <c r="J104" s="35">
        <v>-1</v>
      </c>
      <c r="K104" s="35">
        <v>-4.1500000000000002E-2</v>
      </c>
      <c r="L104" s="35">
        <v>-0.27079999999999999</v>
      </c>
    </row>
    <row r="105" spans="1:12" x14ac:dyDescent="0.2">
      <c r="A105" s="34">
        <v>43341</v>
      </c>
      <c r="B105" s="1">
        <v>600397</v>
      </c>
      <c r="C105" s="1" t="s">
        <v>216</v>
      </c>
      <c r="D105" s="1">
        <v>2.4300000000000002</v>
      </c>
      <c r="E105" s="34">
        <v>43370</v>
      </c>
      <c r="F105" s="1">
        <v>2.2200000000000002</v>
      </c>
      <c r="G105" s="1">
        <v>20</v>
      </c>
      <c r="H105" s="1">
        <v>2.1</v>
      </c>
      <c r="I105" s="1">
        <v>2.33</v>
      </c>
      <c r="J105" s="35">
        <v>-0.1358</v>
      </c>
      <c r="K105" s="35">
        <v>-4.1200000000000001E-2</v>
      </c>
      <c r="L105" s="35">
        <v>-8.6400000000000005E-2</v>
      </c>
    </row>
    <row r="106" spans="1:12" x14ac:dyDescent="0.2">
      <c r="A106" s="34">
        <v>43264</v>
      </c>
      <c r="B106" s="1">
        <v>2451</v>
      </c>
      <c r="C106" s="1" t="s">
        <v>217</v>
      </c>
      <c r="D106" s="1">
        <v>12.19</v>
      </c>
      <c r="E106" s="34">
        <v>43293</v>
      </c>
      <c r="F106" s="1">
        <v>9.82</v>
      </c>
      <c r="G106" s="1">
        <v>20</v>
      </c>
      <c r="H106" s="1">
        <v>8.83</v>
      </c>
      <c r="I106" s="1">
        <v>11.69</v>
      </c>
      <c r="J106" s="35">
        <v>-0.27560000000000001</v>
      </c>
      <c r="K106" s="35">
        <v>-4.1000000000000002E-2</v>
      </c>
      <c r="L106" s="35">
        <v>-0.19439999999999999</v>
      </c>
    </row>
    <row r="107" spans="1:12" x14ac:dyDescent="0.2">
      <c r="A107" s="34">
        <v>43133</v>
      </c>
      <c r="B107" s="1">
        <v>416</v>
      </c>
      <c r="C107" s="1" t="s">
        <v>218</v>
      </c>
      <c r="D107" s="1">
        <v>5.99</v>
      </c>
      <c r="E107" s="34">
        <v>43168</v>
      </c>
      <c r="F107" s="1">
        <v>5.58</v>
      </c>
      <c r="G107" s="1">
        <v>20</v>
      </c>
      <c r="H107" s="1">
        <v>4.7</v>
      </c>
      <c r="I107" s="1">
        <v>5.75</v>
      </c>
      <c r="J107" s="35">
        <v>-0.21540000000000001</v>
      </c>
      <c r="K107" s="35">
        <v>-4.0099999999999997E-2</v>
      </c>
      <c r="L107" s="35">
        <v>-6.8500000000000005E-2</v>
      </c>
    </row>
    <row r="108" spans="1:12" x14ac:dyDescent="0.2">
      <c r="A108" s="34">
        <v>43209</v>
      </c>
      <c r="B108" s="1">
        <v>505</v>
      </c>
      <c r="C108" s="1" t="s">
        <v>219</v>
      </c>
      <c r="D108" s="1">
        <v>8.84</v>
      </c>
      <c r="E108" s="34">
        <v>43241</v>
      </c>
      <c r="F108" s="1">
        <v>8.07</v>
      </c>
      <c r="G108" s="1">
        <v>20</v>
      </c>
      <c r="H108" s="1">
        <v>7.57</v>
      </c>
      <c r="I108" s="1">
        <v>8.49</v>
      </c>
      <c r="J108" s="35">
        <v>-0.14369999999999999</v>
      </c>
      <c r="K108" s="35">
        <v>-3.9600000000000003E-2</v>
      </c>
      <c r="L108" s="35">
        <v>-8.7099999999999997E-2</v>
      </c>
    </row>
    <row r="109" spans="1:12" x14ac:dyDescent="0.2">
      <c r="A109" s="34">
        <v>43271</v>
      </c>
      <c r="B109" s="1">
        <v>603507</v>
      </c>
      <c r="C109" s="1" t="s">
        <v>220</v>
      </c>
      <c r="D109" s="1">
        <v>27.35</v>
      </c>
      <c r="E109" s="34">
        <v>43299</v>
      </c>
      <c r="F109" s="1">
        <v>23.1</v>
      </c>
      <c r="G109" s="1">
        <v>20</v>
      </c>
      <c r="H109" s="1">
        <v>21.51</v>
      </c>
      <c r="I109" s="1">
        <v>26.27</v>
      </c>
      <c r="J109" s="35">
        <v>-0.2135</v>
      </c>
      <c r="K109" s="35">
        <v>-3.95E-2</v>
      </c>
      <c r="L109" s="35">
        <v>-0.15540000000000001</v>
      </c>
    </row>
    <row r="110" spans="1:12" x14ac:dyDescent="0.2">
      <c r="A110" s="34">
        <v>43294</v>
      </c>
      <c r="B110" s="1">
        <v>600203</v>
      </c>
      <c r="C110" s="1" t="s">
        <v>221</v>
      </c>
      <c r="D110" s="1">
        <v>6.6</v>
      </c>
      <c r="E110" s="34">
        <v>43322</v>
      </c>
      <c r="F110" s="1">
        <v>5.48</v>
      </c>
      <c r="G110" s="1">
        <v>20</v>
      </c>
      <c r="H110" s="1">
        <v>4.97</v>
      </c>
      <c r="I110" s="1">
        <v>6.34</v>
      </c>
      <c r="J110" s="35">
        <v>-0.247</v>
      </c>
      <c r="K110" s="35">
        <v>-3.9399999999999998E-2</v>
      </c>
      <c r="L110" s="35">
        <v>-0.16969999999999999</v>
      </c>
    </row>
    <row r="111" spans="1:12" x14ac:dyDescent="0.2">
      <c r="A111" s="34">
        <v>43385</v>
      </c>
      <c r="B111" s="1">
        <v>2554</v>
      </c>
      <c r="C111" s="1" t="s">
        <v>222</v>
      </c>
      <c r="D111" s="1">
        <v>3.3</v>
      </c>
      <c r="E111" s="34">
        <v>43413</v>
      </c>
      <c r="F111" s="1">
        <v>3.03</v>
      </c>
      <c r="G111" s="1">
        <v>20</v>
      </c>
      <c r="H111" s="1">
        <v>2.65</v>
      </c>
      <c r="I111" s="1">
        <v>3.17</v>
      </c>
      <c r="J111" s="35">
        <v>-0.19700000000000001</v>
      </c>
      <c r="K111" s="35">
        <v>-3.9399999999999998E-2</v>
      </c>
      <c r="L111" s="35">
        <v>-8.1799999999999998E-2</v>
      </c>
    </row>
    <row r="112" spans="1:12" x14ac:dyDescent="0.2">
      <c r="A112" s="34">
        <v>43133</v>
      </c>
      <c r="B112" s="1">
        <v>603683</v>
      </c>
      <c r="C112" s="1" t="s">
        <v>223</v>
      </c>
      <c r="D112" s="1">
        <v>23.44</v>
      </c>
      <c r="E112" s="34">
        <v>43168</v>
      </c>
      <c r="F112" s="1">
        <v>21.93</v>
      </c>
      <c r="G112" s="1">
        <v>20</v>
      </c>
      <c r="H112" s="1">
        <v>17.100000000000001</v>
      </c>
      <c r="I112" s="1">
        <v>22.52</v>
      </c>
      <c r="J112" s="35">
        <v>-0.27050000000000002</v>
      </c>
      <c r="K112" s="35">
        <v>-3.9300000000000002E-2</v>
      </c>
      <c r="L112" s="35">
        <v>-6.4399999999999999E-2</v>
      </c>
    </row>
    <row r="113" spans="1:12" x14ac:dyDescent="0.2">
      <c r="A113" s="34">
        <v>43339</v>
      </c>
      <c r="B113" s="1">
        <v>600397</v>
      </c>
      <c r="C113" s="1" t="s">
        <v>216</v>
      </c>
      <c r="D113" s="1">
        <v>2.5499999999999998</v>
      </c>
      <c r="E113" s="34">
        <v>43368</v>
      </c>
      <c r="F113" s="1">
        <v>2.27</v>
      </c>
      <c r="G113" s="1">
        <v>20</v>
      </c>
      <c r="H113" s="1">
        <v>2.1</v>
      </c>
      <c r="I113" s="1">
        <v>2.4500000000000002</v>
      </c>
      <c r="J113" s="35">
        <v>-0.17649999999999999</v>
      </c>
      <c r="K113" s="35">
        <v>-3.9199999999999999E-2</v>
      </c>
      <c r="L113" s="35">
        <v>-0.10979999999999999</v>
      </c>
    </row>
    <row r="114" spans="1:12" x14ac:dyDescent="0.2">
      <c r="A114" s="34">
        <v>43314</v>
      </c>
      <c r="B114" s="1">
        <v>300568</v>
      </c>
      <c r="C114" s="1" t="s">
        <v>224</v>
      </c>
      <c r="D114" s="1">
        <v>38</v>
      </c>
      <c r="E114" s="34">
        <v>43342</v>
      </c>
      <c r="F114" s="1">
        <v>31.1</v>
      </c>
      <c r="G114" s="1">
        <v>20</v>
      </c>
      <c r="H114" s="1">
        <v>28.61</v>
      </c>
      <c r="I114" s="1">
        <v>36.520000000000003</v>
      </c>
      <c r="J114" s="35">
        <v>-0.24709999999999999</v>
      </c>
      <c r="K114" s="35">
        <v>-3.9E-2</v>
      </c>
      <c r="L114" s="35">
        <v>-0.18160000000000001</v>
      </c>
    </row>
    <row r="115" spans="1:12" x14ac:dyDescent="0.2">
      <c r="A115" s="34">
        <v>43307</v>
      </c>
      <c r="B115" s="1">
        <v>600610</v>
      </c>
      <c r="C115" s="1" t="s">
        <v>225</v>
      </c>
      <c r="D115" s="1">
        <v>1.8</v>
      </c>
      <c r="E115" s="34">
        <v>43335</v>
      </c>
      <c r="F115" s="1">
        <v>1.58</v>
      </c>
      <c r="G115" s="1">
        <v>20</v>
      </c>
      <c r="H115" s="1">
        <v>1.29</v>
      </c>
      <c r="I115" s="1">
        <v>1.73</v>
      </c>
      <c r="J115" s="35">
        <v>-0.2833</v>
      </c>
      <c r="K115" s="35">
        <v>-3.8899999999999997E-2</v>
      </c>
      <c r="L115" s="35">
        <v>-0.1222</v>
      </c>
    </row>
    <row r="116" spans="1:12" x14ac:dyDescent="0.2">
      <c r="A116" s="34">
        <v>43111</v>
      </c>
      <c r="B116" s="1">
        <v>2883</v>
      </c>
      <c r="C116" s="1" t="s">
        <v>226</v>
      </c>
      <c r="D116" s="1">
        <v>36.82</v>
      </c>
      <c r="E116" s="34">
        <v>43139</v>
      </c>
      <c r="F116" s="1">
        <v>25.79</v>
      </c>
      <c r="G116" s="1">
        <v>20</v>
      </c>
      <c r="H116" s="1">
        <v>24.39</v>
      </c>
      <c r="I116" s="1">
        <v>35.39</v>
      </c>
      <c r="J116" s="35">
        <v>-0.33760000000000001</v>
      </c>
      <c r="K116" s="35">
        <v>-3.8800000000000001E-2</v>
      </c>
      <c r="L116" s="35">
        <v>-0.29959999999999998</v>
      </c>
    </row>
    <row r="117" spans="1:12" x14ac:dyDescent="0.2">
      <c r="A117" s="34">
        <v>43133</v>
      </c>
      <c r="B117" s="1">
        <v>2114</v>
      </c>
      <c r="C117" s="1" t="s">
        <v>227</v>
      </c>
      <c r="D117" s="1">
        <v>18.100000000000001</v>
      </c>
      <c r="E117" s="34">
        <v>43168</v>
      </c>
      <c r="F117" s="1">
        <v>16.190000000000001</v>
      </c>
      <c r="G117" s="1">
        <v>20</v>
      </c>
      <c r="H117" s="1">
        <v>14.89</v>
      </c>
      <c r="I117" s="1">
        <v>17.399999999999999</v>
      </c>
      <c r="J117" s="35">
        <v>-0.1774</v>
      </c>
      <c r="K117" s="35">
        <v>-3.8699999999999998E-2</v>
      </c>
      <c r="L117" s="35">
        <v>-0.1055</v>
      </c>
    </row>
    <row r="118" spans="1:12" x14ac:dyDescent="0.2">
      <c r="A118" s="34">
        <v>43133</v>
      </c>
      <c r="B118" s="1">
        <v>2778</v>
      </c>
      <c r="C118" s="1" t="s">
        <v>228</v>
      </c>
      <c r="D118" s="1">
        <v>21.77</v>
      </c>
      <c r="E118" s="34">
        <v>43168</v>
      </c>
      <c r="F118" s="1">
        <v>19.7</v>
      </c>
      <c r="G118" s="1">
        <v>20</v>
      </c>
      <c r="H118" s="1">
        <v>16.5</v>
      </c>
      <c r="I118" s="1">
        <v>20.93</v>
      </c>
      <c r="J118" s="35">
        <v>-0.24210000000000001</v>
      </c>
      <c r="K118" s="35">
        <v>-3.8600000000000002E-2</v>
      </c>
      <c r="L118" s="35">
        <v>-9.5100000000000004E-2</v>
      </c>
    </row>
    <row r="119" spans="1:12" x14ac:dyDescent="0.2">
      <c r="A119" s="34">
        <v>43385</v>
      </c>
      <c r="B119" s="1">
        <v>600338</v>
      </c>
      <c r="C119" s="1" t="s">
        <v>229</v>
      </c>
      <c r="D119" s="1">
        <v>22.55</v>
      </c>
      <c r="E119" s="34">
        <v>43413</v>
      </c>
      <c r="F119" s="1">
        <v>20.81</v>
      </c>
      <c r="G119" s="1">
        <v>20</v>
      </c>
      <c r="H119" s="1">
        <v>19.329999999999998</v>
      </c>
      <c r="I119" s="1">
        <v>21.69</v>
      </c>
      <c r="J119" s="35">
        <v>-0.14280000000000001</v>
      </c>
      <c r="K119" s="35">
        <v>-3.8100000000000002E-2</v>
      </c>
      <c r="L119" s="35">
        <v>-7.7200000000000005E-2</v>
      </c>
    </row>
    <row r="120" spans="1:12" x14ac:dyDescent="0.2">
      <c r="A120" s="34">
        <v>43112</v>
      </c>
      <c r="B120" s="1">
        <v>2504</v>
      </c>
      <c r="C120" s="1" t="s">
        <v>230</v>
      </c>
      <c r="D120" s="1">
        <v>5</v>
      </c>
      <c r="E120" s="34">
        <v>43140</v>
      </c>
      <c r="F120" s="1">
        <v>3.07</v>
      </c>
      <c r="G120" s="1">
        <v>20</v>
      </c>
      <c r="H120" s="1">
        <v>3.07</v>
      </c>
      <c r="I120" s="1">
        <v>4.8099999999999996</v>
      </c>
      <c r="J120" s="35">
        <v>-0.38600000000000001</v>
      </c>
      <c r="K120" s="35">
        <v>-3.7999999999999999E-2</v>
      </c>
      <c r="L120" s="35">
        <v>-0.38600000000000001</v>
      </c>
    </row>
    <row r="121" spans="1:12" x14ac:dyDescent="0.2">
      <c r="A121" s="34">
        <v>43312</v>
      </c>
      <c r="B121" s="1">
        <v>564</v>
      </c>
      <c r="C121" s="1" t="s">
        <v>231</v>
      </c>
      <c r="D121" s="1">
        <v>3.95</v>
      </c>
      <c r="E121" s="34">
        <v>43340</v>
      </c>
      <c r="F121" s="1">
        <v>3.18</v>
      </c>
      <c r="G121" s="1">
        <v>20</v>
      </c>
      <c r="H121" s="1">
        <v>3.05</v>
      </c>
      <c r="I121" s="1">
        <v>3.8</v>
      </c>
      <c r="J121" s="35">
        <v>-0.22789999999999999</v>
      </c>
      <c r="K121" s="35">
        <v>-3.7999999999999999E-2</v>
      </c>
      <c r="L121" s="35">
        <v>-0.19489999999999999</v>
      </c>
    </row>
    <row r="122" spans="1:12" x14ac:dyDescent="0.2">
      <c r="A122" s="34">
        <v>43385</v>
      </c>
      <c r="B122" s="1">
        <v>703</v>
      </c>
      <c r="C122" s="1" t="s">
        <v>232</v>
      </c>
      <c r="D122" s="1">
        <v>15.58</v>
      </c>
      <c r="E122" s="34">
        <v>43413</v>
      </c>
      <c r="F122" s="1">
        <v>12.7</v>
      </c>
      <c r="G122" s="1">
        <v>20</v>
      </c>
      <c r="H122" s="1">
        <v>0</v>
      </c>
      <c r="I122" s="1">
        <v>14.99</v>
      </c>
      <c r="J122" s="35">
        <v>-1</v>
      </c>
      <c r="K122" s="35">
        <v>-3.7900000000000003E-2</v>
      </c>
      <c r="L122" s="35">
        <v>-0.18490000000000001</v>
      </c>
    </row>
    <row r="123" spans="1:12" x14ac:dyDescent="0.2">
      <c r="A123" s="34">
        <v>43249</v>
      </c>
      <c r="B123" s="1">
        <v>2694</v>
      </c>
      <c r="C123" s="1" t="s">
        <v>233</v>
      </c>
      <c r="D123" s="1">
        <v>6.61</v>
      </c>
      <c r="E123" s="34">
        <v>43278</v>
      </c>
      <c r="F123" s="1">
        <v>4.7300000000000004</v>
      </c>
      <c r="G123" s="1">
        <v>20</v>
      </c>
      <c r="H123" s="1">
        <v>4.21</v>
      </c>
      <c r="I123" s="1">
        <v>6.36</v>
      </c>
      <c r="J123" s="35">
        <v>-0.36309999999999998</v>
      </c>
      <c r="K123" s="35">
        <v>-3.78E-2</v>
      </c>
      <c r="L123" s="35">
        <v>-0.28439999999999999</v>
      </c>
    </row>
    <row r="124" spans="1:12" x14ac:dyDescent="0.2">
      <c r="A124" s="34">
        <v>43126</v>
      </c>
      <c r="B124" s="1">
        <v>603619</v>
      </c>
      <c r="C124" s="1" t="s">
        <v>234</v>
      </c>
      <c r="D124" s="1">
        <v>41.43</v>
      </c>
      <c r="E124" s="34">
        <v>43161</v>
      </c>
      <c r="F124" s="1">
        <v>34.159999999999997</v>
      </c>
      <c r="G124" s="1">
        <v>20</v>
      </c>
      <c r="H124" s="1">
        <v>31.21</v>
      </c>
      <c r="I124" s="1">
        <v>39.880000000000003</v>
      </c>
      <c r="J124" s="35">
        <v>-0.2467</v>
      </c>
      <c r="K124" s="35">
        <v>-3.7400000000000003E-2</v>
      </c>
      <c r="L124" s="35">
        <v>-0.17549999999999999</v>
      </c>
    </row>
    <row r="125" spans="1:12" x14ac:dyDescent="0.2">
      <c r="A125" s="34">
        <v>43271</v>
      </c>
      <c r="B125" s="1">
        <v>2730</v>
      </c>
      <c r="C125" s="1" t="s">
        <v>235</v>
      </c>
      <c r="D125" s="1">
        <v>8.3000000000000007</v>
      </c>
      <c r="E125" s="34">
        <v>43299</v>
      </c>
      <c r="F125" s="1">
        <v>7.75</v>
      </c>
      <c r="G125" s="1">
        <v>20</v>
      </c>
      <c r="H125" s="1">
        <v>7.05</v>
      </c>
      <c r="I125" s="1">
        <v>7.99</v>
      </c>
      <c r="J125" s="35">
        <v>-0.15060000000000001</v>
      </c>
      <c r="K125" s="35">
        <v>-3.7400000000000003E-2</v>
      </c>
      <c r="L125" s="35">
        <v>-6.6299999999999998E-2</v>
      </c>
    </row>
    <row r="126" spans="1:12" x14ac:dyDescent="0.2">
      <c r="A126" s="34">
        <v>43266</v>
      </c>
      <c r="B126" s="1">
        <v>600090</v>
      </c>
      <c r="C126" s="1" t="s">
        <v>236</v>
      </c>
      <c r="D126" s="1">
        <v>6.18</v>
      </c>
      <c r="E126" s="34">
        <v>43297</v>
      </c>
      <c r="F126" s="1">
        <v>5.66</v>
      </c>
      <c r="G126" s="1">
        <v>20</v>
      </c>
      <c r="H126" s="1">
        <v>5.44</v>
      </c>
      <c r="I126" s="1">
        <v>5.95</v>
      </c>
      <c r="J126" s="35">
        <v>-0.1197</v>
      </c>
      <c r="K126" s="35">
        <v>-3.7199999999999997E-2</v>
      </c>
      <c r="L126" s="35">
        <v>-8.4099999999999994E-2</v>
      </c>
    </row>
    <row r="127" spans="1:12" x14ac:dyDescent="0.2">
      <c r="A127" s="34">
        <v>43271</v>
      </c>
      <c r="B127" s="1">
        <v>300053</v>
      </c>
      <c r="C127" s="1" t="s">
        <v>237</v>
      </c>
      <c r="D127" s="1">
        <v>12.27</v>
      </c>
      <c r="E127" s="34">
        <v>43299</v>
      </c>
      <c r="F127" s="1">
        <v>11.32</v>
      </c>
      <c r="G127" s="1">
        <v>20</v>
      </c>
      <c r="H127" s="1">
        <v>10.46</v>
      </c>
      <c r="I127" s="1">
        <v>11.82</v>
      </c>
      <c r="J127" s="35">
        <v>-0.14749999999999999</v>
      </c>
      <c r="K127" s="35">
        <v>-3.6700000000000003E-2</v>
      </c>
      <c r="L127" s="35">
        <v>-7.7399999999999997E-2</v>
      </c>
    </row>
    <row r="128" spans="1:12" x14ac:dyDescent="0.2">
      <c r="A128" s="34">
        <v>43208</v>
      </c>
      <c r="B128" s="1">
        <v>300226</v>
      </c>
      <c r="C128" s="1" t="s">
        <v>238</v>
      </c>
      <c r="D128" s="1">
        <v>73.84</v>
      </c>
      <c r="E128" s="34">
        <v>43238</v>
      </c>
      <c r="F128" s="1">
        <v>62.66</v>
      </c>
      <c r="G128" s="1">
        <v>20</v>
      </c>
      <c r="H128" s="1">
        <v>61.6</v>
      </c>
      <c r="I128" s="1">
        <v>71.150000000000006</v>
      </c>
      <c r="J128" s="35">
        <v>-0.1658</v>
      </c>
      <c r="K128" s="35">
        <v>-3.6400000000000002E-2</v>
      </c>
      <c r="L128" s="35">
        <v>-0.15140000000000001</v>
      </c>
    </row>
    <row r="129" spans="1:12" x14ac:dyDescent="0.2">
      <c r="A129" s="34">
        <v>43273</v>
      </c>
      <c r="B129" s="1">
        <v>600449</v>
      </c>
      <c r="C129" s="1" t="s">
        <v>239</v>
      </c>
      <c r="D129" s="1">
        <v>8.52</v>
      </c>
      <c r="E129" s="34">
        <v>43301</v>
      </c>
      <c r="F129" s="1">
        <v>7.89</v>
      </c>
      <c r="G129" s="1">
        <v>20</v>
      </c>
      <c r="H129" s="1">
        <v>7.35</v>
      </c>
      <c r="I129" s="1">
        <v>8.2100000000000009</v>
      </c>
      <c r="J129" s="35">
        <v>-0.13730000000000001</v>
      </c>
      <c r="K129" s="35">
        <v>-3.6400000000000002E-2</v>
      </c>
      <c r="L129" s="35">
        <v>-7.3899999999999993E-2</v>
      </c>
    </row>
    <row r="130" spans="1:12" x14ac:dyDescent="0.2">
      <c r="A130" s="34">
        <v>43314</v>
      </c>
      <c r="B130" s="1">
        <v>2890</v>
      </c>
      <c r="C130" s="1" t="s">
        <v>158</v>
      </c>
      <c r="D130" s="1">
        <v>22.85</v>
      </c>
      <c r="E130" s="34">
        <v>43342</v>
      </c>
      <c r="F130" s="1">
        <v>20.58</v>
      </c>
      <c r="G130" s="1">
        <v>20</v>
      </c>
      <c r="H130" s="1">
        <v>19.7</v>
      </c>
      <c r="I130" s="1">
        <v>22.02</v>
      </c>
      <c r="J130" s="35">
        <v>-0.13789999999999999</v>
      </c>
      <c r="K130" s="35">
        <v>-3.6299999999999999E-2</v>
      </c>
      <c r="L130" s="35">
        <v>-9.9299999999999999E-2</v>
      </c>
    </row>
    <row r="131" spans="1:12" x14ac:dyDescent="0.2">
      <c r="A131" s="34">
        <v>43385</v>
      </c>
      <c r="B131" s="1">
        <v>600233</v>
      </c>
      <c r="C131" s="1" t="s">
        <v>240</v>
      </c>
      <c r="D131" s="1">
        <v>12.68</v>
      </c>
      <c r="E131" s="34">
        <v>43413</v>
      </c>
      <c r="F131" s="1">
        <v>10.82</v>
      </c>
      <c r="G131" s="1">
        <v>20</v>
      </c>
      <c r="H131" s="1">
        <v>9.59</v>
      </c>
      <c r="I131" s="1">
        <v>12.22</v>
      </c>
      <c r="J131" s="35">
        <v>-0.2437</v>
      </c>
      <c r="K131" s="35">
        <v>-3.6299999999999999E-2</v>
      </c>
      <c r="L131" s="35">
        <v>-0.1467</v>
      </c>
    </row>
    <row r="132" spans="1:12" x14ac:dyDescent="0.2">
      <c r="A132" s="34">
        <v>43371</v>
      </c>
      <c r="B132" s="1">
        <v>2798</v>
      </c>
      <c r="C132" s="1" t="s">
        <v>241</v>
      </c>
      <c r="D132" s="1">
        <v>16.63</v>
      </c>
      <c r="E132" s="34">
        <v>43406</v>
      </c>
      <c r="F132" s="1">
        <v>14.1</v>
      </c>
      <c r="G132" s="1">
        <v>20</v>
      </c>
      <c r="H132" s="1">
        <v>13.06</v>
      </c>
      <c r="I132" s="1">
        <v>16.04</v>
      </c>
      <c r="J132" s="35">
        <v>-0.2147</v>
      </c>
      <c r="K132" s="35">
        <v>-3.5499999999999997E-2</v>
      </c>
      <c r="L132" s="35">
        <v>-0.15210000000000001</v>
      </c>
    </row>
    <row r="133" spans="1:12" x14ac:dyDescent="0.2">
      <c r="A133" s="34">
        <v>43328</v>
      </c>
      <c r="B133" s="1">
        <v>300202</v>
      </c>
      <c r="C133" s="1" t="s">
        <v>170</v>
      </c>
      <c r="D133" s="1">
        <v>9.93</v>
      </c>
      <c r="E133" s="34">
        <v>43356</v>
      </c>
      <c r="F133" s="1">
        <v>9</v>
      </c>
      <c r="G133" s="1">
        <v>20</v>
      </c>
      <c r="H133" s="1">
        <v>8.5500000000000007</v>
      </c>
      <c r="I133" s="1">
        <v>9.58</v>
      </c>
      <c r="J133" s="35">
        <v>-0.13900000000000001</v>
      </c>
      <c r="K133" s="35">
        <v>-3.5299999999999998E-2</v>
      </c>
      <c r="L133" s="35">
        <v>-9.3700000000000006E-2</v>
      </c>
    </row>
    <row r="134" spans="1:12" x14ac:dyDescent="0.2">
      <c r="A134" s="34">
        <v>43137</v>
      </c>
      <c r="B134" s="1">
        <v>601828</v>
      </c>
      <c r="C134" s="1" t="s">
        <v>242</v>
      </c>
      <c r="D134" s="1">
        <v>18.91</v>
      </c>
      <c r="E134" s="34">
        <v>43172</v>
      </c>
      <c r="F134" s="1">
        <v>17.489999999999998</v>
      </c>
      <c r="G134" s="1">
        <v>20</v>
      </c>
      <c r="H134" s="1">
        <v>16.28</v>
      </c>
      <c r="I134" s="1">
        <v>18.25</v>
      </c>
      <c r="J134" s="35">
        <v>-0.1391</v>
      </c>
      <c r="K134" s="35">
        <v>-3.49E-2</v>
      </c>
      <c r="L134" s="35">
        <v>-7.51E-2</v>
      </c>
    </row>
    <row r="135" spans="1:12" x14ac:dyDescent="0.2">
      <c r="A135" s="34">
        <v>43398</v>
      </c>
      <c r="B135" s="1">
        <v>2027</v>
      </c>
      <c r="C135" s="1" t="s">
        <v>243</v>
      </c>
      <c r="D135" s="1">
        <v>7.17</v>
      </c>
      <c r="E135" s="34">
        <v>43426</v>
      </c>
      <c r="F135" s="1">
        <v>6.07</v>
      </c>
      <c r="G135" s="1">
        <v>20</v>
      </c>
      <c r="H135" s="1">
        <v>5.62</v>
      </c>
      <c r="I135" s="1">
        <v>6.92</v>
      </c>
      <c r="J135" s="35">
        <v>-0.2162</v>
      </c>
      <c r="K135" s="35">
        <v>-3.49E-2</v>
      </c>
      <c r="L135" s="35">
        <v>-0.15340000000000001</v>
      </c>
    </row>
    <row r="136" spans="1:12" x14ac:dyDescent="0.2">
      <c r="A136" s="34">
        <v>43136</v>
      </c>
      <c r="B136" s="1">
        <v>601878</v>
      </c>
      <c r="C136" s="1" t="s">
        <v>244</v>
      </c>
      <c r="D136" s="1">
        <v>14.76</v>
      </c>
      <c r="E136" s="34">
        <v>43171</v>
      </c>
      <c r="F136" s="1">
        <v>13.95</v>
      </c>
      <c r="G136" s="1">
        <v>20</v>
      </c>
      <c r="H136" s="1">
        <v>12.38</v>
      </c>
      <c r="I136" s="1">
        <v>14.25</v>
      </c>
      <c r="J136" s="35">
        <v>-0.1613</v>
      </c>
      <c r="K136" s="35">
        <v>-3.4599999999999999E-2</v>
      </c>
      <c r="L136" s="35">
        <v>-5.4899999999999997E-2</v>
      </c>
    </row>
    <row r="137" spans="1:12" x14ac:dyDescent="0.2">
      <c r="A137" s="34">
        <v>43137</v>
      </c>
      <c r="B137" s="1">
        <v>603676</v>
      </c>
      <c r="C137" s="1" t="s">
        <v>245</v>
      </c>
      <c r="D137" s="1">
        <v>17.73</v>
      </c>
      <c r="E137" s="34">
        <v>43172</v>
      </c>
      <c r="F137" s="1">
        <v>16.45</v>
      </c>
      <c r="G137" s="1">
        <v>20</v>
      </c>
      <c r="H137" s="1">
        <v>13.05</v>
      </c>
      <c r="I137" s="1">
        <v>17.12</v>
      </c>
      <c r="J137" s="35">
        <v>-0.26400000000000001</v>
      </c>
      <c r="K137" s="35">
        <v>-3.44E-2</v>
      </c>
      <c r="L137" s="35">
        <v>-7.22E-2</v>
      </c>
    </row>
    <row r="138" spans="1:12" x14ac:dyDescent="0.2">
      <c r="A138" s="34">
        <v>43271</v>
      </c>
      <c r="B138" s="1">
        <v>68</v>
      </c>
      <c r="C138" s="1" t="s">
        <v>246</v>
      </c>
      <c r="D138" s="1">
        <v>3.2</v>
      </c>
      <c r="E138" s="34">
        <v>43299</v>
      </c>
      <c r="F138" s="1">
        <v>3.01</v>
      </c>
      <c r="G138" s="1">
        <v>20</v>
      </c>
      <c r="H138" s="1">
        <v>2.75</v>
      </c>
      <c r="I138" s="1">
        <v>3.09</v>
      </c>
      <c r="J138" s="35">
        <v>-0.1406</v>
      </c>
      <c r="K138" s="35">
        <v>-3.44E-2</v>
      </c>
      <c r="L138" s="35">
        <v>-5.9400000000000001E-2</v>
      </c>
    </row>
    <row r="139" spans="1:12" x14ac:dyDescent="0.2">
      <c r="A139" s="34">
        <v>43133</v>
      </c>
      <c r="B139" s="1">
        <v>600239</v>
      </c>
      <c r="C139" s="1" t="s">
        <v>247</v>
      </c>
      <c r="D139" s="1">
        <v>5.25</v>
      </c>
      <c r="E139" s="34">
        <v>43168</v>
      </c>
      <c r="F139" s="1">
        <v>4.53</v>
      </c>
      <c r="G139" s="1">
        <v>20</v>
      </c>
      <c r="H139" s="1">
        <v>4.03</v>
      </c>
      <c r="I139" s="1">
        <v>5.07</v>
      </c>
      <c r="J139" s="35">
        <v>-0.2324</v>
      </c>
      <c r="K139" s="35">
        <v>-3.4299999999999997E-2</v>
      </c>
      <c r="L139" s="35">
        <v>-0.1371</v>
      </c>
    </row>
    <row r="140" spans="1:12" x14ac:dyDescent="0.2">
      <c r="A140" s="34">
        <v>43389</v>
      </c>
      <c r="B140" s="1">
        <v>603177</v>
      </c>
      <c r="C140" s="1" t="s">
        <v>248</v>
      </c>
      <c r="D140" s="1">
        <v>10.54</v>
      </c>
      <c r="E140" s="34">
        <v>43417</v>
      </c>
      <c r="F140" s="1">
        <v>10</v>
      </c>
      <c r="G140" s="1">
        <v>20</v>
      </c>
      <c r="H140" s="1">
        <v>8.43</v>
      </c>
      <c r="I140" s="1">
        <v>10.18</v>
      </c>
      <c r="J140" s="35">
        <v>-0.20019999999999999</v>
      </c>
      <c r="K140" s="35">
        <v>-3.4200000000000001E-2</v>
      </c>
      <c r="L140" s="35">
        <v>-5.1200000000000002E-2</v>
      </c>
    </row>
    <row r="141" spans="1:12" x14ac:dyDescent="0.2">
      <c r="A141" s="34">
        <v>43385</v>
      </c>
      <c r="B141" s="1">
        <v>603810</v>
      </c>
      <c r="C141" s="1" t="s">
        <v>249</v>
      </c>
      <c r="D141" s="1">
        <v>46.27</v>
      </c>
      <c r="E141" s="34">
        <v>43413</v>
      </c>
      <c r="F141" s="1">
        <v>39.700000000000003</v>
      </c>
      <c r="G141" s="1">
        <v>20</v>
      </c>
      <c r="H141" s="1">
        <v>37.75</v>
      </c>
      <c r="I141" s="1">
        <v>44.7</v>
      </c>
      <c r="J141" s="35">
        <v>-0.18410000000000001</v>
      </c>
      <c r="K141" s="35">
        <v>-3.39E-2</v>
      </c>
      <c r="L141" s="35">
        <v>-0.14199999999999999</v>
      </c>
    </row>
    <row r="142" spans="1:12" x14ac:dyDescent="0.2">
      <c r="A142" s="34">
        <v>43271</v>
      </c>
      <c r="B142" s="1">
        <v>300480</v>
      </c>
      <c r="C142" s="1" t="s">
        <v>250</v>
      </c>
      <c r="D142" s="1">
        <v>13.69</v>
      </c>
      <c r="E142" s="34">
        <v>43299</v>
      </c>
      <c r="F142" s="1">
        <v>12.47</v>
      </c>
      <c r="G142" s="1">
        <v>20</v>
      </c>
      <c r="H142" s="1">
        <v>11.8</v>
      </c>
      <c r="I142" s="1">
        <v>13.23</v>
      </c>
      <c r="J142" s="35">
        <v>-0.1381</v>
      </c>
      <c r="K142" s="35">
        <v>-3.3599999999999998E-2</v>
      </c>
      <c r="L142" s="35">
        <v>-8.9099999999999999E-2</v>
      </c>
    </row>
    <row r="143" spans="1:12" x14ac:dyDescent="0.2">
      <c r="A143" s="34">
        <v>43371</v>
      </c>
      <c r="B143" s="1">
        <v>603389</v>
      </c>
      <c r="C143" s="1" t="s">
        <v>251</v>
      </c>
      <c r="D143" s="1">
        <v>9.9700000000000006</v>
      </c>
      <c r="E143" s="34">
        <v>43406</v>
      </c>
      <c r="F143" s="1">
        <v>8.2899999999999991</v>
      </c>
      <c r="G143" s="1">
        <v>20</v>
      </c>
      <c r="H143" s="1">
        <v>7.68</v>
      </c>
      <c r="I143" s="1">
        <v>9.64</v>
      </c>
      <c r="J143" s="35">
        <v>-0.22969999999999999</v>
      </c>
      <c r="K143" s="35">
        <v>-3.3099999999999997E-2</v>
      </c>
      <c r="L143" s="35">
        <v>-0.16850000000000001</v>
      </c>
    </row>
    <row r="144" spans="1:12" x14ac:dyDescent="0.2">
      <c r="A144" s="34">
        <v>43136</v>
      </c>
      <c r="B144" s="1">
        <v>600208</v>
      </c>
      <c r="C144" s="1" t="s">
        <v>252</v>
      </c>
      <c r="D144" s="1">
        <v>4.84</v>
      </c>
      <c r="E144" s="34">
        <v>43171</v>
      </c>
      <c r="F144" s="1">
        <v>4.5</v>
      </c>
      <c r="G144" s="1">
        <v>20</v>
      </c>
      <c r="H144" s="1">
        <v>3.94</v>
      </c>
      <c r="I144" s="1">
        <v>4.68</v>
      </c>
      <c r="J144" s="35">
        <v>-0.186</v>
      </c>
      <c r="K144" s="35">
        <v>-3.3099999999999997E-2</v>
      </c>
      <c r="L144" s="35">
        <v>-7.0300000000000001E-2</v>
      </c>
    </row>
    <row r="145" spans="1:12" x14ac:dyDescent="0.2">
      <c r="A145" s="34">
        <v>43117</v>
      </c>
      <c r="B145" s="1">
        <v>2289</v>
      </c>
      <c r="C145" s="1" t="s">
        <v>253</v>
      </c>
      <c r="D145" s="1">
        <v>12.05</v>
      </c>
      <c r="E145" s="34">
        <v>43145</v>
      </c>
      <c r="F145" s="1">
        <v>8.11</v>
      </c>
      <c r="G145" s="1">
        <v>20</v>
      </c>
      <c r="H145" s="1">
        <v>7.7</v>
      </c>
      <c r="I145" s="1">
        <v>11.66</v>
      </c>
      <c r="J145" s="35">
        <v>-0.36099999999999999</v>
      </c>
      <c r="K145" s="35">
        <v>-3.2399999999999998E-2</v>
      </c>
      <c r="L145" s="35">
        <v>-0.32700000000000001</v>
      </c>
    </row>
    <row r="146" spans="1:12" x14ac:dyDescent="0.2">
      <c r="A146" s="34">
        <v>43133</v>
      </c>
      <c r="B146" s="1">
        <v>2556</v>
      </c>
      <c r="C146" s="1" t="s">
        <v>254</v>
      </c>
      <c r="D146" s="1">
        <v>7.42</v>
      </c>
      <c r="E146" s="34">
        <v>43168</v>
      </c>
      <c r="F146" s="1">
        <v>6.93</v>
      </c>
      <c r="G146" s="1">
        <v>20</v>
      </c>
      <c r="H146" s="1">
        <v>6.15</v>
      </c>
      <c r="I146" s="1">
        <v>7.18</v>
      </c>
      <c r="J146" s="35">
        <v>-0.17119999999999999</v>
      </c>
      <c r="K146" s="35">
        <v>-3.2399999999999998E-2</v>
      </c>
      <c r="L146" s="35">
        <v>-6.6000000000000003E-2</v>
      </c>
    </row>
    <row r="147" spans="1:12" x14ac:dyDescent="0.2">
      <c r="A147" s="34">
        <v>43131</v>
      </c>
      <c r="B147" s="1">
        <v>608</v>
      </c>
      <c r="C147" s="1" t="s">
        <v>255</v>
      </c>
      <c r="D147" s="1">
        <v>7.77</v>
      </c>
      <c r="E147" s="34">
        <v>43166</v>
      </c>
      <c r="F147" s="1">
        <v>7.02</v>
      </c>
      <c r="G147" s="1">
        <v>20</v>
      </c>
      <c r="H147" s="1">
        <v>6.24</v>
      </c>
      <c r="I147" s="1">
        <v>7.52</v>
      </c>
      <c r="J147" s="35">
        <v>-0.19689999999999999</v>
      </c>
      <c r="K147" s="35">
        <v>-3.2199999999999999E-2</v>
      </c>
      <c r="L147" s="35">
        <v>-9.6500000000000002E-2</v>
      </c>
    </row>
    <row r="148" spans="1:12" x14ac:dyDescent="0.2">
      <c r="A148" s="34">
        <v>43313</v>
      </c>
      <c r="B148" s="1">
        <v>300338</v>
      </c>
      <c r="C148" s="1" t="s">
        <v>256</v>
      </c>
      <c r="D148" s="1">
        <v>11.51</v>
      </c>
      <c r="E148" s="34">
        <v>43341</v>
      </c>
      <c r="F148" s="1">
        <v>9.52</v>
      </c>
      <c r="G148" s="1">
        <v>20</v>
      </c>
      <c r="H148" s="1">
        <v>9.1</v>
      </c>
      <c r="I148" s="1">
        <v>11.14</v>
      </c>
      <c r="J148" s="35">
        <v>-0.2094</v>
      </c>
      <c r="K148" s="35">
        <v>-3.2199999999999999E-2</v>
      </c>
      <c r="L148" s="35">
        <v>-0.1729</v>
      </c>
    </row>
    <row r="149" spans="1:12" x14ac:dyDescent="0.2">
      <c r="A149" s="34">
        <v>43319</v>
      </c>
      <c r="B149" s="1">
        <v>300715</v>
      </c>
      <c r="C149" s="1" t="s">
        <v>257</v>
      </c>
      <c r="D149" s="1">
        <v>24.28</v>
      </c>
      <c r="E149" s="34">
        <v>43347</v>
      </c>
      <c r="F149" s="1">
        <v>20.21</v>
      </c>
      <c r="G149" s="1">
        <v>20</v>
      </c>
      <c r="H149" s="1">
        <v>19</v>
      </c>
      <c r="I149" s="1">
        <v>23.5</v>
      </c>
      <c r="J149" s="35">
        <v>-0.2175</v>
      </c>
      <c r="K149" s="35">
        <v>-3.2099999999999997E-2</v>
      </c>
      <c r="L149" s="35">
        <v>-0.1676</v>
      </c>
    </row>
    <row r="150" spans="1:12" x14ac:dyDescent="0.2">
      <c r="A150" s="34">
        <v>43398</v>
      </c>
      <c r="B150" s="1">
        <v>2647</v>
      </c>
      <c r="C150" s="1" t="s">
        <v>258</v>
      </c>
      <c r="D150" s="1">
        <v>17.21</v>
      </c>
      <c r="E150" s="34">
        <v>43426</v>
      </c>
      <c r="F150" s="1">
        <v>14.94</v>
      </c>
      <c r="G150" s="1">
        <v>20</v>
      </c>
      <c r="H150" s="1">
        <v>14.3</v>
      </c>
      <c r="I150" s="1">
        <v>16.66</v>
      </c>
      <c r="J150" s="35">
        <v>-0.1691</v>
      </c>
      <c r="K150" s="35">
        <v>-3.2000000000000001E-2</v>
      </c>
      <c r="L150" s="35">
        <v>-0.13189999999999999</v>
      </c>
    </row>
    <row r="151" spans="1:12" x14ac:dyDescent="0.2">
      <c r="A151" s="34">
        <v>43133</v>
      </c>
      <c r="B151" s="1">
        <v>2714</v>
      </c>
      <c r="C151" s="1" t="s">
        <v>259</v>
      </c>
      <c r="D151" s="1">
        <v>30.34</v>
      </c>
      <c r="E151" s="34">
        <v>43168</v>
      </c>
      <c r="F151" s="1">
        <v>27.19</v>
      </c>
      <c r="G151" s="1">
        <v>20</v>
      </c>
      <c r="H151" s="1">
        <v>23.12</v>
      </c>
      <c r="I151" s="1">
        <v>29.38</v>
      </c>
      <c r="J151" s="35">
        <v>-0.23799999999999999</v>
      </c>
      <c r="K151" s="35">
        <v>-3.1600000000000003E-2</v>
      </c>
      <c r="L151" s="35">
        <v>-0.1038</v>
      </c>
    </row>
    <row r="152" spans="1:12" x14ac:dyDescent="0.2">
      <c r="A152" s="34">
        <v>43104</v>
      </c>
      <c r="B152" s="1">
        <v>2504</v>
      </c>
      <c r="C152" s="1" t="s">
        <v>230</v>
      </c>
      <c r="D152" s="1">
        <v>5.42</v>
      </c>
      <c r="E152" s="34">
        <v>43132</v>
      </c>
      <c r="F152" s="1">
        <v>3.87</v>
      </c>
      <c r="G152" s="1">
        <v>20</v>
      </c>
      <c r="H152" s="1">
        <v>3.87</v>
      </c>
      <c r="I152" s="1">
        <v>5.25</v>
      </c>
      <c r="J152" s="35">
        <v>-0.28599999999999998</v>
      </c>
      <c r="K152" s="35">
        <v>-3.1399999999999997E-2</v>
      </c>
      <c r="L152" s="35">
        <v>-0.28599999999999998</v>
      </c>
    </row>
    <row r="153" spans="1:12" x14ac:dyDescent="0.2">
      <c r="A153" s="34">
        <v>43321</v>
      </c>
      <c r="B153" s="1">
        <v>2395</v>
      </c>
      <c r="C153" s="1" t="s">
        <v>260</v>
      </c>
      <c r="D153" s="1">
        <v>12.49</v>
      </c>
      <c r="E153" s="34">
        <v>43349</v>
      </c>
      <c r="F153" s="1">
        <v>11.47</v>
      </c>
      <c r="G153" s="1">
        <v>20</v>
      </c>
      <c r="H153" s="1">
        <v>10.59</v>
      </c>
      <c r="I153" s="1">
        <v>12.1</v>
      </c>
      <c r="J153" s="35">
        <v>-0.15210000000000001</v>
      </c>
      <c r="K153" s="35">
        <v>-3.1199999999999999E-2</v>
      </c>
      <c r="L153" s="35">
        <v>-8.1699999999999995E-2</v>
      </c>
    </row>
    <row r="154" spans="1:12" x14ac:dyDescent="0.2">
      <c r="A154" s="34">
        <v>43271</v>
      </c>
      <c r="B154" s="1">
        <v>603010</v>
      </c>
      <c r="C154" s="1" t="s">
        <v>261</v>
      </c>
      <c r="D154" s="1">
        <v>20.52</v>
      </c>
      <c r="E154" s="34">
        <v>43299</v>
      </c>
      <c r="F154" s="1">
        <v>16.190000000000001</v>
      </c>
      <c r="G154" s="1">
        <v>20</v>
      </c>
      <c r="H154" s="1">
        <v>15.25</v>
      </c>
      <c r="I154" s="1">
        <v>19.88</v>
      </c>
      <c r="J154" s="35">
        <v>-0.25679999999999997</v>
      </c>
      <c r="K154" s="35">
        <v>-3.1199999999999999E-2</v>
      </c>
      <c r="L154" s="35">
        <v>-0.21099999999999999</v>
      </c>
    </row>
    <row r="155" spans="1:12" x14ac:dyDescent="0.2">
      <c r="A155" s="34">
        <v>43293</v>
      </c>
      <c r="B155" s="1">
        <v>300077</v>
      </c>
      <c r="C155" s="1" t="s">
        <v>262</v>
      </c>
      <c r="D155" s="1">
        <v>9.98</v>
      </c>
      <c r="E155" s="34">
        <v>43321</v>
      </c>
      <c r="F155" s="1">
        <v>8.1999999999999993</v>
      </c>
      <c r="G155" s="1">
        <v>20</v>
      </c>
      <c r="H155" s="1">
        <v>7.68</v>
      </c>
      <c r="I155" s="1">
        <v>9.67</v>
      </c>
      <c r="J155" s="35">
        <v>-0.23050000000000001</v>
      </c>
      <c r="K155" s="35">
        <v>-3.1099999999999999E-2</v>
      </c>
      <c r="L155" s="35">
        <v>-0.1784</v>
      </c>
    </row>
    <row r="156" spans="1:12" x14ac:dyDescent="0.2">
      <c r="A156" s="34">
        <v>43273</v>
      </c>
      <c r="B156" s="1">
        <v>300480</v>
      </c>
      <c r="C156" s="1" t="s">
        <v>250</v>
      </c>
      <c r="D156" s="1">
        <v>13.23</v>
      </c>
      <c r="E156" s="34">
        <v>43301</v>
      </c>
      <c r="F156" s="1">
        <v>12.28</v>
      </c>
      <c r="G156" s="1">
        <v>20</v>
      </c>
      <c r="H156" s="1">
        <v>11.82</v>
      </c>
      <c r="I156" s="1">
        <v>12.82</v>
      </c>
      <c r="J156" s="35">
        <v>-0.1066</v>
      </c>
      <c r="K156" s="35">
        <v>-3.1E-2</v>
      </c>
      <c r="L156" s="35">
        <v>-7.1800000000000003E-2</v>
      </c>
    </row>
    <row r="157" spans="1:12" x14ac:dyDescent="0.2">
      <c r="A157" s="34">
        <v>43263</v>
      </c>
      <c r="B157" s="1">
        <v>300445</v>
      </c>
      <c r="C157" s="1" t="s">
        <v>263</v>
      </c>
      <c r="D157" s="1">
        <v>15.87</v>
      </c>
      <c r="E157" s="34">
        <v>43292</v>
      </c>
      <c r="F157" s="1">
        <v>12.92</v>
      </c>
      <c r="G157" s="1">
        <v>20</v>
      </c>
      <c r="H157" s="1">
        <v>12.17</v>
      </c>
      <c r="I157" s="1">
        <v>15.38</v>
      </c>
      <c r="J157" s="35">
        <v>-0.2331</v>
      </c>
      <c r="K157" s="35">
        <v>-3.09E-2</v>
      </c>
      <c r="L157" s="35">
        <v>-0.18590000000000001</v>
      </c>
    </row>
    <row r="158" spans="1:12" x14ac:dyDescent="0.2">
      <c r="A158" s="34">
        <v>43308</v>
      </c>
      <c r="B158" s="1">
        <v>300586</v>
      </c>
      <c r="C158" s="1" t="s">
        <v>264</v>
      </c>
      <c r="D158" s="1">
        <v>16.899999999999999</v>
      </c>
      <c r="E158" s="34">
        <v>43336</v>
      </c>
      <c r="F158" s="1">
        <v>12.82</v>
      </c>
      <c r="G158" s="1">
        <v>20</v>
      </c>
      <c r="H158" s="1">
        <v>12.08</v>
      </c>
      <c r="I158" s="1">
        <v>16.38</v>
      </c>
      <c r="J158" s="35">
        <v>-0.28520000000000001</v>
      </c>
      <c r="K158" s="35">
        <v>-3.0800000000000001E-2</v>
      </c>
      <c r="L158" s="35">
        <v>-0.2414</v>
      </c>
    </row>
    <row r="159" spans="1:12" x14ac:dyDescent="0.2">
      <c r="A159" s="34">
        <v>43328</v>
      </c>
      <c r="B159" s="1">
        <v>300680</v>
      </c>
      <c r="C159" s="1" t="s">
        <v>265</v>
      </c>
      <c r="D159" s="1">
        <v>21.55</v>
      </c>
      <c r="E159" s="34">
        <v>43356</v>
      </c>
      <c r="F159" s="1">
        <v>18.79</v>
      </c>
      <c r="G159" s="1">
        <v>20</v>
      </c>
      <c r="H159" s="1">
        <v>18.02</v>
      </c>
      <c r="I159" s="1">
        <v>20.89</v>
      </c>
      <c r="J159" s="35">
        <v>-0.1638</v>
      </c>
      <c r="K159" s="35">
        <v>-3.0599999999999999E-2</v>
      </c>
      <c r="L159" s="35">
        <v>-0.12809999999999999</v>
      </c>
    </row>
    <row r="160" spans="1:12" x14ac:dyDescent="0.2">
      <c r="A160" s="34">
        <v>43271</v>
      </c>
      <c r="B160" s="1">
        <v>603181</v>
      </c>
      <c r="C160" s="1" t="s">
        <v>266</v>
      </c>
      <c r="D160" s="1">
        <v>21.23</v>
      </c>
      <c r="E160" s="34">
        <v>43299</v>
      </c>
      <c r="F160" s="1">
        <v>19.8</v>
      </c>
      <c r="G160" s="1">
        <v>20</v>
      </c>
      <c r="H160" s="1">
        <v>17.809999999999999</v>
      </c>
      <c r="I160" s="1">
        <v>20.58</v>
      </c>
      <c r="J160" s="35">
        <v>-0.16109999999999999</v>
      </c>
      <c r="K160" s="35">
        <v>-3.0599999999999999E-2</v>
      </c>
      <c r="L160" s="35">
        <v>-6.7400000000000002E-2</v>
      </c>
    </row>
    <row r="161" spans="1:12" x14ac:dyDescent="0.2">
      <c r="A161" s="34">
        <v>43332</v>
      </c>
      <c r="B161" s="1">
        <v>300578</v>
      </c>
      <c r="C161" s="1" t="s">
        <v>267</v>
      </c>
      <c r="D161" s="1">
        <v>18.78</v>
      </c>
      <c r="E161" s="34">
        <v>43360</v>
      </c>
      <c r="F161" s="1">
        <v>15.59</v>
      </c>
      <c r="G161" s="1">
        <v>20</v>
      </c>
      <c r="H161" s="1">
        <v>15.14</v>
      </c>
      <c r="I161" s="1">
        <v>18.21</v>
      </c>
      <c r="J161" s="35">
        <v>-0.1938</v>
      </c>
      <c r="K161" s="35">
        <v>-3.04E-2</v>
      </c>
      <c r="L161" s="35">
        <v>-0.1699</v>
      </c>
    </row>
    <row r="162" spans="1:12" x14ac:dyDescent="0.2">
      <c r="A162" s="34">
        <v>43315</v>
      </c>
      <c r="B162" s="1">
        <v>300677</v>
      </c>
      <c r="C162" s="1" t="s">
        <v>268</v>
      </c>
      <c r="D162" s="1">
        <v>20.47</v>
      </c>
      <c r="E162" s="34">
        <v>43343</v>
      </c>
      <c r="F162" s="1">
        <v>17.22</v>
      </c>
      <c r="G162" s="1">
        <v>20</v>
      </c>
      <c r="H162" s="1">
        <v>16.32</v>
      </c>
      <c r="I162" s="1">
        <v>19.850000000000001</v>
      </c>
      <c r="J162" s="35">
        <v>-0.20269999999999999</v>
      </c>
      <c r="K162" s="35">
        <v>-3.0300000000000001E-2</v>
      </c>
      <c r="L162" s="35">
        <v>-0.1588</v>
      </c>
    </row>
    <row r="163" spans="1:12" x14ac:dyDescent="0.2">
      <c r="A163" s="34">
        <v>43314</v>
      </c>
      <c r="B163" s="1">
        <v>300618</v>
      </c>
      <c r="C163" s="1" t="s">
        <v>269</v>
      </c>
      <c r="D163" s="1">
        <v>142</v>
      </c>
      <c r="E163" s="34">
        <v>43342</v>
      </c>
      <c r="F163" s="1">
        <v>128.35</v>
      </c>
      <c r="G163" s="1">
        <v>20</v>
      </c>
      <c r="H163" s="1">
        <v>111.18</v>
      </c>
      <c r="I163" s="1">
        <v>137.69999999999999</v>
      </c>
      <c r="J163" s="35">
        <v>-0.217</v>
      </c>
      <c r="K163" s="35">
        <v>-3.0300000000000001E-2</v>
      </c>
      <c r="L163" s="35">
        <v>-9.6100000000000005E-2</v>
      </c>
    </row>
    <row r="164" spans="1:12" x14ac:dyDescent="0.2">
      <c r="A164" s="34">
        <v>43273</v>
      </c>
      <c r="B164" s="1">
        <v>601199</v>
      </c>
      <c r="C164" s="1" t="s">
        <v>270</v>
      </c>
      <c r="D164" s="1">
        <v>4.63</v>
      </c>
      <c r="E164" s="34">
        <v>43301</v>
      </c>
      <c r="F164" s="1">
        <v>4.18</v>
      </c>
      <c r="G164" s="1">
        <v>20</v>
      </c>
      <c r="H164" s="1">
        <v>4.07</v>
      </c>
      <c r="I164" s="1">
        <v>4.49</v>
      </c>
      <c r="J164" s="35">
        <v>-0.121</v>
      </c>
      <c r="K164" s="35">
        <v>-3.0200000000000001E-2</v>
      </c>
      <c r="L164" s="35">
        <v>-9.7199999999999995E-2</v>
      </c>
    </row>
    <row r="165" spans="1:12" x14ac:dyDescent="0.2">
      <c r="A165" s="34">
        <v>43273</v>
      </c>
      <c r="B165" s="1">
        <v>732</v>
      </c>
      <c r="C165" s="1" t="s">
        <v>271</v>
      </c>
      <c r="D165" s="1">
        <v>20.18</v>
      </c>
      <c r="E165" s="34">
        <v>43301</v>
      </c>
      <c r="F165" s="1">
        <v>18.16</v>
      </c>
      <c r="G165" s="1">
        <v>20</v>
      </c>
      <c r="H165" s="1">
        <v>17.36</v>
      </c>
      <c r="I165" s="1">
        <v>19.57</v>
      </c>
      <c r="J165" s="35">
        <v>-0.13969999999999999</v>
      </c>
      <c r="K165" s="35">
        <v>-3.0200000000000001E-2</v>
      </c>
      <c r="L165" s="35">
        <v>-0.10009999999999999</v>
      </c>
    </row>
    <row r="166" spans="1:12" x14ac:dyDescent="0.2">
      <c r="A166" s="34">
        <v>43273</v>
      </c>
      <c r="B166" s="1">
        <v>600151</v>
      </c>
      <c r="C166" s="1" t="s">
        <v>272</v>
      </c>
      <c r="D166" s="1">
        <v>4.32</v>
      </c>
      <c r="E166" s="34">
        <v>43301</v>
      </c>
      <c r="F166" s="1">
        <v>3.99</v>
      </c>
      <c r="G166" s="1">
        <v>20</v>
      </c>
      <c r="H166" s="1">
        <v>3.8</v>
      </c>
      <c r="I166" s="1">
        <v>4.1900000000000004</v>
      </c>
      <c r="J166" s="35">
        <v>-0.12039999999999999</v>
      </c>
      <c r="K166" s="35">
        <v>-3.0099999999999998E-2</v>
      </c>
      <c r="L166" s="35">
        <v>-7.6399999999999996E-2</v>
      </c>
    </row>
    <row r="167" spans="1:12" x14ac:dyDescent="0.2">
      <c r="A167" s="34">
        <v>43116</v>
      </c>
      <c r="B167" s="1">
        <v>603559</v>
      </c>
      <c r="C167" s="1" t="s">
        <v>273</v>
      </c>
      <c r="D167" s="1">
        <v>36.26</v>
      </c>
      <c r="E167" s="34">
        <v>43144</v>
      </c>
      <c r="F167" s="1">
        <v>26.6</v>
      </c>
      <c r="G167" s="1">
        <v>20</v>
      </c>
      <c r="H167" s="1">
        <v>24.03</v>
      </c>
      <c r="I167" s="1">
        <v>35.17</v>
      </c>
      <c r="J167" s="35">
        <v>-0.33729999999999999</v>
      </c>
      <c r="K167" s="35">
        <v>-3.0099999999999998E-2</v>
      </c>
      <c r="L167" s="35">
        <v>-0.26640000000000003</v>
      </c>
    </row>
    <row r="168" spans="1:12" x14ac:dyDescent="0.2">
      <c r="A168" s="34">
        <v>43276</v>
      </c>
      <c r="B168" s="1">
        <v>2114</v>
      </c>
      <c r="C168" s="1" t="s">
        <v>227</v>
      </c>
      <c r="D168" s="1">
        <v>10.7</v>
      </c>
      <c r="E168" s="34">
        <v>43304</v>
      </c>
      <c r="F168" s="1">
        <v>8.2899999999999991</v>
      </c>
      <c r="G168" s="1">
        <v>20</v>
      </c>
      <c r="H168" s="1">
        <v>7.59</v>
      </c>
      <c r="I168" s="1">
        <v>10.38</v>
      </c>
      <c r="J168" s="35">
        <v>-0.29070000000000001</v>
      </c>
      <c r="K168" s="35">
        <v>-2.9899999999999999E-2</v>
      </c>
      <c r="L168" s="35">
        <v>-0.22520000000000001</v>
      </c>
    </row>
    <row r="169" spans="1:12" x14ac:dyDescent="0.2">
      <c r="A169" s="34">
        <v>43385</v>
      </c>
      <c r="B169" s="1">
        <v>2919</v>
      </c>
      <c r="C169" s="1" t="s">
        <v>274</v>
      </c>
      <c r="D169" s="1">
        <v>28.8</v>
      </c>
      <c r="E169" s="34">
        <v>43413</v>
      </c>
      <c r="F169" s="1">
        <v>24.58</v>
      </c>
      <c r="G169" s="1">
        <v>20</v>
      </c>
      <c r="H169" s="1">
        <v>22.24</v>
      </c>
      <c r="I169" s="1">
        <v>27.94</v>
      </c>
      <c r="J169" s="35">
        <v>-0.2278</v>
      </c>
      <c r="K169" s="35">
        <v>-2.9899999999999999E-2</v>
      </c>
      <c r="L169" s="35">
        <v>-0.14649999999999999</v>
      </c>
    </row>
    <row r="170" spans="1:12" x14ac:dyDescent="0.2">
      <c r="A170" s="34">
        <v>43136</v>
      </c>
      <c r="B170" s="1">
        <v>2018</v>
      </c>
      <c r="C170" s="1" t="s">
        <v>275</v>
      </c>
      <c r="D170" s="1">
        <v>5.7</v>
      </c>
      <c r="E170" s="34">
        <v>43171</v>
      </c>
      <c r="F170" s="1">
        <v>5.3</v>
      </c>
      <c r="G170" s="1">
        <v>20</v>
      </c>
      <c r="H170" s="1">
        <v>4.7300000000000004</v>
      </c>
      <c r="I170" s="1">
        <v>5.53</v>
      </c>
      <c r="J170" s="35">
        <v>-0.17019999999999999</v>
      </c>
      <c r="K170" s="35">
        <v>-2.98E-2</v>
      </c>
      <c r="L170" s="35">
        <v>-7.0199999999999999E-2</v>
      </c>
    </row>
    <row r="171" spans="1:12" x14ac:dyDescent="0.2">
      <c r="A171" s="34">
        <v>43385</v>
      </c>
      <c r="B171" s="1">
        <v>2302</v>
      </c>
      <c r="C171" s="1" t="s">
        <v>276</v>
      </c>
      <c r="D171" s="1">
        <v>13.18</v>
      </c>
      <c r="E171" s="34">
        <v>43413</v>
      </c>
      <c r="F171" s="1">
        <v>11.77</v>
      </c>
      <c r="G171" s="1">
        <v>20</v>
      </c>
      <c r="H171" s="1">
        <v>11.08</v>
      </c>
      <c r="I171" s="1">
        <v>12.79</v>
      </c>
      <c r="J171" s="35">
        <v>-0.1593</v>
      </c>
      <c r="K171" s="35">
        <v>-2.9600000000000001E-2</v>
      </c>
      <c r="L171" s="35">
        <v>-0.107</v>
      </c>
    </row>
    <row r="172" spans="1:12" x14ac:dyDescent="0.2">
      <c r="A172" s="34">
        <v>43208</v>
      </c>
      <c r="B172" s="1">
        <v>603058</v>
      </c>
      <c r="C172" s="1" t="s">
        <v>277</v>
      </c>
      <c r="D172" s="1">
        <v>17.63</v>
      </c>
      <c r="E172" s="34">
        <v>43238</v>
      </c>
      <c r="F172" s="1">
        <v>15.19</v>
      </c>
      <c r="G172" s="1">
        <v>20</v>
      </c>
      <c r="H172" s="1">
        <v>14.74</v>
      </c>
      <c r="I172" s="1">
        <v>17.11</v>
      </c>
      <c r="J172" s="35">
        <v>-0.16389999999999999</v>
      </c>
      <c r="K172" s="35">
        <v>-2.9499999999999998E-2</v>
      </c>
      <c r="L172" s="35">
        <v>-0.1384</v>
      </c>
    </row>
    <row r="173" spans="1:12" x14ac:dyDescent="0.2">
      <c r="A173" s="34">
        <v>43333</v>
      </c>
      <c r="B173" s="1">
        <v>300561</v>
      </c>
      <c r="C173" s="1" t="s">
        <v>278</v>
      </c>
      <c r="D173" s="1">
        <v>19.41</v>
      </c>
      <c r="E173" s="34">
        <v>43361</v>
      </c>
      <c r="F173" s="1">
        <v>16.399999999999999</v>
      </c>
      <c r="G173" s="1">
        <v>20</v>
      </c>
      <c r="H173" s="1">
        <v>15.78</v>
      </c>
      <c r="I173" s="1">
        <v>18.84</v>
      </c>
      <c r="J173" s="35">
        <v>-0.187</v>
      </c>
      <c r="K173" s="35">
        <v>-2.9399999999999999E-2</v>
      </c>
      <c r="L173" s="35">
        <v>-0.15509999999999999</v>
      </c>
    </row>
    <row r="174" spans="1:12" x14ac:dyDescent="0.2">
      <c r="A174" s="34">
        <v>43299</v>
      </c>
      <c r="B174" s="1">
        <v>576</v>
      </c>
      <c r="C174" s="1" t="s">
        <v>279</v>
      </c>
      <c r="D174" s="1">
        <v>7.57</v>
      </c>
      <c r="E174" s="34">
        <v>43327</v>
      </c>
      <c r="F174" s="1">
        <v>5.23</v>
      </c>
      <c r="G174" s="1">
        <v>20</v>
      </c>
      <c r="H174" s="1">
        <v>5.13</v>
      </c>
      <c r="I174" s="1">
        <v>7.35</v>
      </c>
      <c r="J174" s="35">
        <v>-0.32229999999999998</v>
      </c>
      <c r="K174" s="35">
        <v>-2.9100000000000001E-2</v>
      </c>
      <c r="L174" s="35">
        <v>-0.30909999999999999</v>
      </c>
    </row>
    <row r="175" spans="1:12" x14ac:dyDescent="0.2">
      <c r="A175" s="34">
        <v>43306</v>
      </c>
      <c r="B175" s="1">
        <v>796</v>
      </c>
      <c r="C175" s="1" t="s">
        <v>280</v>
      </c>
      <c r="D175" s="1">
        <v>10</v>
      </c>
      <c r="E175" s="34">
        <v>43334</v>
      </c>
      <c r="F175" s="1">
        <v>8.24</v>
      </c>
      <c r="G175" s="1">
        <v>20</v>
      </c>
      <c r="H175" s="1">
        <v>8.0299999999999994</v>
      </c>
      <c r="I175" s="1">
        <v>9.7100000000000009</v>
      </c>
      <c r="J175" s="35">
        <v>-0.19700000000000001</v>
      </c>
      <c r="K175" s="35">
        <v>-2.9000000000000001E-2</v>
      </c>
      <c r="L175" s="35">
        <v>-0.17599999999999999</v>
      </c>
    </row>
    <row r="176" spans="1:12" x14ac:dyDescent="0.2">
      <c r="A176" s="34">
        <v>43385</v>
      </c>
      <c r="B176" s="1">
        <v>603596</v>
      </c>
      <c r="C176" s="1" t="s">
        <v>281</v>
      </c>
      <c r="D176" s="1">
        <v>22.85</v>
      </c>
      <c r="E176" s="34">
        <v>43413</v>
      </c>
      <c r="F176" s="1">
        <v>20.29</v>
      </c>
      <c r="G176" s="1">
        <v>20</v>
      </c>
      <c r="H176" s="1">
        <v>19.059999999999999</v>
      </c>
      <c r="I176" s="1">
        <v>22.19</v>
      </c>
      <c r="J176" s="35">
        <v>-0.16589999999999999</v>
      </c>
      <c r="K176" s="35">
        <v>-2.8899999999999999E-2</v>
      </c>
      <c r="L176" s="35">
        <v>-0.112</v>
      </c>
    </row>
    <row r="177" spans="1:12" x14ac:dyDescent="0.2">
      <c r="A177" s="34">
        <v>43180</v>
      </c>
      <c r="B177" s="1">
        <v>509</v>
      </c>
      <c r="C177" s="1" t="s">
        <v>282</v>
      </c>
      <c r="D177" s="1">
        <v>4.17</v>
      </c>
      <c r="E177" s="34">
        <v>43210</v>
      </c>
      <c r="F177" s="1">
        <v>3.22</v>
      </c>
      <c r="G177" s="1">
        <v>20</v>
      </c>
      <c r="H177" s="1">
        <v>3.16</v>
      </c>
      <c r="I177" s="1">
        <v>4.05</v>
      </c>
      <c r="J177" s="35">
        <v>-0.2422</v>
      </c>
      <c r="K177" s="35">
        <v>-2.8799999999999999E-2</v>
      </c>
      <c r="L177" s="35">
        <v>-0.2278</v>
      </c>
    </row>
    <row r="178" spans="1:12" x14ac:dyDescent="0.2">
      <c r="A178" s="34">
        <v>43250</v>
      </c>
      <c r="B178" s="1">
        <v>4</v>
      </c>
      <c r="C178" s="1" t="s">
        <v>283</v>
      </c>
      <c r="D178" s="1">
        <v>22.91</v>
      </c>
      <c r="E178" s="34">
        <v>43279</v>
      </c>
      <c r="F178" s="1">
        <v>19.03</v>
      </c>
      <c r="G178" s="1">
        <v>20</v>
      </c>
      <c r="H178" s="1">
        <v>18.2</v>
      </c>
      <c r="I178" s="1">
        <v>22.26</v>
      </c>
      <c r="J178" s="35">
        <v>-0.2056</v>
      </c>
      <c r="K178" s="35">
        <v>-2.8400000000000002E-2</v>
      </c>
      <c r="L178" s="35">
        <v>-0.1694</v>
      </c>
    </row>
    <row r="179" spans="1:12" x14ac:dyDescent="0.2">
      <c r="A179" s="34">
        <v>43131</v>
      </c>
      <c r="B179" s="1">
        <v>600973</v>
      </c>
      <c r="C179" s="1" t="s">
        <v>284</v>
      </c>
      <c r="D179" s="1">
        <v>4.6399999999999997</v>
      </c>
      <c r="E179" s="34">
        <v>43166</v>
      </c>
      <c r="F179" s="1">
        <v>4.38</v>
      </c>
      <c r="G179" s="1">
        <v>20</v>
      </c>
      <c r="H179" s="1">
        <v>4.25</v>
      </c>
      <c r="I179" s="1">
        <v>4.51</v>
      </c>
      <c r="J179" s="35">
        <v>-8.4099999999999994E-2</v>
      </c>
      <c r="K179" s="35">
        <v>-2.8000000000000001E-2</v>
      </c>
      <c r="L179" s="35">
        <v>-5.6000000000000001E-2</v>
      </c>
    </row>
    <row r="180" spans="1:12" x14ac:dyDescent="0.2">
      <c r="A180" s="34">
        <v>43280</v>
      </c>
      <c r="B180" s="1">
        <v>600188</v>
      </c>
      <c r="C180" s="1" t="s">
        <v>285</v>
      </c>
      <c r="D180" s="1">
        <v>12.86</v>
      </c>
      <c r="E180" s="34">
        <v>43308</v>
      </c>
      <c r="F180" s="1">
        <v>12.14</v>
      </c>
      <c r="G180" s="1">
        <v>20</v>
      </c>
      <c r="H180" s="1">
        <v>10.83</v>
      </c>
      <c r="I180" s="1">
        <v>12.5</v>
      </c>
      <c r="J180" s="35">
        <v>-0.15790000000000001</v>
      </c>
      <c r="K180" s="35">
        <v>-2.8000000000000001E-2</v>
      </c>
      <c r="L180" s="35">
        <v>-5.6000000000000001E-2</v>
      </c>
    </row>
    <row r="181" spans="1:12" x14ac:dyDescent="0.2">
      <c r="A181" s="34">
        <v>43385</v>
      </c>
      <c r="B181" s="1">
        <v>2138</v>
      </c>
      <c r="C181" s="1" t="s">
        <v>286</v>
      </c>
      <c r="D181" s="1">
        <v>15.84</v>
      </c>
      <c r="E181" s="34">
        <v>43413</v>
      </c>
      <c r="F181" s="1">
        <v>14.5</v>
      </c>
      <c r="G181" s="1">
        <v>20</v>
      </c>
      <c r="H181" s="1">
        <v>12.99</v>
      </c>
      <c r="I181" s="1">
        <v>15.4</v>
      </c>
      <c r="J181" s="35">
        <v>-0.1799</v>
      </c>
      <c r="K181" s="35">
        <v>-2.7799999999999998E-2</v>
      </c>
      <c r="L181" s="35">
        <v>-8.4599999999999995E-2</v>
      </c>
    </row>
    <row r="182" spans="1:12" x14ac:dyDescent="0.2">
      <c r="A182" s="34">
        <v>43248</v>
      </c>
      <c r="B182" s="1">
        <v>300409</v>
      </c>
      <c r="C182" s="1" t="s">
        <v>287</v>
      </c>
      <c r="D182" s="1">
        <v>27.58</v>
      </c>
      <c r="E182" s="34">
        <v>43277</v>
      </c>
      <c r="F182" s="1">
        <v>21.38</v>
      </c>
      <c r="G182" s="1">
        <v>20</v>
      </c>
      <c r="H182" s="1">
        <v>18.8</v>
      </c>
      <c r="I182" s="1">
        <v>26.82</v>
      </c>
      <c r="J182" s="35">
        <v>-0.31840000000000002</v>
      </c>
      <c r="K182" s="35">
        <v>-2.76E-2</v>
      </c>
      <c r="L182" s="35">
        <v>-0.2248</v>
      </c>
    </row>
    <row r="183" spans="1:12" x14ac:dyDescent="0.2">
      <c r="A183" s="34">
        <v>43319</v>
      </c>
      <c r="B183" s="1">
        <v>300096</v>
      </c>
      <c r="C183" s="1" t="s">
        <v>288</v>
      </c>
      <c r="D183" s="1">
        <v>7.63</v>
      </c>
      <c r="E183" s="34">
        <v>43347</v>
      </c>
      <c r="F183" s="1">
        <v>6.71</v>
      </c>
      <c r="G183" s="1">
        <v>20</v>
      </c>
      <c r="H183" s="1">
        <v>6.24</v>
      </c>
      <c r="I183" s="1">
        <v>7.42</v>
      </c>
      <c r="J183" s="35">
        <v>-0.1822</v>
      </c>
      <c r="K183" s="35">
        <v>-2.75E-2</v>
      </c>
      <c r="L183" s="35">
        <v>-0.1206</v>
      </c>
    </row>
    <row r="184" spans="1:12" x14ac:dyDescent="0.2">
      <c r="A184" s="34">
        <v>43265</v>
      </c>
      <c r="B184" s="1">
        <v>300590</v>
      </c>
      <c r="C184" s="1" t="s">
        <v>289</v>
      </c>
      <c r="D184" s="1">
        <v>23.54</v>
      </c>
      <c r="E184" s="34">
        <v>43294</v>
      </c>
      <c r="F184" s="1">
        <v>22.37</v>
      </c>
      <c r="G184" s="1">
        <v>20</v>
      </c>
      <c r="H184" s="1">
        <v>19.59</v>
      </c>
      <c r="I184" s="1">
        <v>22.9</v>
      </c>
      <c r="J184" s="35">
        <v>-0.1678</v>
      </c>
      <c r="K184" s="35">
        <v>-2.7199999999999998E-2</v>
      </c>
      <c r="L184" s="35">
        <v>-4.9700000000000001E-2</v>
      </c>
    </row>
    <row r="185" spans="1:12" x14ac:dyDescent="0.2">
      <c r="A185" s="34">
        <v>43385</v>
      </c>
      <c r="B185" s="1">
        <v>2582</v>
      </c>
      <c r="C185" s="1" t="s">
        <v>290</v>
      </c>
      <c r="D185" s="1">
        <v>9.09</v>
      </c>
      <c r="E185" s="34">
        <v>43413</v>
      </c>
      <c r="F185" s="1">
        <v>8.01</v>
      </c>
      <c r="G185" s="1">
        <v>20</v>
      </c>
      <c r="H185" s="1">
        <v>7.4</v>
      </c>
      <c r="I185" s="1">
        <v>8.85</v>
      </c>
      <c r="J185" s="35">
        <v>-0.18590000000000001</v>
      </c>
      <c r="K185" s="35">
        <v>-2.64E-2</v>
      </c>
      <c r="L185" s="35">
        <v>-0.1188</v>
      </c>
    </row>
    <row r="186" spans="1:12" x14ac:dyDescent="0.2">
      <c r="A186" s="34">
        <v>43189</v>
      </c>
      <c r="B186" s="1">
        <v>300575</v>
      </c>
      <c r="C186" s="1" t="s">
        <v>291</v>
      </c>
      <c r="D186" s="1">
        <v>42.28</v>
      </c>
      <c r="E186" s="34">
        <v>43223</v>
      </c>
      <c r="F186" s="1">
        <v>40.950000000000003</v>
      </c>
      <c r="G186" s="1">
        <v>20</v>
      </c>
      <c r="H186" s="1">
        <v>36.56</v>
      </c>
      <c r="I186" s="1">
        <v>41.17</v>
      </c>
      <c r="J186" s="35">
        <v>-0.1353</v>
      </c>
      <c r="K186" s="35">
        <v>-2.63E-2</v>
      </c>
      <c r="L186" s="35">
        <v>-3.15E-2</v>
      </c>
    </row>
    <row r="187" spans="1:12" x14ac:dyDescent="0.2">
      <c r="A187" s="34">
        <v>43328</v>
      </c>
      <c r="B187" s="1">
        <v>2270</v>
      </c>
      <c r="C187" s="1" t="s">
        <v>292</v>
      </c>
      <c r="D187" s="1">
        <v>4.97</v>
      </c>
      <c r="E187" s="34">
        <v>43356</v>
      </c>
      <c r="F187" s="1">
        <v>4.24</v>
      </c>
      <c r="G187" s="1">
        <v>20</v>
      </c>
      <c r="H187" s="1">
        <v>4.05</v>
      </c>
      <c r="I187" s="1">
        <v>4.84</v>
      </c>
      <c r="J187" s="35">
        <v>-0.18509999999999999</v>
      </c>
      <c r="K187" s="35">
        <v>-2.6200000000000001E-2</v>
      </c>
      <c r="L187" s="35">
        <v>-0.1469</v>
      </c>
    </row>
    <row r="188" spans="1:12" x14ac:dyDescent="0.2">
      <c r="A188" s="34">
        <v>43385</v>
      </c>
      <c r="B188" s="1">
        <v>301</v>
      </c>
      <c r="C188" s="1" t="s">
        <v>293</v>
      </c>
      <c r="D188" s="1">
        <v>6.13</v>
      </c>
      <c r="E188" s="34">
        <v>43413</v>
      </c>
      <c r="F188" s="1">
        <v>5.65</v>
      </c>
      <c r="G188" s="1">
        <v>20</v>
      </c>
      <c r="H188" s="1">
        <v>4.8600000000000003</v>
      </c>
      <c r="I188" s="1">
        <v>5.97</v>
      </c>
      <c r="J188" s="35">
        <v>-0.2072</v>
      </c>
      <c r="K188" s="35">
        <v>-2.6100000000000002E-2</v>
      </c>
      <c r="L188" s="35">
        <v>-7.8299999999999995E-2</v>
      </c>
    </row>
    <row r="189" spans="1:12" x14ac:dyDescent="0.2">
      <c r="A189" s="34">
        <v>43271</v>
      </c>
      <c r="B189" s="1">
        <v>603648</v>
      </c>
      <c r="C189" s="1" t="s">
        <v>294</v>
      </c>
      <c r="D189" s="1">
        <v>19.23</v>
      </c>
      <c r="E189" s="34">
        <v>43299</v>
      </c>
      <c r="F189" s="1">
        <v>17.04</v>
      </c>
      <c r="G189" s="1">
        <v>20</v>
      </c>
      <c r="H189" s="1">
        <v>15.4</v>
      </c>
      <c r="I189" s="1">
        <v>18.73</v>
      </c>
      <c r="J189" s="35">
        <v>-0.19919999999999999</v>
      </c>
      <c r="K189" s="35">
        <v>-2.5999999999999999E-2</v>
      </c>
      <c r="L189" s="35">
        <v>-0.1139</v>
      </c>
    </row>
    <row r="190" spans="1:12" x14ac:dyDescent="0.2">
      <c r="A190" s="34">
        <v>43185</v>
      </c>
      <c r="B190" s="1">
        <v>2493</v>
      </c>
      <c r="C190" s="1" t="s">
        <v>295</v>
      </c>
      <c r="D190" s="1">
        <v>10.41</v>
      </c>
      <c r="E190" s="34">
        <v>43215</v>
      </c>
      <c r="F190" s="1">
        <v>9.6300000000000008</v>
      </c>
      <c r="G190" s="1">
        <v>20</v>
      </c>
      <c r="H190" s="1">
        <v>9.1199999999999992</v>
      </c>
      <c r="I190" s="1">
        <v>10.14</v>
      </c>
      <c r="J190" s="35">
        <v>-0.1239</v>
      </c>
      <c r="K190" s="35">
        <v>-2.5899999999999999E-2</v>
      </c>
      <c r="L190" s="35">
        <v>-7.4899999999999994E-2</v>
      </c>
    </row>
    <row r="191" spans="1:12" x14ac:dyDescent="0.2">
      <c r="A191" s="34">
        <v>43273</v>
      </c>
      <c r="B191" s="1">
        <v>600376</v>
      </c>
      <c r="C191" s="1" t="s">
        <v>296</v>
      </c>
      <c r="D191" s="1">
        <v>7.4</v>
      </c>
      <c r="E191" s="34">
        <v>43301</v>
      </c>
      <c r="F191" s="1">
        <v>6.64</v>
      </c>
      <c r="G191" s="1">
        <v>20</v>
      </c>
      <c r="H191" s="1">
        <v>6.24</v>
      </c>
      <c r="I191" s="1">
        <v>7.21</v>
      </c>
      <c r="J191" s="35">
        <v>-0.15679999999999999</v>
      </c>
      <c r="K191" s="35">
        <v>-2.5700000000000001E-2</v>
      </c>
      <c r="L191" s="35">
        <v>-0.1027</v>
      </c>
    </row>
    <row r="192" spans="1:12" x14ac:dyDescent="0.2">
      <c r="A192" s="34">
        <v>43108</v>
      </c>
      <c r="B192" s="1">
        <v>603938</v>
      </c>
      <c r="C192" s="1" t="s">
        <v>297</v>
      </c>
      <c r="D192" s="1">
        <v>39.79</v>
      </c>
      <c r="E192" s="34">
        <v>43136</v>
      </c>
      <c r="F192" s="1">
        <v>27.45</v>
      </c>
      <c r="G192" s="1">
        <v>20</v>
      </c>
      <c r="H192" s="1">
        <v>26.6</v>
      </c>
      <c r="I192" s="1">
        <v>38.770000000000003</v>
      </c>
      <c r="J192" s="35">
        <v>-0.33150000000000002</v>
      </c>
      <c r="K192" s="35">
        <v>-2.5600000000000001E-2</v>
      </c>
      <c r="L192" s="35">
        <v>-0.31009999999999999</v>
      </c>
    </row>
    <row r="193" spans="1:12" x14ac:dyDescent="0.2">
      <c r="A193" s="34">
        <v>43273</v>
      </c>
      <c r="B193" s="1">
        <v>2538</v>
      </c>
      <c r="C193" s="1" t="s">
        <v>298</v>
      </c>
      <c r="D193" s="1">
        <v>5.09</v>
      </c>
      <c r="E193" s="34">
        <v>43301</v>
      </c>
      <c r="F193" s="1">
        <v>4.6900000000000004</v>
      </c>
      <c r="G193" s="1">
        <v>20</v>
      </c>
      <c r="H193" s="1">
        <v>4.45</v>
      </c>
      <c r="I193" s="1">
        <v>4.96</v>
      </c>
      <c r="J193" s="35">
        <v>-0.12570000000000001</v>
      </c>
      <c r="K193" s="35">
        <v>-2.5499999999999998E-2</v>
      </c>
      <c r="L193" s="35">
        <v>-7.8600000000000003E-2</v>
      </c>
    </row>
    <row r="194" spans="1:12" x14ac:dyDescent="0.2">
      <c r="A194" s="34">
        <v>43280</v>
      </c>
      <c r="B194" s="1">
        <v>600971</v>
      </c>
      <c r="C194" s="1" t="s">
        <v>299</v>
      </c>
      <c r="D194" s="1">
        <v>7.06</v>
      </c>
      <c r="E194" s="34">
        <v>43308</v>
      </c>
      <c r="F194" s="1">
        <v>6.74</v>
      </c>
      <c r="G194" s="1">
        <v>20</v>
      </c>
      <c r="H194" s="1">
        <v>6.06</v>
      </c>
      <c r="I194" s="1">
        <v>6.88</v>
      </c>
      <c r="J194" s="35">
        <v>-0.1416</v>
      </c>
      <c r="K194" s="35">
        <v>-2.5499999999999998E-2</v>
      </c>
      <c r="L194" s="35">
        <v>-4.53E-2</v>
      </c>
    </row>
    <row r="195" spans="1:12" x14ac:dyDescent="0.2">
      <c r="A195" s="34">
        <v>43328</v>
      </c>
      <c r="B195" s="1">
        <v>2261</v>
      </c>
      <c r="C195" s="1" t="s">
        <v>300</v>
      </c>
      <c r="D195" s="1">
        <v>4.7699999999999996</v>
      </c>
      <c r="E195" s="34">
        <v>43356</v>
      </c>
      <c r="F195" s="1">
        <v>4.25</v>
      </c>
      <c r="G195" s="1">
        <v>20</v>
      </c>
      <c r="H195" s="1">
        <v>4.0999999999999996</v>
      </c>
      <c r="I195" s="1">
        <v>4.6500000000000004</v>
      </c>
      <c r="J195" s="35">
        <v>-0.14050000000000001</v>
      </c>
      <c r="K195" s="35">
        <v>-2.52E-2</v>
      </c>
      <c r="L195" s="35">
        <v>-0.109</v>
      </c>
    </row>
    <row r="196" spans="1:12" x14ac:dyDescent="0.2">
      <c r="A196" s="34">
        <v>43388</v>
      </c>
      <c r="B196" s="1">
        <v>2927</v>
      </c>
      <c r="C196" s="1" t="s">
        <v>301</v>
      </c>
      <c r="D196" s="1">
        <v>27.82</v>
      </c>
      <c r="E196" s="34">
        <v>43416</v>
      </c>
      <c r="F196" s="1">
        <v>25.98</v>
      </c>
      <c r="G196" s="1">
        <v>20</v>
      </c>
      <c r="H196" s="1">
        <v>23.72</v>
      </c>
      <c r="I196" s="1">
        <v>27.12</v>
      </c>
      <c r="J196" s="35">
        <v>-0.1474</v>
      </c>
      <c r="K196" s="35">
        <v>-2.52E-2</v>
      </c>
      <c r="L196" s="35">
        <v>-6.6100000000000006E-2</v>
      </c>
    </row>
    <row r="197" spans="1:12" x14ac:dyDescent="0.2">
      <c r="A197" s="34">
        <v>43385</v>
      </c>
      <c r="B197" s="1">
        <v>600409</v>
      </c>
      <c r="C197" s="1" t="s">
        <v>302</v>
      </c>
      <c r="D197" s="1">
        <v>7.17</v>
      </c>
      <c r="E197" s="34">
        <v>43413</v>
      </c>
      <c r="F197" s="1">
        <v>6.04</v>
      </c>
      <c r="G197" s="1">
        <v>20</v>
      </c>
      <c r="H197" s="1">
        <v>5.72</v>
      </c>
      <c r="I197" s="1">
        <v>6.99</v>
      </c>
      <c r="J197" s="35">
        <v>-0.20219999999999999</v>
      </c>
      <c r="K197" s="35">
        <v>-2.5100000000000001E-2</v>
      </c>
      <c r="L197" s="35">
        <v>-0.15759999999999999</v>
      </c>
    </row>
    <row r="198" spans="1:12" x14ac:dyDescent="0.2">
      <c r="A198" s="34">
        <v>43263</v>
      </c>
      <c r="B198" s="1">
        <v>300665</v>
      </c>
      <c r="C198" s="1" t="s">
        <v>303</v>
      </c>
      <c r="D198" s="1">
        <v>15.58</v>
      </c>
      <c r="E198" s="34">
        <v>43292</v>
      </c>
      <c r="F198" s="1">
        <v>13.55</v>
      </c>
      <c r="G198" s="1">
        <v>20</v>
      </c>
      <c r="H198" s="1">
        <v>12.2</v>
      </c>
      <c r="I198" s="1">
        <v>15.19</v>
      </c>
      <c r="J198" s="35">
        <v>-0.21690000000000001</v>
      </c>
      <c r="K198" s="35">
        <v>-2.5000000000000001E-2</v>
      </c>
      <c r="L198" s="35">
        <v>-0.1303</v>
      </c>
    </row>
    <row r="199" spans="1:12" x14ac:dyDescent="0.2">
      <c r="A199" s="34">
        <v>43124</v>
      </c>
      <c r="B199" s="1">
        <v>603080</v>
      </c>
      <c r="C199" s="1" t="s">
        <v>210</v>
      </c>
      <c r="D199" s="1">
        <v>44.81</v>
      </c>
      <c r="E199" s="34">
        <v>43159</v>
      </c>
      <c r="F199" s="1">
        <v>28.74</v>
      </c>
      <c r="G199" s="1">
        <v>20</v>
      </c>
      <c r="H199" s="1">
        <v>26.43</v>
      </c>
      <c r="I199" s="1">
        <v>43.69</v>
      </c>
      <c r="J199" s="35">
        <v>-0.41020000000000001</v>
      </c>
      <c r="K199" s="35">
        <v>-2.5000000000000001E-2</v>
      </c>
      <c r="L199" s="35">
        <v>-0.35859999999999997</v>
      </c>
    </row>
    <row r="200" spans="1:12" x14ac:dyDescent="0.2">
      <c r="A200" s="34">
        <v>43319</v>
      </c>
      <c r="B200" s="1">
        <v>2430</v>
      </c>
      <c r="C200" s="1" t="s">
        <v>304</v>
      </c>
      <c r="D200" s="1">
        <v>14.15</v>
      </c>
      <c r="E200" s="34">
        <v>43347</v>
      </c>
      <c r="F200" s="1">
        <v>12.41</v>
      </c>
      <c r="G200" s="1">
        <v>20</v>
      </c>
      <c r="H200" s="1">
        <v>12.03</v>
      </c>
      <c r="I200" s="1">
        <v>13.8</v>
      </c>
      <c r="J200" s="35">
        <v>-0.14979999999999999</v>
      </c>
      <c r="K200" s="35">
        <v>-2.47E-2</v>
      </c>
      <c r="L200" s="35">
        <v>-0.123</v>
      </c>
    </row>
    <row r="201" spans="1:12" x14ac:dyDescent="0.2">
      <c r="A201" s="34">
        <v>43251</v>
      </c>
      <c r="B201" s="1">
        <v>600573</v>
      </c>
      <c r="C201" s="1" t="s">
        <v>305</v>
      </c>
      <c r="D201" s="1">
        <v>8.51</v>
      </c>
      <c r="E201" s="34">
        <v>43280</v>
      </c>
      <c r="F201" s="1">
        <v>6.51</v>
      </c>
      <c r="G201" s="1">
        <v>20</v>
      </c>
      <c r="H201" s="1">
        <v>6.2</v>
      </c>
      <c r="I201" s="1">
        <v>8.3000000000000007</v>
      </c>
      <c r="J201" s="35">
        <v>-0.27150000000000002</v>
      </c>
      <c r="K201" s="35">
        <v>-2.47E-2</v>
      </c>
      <c r="L201" s="35">
        <v>-0.23499999999999999</v>
      </c>
    </row>
    <row r="202" spans="1:12" x14ac:dyDescent="0.2">
      <c r="A202" s="34">
        <v>43314</v>
      </c>
      <c r="B202" s="1">
        <v>603127</v>
      </c>
      <c r="C202" s="1" t="s">
        <v>306</v>
      </c>
      <c r="D202" s="1">
        <v>53.5</v>
      </c>
      <c r="E202" s="34">
        <v>43342</v>
      </c>
      <c r="F202" s="1">
        <v>49.69</v>
      </c>
      <c r="G202" s="1">
        <v>20</v>
      </c>
      <c r="H202" s="1">
        <v>42.2</v>
      </c>
      <c r="I202" s="1">
        <v>52.18</v>
      </c>
      <c r="J202" s="35">
        <v>-0.2112</v>
      </c>
      <c r="K202" s="35">
        <v>-2.47E-2</v>
      </c>
      <c r="L202" s="35">
        <v>-7.1199999999999999E-2</v>
      </c>
    </row>
    <row r="203" spans="1:12" x14ac:dyDescent="0.2">
      <c r="A203" s="34">
        <v>43271</v>
      </c>
      <c r="B203" s="1">
        <v>2876</v>
      </c>
      <c r="C203" s="1" t="s">
        <v>307</v>
      </c>
      <c r="D203" s="1">
        <v>47.96</v>
      </c>
      <c r="E203" s="34">
        <v>43299</v>
      </c>
      <c r="F203" s="1">
        <v>44.25</v>
      </c>
      <c r="G203" s="1">
        <v>20</v>
      </c>
      <c r="H203" s="1">
        <v>40.270000000000003</v>
      </c>
      <c r="I203" s="1">
        <v>46.78</v>
      </c>
      <c r="J203" s="35">
        <v>-0.1603</v>
      </c>
      <c r="K203" s="35">
        <v>-2.46E-2</v>
      </c>
      <c r="L203" s="35">
        <v>-7.7399999999999997E-2</v>
      </c>
    </row>
    <row r="204" spans="1:12" x14ac:dyDescent="0.2">
      <c r="A204" s="34">
        <v>43250</v>
      </c>
      <c r="B204" s="1">
        <v>300316</v>
      </c>
      <c r="C204" s="1" t="s">
        <v>308</v>
      </c>
      <c r="D204" s="1">
        <v>16.34</v>
      </c>
      <c r="E204" s="34">
        <v>43279</v>
      </c>
      <c r="F204" s="1">
        <v>12.8</v>
      </c>
      <c r="G204" s="1">
        <v>20</v>
      </c>
      <c r="H204" s="1">
        <v>11.38</v>
      </c>
      <c r="I204" s="1">
        <v>15.94</v>
      </c>
      <c r="J204" s="35">
        <v>-0.30359999999999998</v>
      </c>
      <c r="K204" s="35">
        <v>-2.4500000000000001E-2</v>
      </c>
      <c r="L204" s="35">
        <v>-0.2167</v>
      </c>
    </row>
    <row r="205" spans="1:12" x14ac:dyDescent="0.2">
      <c r="A205" s="34">
        <v>43385</v>
      </c>
      <c r="B205" s="1">
        <v>601918</v>
      </c>
      <c r="C205" s="1" t="s">
        <v>309</v>
      </c>
      <c r="D205" s="1">
        <v>3.68</v>
      </c>
      <c r="E205" s="34">
        <v>43413</v>
      </c>
      <c r="F205" s="1">
        <v>3.38</v>
      </c>
      <c r="G205" s="1">
        <v>20</v>
      </c>
      <c r="H205" s="1">
        <v>3.23</v>
      </c>
      <c r="I205" s="1">
        <v>3.59</v>
      </c>
      <c r="J205" s="35">
        <v>-0.12230000000000001</v>
      </c>
      <c r="K205" s="35">
        <v>-2.4500000000000001E-2</v>
      </c>
      <c r="L205" s="35">
        <v>-8.1500000000000003E-2</v>
      </c>
    </row>
    <row r="206" spans="1:12" x14ac:dyDescent="0.2">
      <c r="A206" s="34">
        <v>43265</v>
      </c>
      <c r="B206" s="1">
        <v>603607</v>
      </c>
      <c r="C206" s="1" t="s">
        <v>310</v>
      </c>
      <c r="D206" s="1">
        <v>29.6</v>
      </c>
      <c r="E206" s="34">
        <v>43294</v>
      </c>
      <c r="F206" s="1">
        <v>27.53</v>
      </c>
      <c r="G206" s="1">
        <v>20</v>
      </c>
      <c r="H206" s="1">
        <v>23.85</v>
      </c>
      <c r="I206" s="1">
        <v>28.88</v>
      </c>
      <c r="J206" s="35">
        <v>-0.1943</v>
      </c>
      <c r="K206" s="35">
        <v>-2.4299999999999999E-2</v>
      </c>
      <c r="L206" s="35">
        <v>-6.9900000000000004E-2</v>
      </c>
    </row>
    <row r="207" spans="1:12" x14ac:dyDescent="0.2">
      <c r="A207" s="34">
        <v>43185</v>
      </c>
      <c r="B207" s="1">
        <v>2586</v>
      </c>
      <c r="C207" s="1" t="s">
        <v>311</v>
      </c>
      <c r="D207" s="1">
        <v>7.84</v>
      </c>
      <c r="E207" s="34">
        <v>43215</v>
      </c>
      <c r="F207" s="1">
        <v>7.16</v>
      </c>
      <c r="G207" s="1">
        <v>20</v>
      </c>
      <c r="H207" s="1">
        <v>6.99</v>
      </c>
      <c r="I207" s="1">
        <v>7.65</v>
      </c>
      <c r="J207" s="35">
        <v>-0.1084</v>
      </c>
      <c r="K207" s="35">
        <v>-2.4199999999999999E-2</v>
      </c>
      <c r="L207" s="35">
        <v>-8.6699999999999999E-2</v>
      </c>
    </row>
    <row r="208" spans="1:12" x14ac:dyDescent="0.2">
      <c r="A208" s="34">
        <v>43133</v>
      </c>
      <c r="B208" s="1">
        <v>603727</v>
      </c>
      <c r="C208" s="1" t="s">
        <v>312</v>
      </c>
      <c r="D208" s="1">
        <v>20.7</v>
      </c>
      <c r="E208" s="34">
        <v>43168</v>
      </c>
      <c r="F208" s="1">
        <v>19.91</v>
      </c>
      <c r="G208" s="1">
        <v>20</v>
      </c>
      <c r="H208" s="1">
        <v>17.62</v>
      </c>
      <c r="I208" s="1">
        <v>20.2</v>
      </c>
      <c r="J208" s="35">
        <v>-0.14879999999999999</v>
      </c>
      <c r="K208" s="35">
        <v>-2.4199999999999999E-2</v>
      </c>
      <c r="L208" s="35">
        <v>-3.8199999999999998E-2</v>
      </c>
    </row>
    <row r="209" spans="1:12" x14ac:dyDescent="0.2">
      <c r="A209" s="34">
        <v>43265</v>
      </c>
      <c r="B209" s="1">
        <v>300504</v>
      </c>
      <c r="C209" s="1" t="s">
        <v>313</v>
      </c>
      <c r="D209" s="1">
        <v>43.28</v>
      </c>
      <c r="E209" s="34">
        <v>43294</v>
      </c>
      <c r="F209" s="1">
        <v>40</v>
      </c>
      <c r="G209" s="1">
        <v>20</v>
      </c>
      <c r="H209" s="1">
        <v>34.380000000000003</v>
      </c>
      <c r="I209" s="1">
        <v>42.24</v>
      </c>
      <c r="J209" s="35">
        <v>-0.2056</v>
      </c>
      <c r="K209" s="35">
        <v>-2.4E-2</v>
      </c>
      <c r="L209" s="35">
        <v>-7.5800000000000006E-2</v>
      </c>
    </row>
    <row r="210" spans="1:12" x14ac:dyDescent="0.2">
      <c r="A210" s="34">
        <v>43208</v>
      </c>
      <c r="B210" s="1">
        <v>300700</v>
      </c>
      <c r="C210" s="1" t="s">
        <v>314</v>
      </c>
      <c r="D210" s="1">
        <v>67.61</v>
      </c>
      <c r="E210" s="34">
        <v>43238</v>
      </c>
      <c r="F210" s="1">
        <v>61.35</v>
      </c>
      <c r="G210" s="1">
        <v>20</v>
      </c>
      <c r="H210" s="1">
        <v>59.76</v>
      </c>
      <c r="I210" s="1">
        <v>65.989999999999995</v>
      </c>
      <c r="J210" s="35">
        <v>-0.11609999999999999</v>
      </c>
      <c r="K210" s="35">
        <v>-2.4E-2</v>
      </c>
      <c r="L210" s="35">
        <v>-9.2600000000000002E-2</v>
      </c>
    </row>
    <row r="211" spans="1:12" x14ac:dyDescent="0.2">
      <c r="A211" s="34">
        <v>43133</v>
      </c>
      <c r="B211" s="1">
        <v>300313</v>
      </c>
      <c r="C211" s="1" t="s">
        <v>315</v>
      </c>
      <c r="D211" s="1">
        <v>10.55</v>
      </c>
      <c r="E211" s="34">
        <v>43168</v>
      </c>
      <c r="F211" s="1">
        <v>9.8800000000000008</v>
      </c>
      <c r="G211" s="1">
        <v>20</v>
      </c>
      <c r="H211" s="1">
        <v>7.88</v>
      </c>
      <c r="I211" s="1">
        <v>10.3</v>
      </c>
      <c r="J211" s="35">
        <v>-0.25309999999999999</v>
      </c>
      <c r="K211" s="35">
        <v>-2.3699999999999999E-2</v>
      </c>
      <c r="L211" s="35">
        <v>-6.3500000000000001E-2</v>
      </c>
    </row>
    <row r="212" spans="1:12" x14ac:dyDescent="0.2">
      <c r="A212" s="34">
        <v>43271</v>
      </c>
      <c r="B212" s="1">
        <v>2780</v>
      </c>
      <c r="C212" s="1" t="s">
        <v>316</v>
      </c>
      <c r="D212" s="1">
        <v>18</v>
      </c>
      <c r="E212" s="34">
        <v>43299</v>
      </c>
      <c r="F212" s="1">
        <v>16.71</v>
      </c>
      <c r="G212" s="1">
        <v>20</v>
      </c>
      <c r="H212" s="1">
        <v>14.89</v>
      </c>
      <c r="I212" s="1">
        <v>17.579999999999998</v>
      </c>
      <c r="J212" s="35">
        <v>-0.17280000000000001</v>
      </c>
      <c r="K212" s="35">
        <v>-2.3300000000000001E-2</v>
      </c>
      <c r="L212" s="35">
        <v>-7.17E-2</v>
      </c>
    </row>
    <row r="213" spans="1:12" x14ac:dyDescent="0.2">
      <c r="A213" s="34">
        <v>43273</v>
      </c>
      <c r="B213" s="1">
        <v>2530</v>
      </c>
      <c r="C213" s="1" t="s">
        <v>317</v>
      </c>
      <c r="D213" s="1">
        <v>9.52</v>
      </c>
      <c r="E213" s="34">
        <v>43301</v>
      </c>
      <c r="F213" s="1">
        <v>7.82</v>
      </c>
      <c r="G213" s="1">
        <v>20</v>
      </c>
      <c r="H213" s="1">
        <v>7.42</v>
      </c>
      <c r="I213" s="1">
        <v>9.3000000000000007</v>
      </c>
      <c r="J213" s="35">
        <v>-0.22059999999999999</v>
      </c>
      <c r="K213" s="35">
        <v>-2.3099999999999999E-2</v>
      </c>
      <c r="L213" s="35">
        <v>-0.17860000000000001</v>
      </c>
    </row>
    <row r="214" spans="1:12" x14ac:dyDescent="0.2">
      <c r="A214" s="34">
        <v>43385</v>
      </c>
      <c r="B214" s="1">
        <v>2042</v>
      </c>
      <c r="C214" s="1" t="s">
        <v>318</v>
      </c>
      <c r="D214" s="1">
        <v>6.52</v>
      </c>
      <c r="E214" s="34">
        <v>43413</v>
      </c>
      <c r="F214" s="1">
        <v>5.16</v>
      </c>
      <c r="G214" s="1">
        <v>20</v>
      </c>
      <c r="H214" s="1">
        <v>4.51</v>
      </c>
      <c r="I214" s="1">
        <v>6.37</v>
      </c>
      <c r="J214" s="35">
        <v>-0.30830000000000002</v>
      </c>
      <c r="K214" s="35">
        <v>-2.3E-2</v>
      </c>
      <c r="L214" s="35">
        <v>-0.20860000000000001</v>
      </c>
    </row>
    <row r="215" spans="1:12" x14ac:dyDescent="0.2">
      <c r="A215" s="34">
        <v>43293</v>
      </c>
      <c r="B215" s="1">
        <v>600290</v>
      </c>
      <c r="C215" s="1" t="s">
        <v>319</v>
      </c>
      <c r="D215" s="1">
        <v>5.66</v>
      </c>
      <c r="E215" s="34">
        <v>43321</v>
      </c>
      <c r="F215" s="1">
        <v>4.24</v>
      </c>
      <c r="G215" s="1">
        <v>20</v>
      </c>
      <c r="H215" s="1">
        <v>4.0599999999999996</v>
      </c>
      <c r="I215" s="1">
        <v>5.53</v>
      </c>
      <c r="J215" s="35">
        <v>-0.28270000000000001</v>
      </c>
      <c r="K215" s="35">
        <v>-2.3E-2</v>
      </c>
      <c r="L215" s="35">
        <v>-0.25090000000000001</v>
      </c>
    </row>
    <row r="216" spans="1:12" x14ac:dyDescent="0.2">
      <c r="A216" s="34">
        <v>43360</v>
      </c>
      <c r="B216" s="1">
        <v>300241</v>
      </c>
      <c r="C216" s="1" t="s">
        <v>320</v>
      </c>
      <c r="D216" s="1">
        <v>6.53</v>
      </c>
      <c r="E216" s="34">
        <v>43396</v>
      </c>
      <c r="F216" s="1">
        <v>4.88</v>
      </c>
      <c r="G216" s="1">
        <v>20</v>
      </c>
      <c r="H216" s="1">
        <v>4.45</v>
      </c>
      <c r="I216" s="1">
        <v>6.38</v>
      </c>
      <c r="J216" s="35">
        <v>-0.31850000000000001</v>
      </c>
      <c r="K216" s="35">
        <v>-2.3E-2</v>
      </c>
      <c r="L216" s="35">
        <v>-0.25269999999999998</v>
      </c>
    </row>
    <row r="217" spans="1:12" x14ac:dyDescent="0.2">
      <c r="A217" s="34">
        <v>43133</v>
      </c>
      <c r="B217" s="1">
        <v>600456</v>
      </c>
      <c r="C217" s="1" t="s">
        <v>321</v>
      </c>
      <c r="D217" s="1">
        <v>22.26</v>
      </c>
      <c r="E217" s="34">
        <v>43168</v>
      </c>
      <c r="F217" s="1">
        <v>19.25</v>
      </c>
      <c r="G217" s="1">
        <v>20</v>
      </c>
      <c r="H217" s="1">
        <v>16.760000000000002</v>
      </c>
      <c r="I217" s="1">
        <v>21.75</v>
      </c>
      <c r="J217" s="35">
        <v>-0.24709999999999999</v>
      </c>
      <c r="K217" s="35">
        <v>-2.29E-2</v>
      </c>
      <c r="L217" s="35">
        <v>-0.13519999999999999</v>
      </c>
    </row>
    <row r="218" spans="1:12" x14ac:dyDescent="0.2">
      <c r="A218" s="34">
        <v>43395</v>
      </c>
      <c r="B218" s="1">
        <v>600518</v>
      </c>
      <c r="C218" s="1" t="s">
        <v>322</v>
      </c>
      <c r="D218" s="1">
        <v>13.16</v>
      </c>
      <c r="E218" s="34">
        <v>43423</v>
      </c>
      <c r="F218" s="1">
        <v>12.76</v>
      </c>
      <c r="G218" s="1">
        <v>20</v>
      </c>
      <c r="H218" s="1">
        <v>11.83</v>
      </c>
      <c r="I218" s="1">
        <v>12.86</v>
      </c>
      <c r="J218" s="35">
        <v>-0.1011</v>
      </c>
      <c r="K218" s="35">
        <v>-2.2800000000000001E-2</v>
      </c>
      <c r="L218" s="35">
        <v>-3.04E-2</v>
      </c>
    </row>
    <row r="219" spans="1:12" x14ac:dyDescent="0.2">
      <c r="A219" s="34">
        <v>43248</v>
      </c>
      <c r="B219" s="1">
        <v>2759</v>
      </c>
      <c r="C219" s="1" t="s">
        <v>323</v>
      </c>
      <c r="D219" s="1">
        <v>10.61</v>
      </c>
      <c r="E219" s="34">
        <v>43277</v>
      </c>
      <c r="F219" s="1">
        <v>9.44</v>
      </c>
      <c r="G219" s="1">
        <v>20</v>
      </c>
      <c r="H219" s="1">
        <v>8.0299999999999994</v>
      </c>
      <c r="I219" s="1">
        <v>10.37</v>
      </c>
      <c r="J219" s="35">
        <v>-0.2432</v>
      </c>
      <c r="K219" s="35">
        <v>-2.2599999999999999E-2</v>
      </c>
      <c r="L219" s="35">
        <v>-0.1103</v>
      </c>
    </row>
    <row r="220" spans="1:12" x14ac:dyDescent="0.2">
      <c r="A220" s="34">
        <v>43251</v>
      </c>
      <c r="B220" s="1">
        <v>603286</v>
      </c>
      <c r="C220" s="1" t="s">
        <v>324</v>
      </c>
      <c r="D220" s="1">
        <v>26.68</v>
      </c>
      <c r="E220" s="34">
        <v>43280</v>
      </c>
      <c r="F220" s="1">
        <v>20.37</v>
      </c>
      <c r="G220" s="1">
        <v>20</v>
      </c>
      <c r="H220" s="1">
        <v>18.23</v>
      </c>
      <c r="I220" s="1">
        <v>26.08</v>
      </c>
      <c r="J220" s="35">
        <v>-0.31669999999999998</v>
      </c>
      <c r="K220" s="35">
        <v>-2.2499999999999999E-2</v>
      </c>
      <c r="L220" s="35">
        <v>-0.23649999999999999</v>
      </c>
    </row>
    <row r="221" spans="1:12" x14ac:dyDescent="0.2">
      <c r="A221" s="34">
        <v>43185</v>
      </c>
      <c r="B221" s="1">
        <v>600176</v>
      </c>
      <c r="C221" s="1" t="s">
        <v>325</v>
      </c>
      <c r="D221" s="1">
        <v>13.38</v>
      </c>
      <c r="E221" s="34">
        <v>43215</v>
      </c>
      <c r="F221" s="1">
        <v>11.52</v>
      </c>
      <c r="G221" s="1">
        <v>20</v>
      </c>
      <c r="H221" s="1">
        <v>10.75</v>
      </c>
      <c r="I221" s="1">
        <v>13.08</v>
      </c>
      <c r="J221" s="35">
        <v>-0.1966</v>
      </c>
      <c r="K221" s="35">
        <v>-2.24E-2</v>
      </c>
      <c r="L221" s="35">
        <v>-0.13900000000000001</v>
      </c>
    </row>
    <row r="222" spans="1:12" x14ac:dyDescent="0.2">
      <c r="A222" s="34">
        <v>43284</v>
      </c>
      <c r="B222" s="1">
        <v>2917</v>
      </c>
      <c r="C222" s="1" t="s">
        <v>326</v>
      </c>
      <c r="D222" s="1">
        <v>35.26</v>
      </c>
      <c r="E222" s="34">
        <v>43312</v>
      </c>
      <c r="F222" s="1">
        <v>29.36</v>
      </c>
      <c r="G222" s="1">
        <v>20</v>
      </c>
      <c r="H222" s="1">
        <v>27.88</v>
      </c>
      <c r="I222" s="1">
        <v>34.47</v>
      </c>
      <c r="J222" s="35">
        <v>-0.20930000000000001</v>
      </c>
      <c r="K222" s="35">
        <v>-2.24E-2</v>
      </c>
      <c r="L222" s="35">
        <v>-0.1673</v>
      </c>
    </row>
    <row r="223" spans="1:12" x14ac:dyDescent="0.2">
      <c r="A223" s="34">
        <v>43273</v>
      </c>
      <c r="B223" s="1">
        <v>829</v>
      </c>
      <c r="C223" s="1" t="s">
        <v>327</v>
      </c>
      <c r="D223" s="1">
        <v>7.66</v>
      </c>
      <c r="E223" s="34">
        <v>43301</v>
      </c>
      <c r="F223" s="1">
        <v>7.44</v>
      </c>
      <c r="G223" s="1">
        <v>20</v>
      </c>
      <c r="H223" s="1">
        <v>6.92</v>
      </c>
      <c r="I223" s="1">
        <v>7.49</v>
      </c>
      <c r="J223" s="35">
        <v>-9.6600000000000005E-2</v>
      </c>
      <c r="K223" s="35">
        <v>-2.2200000000000001E-2</v>
      </c>
      <c r="L223" s="35">
        <v>-2.87E-2</v>
      </c>
    </row>
    <row r="224" spans="1:12" x14ac:dyDescent="0.2">
      <c r="A224" s="34">
        <v>43370</v>
      </c>
      <c r="B224" s="1">
        <v>300337</v>
      </c>
      <c r="C224" s="1" t="s">
        <v>328</v>
      </c>
      <c r="D224" s="1">
        <v>4.53</v>
      </c>
      <c r="E224" s="34">
        <v>43405</v>
      </c>
      <c r="F224" s="1">
        <v>3.61</v>
      </c>
      <c r="G224" s="1">
        <v>20</v>
      </c>
      <c r="H224" s="1">
        <v>3.12</v>
      </c>
      <c r="I224" s="1">
        <v>4.43</v>
      </c>
      <c r="J224" s="35">
        <v>-0.31130000000000002</v>
      </c>
      <c r="K224" s="35">
        <v>-2.2100000000000002E-2</v>
      </c>
      <c r="L224" s="35">
        <v>-0.2031</v>
      </c>
    </row>
    <row r="225" spans="1:12" x14ac:dyDescent="0.2">
      <c r="A225" s="34">
        <v>43133</v>
      </c>
      <c r="B225" s="1">
        <v>553</v>
      </c>
      <c r="C225" s="1" t="s">
        <v>329</v>
      </c>
      <c r="D225" s="1">
        <v>15.04</v>
      </c>
      <c r="E225" s="34">
        <v>43168</v>
      </c>
      <c r="F225" s="1">
        <v>14.67</v>
      </c>
      <c r="G225" s="1">
        <v>20</v>
      </c>
      <c r="H225" s="1">
        <v>13.3</v>
      </c>
      <c r="I225" s="1">
        <v>14.71</v>
      </c>
      <c r="J225" s="35">
        <v>-0.1157</v>
      </c>
      <c r="K225" s="35">
        <v>-2.1899999999999999E-2</v>
      </c>
      <c r="L225" s="35">
        <v>-2.46E-2</v>
      </c>
    </row>
    <row r="226" spans="1:12" x14ac:dyDescent="0.2">
      <c r="A226" s="34">
        <v>43202</v>
      </c>
      <c r="B226" s="1">
        <v>586</v>
      </c>
      <c r="C226" s="1" t="s">
        <v>330</v>
      </c>
      <c r="D226" s="1">
        <v>13.7</v>
      </c>
      <c r="E226" s="34">
        <v>43234</v>
      </c>
      <c r="F226" s="1">
        <v>11.69</v>
      </c>
      <c r="G226" s="1">
        <v>20</v>
      </c>
      <c r="H226" s="1">
        <v>9.6</v>
      </c>
      <c r="I226" s="1">
        <v>13.4</v>
      </c>
      <c r="J226" s="35">
        <v>-0.29930000000000001</v>
      </c>
      <c r="K226" s="35">
        <v>-2.1899999999999999E-2</v>
      </c>
      <c r="L226" s="35">
        <v>-0.1467</v>
      </c>
    </row>
    <row r="227" spans="1:12" x14ac:dyDescent="0.2">
      <c r="A227" s="34">
        <v>43388</v>
      </c>
      <c r="B227" s="1">
        <v>600416</v>
      </c>
      <c r="C227" s="1" t="s">
        <v>331</v>
      </c>
      <c r="D227" s="1">
        <v>5.95</v>
      </c>
      <c r="E227" s="34">
        <v>43416</v>
      </c>
      <c r="F227" s="1">
        <v>5.76</v>
      </c>
      <c r="G227" s="1">
        <v>20</v>
      </c>
      <c r="H227" s="1">
        <v>4.72</v>
      </c>
      <c r="I227" s="1">
        <v>5.82</v>
      </c>
      <c r="J227" s="35">
        <v>-0.20669999999999999</v>
      </c>
      <c r="K227" s="35">
        <v>-2.1899999999999999E-2</v>
      </c>
      <c r="L227" s="35">
        <v>-3.1899999999999998E-2</v>
      </c>
    </row>
    <row r="228" spans="1:12" x14ac:dyDescent="0.2">
      <c r="A228" s="34">
        <v>43312</v>
      </c>
      <c r="B228" s="1">
        <v>300129</v>
      </c>
      <c r="C228" s="1" t="s">
        <v>332</v>
      </c>
      <c r="D228" s="1">
        <v>3.67</v>
      </c>
      <c r="E228" s="34">
        <v>43340</v>
      </c>
      <c r="F228" s="1">
        <v>3.32</v>
      </c>
      <c r="G228" s="1">
        <v>20</v>
      </c>
      <c r="H228" s="1">
        <v>3.22</v>
      </c>
      <c r="I228" s="1">
        <v>3.59</v>
      </c>
      <c r="J228" s="35">
        <v>-0.1226</v>
      </c>
      <c r="K228" s="35">
        <v>-2.18E-2</v>
      </c>
      <c r="L228" s="35">
        <v>-9.5399999999999999E-2</v>
      </c>
    </row>
    <row r="229" spans="1:12" x14ac:dyDescent="0.2">
      <c r="A229" s="34">
        <v>43385</v>
      </c>
      <c r="B229" s="1">
        <v>603619</v>
      </c>
      <c r="C229" s="1" t="s">
        <v>234</v>
      </c>
      <c r="D229" s="1">
        <v>22.48</v>
      </c>
      <c r="E229" s="34">
        <v>43413</v>
      </c>
      <c r="F229" s="1">
        <v>18.12</v>
      </c>
      <c r="G229" s="1">
        <v>20</v>
      </c>
      <c r="H229" s="1">
        <v>16.510000000000002</v>
      </c>
      <c r="I229" s="1">
        <v>21.99</v>
      </c>
      <c r="J229" s="35">
        <v>-0.2656</v>
      </c>
      <c r="K229" s="35">
        <v>-2.18E-2</v>
      </c>
      <c r="L229" s="35">
        <v>-0.19400000000000001</v>
      </c>
    </row>
    <row r="230" spans="1:12" x14ac:dyDescent="0.2">
      <c r="A230" s="34">
        <v>43257</v>
      </c>
      <c r="B230" s="1">
        <v>2808</v>
      </c>
      <c r="C230" s="1" t="s">
        <v>333</v>
      </c>
      <c r="D230" s="1">
        <v>12</v>
      </c>
      <c r="E230" s="34">
        <v>43286</v>
      </c>
      <c r="F230" s="1">
        <v>10.33</v>
      </c>
      <c r="G230" s="1">
        <v>20</v>
      </c>
      <c r="H230" s="1">
        <v>9.23</v>
      </c>
      <c r="I230" s="1">
        <v>11.74</v>
      </c>
      <c r="J230" s="35">
        <v>-0.23080000000000001</v>
      </c>
      <c r="K230" s="35">
        <v>-2.1700000000000001E-2</v>
      </c>
      <c r="L230" s="35">
        <v>-0.13919999999999999</v>
      </c>
    </row>
    <row r="231" spans="1:12" x14ac:dyDescent="0.2">
      <c r="A231" s="34">
        <v>43132</v>
      </c>
      <c r="B231" s="1">
        <v>603721</v>
      </c>
      <c r="C231" s="1" t="s">
        <v>334</v>
      </c>
      <c r="D231" s="1">
        <v>24.01</v>
      </c>
      <c r="E231" s="34">
        <v>43167</v>
      </c>
      <c r="F231" s="1">
        <v>23.4</v>
      </c>
      <c r="G231" s="1">
        <v>20</v>
      </c>
      <c r="H231" s="1">
        <v>19.96</v>
      </c>
      <c r="I231" s="1">
        <v>23.49</v>
      </c>
      <c r="J231" s="35">
        <v>-0.16869999999999999</v>
      </c>
      <c r="K231" s="35">
        <v>-2.1700000000000001E-2</v>
      </c>
      <c r="L231" s="35">
        <v>-2.5399999999999999E-2</v>
      </c>
    </row>
    <row r="232" spans="1:12" x14ac:dyDescent="0.2">
      <c r="A232" s="34">
        <v>43206</v>
      </c>
      <c r="B232" s="1">
        <v>600860</v>
      </c>
      <c r="C232" s="1" t="s">
        <v>335</v>
      </c>
      <c r="D232" s="1">
        <v>6.5</v>
      </c>
      <c r="E232" s="34">
        <v>43236</v>
      </c>
      <c r="F232" s="1">
        <v>5.81</v>
      </c>
      <c r="G232" s="1">
        <v>20</v>
      </c>
      <c r="H232" s="1">
        <v>5.39</v>
      </c>
      <c r="I232" s="1">
        <v>6.36</v>
      </c>
      <c r="J232" s="35">
        <v>-0.17080000000000001</v>
      </c>
      <c r="K232" s="35">
        <v>-2.1499999999999998E-2</v>
      </c>
      <c r="L232" s="35">
        <v>-0.1062</v>
      </c>
    </row>
    <row r="233" spans="1:12" x14ac:dyDescent="0.2">
      <c r="A233" s="34">
        <v>43193</v>
      </c>
      <c r="B233" s="1">
        <v>2531</v>
      </c>
      <c r="C233" s="1" t="s">
        <v>336</v>
      </c>
      <c r="D233" s="1">
        <v>6.97</v>
      </c>
      <c r="E233" s="34">
        <v>43227</v>
      </c>
      <c r="F233" s="1">
        <v>6.24</v>
      </c>
      <c r="G233" s="1">
        <v>20</v>
      </c>
      <c r="H233" s="1">
        <v>5.7</v>
      </c>
      <c r="I233" s="1">
        <v>6.82</v>
      </c>
      <c r="J233" s="35">
        <v>-0.1822</v>
      </c>
      <c r="K233" s="35">
        <v>-2.1499999999999998E-2</v>
      </c>
      <c r="L233" s="35">
        <v>-0.1047</v>
      </c>
    </row>
    <row r="234" spans="1:12" x14ac:dyDescent="0.2">
      <c r="A234" s="34">
        <v>43271</v>
      </c>
      <c r="B234" s="1">
        <v>601138</v>
      </c>
      <c r="C234" s="1" t="s">
        <v>337</v>
      </c>
      <c r="D234" s="1">
        <v>19.600000000000001</v>
      </c>
      <c r="E234" s="34">
        <v>43299</v>
      </c>
      <c r="F234" s="1">
        <v>17.21</v>
      </c>
      <c r="G234" s="1">
        <v>20</v>
      </c>
      <c r="H234" s="1">
        <v>16.54</v>
      </c>
      <c r="I234" s="1">
        <v>19.18</v>
      </c>
      <c r="J234" s="35">
        <v>-0.15609999999999999</v>
      </c>
      <c r="K234" s="35">
        <v>-2.1399999999999999E-2</v>
      </c>
      <c r="L234" s="35">
        <v>-0.12189999999999999</v>
      </c>
    </row>
    <row r="235" spans="1:12" x14ac:dyDescent="0.2">
      <c r="A235" s="34">
        <v>43311</v>
      </c>
      <c r="B235" s="1">
        <v>603799</v>
      </c>
      <c r="C235" s="1" t="s">
        <v>338</v>
      </c>
      <c r="D235" s="1">
        <v>71.010000000000005</v>
      </c>
      <c r="E235" s="34">
        <v>43339</v>
      </c>
      <c r="F235" s="1">
        <v>52.04</v>
      </c>
      <c r="G235" s="1">
        <v>20</v>
      </c>
      <c r="H235" s="1">
        <v>47.12</v>
      </c>
      <c r="I235" s="1">
        <v>69.5</v>
      </c>
      <c r="J235" s="35">
        <v>-0.33639999999999998</v>
      </c>
      <c r="K235" s="35">
        <v>-2.1299999999999999E-2</v>
      </c>
      <c r="L235" s="35">
        <v>-0.26719999999999999</v>
      </c>
    </row>
    <row r="236" spans="1:12" x14ac:dyDescent="0.2">
      <c r="A236" s="34">
        <v>43347</v>
      </c>
      <c r="B236" s="1">
        <v>2755</v>
      </c>
      <c r="C236" s="1" t="s">
        <v>339</v>
      </c>
      <c r="D236" s="1">
        <v>15.99</v>
      </c>
      <c r="E236" s="34">
        <v>43383</v>
      </c>
      <c r="F236" s="1">
        <v>14.33</v>
      </c>
      <c r="G236" s="1">
        <v>20</v>
      </c>
      <c r="H236" s="1">
        <v>13.37</v>
      </c>
      <c r="I236" s="1">
        <v>15.65</v>
      </c>
      <c r="J236" s="35">
        <v>-0.16389999999999999</v>
      </c>
      <c r="K236" s="35">
        <v>-2.1299999999999999E-2</v>
      </c>
      <c r="L236" s="35">
        <v>-0.1038</v>
      </c>
    </row>
    <row r="237" spans="1:12" x14ac:dyDescent="0.2">
      <c r="A237" s="34">
        <v>43133</v>
      </c>
      <c r="B237" s="1">
        <v>600339</v>
      </c>
      <c r="C237" s="1" t="s">
        <v>340</v>
      </c>
      <c r="D237" s="1">
        <v>4.71</v>
      </c>
      <c r="E237" s="34">
        <v>43168</v>
      </c>
      <c r="F237" s="1">
        <v>4.4000000000000004</v>
      </c>
      <c r="G237" s="1">
        <v>20</v>
      </c>
      <c r="H237" s="1">
        <v>4.22</v>
      </c>
      <c r="I237" s="1">
        <v>4.6100000000000003</v>
      </c>
      <c r="J237" s="35">
        <v>-0.104</v>
      </c>
      <c r="K237" s="35">
        <v>-2.12E-2</v>
      </c>
      <c r="L237" s="35">
        <v>-6.5799999999999997E-2</v>
      </c>
    </row>
    <row r="238" spans="1:12" x14ac:dyDescent="0.2">
      <c r="A238" s="34">
        <v>43385</v>
      </c>
      <c r="B238" s="1">
        <v>708</v>
      </c>
      <c r="C238" s="1" t="s">
        <v>341</v>
      </c>
      <c r="D238" s="1">
        <v>9.93</v>
      </c>
      <c r="E238" s="34">
        <v>43413</v>
      </c>
      <c r="F238" s="1">
        <v>9.14</v>
      </c>
      <c r="G238" s="1">
        <v>20</v>
      </c>
      <c r="H238" s="1">
        <v>8.51</v>
      </c>
      <c r="I238" s="1">
        <v>9.7200000000000006</v>
      </c>
      <c r="J238" s="35">
        <v>-0.14299999999999999</v>
      </c>
      <c r="K238" s="35">
        <v>-2.12E-2</v>
      </c>
      <c r="L238" s="35">
        <v>-7.9600000000000004E-2</v>
      </c>
    </row>
    <row r="239" spans="1:12" x14ac:dyDescent="0.2">
      <c r="A239" s="34">
        <v>43189</v>
      </c>
      <c r="B239" s="1">
        <v>603578</v>
      </c>
      <c r="C239" s="1" t="s">
        <v>342</v>
      </c>
      <c r="D239" s="1">
        <v>32.78</v>
      </c>
      <c r="E239" s="34">
        <v>43223</v>
      </c>
      <c r="F239" s="1">
        <v>28.75</v>
      </c>
      <c r="G239" s="1">
        <v>20</v>
      </c>
      <c r="H239" s="1">
        <v>27.4</v>
      </c>
      <c r="I239" s="1">
        <v>32.090000000000003</v>
      </c>
      <c r="J239" s="35">
        <v>-0.1641</v>
      </c>
      <c r="K239" s="35">
        <v>-2.1100000000000001E-2</v>
      </c>
      <c r="L239" s="35">
        <v>-0.1229</v>
      </c>
    </row>
    <row r="240" spans="1:12" x14ac:dyDescent="0.2">
      <c r="A240" s="34">
        <v>43265</v>
      </c>
      <c r="B240" s="1">
        <v>300404</v>
      </c>
      <c r="C240" s="1" t="s">
        <v>343</v>
      </c>
      <c r="D240" s="1">
        <v>23.78</v>
      </c>
      <c r="E240" s="34">
        <v>43294</v>
      </c>
      <c r="F240" s="1">
        <v>21.15</v>
      </c>
      <c r="G240" s="1">
        <v>20</v>
      </c>
      <c r="H240" s="1">
        <v>18.11</v>
      </c>
      <c r="I240" s="1">
        <v>23.28</v>
      </c>
      <c r="J240" s="35">
        <v>-0.2384</v>
      </c>
      <c r="K240" s="35">
        <v>-2.1000000000000001E-2</v>
      </c>
      <c r="L240" s="35">
        <v>-0.1106</v>
      </c>
    </row>
    <row r="241" spans="1:12" x14ac:dyDescent="0.2">
      <c r="A241" s="34">
        <v>43293</v>
      </c>
      <c r="B241" s="1">
        <v>2840</v>
      </c>
      <c r="C241" s="1" t="s">
        <v>344</v>
      </c>
      <c r="D241" s="1">
        <v>19.579999999999998</v>
      </c>
      <c r="E241" s="34">
        <v>43321</v>
      </c>
      <c r="F241" s="1">
        <v>13.62</v>
      </c>
      <c r="G241" s="1">
        <v>20</v>
      </c>
      <c r="H241" s="1">
        <v>13.36</v>
      </c>
      <c r="I241" s="1">
        <v>19.18</v>
      </c>
      <c r="J241" s="35">
        <v>-0.31769999999999998</v>
      </c>
      <c r="K241" s="35">
        <v>-2.0400000000000001E-2</v>
      </c>
      <c r="L241" s="35">
        <v>-0.3044</v>
      </c>
    </row>
    <row r="242" spans="1:12" x14ac:dyDescent="0.2">
      <c r="A242" s="34">
        <v>43182</v>
      </c>
      <c r="B242" s="1">
        <v>996</v>
      </c>
      <c r="C242" s="1" t="s">
        <v>345</v>
      </c>
      <c r="D242" s="1">
        <v>14.79</v>
      </c>
      <c r="E242" s="34">
        <v>43214</v>
      </c>
      <c r="F242" s="1">
        <v>12.76</v>
      </c>
      <c r="G242" s="1">
        <v>20</v>
      </c>
      <c r="H242" s="1">
        <v>12.19</v>
      </c>
      <c r="I242" s="1">
        <v>14.49</v>
      </c>
      <c r="J242" s="35">
        <v>-0.17580000000000001</v>
      </c>
      <c r="K242" s="35">
        <v>-2.0299999999999999E-2</v>
      </c>
      <c r="L242" s="35">
        <v>-0.13730000000000001</v>
      </c>
    </row>
    <row r="243" spans="1:12" x14ac:dyDescent="0.2">
      <c r="A243" s="34">
        <v>43185</v>
      </c>
      <c r="B243" s="1">
        <v>600187</v>
      </c>
      <c r="C243" s="1" t="s">
        <v>346</v>
      </c>
      <c r="D243" s="1">
        <v>4.93</v>
      </c>
      <c r="E243" s="34">
        <v>43215</v>
      </c>
      <c r="F243" s="1">
        <v>4.01</v>
      </c>
      <c r="G243" s="1">
        <v>20</v>
      </c>
      <c r="H243" s="1">
        <v>3.93</v>
      </c>
      <c r="I243" s="1">
        <v>4.83</v>
      </c>
      <c r="J243" s="35">
        <v>-0.20280000000000001</v>
      </c>
      <c r="K243" s="35">
        <v>-2.0299999999999999E-2</v>
      </c>
      <c r="L243" s="35">
        <v>-0.18659999999999999</v>
      </c>
    </row>
    <row r="244" spans="1:12" x14ac:dyDescent="0.2">
      <c r="A244" s="34">
        <v>43385</v>
      </c>
      <c r="B244" s="1">
        <v>600068</v>
      </c>
      <c r="C244" s="1" t="s">
        <v>347</v>
      </c>
      <c r="D244" s="1">
        <v>6.92</v>
      </c>
      <c r="E244" s="34">
        <v>43413</v>
      </c>
      <c r="F244" s="1">
        <v>6.33</v>
      </c>
      <c r="G244" s="1">
        <v>20</v>
      </c>
      <c r="H244" s="1">
        <v>5.91</v>
      </c>
      <c r="I244" s="1">
        <v>6.78</v>
      </c>
      <c r="J244" s="35">
        <v>-0.14599999999999999</v>
      </c>
      <c r="K244" s="35">
        <v>-2.0199999999999999E-2</v>
      </c>
      <c r="L244" s="35">
        <v>-8.5300000000000001E-2</v>
      </c>
    </row>
    <row r="245" spans="1:12" x14ac:dyDescent="0.2">
      <c r="A245" s="34">
        <v>43271</v>
      </c>
      <c r="B245" s="1">
        <v>300245</v>
      </c>
      <c r="C245" s="1" t="s">
        <v>348</v>
      </c>
      <c r="D245" s="1">
        <v>10.9</v>
      </c>
      <c r="E245" s="34">
        <v>43299</v>
      </c>
      <c r="F245" s="1">
        <v>10.130000000000001</v>
      </c>
      <c r="G245" s="1">
        <v>20</v>
      </c>
      <c r="H245" s="1">
        <v>9.61</v>
      </c>
      <c r="I245" s="1">
        <v>10.68</v>
      </c>
      <c r="J245" s="35">
        <v>-0.11840000000000001</v>
      </c>
      <c r="K245" s="35">
        <v>-2.0199999999999999E-2</v>
      </c>
      <c r="L245" s="35">
        <v>-7.0599999999999996E-2</v>
      </c>
    </row>
    <row r="246" spans="1:12" x14ac:dyDescent="0.2">
      <c r="A246" s="34">
        <v>43312</v>
      </c>
      <c r="B246" s="1">
        <v>300693</v>
      </c>
      <c r="C246" s="1" t="s">
        <v>349</v>
      </c>
      <c r="D246" s="1">
        <v>22.42</v>
      </c>
      <c r="E246" s="34">
        <v>43340</v>
      </c>
      <c r="F246" s="1">
        <v>18.21</v>
      </c>
      <c r="G246" s="1">
        <v>20</v>
      </c>
      <c r="H246" s="1">
        <v>17.47</v>
      </c>
      <c r="I246" s="1">
        <v>21.97</v>
      </c>
      <c r="J246" s="35">
        <v>-0.2208</v>
      </c>
      <c r="K246" s="35">
        <v>-2.01E-2</v>
      </c>
      <c r="L246" s="35">
        <v>-0.18779999999999999</v>
      </c>
    </row>
    <row r="247" spans="1:12" x14ac:dyDescent="0.2">
      <c r="A247" s="34">
        <v>43248</v>
      </c>
      <c r="B247" s="1">
        <v>2365</v>
      </c>
      <c r="C247" s="1" t="s">
        <v>350</v>
      </c>
      <c r="D247" s="1">
        <v>17.649999999999999</v>
      </c>
      <c r="E247" s="34">
        <v>43277</v>
      </c>
      <c r="F247" s="1">
        <v>14.28</v>
      </c>
      <c r="G247" s="1">
        <v>20</v>
      </c>
      <c r="H247" s="1">
        <v>13.33</v>
      </c>
      <c r="I247" s="1">
        <v>17.3</v>
      </c>
      <c r="J247" s="35">
        <v>-0.24479999999999999</v>
      </c>
      <c r="K247" s="35">
        <v>-1.9800000000000002E-2</v>
      </c>
      <c r="L247" s="35">
        <v>-0.19089999999999999</v>
      </c>
    </row>
    <row r="248" spans="1:12" x14ac:dyDescent="0.2">
      <c r="A248" s="34">
        <v>43133</v>
      </c>
      <c r="B248" s="1">
        <v>2231</v>
      </c>
      <c r="C248" s="1" t="s">
        <v>351</v>
      </c>
      <c r="D248" s="1">
        <v>9.68</v>
      </c>
      <c r="E248" s="34">
        <v>43168</v>
      </c>
      <c r="F248" s="1">
        <v>8.42</v>
      </c>
      <c r="G248" s="1">
        <v>20</v>
      </c>
      <c r="H248" s="1">
        <v>6.98</v>
      </c>
      <c r="I248" s="1">
        <v>9.49</v>
      </c>
      <c r="J248" s="35">
        <v>-0.27889999999999998</v>
      </c>
      <c r="K248" s="35">
        <v>-1.9599999999999999E-2</v>
      </c>
      <c r="L248" s="35">
        <v>-0.13020000000000001</v>
      </c>
    </row>
    <row r="249" spans="1:12" x14ac:dyDescent="0.2">
      <c r="A249" s="34">
        <v>43292</v>
      </c>
      <c r="B249" s="1">
        <v>300689</v>
      </c>
      <c r="C249" s="1" t="s">
        <v>352</v>
      </c>
      <c r="D249" s="1">
        <v>46</v>
      </c>
      <c r="E249" s="34">
        <v>43320</v>
      </c>
      <c r="F249" s="1">
        <v>33.07</v>
      </c>
      <c r="G249" s="1">
        <v>20</v>
      </c>
      <c r="H249" s="1">
        <v>32.700000000000003</v>
      </c>
      <c r="I249" s="1">
        <v>45.1</v>
      </c>
      <c r="J249" s="35">
        <v>-0.28910000000000002</v>
      </c>
      <c r="K249" s="35">
        <v>-1.9599999999999999E-2</v>
      </c>
      <c r="L249" s="35">
        <v>-0.28110000000000002</v>
      </c>
    </row>
    <row r="250" spans="1:12" x14ac:dyDescent="0.2">
      <c r="A250" s="34">
        <v>43263</v>
      </c>
      <c r="B250" s="1">
        <v>603079</v>
      </c>
      <c r="C250" s="1" t="s">
        <v>353</v>
      </c>
      <c r="D250" s="1">
        <v>33.270000000000003</v>
      </c>
      <c r="E250" s="34">
        <v>43292</v>
      </c>
      <c r="F250" s="1">
        <v>28.48</v>
      </c>
      <c r="G250" s="1">
        <v>20</v>
      </c>
      <c r="H250" s="1">
        <v>26.11</v>
      </c>
      <c r="I250" s="1">
        <v>32.619999999999997</v>
      </c>
      <c r="J250" s="35">
        <v>-0.2152</v>
      </c>
      <c r="K250" s="35">
        <v>-1.95E-2</v>
      </c>
      <c r="L250" s="35">
        <v>-0.14399999999999999</v>
      </c>
    </row>
    <row r="251" spans="1:12" x14ac:dyDescent="0.2">
      <c r="A251" s="34">
        <v>43208</v>
      </c>
      <c r="B251" s="1">
        <v>572</v>
      </c>
      <c r="C251" s="1" t="s">
        <v>354</v>
      </c>
      <c r="D251" s="1">
        <v>4.12</v>
      </c>
      <c r="E251" s="34">
        <v>43238</v>
      </c>
      <c r="F251" s="1">
        <v>3.83</v>
      </c>
      <c r="G251" s="1">
        <v>20</v>
      </c>
      <c r="H251" s="1">
        <v>3.67</v>
      </c>
      <c r="I251" s="1">
        <v>4.04</v>
      </c>
      <c r="J251" s="35">
        <v>-0.10920000000000001</v>
      </c>
      <c r="K251" s="35">
        <v>-1.9400000000000001E-2</v>
      </c>
      <c r="L251" s="35">
        <v>-7.0400000000000004E-2</v>
      </c>
    </row>
    <row r="252" spans="1:12" x14ac:dyDescent="0.2">
      <c r="A252" s="34">
        <v>43395</v>
      </c>
      <c r="B252" s="1">
        <v>2309</v>
      </c>
      <c r="C252" s="1" t="s">
        <v>355</v>
      </c>
      <c r="D252" s="1">
        <v>10.34</v>
      </c>
      <c r="E252" s="34">
        <v>43423</v>
      </c>
      <c r="F252" s="1">
        <v>8.3800000000000008</v>
      </c>
      <c r="G252" s="1">
        <v>20</v>
      </c>
      <c r="H252" s="1">
        <v>7.38</v>
      </c>
      <c r="I252" s="1">
        <v>10.14</v>
      </c>
      <c r="J252" s="35">
        <v>-0.2863</v>
      </c>
      <c r="K252" s="35">
        <v>-1.9300000000000001E-2</v>
      </c>
      <c r="L252" s="35">
        <v>-0.18959999999999999</v>
      </c>
    </row>
    <row r="253" spans="1:12" x14ac:dyDescent="0.2">
      <c r="A253" s="34">
        <v>43271</v>
      </c>
      <c r="B253" s="1">
        <v>2869</v>
      </c>
      <c r="C253" s="1" t="s">
        <v>356</v>
      </c>
      <c r="D253" s="1">
        <v>26.5</v>
      </c>
      <c r="E253" s="34">
        <v>43299</v>
      </c>
      <c r="F253" s="1">
        <v>24.69</v>
      </c>
      <c r="G253" s="1">
        <v>20</v>
      </c>
      <c r="H253" s="1">
        <v>21.9</v>
      </c>
      <c r="I253" s="1">
        <v>25.99</v>
      </c>
      <c r="J253" s="35">
        <v>-0.1736</v>
      </c>
      <c r="K253" s="35">
        <v>-1.9300000000000001E-2</v>
      </c>
      <c r="L253" s="35">
        <v>-6.83E-2</v>
      </c>
    </row>
    <row r="254" spans="1:12" x14ac:dyDescent="0.2">
      <c r="A254" s="34">
        <v>43179</v>
      </c>
      <c r="B254" s="1">
        <v>2694</v>
      </c>
      <c r="C254" s="1" t="s">
        <v>233</v>
      </c>
      <c r="D254" s="1">
        <v>13</v>
      </c>
      <c r="E254" s="34">
        <v>43209</v>
      </c>
      <c r="F254" s="1">
        <v>9.5</v>
      </c>
      <c r="G254" s="1">
        <v>20</v>
      </c>
      <c r="H254" s="1">
        <v>9.16</v>
      </c>
      <c r="I254" s="1">
        <v>12.75</v>
      </c>
      <c r="J254" s="35">
        <v>-0.2954</v>
      </c>
      <c r="K254" s="35">
        <v>-1.9199999999999998E-2</v>
      </c>
      <c r="L254" s="35">
        <v>-0.26919999999999999</v>
      </c>
    </row>
    <row r="255" spans="1:12" x14ac:dyDescent="0.2">
      <c r="A255" s="34">
        <v>43189</v>
      </c>
      <c r="B255" s="1">
        <v>600885</v>
      </c>
      <c r="C255" s="1" t="s">
        <v>357</v>
      </c>
      <c r="D255" s="1">
        <v>29.85</v>
      </c>
      <c r="E255" s="34">
        <v>43223</v>
      </c>
      <c r="F255" s="1">
        <v>27.86</v>
      </c>
      <c r="G255" s="1">
        <v>20</v>
      </c>
      <c r="H255" s="1">
        <v>25.64</v>
      </c>
      <c r="I255" s="1">
        <v>29.28</v>
      </c>
      <c r="J255" s="35">
        <v>-0.14099999999999999</v>
      </c>
      <c r="K255" s="35">
        <v>-1.9099999999999999E-2</v>
      </c>
      <c r="L255" s="35">
        <v>-6.6699999999999995E-2</v>
      </c>
    </row>
    <row r="256" spans="1:12" x14ac:dyDescent="0.2">
      <c r="A256" s="34">
        <v>43312</v>
      </c>
      <c r="B256" s="1">
        <v>2072</v>
      </c>
      <c r="C256" s="1" t="s">
        <v>165</v>
      </c>
      <c r="D256" s="1">
        <v>7.35</v>
      </c>
      <c r="E256" s="34">
        <v>43340</v>
      </c>
      <c r="F256" s="1">
        <v>6.08</v>
      </c>
      <c r="G256" s="1">
        <v>20</v>
      </c>
      <c r="H256" s="1">
        <v>5.7</v>
      </c>
      <c r="I256" s="1">
        <v>7.21</v>
      </c>
      <c r="J256" s="35">
        <v>-0.22450000000000001</v>
      </c>
      <c r="K256" s="35">
        <v>-1.9099999999999999E-2</v>
      </c>
      <c r="L256" s="35">
        <v>-0.17280000000000001</v>
      </c>
    </row>
    <row r="257" spans="1:12" x14ac:dyDescent="0.2">
      <c r="A257" s="34">
        <v>43271</v>
      </c>
      <c r="B257" s="1">
        <v>2928</v>
      </c>
      <c r="C257" s="1" t="s">
        <v>358</v>
      </c>
      <c r="D257" s="1">
        <v>30.98</v>
      </c>
      <c r="E257" s="34">
        <v>43299</v>
      </c>
      <c r="F257" s="1">
        <v>27.75</v>
      </c>
      <c r="G257" s="1">
        <v>20</v>
      </c>
      <c r="H257" s="1">
        <v>25.9</v>
      </c>
      <c r="I257" s="1">
        <v>30.39</v>
      </c>
      <c r="J257" s="35">
        <v>-0.16400000000000001</v>
      </c>
      <c r="K257" s="35">
        <v>-1.9E-2</v>
      </c>
      <c r="L257" s="35">
        <v>-0.1043</v>
      </c>
    </row>
    <row r="258" spans="1:12" x14ac:dyDescent="0.2">
      <c r="A258" s="34">
        <v>43273</v>
      </c>
      <c r="B258" s="1">
        <v>603099</v>
      </c>
      <c r="C258" s="1" t="s">
        <v>359</v>
      </c>
      <c r="D258" s="1">
        <v>11.65</v>
      </c>
      <c r="E258" s="34">
        <v>43301</v>
      </c>
      <c r="F258" s="1">
        <v>10.59</v>
      </c>
      <c r="G258" s="1">
        <v>20</v>
      </c>
      <c r="H258" s="1">
        <v>9.9499999999999993</v>
      </c>
      <c r="I258" s="1">
        <v>11.43</v>
      </c>
      <c r="J258" s="35">
        <v>-0.1459</v>
      </c>
      <c r="K258" s="35">
        <v>-1.89E-2</v>
      </c>
      <c r="L258" s="35">
        <v>-9.0999999999999998E-2</v>
      </c>
    </row>
    <row r="259" spans="1:12" x14ac:dyDescent="0.2">
      <c r="A259" s="34">
        <v>43298</v>
      </c>
      <c r="B259" s="1">
        <v>300452</v>
      </c>
      <c r="C259" s="1" t="s">
        <v>360</v>
      </c>
      <c r="D259" s="1">
        <v>17.59</v>
      </c>
      <c r="E259" s="34">
        <v>43326</v>
      </c>
      <c r="F259" s="1">
        <v>14.99</v>
      </c>
      <c r="G259" s="1">
        <v>20</v>
      </c>
      <c r="H259" s="1">
        <v>13.82</v>
      </c>
      <c r="I259" s="1">
        <v>17.260000000000002</v>
      </c>
      <c r="J259" s="35">
        <v>-0.21429999999999999</v>
      </c>
      <c r="K259" s="35">
        <v>-1.8800000000000001E-2</v>
      </c>
      <c r="L259" s="35">
        <v>-0.14779999999999999</v>
      </c>
    </row>
    <row r="260" spans="1:12" x14ac:dyDescent="0.2">
      <c r="A260" s="34">
        <v>43259</v>
      </c>
      <c r="B260" s="1">
        <v>603348</v>
      </c>
      <c r="C260" s="1" t="s">
        <v>361</v>
      </c>
      <c r="D260" s="1">
        <v>47.08</v>
      </c>
      <c r="E260" s="34">
        <v>43290</v>
      </c>
      <c r="F260" s="1">
        <v>35.840000000000003</v>
      </c>
      <c r="G260" s="1">
        <v>20</v>
      </c>
      <c r="H260" s="1">
        <v>32.11</v>
      </c>
      <c r="I260" s="1">
        <v>46.2</v>
      </c>
      <c r="J260" s="35">
        <v>-0.318</v>
      </c>
      <c r="K260" s="35">
        <v>-1.8700000000000001E-2</v>
      </c>
      <c r="L260" s="35">
        <v>-0.2387</v>
      </c>
    </row>
    <row r="261" spans="1:12" x14ac:dyDescent="0.2">
      <c r="A261" s="34">
        <v>43265</v>
      </c>
      <c r="B261" s="1">
        <v>2849</v>
      </c>
      <c r="C261" s="1" t="s">
        <v>362</v>
      </c>
      <c r="D261" s="1">
        <v>19.34</v>
      </c>
      <c r="E261" s="34">
        <v>43294</v>
      </c>
      <c r="F261" s="1">
        <v>18.03</v>
      </c>
      <c r="G261" s="1">
        <v>20</v>
      </c>
      <c r="H261" s="1">
        <v>15.06</v>
      </c>
      <c r="I261" s="1">
        <v>18.98</v>
      </c>
      <c r="J261" s="35">
        <v>-0.2213</v>
      </c>
      <c r="K261" s="35">
        <v>-1.8599999999999998E-2</v>
      </c>
      <c r="L261" s="35">
        <v>-6.7699999999999996E-2</v>
      </c>
    </row>
    <row r="262" spans="1:12" x14ac:dyDescent="0.2">
      <c r="A262" s="34">
        <v>43111</v>
      </c>
      <c r="B262" s="1">
        <v>2036</v>
      </c>
      <c r="C262" s="1" t="s">
        <v>363</v>
      </c>
      <c r="D262" s="1">
        <v>16.3</v>
      </c>
      <c r="E262" s="34">
        <v>43139</v>
      </c>
      <c r="F262" s="1">
        <v>13.8</v>
      </c>
      <c r="G262" s="1">
        <v>20</v>
      </c>
      <c r="H262" s="1">
        <v>12.58</v>
      </c>
      <c r="I262" s="1">
        <v>16</v>
      </c>
      <c r="J262" s="35">
        <v>-0.22819999999999999</v>
      </c>
      <c r="K262" s="35">
        <v>-1.84E-2</v>
      </c>
      <c r="L262" s="35">
        <v>-0.15340000000000001</v>
      </c>
    </row>
    <row r="263" spans="1:12" x14ac:dyDescent="0.2">
      <c r="A263" s="34">
        <v>43248</v>
      </c>
      <c r="B263" s="1">
        <v>300163</v>
      </c>
      <c r="C263" s="1" t="s">
        <v>364</v>
      </c>
      <c r="D263" s="1">
        <v>4.3499999999999996</v>
      </c>
      <c r="E263" s="34">
        <v>43277</v>
      </c>
      <c r="F263" s="1">
        <v>3.42</v>
      </c>
      <c r="G263" s="1">
        <v>20</v>
      </c>
      <c r="H263" s="1">
        <v>2.86</v>
      </c>
      <c r="I263" s="1">
        <v>4.2699999999999996</v>
      </c>
      <c r="J263" s="35">
        <v>-0.34250000000000003</v>
      </c>
      <c r="K263" s="35">
        <v>-1.84E-2</v>
      </c>
      <c r="L263" s="35">
        <v>-0.21379999999999999</v>
      </c>
    </row>
    <row r="264" spans="1:12" x14ac:dyDescent="0.2">
      <c r="A264" s="34">
        <v>43385</v>
      </c>
      <c r="B264" s="1">
        <v>603128</v>
      </c>
      <c r="C264" s="1" t="s">
        <v>365</v>
      </c>
      <c r="D264" s="1">
        <v>6</v>
      </c>
      <c r="E264" s="34">
        <v>43413</v>
      </c>
      <c r="F264" s="1">
        <v>5.53</v>
      </c>
      <c r="G264" s="1">
        <v>20</v>
      </c>
      <c r="H264" s="1">
        <v>4.75</v>
      </c>
      <c r="I264" s="1">
        <v>5.89</v>
      </c>
      <c r="J264" s="35">
        <v>-0.20830000000000001</v>
      </c>
      <c r="K264" s="35">
        <v>-1.83E-2</v>
      </c>
      <c r="L264" s="35">
        <v>-7.8299999999999995E-2</v>
      </c>
    </row>
    <row r="265" spans="1:12" x14ac:dyDescent="0.2">
      <c r="A265" s="34">
        <v>43298</v>
      </c>
      <c r="B265" s="1">
        <v>790</v>
      </c>
      <c r="C265" s="1" t="s">
        <v>366</v>
      </c>
      <c r="D265" s="1">
        <v>7.1</v>
      </c>
      <c r="E265" s="34">
        <v>43326</v>
      </c>
      <c r="F265" s="1">
        <v>5.56</v>
      </c>
      <c r="G265" s="1">
        <v>20</v>
      </c>
      <c r="H265" s="1">
        <v>5.2</v>
      </c>
      <c r="I265" s="1">
        <v>6.97</v>
      </c>
      <c r="J265" s="35">
        <v>-0.2676</v>
      </c>
      <c r="K265" s="35">
        <v>-1.83E-2</v>
      </c>
      <c r="L265" s="35">
        <v>-0.21690000000000001</v>
      </c>
    </row>
    <row r="266" spans="1:12" x14ac:dyDescent="0.2">
      <c r="A266" s="34">
        <v>43328</v>
      </c>
      <c r="B266" s="1">
        <v>2213</v>
      </c>
      <c r="C266" s="1" t="s">
        <v>367</v>
      </c>
      <c r="D266" s="1">
        <v>10.99</v>
      </c>
      <c r="E266" s="34">
        <v>43356</v>
      </c>
      <c r="F266" s="1">
        <v>9.6</v>
      </c>
      <c r="G266" s="1">
        <v>20</v>
      </c>
      <c r="H266" s="1">
        <v>9.34</v>
      </c>
      <c r="I266" s="1">
        <v>10.79</v>
      </c>
      <c r="J266" s="35">
        <v>-0.15010000000000001</v>
      </c>
      <c r="K266" s="35">
        <v>-1.8200000000000001E-2</v>
      </c>
      <c r="L266" s="35">
        <v>-0.1265</v>
      </c>
    </row>
    <row r="267" spans="1:12" x14ac:dyDescent="0.2">
      <c r="A267" s="34">
        <v>43312</v>
      </c>
      <c r="B267" s="1">
        <v>300492</v>
      </c>
      <c r="C267" s="1" t="s">
        <v>368</v>
      </c>
      <c r="D267" s="1">
        <v>28.7</v>
      </c>
      <c r="E267" s="34">
        <v>43340</v>
      </c>
      <c r="F267" s="1">
        <v>23.68</v>
      </c>
      <c r="G267" s="1">
        <v>20</v>
      </c>
      <c r="H267" s="1">
        <v>22.33</v>
      </c>
      <c r="I267" s="1">
        <v>28.18</v>
      </c>
      <c r="J267" s="35">
        <v>-0.222</v>
      </c>
      <c r="K267" s="35">
        <v>-1.8100000000000002E-2</v>
      </c>
      <c r="L267" s="35">
        <v>-0.1749</v>
      </c>
    </row>
    <row r="268" spans="1:12" x14ac:dyDescent="0.2">
      <c r="A268" s="34">
        <v>43273</v>
      </c>
      <c r="B268" s="1">
        <v>600365</v>
      </c>
      <c r="C268" s="1" t="s">
        <v>369</v>
      </c>
      <c r="D268" s="1">
        <v>4.99</v>
      </c>
      <c r="E268" s="34">
        <v>43301</v>
      </c>
      <c r="F268" s="1">
        <v>4.38</v>
      </c>
      <c r="G268" s="1">
        <v>20</v>
      </c>
      <c r="H268" s="1">
        <v>3.95</v>
      </c>
      <c r="I268" s="1">
        <v>4.9000000000000004</v>
      </c>
      <c r="J268" s="35">
        <v>-0.2084</v>
      </c>
      <c r="K268" s="35">
        <v>-1.7999999999999999E-2</v>
      </c>
      <c r="L268" s="35">
        <v>-0.1222</v>
      </c>
    </row>
    <row r="269" spans="1:12" x14ac:dyDescent="0.2">
      <c r="A269" s="34">
        <v>43385</v>
      </c>
      <c r="B269" s="1">
        <v>554</v>
      </c>
      <c r="C269" s="1" t="s">
        <v>370</v>
      </c>
      <c r="D269" s="1">
        <v>5.55</v>
      </c>
      <c r="E269" s="34">
        <v>43413</v>
      </c>
      <c r="F269" s="1">
        <v>5.0999999999999996</v>
      </c>
      <c r="G269" s="1">
        <v>20</v>
      </c>
      <c r="H269" s="1">
        <v>4.5</v>
      </c>
      <c r="I269" s="1">
        <v>5.45</v>
      </c>
      <c r="J269" s="35">
        <v>-0.18920000000000001</v>
      </c>
      <c r="K269" s="35">
        <v>-1.7999999999999999E-2</v>
      </c>
      <c r="L269" s="35">
        <v>-8.1100000000000005E-2</v>
      </c>
    </row>
    <row r="270" spans="1:12" x14ac:dyDescent="0.2">
      <c r="A270" s="34">
        <v>43385</v>
      </c>
      <c r="B270" s="1">
        <v>603866</v>
      </c>
      <c r="C270" s="1" t="s">
        <v>371</v>
      </c>
      <c r="D270" s="1">
        <v>52.2</v>
      </c>
      <c r="E270" s="34">
        <v>43413</v>
      </c>
      <c r="F270" s="1">
        <v>48.08</v>
      </c>
      <c r="G270" s="1">
        <v>20</v>
      </c>
      <c r="H270" s="1">
        <v>42.75</v>
      </c>
      <c r="I270" s="1">
        <v>51.27</v>
      </c>
      <c r="J270" s="35">
        <v>-0.18099999999999999</v>
      </c>
      <c r="K270" s="35">
        <v>-1.78E-2</v>
      </c>
      <c r="L270" s="35">
        <v>-7.8899999999999998E-2</v>
      </c>
    </row>
    <row r="271" spans="1:12" x14ac:dyDescent="0.2">
      <c r="A271" s="34">
        <v>43384</v>
      </c>
      <c r="B271" s="1">
        <v>600278</v>
      </c>
      <c r="C271" s="1" t="s">
        <v>372</v>
      </c>
      <c r="D271" s="1">
        <v>12.35</v>
      </c>
      <c r="E271" s="34">
        <v>43412</v>
      </c>
      <c r="F271" s="1">
        <v>9</v>
      </c>
      <c r="G271" s="1">
        <v>20</v>
      </c>
      <c r="H271" s="1">
        <v>8.4499999999999993</v>
      </c>
      <c r="I271" s="1">
        <v>12.13</v>
      </c>
      <c r="J271" s="35">
        <v>-0.31580000000000003</v>
      </c>
      <c r="K271" s="35">
        <v>-1.78E-2</v>
      </c>
      <c r="L271" s="35">
        <v>-0.27129999999999999</v>
      </c>
    </row>
    <row r="272" spans="1:12" x14ac:dyDescent="0.2">
      <c r="A272" s="34">
        <v>43271</v>
      </c>
      <c r="B272" s="1">
        <v>2037</v>
      </c>
      <c r="C272" s="1" t="s">
        <v>373</v>
      </c>
      <c r="D272" s="1">
        <v>8.43</v>
      </c>
      <c r="E272" s="34">
        <v>43299</v>
      </c>
      <c r="F272" s="1">
        <v>7.73</v>
      </c>
      <c r="G272" s="1">
        <v>20</v>
      </c>
      <c r="H272" s="1">
        <v>7.2</v>
      </c>
      <c r="I272" s="1">
        <v>8.2799999999999994</v>
      </c>
      <c r="J272" s="35">
        <v>-0.1459</v>
      </c>
      <c r="K272" s="35">
        <v>-1.78E-2</v>
      </c>
      <c r="L272" s="35">
        <v>-8.3000000000000004E-2</v>
      </c>
    </row>
    <row r="273" spans="1:12" x14ac:dyDescent="0.2">
      <c r="A273" s="34">
        <v>43271</v>
      </c>
      <c r="B273" s="1">
        <v>600712</v>
      </c>
      <c r="C273" s="1" t="s">
        <v>374</v>
      </c>
      <c r="D273" s="1">
        <v>4.5</v>
      </c>
      <c r="E273" s="34">
        <v>43299</v>
      </c>
      <c r="F273" s="1">
        <v>4.1500000000000004</v>
      </c>
      <c r="G273" s="1">
        <v>20</v>
      </c>
      <c r="H273" s="1">
        <v>3.88</v>
      </c>
      <c r="I273" s="1">
        <v>4.42</v>
      </c>
      <c r="J273" s="35">
        <v>-0.13780000000000001</v>
      </c>
      <c r="K273" s="35">
        <v>-1.78E-2</v>
      </c>
      <c r="L273" s="35">
        <v>-7.7799999999999994E-2</v>
      </c>
    </row>
    <row r="274" spans="1:12" x14ac:dyDescent="0.2">
      <c r="A274" s="34">
        <v>43328</v>
      </c>
      <c r="B274" s="1">
        <v>300056</v>
      </c>
      <c r="C274" s="1" t="s">
        <v>375</v>
      </c>
      <c r="D274" s="1">
        <v>6.2</v>
      </c>
      <c r="E274" s="34">
        <v>43356</v>
      </c>
      <c r="F274" s="1">
        <v>5.72</v>
      </c>
      <c r="G274" s="1">
        <v>20</v>
      </c>
      <c r="H274" s="1">
        <v>5.07</v>
      </c>
      <c r="I274" s="1">
        <v>6.09</v>
      </c>
      <c r="J274" s="35">
        <v>-0.18229999999999999</v>
      </c>
      <c r="K274" s="35">
        <v>-1.77E-2</v>
      </c>
      <c r="L274" s="35">
        <v>-7.7399999999999997E-2</v>
      </c>
    </row>
    <row r="275" spans="1:12" x14ac:dyDescent="0.2">
      <c r="A275" s="34">
        <v>43389</v>
      </c>
      <c r="B275" s="1">
        <v>2931</v>
      </c>
      <c r="C275" s="1" t="s">
        <v>376</v>
      </c>
      <c r="D275" s="1">
        <v>45.7</v>
      </c>
      <c r="E275" s="34">
        <v>43417</v>
      </c>
      <c r="F275" s="1">
        <v>41.32</v>
      </c>
      <c r="G275" s="1">
        <v>20</v>
      </c>
      <c r="H275" s="1">
        <v>36</v>
      </c>
      <c r="I275" s="1">
        <v>44.9</v>
      </c>
      <c r="J275" s="35">
        <v>-0.21229999999999999</v>
      </c>
      <c r="K275" s="35">
        <v>-1.7500000000000002E-2</v>
      </c>
      <c r="L275" s="35">
        <v>-9.5799999999999996E-2</v>
      </c>
    </row>
    <row r="276" spans="1:12" x14ac:dyDescent="0.2">
      <c r="A276" s="34">
        <v>43280</v>
      </c>
      <c r="B276" s="1">
        <v>601066</v>
      </c>
      <c r="C276" s="1" t="s">
        <v>377</v>
      </c>
      <c r="D276" s="1">
        <v>10.86</v>
      </c>
      <c r="E276" s="34">
        <v>43308</v>
      </c>
      <c r="F276" s="1">
        <v>10.02</v>
      </c>
      <c r="G276" s="1">
        <v>20</v>
      </c>
      <c r="H276" s="1">
        <v>8.92</v>
      </c>
      <c r="I276" s="1">
        <v>10.67</v>
      </c>
      <c r="J276" s="35">
        <v>-0.17860000000000001</v>
      </c>
      <c r="K276" s="35">
        <v>-1.7500000000000002E-2</v>
      </c>
      <c r="L276" s="35">
        <v>-7.7399999999999997E-2</v>
      </c>
    </row>
    <row r="277" spans="1:12" x14ac:dyDescent="0.2">
      <c r="A277" s="34">
        <v>43381</v>
      </c>
      <c r="B277" s="1">
        <v>300188</v>
      </c>
      <c r="C277" s="1" t="s">
        <v>378</v>
      </c>
      <c r="D277" s="1">
        <v>15.45</v>
      </c>
      <c r="E277" s="34">
        <v>43409</v>
      </c>
      <c r="F277" s="1">
        <v>14.73</v>
      </c>
      <c r="G277" s="1">
        <v>20</v>
      </c>
      <c r="H277" s="1">
        <v>12.42</v>
      </c>
      <c r="I277" s="1">
        <v>15.18</v>
      </c>
      <c r="J277" s="35">
        <v>-0.1961</v>
      </c>
      <c r="K277" s="35">
        <v>-1.7500000000000002E-2</v>
      </c>
      <c r="L277" s="35">
        <v>-4.6600000000000003E-2</v>
      </c>
    </row>
    <row r="278" spans="1:12" x14ac:dyDescent="0.2">
      <c r="A278" s="34">
        <v>43385</v>
      </c>
      <c r="B278" s="1">
        <v>807</v>
      </c>
      <c r="C278" s="1" t="s">
        <v>379</v>
      </c>
      <c r="D278" s="1">
        <v>4.58</v>
      </c>
      <c r="E278" s="34">
        <v>43413</v>
      </c>
      <c r="F278" s="1">
        <v>4.18</v>
      </c>
      <c r="G278" s="1">
        <v>20</v>
      </c>
      <c r="H278" s="1">
        <v>3.78</v>
      </c>
      <c r="I278" s="1">
        <v>4.5</v>
      </c>
      <c r="J278" s="35">
        <v>-0.17469999999999999</v>
      </c>
      <c r="K278" s="35">
        <v>-1.7500000000000002E-2</v>
      </c>
      <c r="L278" s="35">
        <v>-8.7300000000000003E-2</v>
      </c>
    </row>
    <row r="279" spans="1:12" x14ac:dyDescent="0.2">
      <c r="A279" s="34">
        <v>43263</v>
      </c>
      <c r="B279" s="1">
        <v>300512</v>
      </c>
      <c r="C279" s="1" t="s">
        <v>380</v>
      </c>
      <c r="D279" s="1">
        <v>17.3</v>
      </c>
      <c r="E279" s="34">
        <v>43292</v>
      </c>
      <c r="F279" s="1">
        <v>15.69</v>
      </c>
      <c r="G279" s="1">
        <v>20</v>
      </c>
      <c r="H279" s="1">
        <v>14.61</v>
      </c>
      <c r="I279" s="1">
        <v>17</v>
      </c>
      <c r="J279" s="35">
        <v>-0.1555</v>
      </c>
      <c r="K279" s="35">
        <v>-1.7299999999999999E-2</v>
      </c>
      <c r="L279" s="35">
        <v>-9.3100000000000002E-2</v>
      </c>
    </row>
    <row r="280" spans="1:12" x14ac:dyDescent="0.2">
      <c r="A280" s="34">
        <v>43385</v>
      </c>
      <c r="B280" s="1">
        <v>2810</v>
      </c>
      <c r="C280" s="1" t="s">
        <v>381</v>
      </c>
      <c r="D280" s="1">
        <v>14.99</v>
      </c>
      <c r="E280" s="34">
        <v>43413</v>
      </c>
      <c r="F280" s="1">
        <v>13.79</v>
      </c>
      <c r="G280" s="1">
        <v>20</v>
      </c>
      <c r="H280" s="1">
        <v>12.32</v>
      </c>
      <c r="I280" s="1">
        <v>14.73</v>
      </c>
      <c r="J280" s="35">
        <v>-0.17810000000000001</v>
      </c>
      <c r="K280" s="35">
        <v>-1.7299999999999999E-2</v>
      </c>
      <c r="L280" s="35">
        <v>-8.0100000000000005E-2</v>
      </c>
    </row>
    <row r="281" spans="1:12" x14ac:dyDescent="0.2">
      <c r="A281" s="34">
        <v>43263</v>
      </c>
      <c r="B281" s="1">
        <v>603669</v>
      </c>
      <c r="C281" s="1" t="s">
        <v>382</v>
      </c>
      <c r="D281" s="1">
        <v>13.35</v>
      </c>
      <c r="E281" s="34">
        <v>43292</v>
      </c>
      <c r="F281" s="1">
        <v>11.82</v>
      </c>
      <c r="G281" s="1">
        <v>20</v>
      </c>
      <c r="H281" s="1">
        <v>11.09</v>
      </c>
      <c r="I281" s="1">
        <v>13.12</v>
      </c>
      <c r="J281" s="35">
        <v>-0.16930000000000001</v>
      </c>
      <c r="K281" s="35">
        <v>-1.72E-2</v>
      </c>
      <c r="L281" s="35">
        <v>-0.11459999999999999</v>
      </c>
    </row>
    <row r="282" spans="1:12" x14ac:dyDescent="0.2">
      <c r="A282" s="34">
        <v>43339</v>
      </c>
      <c r="B282" s="1">
        <v>2164</v>
      </c>
      <c r="C282" s="1" t="s">
        <v>383</v>
      </c>
      <c r="D282" s="1">
        <v>3.51</v>
      </c>
      <c r="E282" s="34">
        <v>43368</v>
      </c>
      <c r="F282" s="1">
        <v>3.26</v>
      </c>
      <c r="G282" s="1">
        <v>20</v>
      </c>
      <c r="H282" s="1">
        <v>2.73</v>
      </c>
      <c r="I282" s="1">
        <v>3.45</v>
      </c>
      <c r="J282" s="35">
        <v>-0.22220000000000001</v>
      </c>
      <c r="K282" s="35">
        <v>-1.7100000000000001E-2</v>
      </c>
      <c r="L282" s="35">
        <v>-7.1199999999999999E-2</v>
      </c>
    </row>
    <row r="283" spans="1:12" x14ac:dyDescent="0.2">
      <c r="A283" s="34">
        <v>43385</v>
      </c>
      <c r="B283" s="1">
        <v>2526</v>
      </c>
      <c r="C283" s="1" t="s">
        <v>192</v>
      </c>
      <c r="D283" s="1">
        <v>2.35</v>
      </c>
      <c r="E283" s="34">
        <v>43413</v>
      </c>
      <c r="F283" s="1">
        <v>2.12</v>
      </c>
      <c r="G283" s="1">
        <v>20</v>
      </c>
      <c r="H283" s="1">
        <v>1.81</v>
      </c>
      <c r="I283" s="1">
        <v>2.31</v>
      </c>
      <c r="J283" s="35">
        <v>-0.2298</v>
      </c>
      <c r="K283" s="35">
        <v>-1.7000000000000001E-2</v>
      </c>
      <c r="L283" s="35">
        <v>-9.7900000000000001E-2</v>
      </c>
    </row>
    <row r="284" spans="1:12" x14ac:dyDescent="0.2">
      <c r="A284" s="34">
        <v>43271</v>
      </c>
      <c r="B284" s="1">
        <v>2020</v>
      </c>
      <c r="C284" s="1" t="s">
        <v>384</v>
      </c>
      <c r="D284" s="1">
        <v>12.43</v>
      </c>
      <c r="E284" s="34">
        <v>43299</v>
      </c>
      <c r="F284" s="1">
        <v>11.8</v>
      </c>
      <c r="G284" s="1">
        <v>20</v>
      </c>
      <c r="H284" s="1">
        <v>10.52</v>
      </c>
      <c r="I284" s="1">
        <v>12.22</v>
      </c>
      <c r="J284" s="35">
        <v>-0.1537</v>
      </c>
      <c r="K284" s="35">
        <v>-1.6899999999999998E-2</v>
      </c>
      <c r="L284" s="35">
        <v>-5.0700000000000002E-2</v>
      </c>
    </row>
    <row r="285" spans="1:12" x14ac:dyDescent="0.2">
      <c r="A285" s="34">
        <v>43271</v>
      </c>
      <c r="B285" s="1">
        <v>603099</v>
      </c>
      <c r="C285" s="1" t="s">
        <v>359</v>
      </c>
      <c r="D285" s="1">
        <v>11.91</v>
      </c>
      <c r="E285" s="34">
        <v>43299</v>
      </c>
      <c r="F285" s="1">
        <v>10.8</v>
      </c>
      <c r="G285" s="1">
        <v>20</v>
      </c>
      <c r="H285" s="1">
        <v>9.9499999999999993</v>
      </c>
      <c r="I285" s="1">
        <v>11.71</v>
      </c>
      <c r="J285" s="35">
        <v>-0.1646</v>
      </c>
      <c r="K285" s="35">
        <v>-1.6799999999999999E-2</v>
      </c>
      <c r="L285" s="35">
        <v>-9.3200000000000005E-2</v>
      </c>
    </row>
    <row r="286" spans="1:12" x14ac:dyDescent="0.2">
      <c r="A286" s="34">
        <v>43328</v>
      </c>
      <c r="B286" s="1">
        <v>2002</v>
      </c>
      <c r="C286" s="1" t="s">
        <v>385</v>
      </c>
      <c r="D286" s="1">
        <v>3.6</v>
      </c>
      <c r="E286" s="34">
        <v>43356</v>
      </c>
      <c r="F286" s="1">
        <v>3.01</v>
      </c>
      <c r="G286" s="1">
        <v>20</v>
      </c>
      <c r="H286" s="1">
        <v>2.8</v>
      </c>
      <c r="I286" s="1">
        <v>3.54</v>
      </c>
      <c r="J286" s="35">
        <v>-0.22220000000000001</v>
      </c>
      <c r="K286" s="35">
        <v>-1.67E-2</v>
      </c>
      <c r="L286" s="35">
        <v>-0.16389999999999999</v>
      </c>
    </row>
    <row r="287" spans="1:12" x14ac:dyDescent="0.2">
      <c r="A287" s="34">
        <v>43306</v>
      </c>
      <c r="B287" s="1">
        <v>300122</v>
      </c>
      <c r="C287" s="1" t="s">
        <v>386</v>
      </c>
      <c r="D287" s="1">
        <v>43</v>
      </c>
      <c r="E287" s="34">
        <v>43334</v>
      </c>
      <c r="F287" s="1">
        <v>41.22</v>
      </c>
      <c r="G287" s="1">
        <v>20</v>
      </c>
      <c r="H287" s="1">
        <v>35.799999999999997</v>
      </c>
      <c r="I287" s="1">
        <v>42.29</v>
      </c>
      <c r="J287" s="35">
        <v>-0.16739999999999999</v>
      </c>
      <c r="K287" s="35">
        <v>-1.6500000000000001E-2</v>
      </c>
      <c r="L287" s="35">
        <v>-4.1399999999999999E-2</v>
      </c>
    </row>
    <row r="288" spans="1:12" x14ac:dyDescent="0.2">
      <c r="A288" s="34">
        <v>43328</v>
      </c>
      <c r="B288" s="1">
        <v>2568</v>
      </c>
      <c r="C288" s="1" t="s">
        <v>387</v>
      </c>
      <c r="D288" s="1">
        <v>12.72</v>
      </c>
      <c r="E288" s="34">
        <v>43356</v>
      </c>
      <c r="F288" s="1">
        <v>10.57</v>
      </c>
      <c r="G288" s="1">
        <v>20</v>
      </c>
      <c r="H288" s="1">
        <v>10.4</v>
      </c>
      <c r="I288" s="1">
        <v>12.51</v>
      </c>
      <c r="J288" s="35">
        <v>-0.18240000000000001</v>
      </c>
      <c r="K288" s="35">
        <v>-1.6500000000000001E-2</v>
      </c>
      <c r="L288" s="35">
        <v>-0.16900000000000001</v>
      </c>
    </row>
    <row r="289" spans="1:12" x14ac:dyDescent="0.2">
      <c r="A289" s="34">
        <v>43129</v>
      </c>
      <c r="B289" s="1">
        <v>732</v>
      </c>
      <c r="C289" s="1" t="s">
        <v>271</v>
      </c>
      <c r="D289" s="1">
        <v>37.57</v>
      </c>
      <c r="E289" s="34">
        <v>43164</v>
      </c>
      <c r="F289" s="1">
        <v>28.13</v>
      </c>
      <c r="G289" s="1">
        <v>20</v>
      </c>
      <c r="H289" s="1">
        <v>26.89</v>
      </c>
      <c r="I289" s="1">
        <v>36.950000000000003</v>
      </c>
      <c r="J289" s="35">
        <v>-0.2843</v>
      </c>
      <c r="K289" s="35">
        <v>-1.6500000000000001E-2</v>
      </c>
      <c r="L289" s="35">
        <v>-0.25130000000000002</v>
      </c>
    </row>
    <row r="290" spans="1:12" x14ac:dyDescent="0.2">
      <c r="A290" s="34">
        <v>43248</v>
      </c>
      <c r="B290" s="1">
        <v>300323</v>
      </c>
      <c r="C290" s="1" t="s">
        <v>388</v>
      </c>
      <c r="D290" s="1">
        <v>16.53</v>
      </c>
      <c r="E290" s="34">
        <v>43277</v>
      </c>
      <c r="F290" s="1">
        <v>12.09</v>
      </c>
      <c r="G290" s="1">
        <v>20</v>
      </c>
      <c r="H290" s="1">
        <v>11.11</v>
      </c>
      <c r="I290" s="1">
        <v>16.260000000000002</v>
      </c>
      <c r="J290" s="35">
        <v>-0.32790000000000002</v>
      </c>
      <c r="K290" s="35">
        <v>-1.6299999999999999E-2</v>
      </c>
      <c r="L290" s="35">
        <v>-0.26860000000000001</v>
      </c>
    </row>
    <row r="291" spans="1:12" x14ac:dyDescent="0.2">
      <c r="A291" s="34">
        <v>43339</v>
      </c>
      <c r="B291" s="1">
        <v>2076</v>
      </c>
      <c r="C291" s="1" t="s">
        <v>389</v>
      </c>
      <c r="D291" s="1">
        <v>3.69</v>
      </c>
      <c r="E291" s="34">
        <v>43368</v>
      </c>
      <c r="F291" s="1">
        <v>3.32</v>
      </c>
      <c r="G291" s="1">
        <v>20</v>
      </c>
      <c r="H291" s="1">
        <v>3.14</v>
      </c>
      <c r="I291" s="1">
        <v>3.63</v>
      </c>
      <c r="J291" s="35">
        <v>-0.14910000000000001</v>
      </c>
      <c r="K291" s="35">
        <v>-1.6299999999999999E-2</v>
      </c>
      <c r="L291" s="35">
        <v>-0.1003</v>
      </c>
    </row>
    <row r="292" spans="1:12" x14ac:dyDescent="0.2">
      <c r="A292" s="34">
        <v>43385</v>
      </c>
      <c r="B292" s="1">
        <v>2828</v>
      </c>
      <c r="C292" s="1" t="s">
        <v>390</v>
      </c>
      <c r="D292" s="1">
        <v>14.91</v>
      </c>
      <c r="E292" s="34">
        <v>43413</v>
      </c>
      <c r="F292" s="1">
        <v>13.29</v>
      </c>
      <c r="G292" s="1">
        <v>20</v>
      </c>
      <c r="H292" s="1">
        <v>11.16</v>
      </c>
      <c r="I292" s="1">
        <v>14.67</v>
      </c>
      <c r="J292" s="35">
        <v>-0.2515</v>
      </c>
      <c r="K292" s="35">
        <v>-1.61E-2</v>
      </c>
      <c r="L292" s="35">
        <v>-0.1087</v>
      </c>
    </row>
    <row r="293" spans="1:12" x14ac:dyDescent="0.2">
      <c r="A293" s="34">
        <v>43263</v>
      </c>
      <c r="B293" s="1">
        <v>2511</v>
      </c>
      <c r="C293" s="1" t="s">
        <v>391</v>
      </c>
      <c r="D293" s="1">
        <v>9.99</v>
      </c>
      <c r="E293" s="34">
        <v>43292</v>
      </c>
      <c r="F293" s="1">
        <v>9.42</v>
      </c>
      <c r="G293" s="1">
        <v>20</v>
      </c>
      <c r="H293" s="1">
        <v>8.66</v>
      </c>
      <c r="I293" s="1">
        <v>9.83</v>
      </c>
      <c r="J293" s="35">
        <v>-0.1331</v>
      </c>
      <c r="K293" s="35">
        <v>-1.6E-2</v>
      </c>
      <c r="L293" s="35">
        <v>-5.7099999999999998E-2</v>
      </c>
    </row>
    <row r="294" spans="1:12" x14ac:dyDescent="0.2">
      <c r="A294" s="34">
        <v>43385</v>
      </c>
      <c r="B294" s="1">
        <v>413</v>
      </c>
      <c r="C294" s="1" t="s">
        <v>392</v>
      </c>
      <c r="D294" s="1">
        <v>5.0199999999999996</v>
      </c>
      <c r="E294" s="34">
        <v>43413</v>
      </c>
      <c r="F294" s="1">
        <v>4.63</v>
      </c>
      <c r="G294" s="1">
        <v>20</v>
      </c>
      <c r="H294" s="1">
        <v>4.07</v>
      </c>
      <c r="I294" s="1">
        <v>4.9400000000000004</v>
      </c>
      <c r="J294" s="35">
        <v>-0.18920000000000001</v>
      </c>
      <c r="K294" s="35">
        <v>-1.5900000000000001E-2</v>
      </c>
      <c r="L294" s="35">
        <v>-7.7700000000000005E-2</v>
      </c>
    </row>
    <row r="295" spans="1:12" x14ac:dyDescent="0.2">
      <c r="A295" s="34">
        <v>43201</v>
      </c>
      <c r="B295" s="1">
        <v>300696</v>
      </c>
      <c r="C295" s="1" t="s">
        <v>393</v>
      </c>
      <c r="D295" s="1">
        <v>43.94</v>
      </c>
      <c r="E295" s="34">
        <v>43231</v>
      </c>
      <c r="F295" s="1">
        <v>37.119999999999997</v>
      </c>
      <c r="G295" s="1">
        <v>20</v>
      </c>
      <c r="H295" s="1">
        <v>35.26</v>
      </c>
      <c r="I295" s="1">
        <v>43.24</v>
      </c>
      <c r="J295" s="35">
        <v>-0.19750000000000001</v>
      </c>
      <c r="K295" s="35">
        <v>-1.5900000000000001E-2</v>
      </c>
      <c r="L295" s="35">
        <v>-0.1552</v>
      </c>
    </row>
    <row r="296" spans="1:12" x14ac:dyDescent="0.2">
      <c r="A296" s="34">
        <v>43248</v>
      </c>
      <c r="B296" s="1">
        <v>600651</v>
      </c>
      <c r="C296" s="1" t="s">
        <v>394</v>
      </c>
      <c r="D296" s="1">
        <v>5.03</v>
      </c>
      <c r="E296" s="34">
        <v>43277</v>
      </c>
      <c r="F296" s="1">
        <v>3.86</v>
      </c>
      <c r="G296" s="1">
        <v>20</v>
      </c>
      <c r="H296" s="1">
        <v>3.44</v>
      </c>
      <c r="I296" s="1">
        <v>4.95</v>
      </c>
      <c r="J296" s="35">
        <v>-0.31609999999999999</v>
      </c>
      <c r="K296" s="35">
        <v>-1.5900000000000001E-2</v>
      </c>
      <c r="L296" s="35">
        <v>-0.2326</v>
      </c>
    </row>
    <row r="297" spans="1:12" x14ac:dyDescent="0.2">
      <c r="A297" s="34">
        <v>43133</v>
      </c>
      <c r="B297" s="1">
        <v>962</v>
      </c>
      <c r="C297" s="1" t="s">
        <v>395</v>
      </c>
      <c r="D297" s="1">
        <v>7.08</v>
      </c>
      <c r="E297" s="34">
        <v>43168</v>
      </c>
      <c r="F297" s="1">
        <v>6.91</v>
      </c>
      <c r="G297" s="1">
        <v>20</v>
      </c>
      <c r="H297" s="1">
        <v>6.05</v>
      </c>
      <c r="I297" s="1">
        <v>6.97</v>
      </c>
      <c r="J297" s="35">
        <v>-0.14549999999999999</v>
      </c>
      <c r="K297" s="35">
        <v>-1.55E-2</v>
      </c>
      <c r="L297" s="35">
        <v>-2.4E-2</v>
      </c>
    </row>
    <row r="298" spans="1:12" x14ac:dyDescent="0.2">
      <c r="A298" s="34">
        <v>43249</v>
      </c>
      <c r="B298" s="1">
        <v>2676</v>
      </c>
      <c r="C298" s="1" t="s">
        <v>188</v>
      </c>
      <c r="D298" s="1">
        <v>3.87</v>
      </c>
      <c r="E298" s="34">
        <v>43278</v>
      </c>
      <c r="F298" s="1">
        <v>3.14</v>
      </c>
      <c r="G298" s="1">
        <v>20</v>
      </c>
      <c r="H298" s="1">
        <v>2.8</v>
      </c>
      <c r="I298" s="1">
        <v>3.81</v>
      </c>
      <c r="J298" s="35">
        <v>-0.27650000000000002</v>
      </c>
      <c r="K298" s="35">
        <v>-1.55E-2</v>
      </c>
      <c r="L298" s="35">
        <v>-0.18859999999999999</v>
      </c>
    </row>
    <row r="299" spans="1:12" x14ac:dyDescent="0.2">
      <c r="A299" s="34">
        <v>43395</v>
      </c>
      <c r="B299" s="1">
        <v>2659</v>
      </c>
      <c r="C299" s="1" t="s">
        <v>396</v>
      </c>
      <c r="D299" s="1">
        <v>9.07</v>
      </c>
      <c r="E299" s="34">
        <v>43423</v>
      </c>
      <c r="F299" s="1">
        <v>8.4600000000000009</v>
      </c>
      <c r="G299" s="1">
        <v>20</v>
      </c>
      <c r="H299" s="1">
        <v>7.92</v>
      </c>
      <c r="I299" s="1">
        <v>8.93</v>
      </c>
      <c r="J299" s="35">
        <v>-0.1268</v>
      </c>
      <c r="K299" s="35">
        <v>-1.54E-2</v>
      </c>
      <c r="L299" s="35">
        <v>-6.7299999999999999E-2</v>
      </c>
    </row>
    <row r="300" spans="1:12" x14ac:dyDescent="0.2">
      <c r="A300" s="34">
        <v>43256</v>
      </c>
      <c r="B300" s="1">
        <v>300071</v>
      </c>
      <c r="C300" s="1" t="s">
        <v>397</v>
      </c>
      <c r="D300" s="1">
        <v>4.5999999999999996</v>
      </c>
      <c r="E300" s="34">
        <v>43285</v>
      </c>
      <c r="F300" s="1">
        <v>3.94</v>
      </c>
      <c r="G300" s="1">
        <v>20</v>
      </c>
      <c r="H300" s="1">
        <v>3.16</v>
      </c>
      <c r="I300" s="1">
        <v>4.53</v>
      </c>
      <c r="J300" s="35">
        <v>-0.313</v>
      </c>
      <c r="K300" s="35">
        <v>-1.52E-2</v>
      </c>
      <c r="L300" s="35">
        <v>-0.14349999999999999</v>
      </c>
    </row>
    <row r="301" spans="1:12" x14ac:dyDescent="0.2">
      <c r="A301" s="34">
        <v>43175</v>
      </c>
      <c r="B301" s="1">
        <v>600634</v>
      </c>
      <c r="C301" s="1" t="s">
        <v>398</v>
      </c>
      <c r="D301" s="1">
        <v>11.85</v>
      </c>
      <c r="E301" s="34">
        <v>43207</v>
      </c>
      <c r="F301" s="1">
        <v>8.8699999999999992</v>
      </c>
      <c r="G301" s="1">
        <v>20</v>
      </c>
      <c r="H301" s="1">
        <v>8.8699999999999992</v>
      </c>
      <c r="I301" s="1">
        <v>11.67</v>
      </c>
      <c r="J301" s="35">
        <v>-0.2515</v>
      </c>
      <c r="K301" s="35">
        <v>-1.52E-2</v>
      </c>
      <c r="L301" s="35">
        <v>-0.2515</v>
      </c>
    </row>
    <row r="302" spans="1:12" x14ac:dyDescent="0.2">
      <c r="A302" s="34">
        <v>43133</v>
      </c>
      <c r="B302" s="1">
        <v>815</v>
      </c>
      <c r="C302" s="1" t="s">
        <v>399</v>
      </c>
      <c r="D302" s="1">
        <v>14.52</v>
      </c>
      <c r="E302" s="34">
        <v>43168</v>
      </c>
      <c r="F302" s="1">
        <v>13.25</v>
      </c>
      <c r="G302" s="1">
        <v>20</v>
      </c>
      <c r="H302" s="1">
        <v>11.63</v>
      </c>
      <c r="I302" s="1">
        <v>14.3</v>
      </c>
      <c r="J302" s="35">
        <v>-0.19900000000000001</v>
      </c>
      <c r="K302" s="35">
        <v>-1.52E-2</v>
      </c>
      <c r="L302" s="35">
        <v>-8.7499999999999994E-2</v>
      </c>
    </row>
    <row r="303" spans="1:12" x14ac:dyDescent="0.2">
      <c r="A303" s="34">
        <v>43385</v>
      </c>
      <c r="B303" s="1">
        <v>300198</v>
      </c>
      <c r="C303" s="1" t="s">
        <v>400</v>
      </c>
      <c r="D303" s="1">
        <v>3.32</v>
      </c>
      <c r="E303" s="34">
        <v>43413</v>
      </c>
      <c r="F303" s="1">
        <v>3</v>
      </c>
      <c r="G303" s="1">
        <v>20</v>
      </c>
      <c r="H303" s="1">
        <v>2.63</v>
      </c>
      <c r="I303" s="1">
        <v>3.27</v>
      </c>
      <c r="J303" s="35">
        <v>-0.20780000000000001</v>
      </c>
      <c r="K303" s="35">
        <v>-1.5100000000000001E-2</v>
      </c>
      <c r="L303" s="35">
        <v>-9.64E-2</v>
      </c>
    </row>
    <row r="304" spans="1:12" x14ac:dyDescent="0.2">
      <c r="A304" s="34">
        <v>43263</v>
      </c>
      <c r="B304" s="1">
        <v>603117</v>
      </c>
      <c r="C304" s="1" t="s">
        <v>401</v>
      </c>
      <c r="D304" s="1">
        <v>6</v>
      </c>
      <c r="E304" s="34">
        <v>43292</v>
      </c>
      <c r="F304" s="1">
        <v>4.8099999999999996</v>
      </c>
      <c r="G304" s="1">
        <v>20</v>
      </c>
      <c r="H304" s="1">
        <v>4.45</v>
      </c>
      <c r="I304" s="1">
        <v>5.91</v>
      </c>
      <c r="J304" s="35">
        <v>-0.25829999999999997</v>
      </c>
      <c r="K304" s="35">
        <v>-1.4999999999999999E-2</v>
      </c>
      <c r="L304" s="35">
        <v>-0.1983</v>
      </c>
    </row>
    <row r="305" spans="1:12" x14ac:dyDescent="0.2">
      <c r="A305" s="34">
        <v>43111</v>
      </c>
      <c r="B305" s="1">
        <v>300500</v>
      </c>
      <c r="C305" s="1" t="s">
        <v>402</v>
      </c>
      <c r="D305" s="1">
        <v>39.46</v>
      </c>
      <c r="E305" s="34">
        <v>43139</v>
      </c>
      <c r="F305" s="1">
        <v>28.02</v>
      </c>
      <c r="G305" s="1">
        <v>20</v>
      </c>
      <c r="H305" s="1">
        <v>25.61</v>
      </c>
      <c r="I305" s="1">
        <v>38.869999999999997</v>
      </c>
      <c r="J305" s="35">
        <v>-0.35099999999999998</v>
      </c>
      <c r="K305" s="35">
        <v>-1.4999999999999999E-2</v>
      </c>
      <c r="L305" s="35">
        <v>-0.28989999999999999</v>
      </c>
    </row>
    <row r="306" spans="1:12" x14ac:dyDescent="0.2">
      <c r="A306" s="34">
        <v>43271</v>
      </c>
      <c r="B306" s="1">
        <v>2324</v>
      </c>
      <c r="C306" s="1" t="s">
        <v>403</v>
      </c>
      <c r="D306" s="1">
        <v>12.05</v>
      </c>
      <c r="E306" s="34">
        <v>43299</v>
      </c>
      <c r="F306" s="1">
        <v>11.13</v>
      </c>
      <c r="G306" s="1">
        <v>20</v>
      </c>
      <c r="H306" s="1">
        <v>10.85</v>
      </c>
      <c r="I306" s="1">
        <v>11.87</v>
      </c>
      <c r="J306" s="35">
        <v>-9.9599999999999994E-2</v>
      </c>
      <c r="K306" s="35">
        <v>-1.49E-2</v>
      </c>
      <c r="L306" s="35">
        <v>-7.6399999999999996E-2</v>
      </c>
    </row>
    <row r="307" spans="1:12" x14ac:dyDescent="0.2">
      <c r="A307" s="34">
        <v>43270</v>
      </c>
      <c r="B307" s="1">
        <v>2435</v>
      </c>
      <c r="C307" s="1" t="s">
        <v>404</v>
      </c>
      <c r="D307" s="1">
        <v>9.44</v>
      </c>
      <c r="E307" s="34">
        <v>43298</v>
      </c>
      <c r="F307" s="1">
        <v>8.1999999999999993</v>
      </c>
      <c r="G307" s="1">
        <v>20</v>
      </c>
      <c r="H307" s="1">
        <v>7.98</v>
      </c>
      <c r="I307" s="1">
        <v>9.3000000000000007</v>
      </c>
      <c r="J307" s="35">
        <v>-0.1547</v>
      </c>
      <c r="K307" s="35">
        <v>-1.4800000000000001E-2</v>
      </c>
      <c r="L307" s="35">
        <v>-0.13139999999999999</v>
      </c>
    </row>
    <row r="308" spans="1:12" x14ac:dyDescent="0.2">
      <c r="A308" s="34">
        <v>43193</v>
      </c>
      <c r="B308" s="1">
        <v>2694</v>
      </c>
      <c r="C308" s="1" t="s">
        <v>233</v>
      </c>
      <c r="D308" s="1">
        <v>10.96</v>
      </c>
      <c r="E308" s="34">
        <v>43227</v>
      </c>
      <c r="F308" s="1">
        <v>8.09</v>
      </c>
      <c r="G308" s="1">
        <v>20</v>
      </c>
      <c r="H308" s="1">
        <v>7.75</v>
      </c>
      <c r="I308" s="1">
        <v>10.8</v>
      </c>
      <c r="J308" s="35">
        <v>-0.29289999999999999</v>
      </c>
      <c r="K308" s="35">
        <v>-1.46E-2</v>
      </c>
      <c r="L308" s="35">
        <v>-0.26190000000000002</v>
      </c>
    </row>
    <row r="309" spans="1:12" x14ac:dyDescent="0.2">
      <c r="A309" s="34">
        <v>43332</v>
      </c>
      <c r="B309" s="1">
        <v>2635</v>
      </c>
      <c r="C309" s="1" t="s">
        <v>405</v>
      </c>
      <c r="D309" s="1">
        <v>15.82</v>
      </c>
      <c r="E309" s="34">
        <v>43360</v>
      </c>
      <c r="F309" s="1">
        <v>13</v>
      </c>
      <c r="G309" s="1">
        <v>20</v>
      </c>
      <c r="H309" s="1">
        <v>12.93</v>
      </c>
      <c r="I309" s="1">
        <v>15.59</v>
      </c>
      <c r="J309" s="35">
        <v>-0.1827</v>
      </c>
      <c r="K309" s="35">
        <v>-1.4500000000000001E-2</v>
      </c>
      <c r="L309" s="35">
        <v>-0.17829999999999999</v>
      </c>
    </row>
    <row r="310" spans="1:12" x14ac:dyDescent="0.2">
      <c r="A310" s="34">
        <v>43273</v>
      </c>
      <c r="B310" s="1">
        <v>61</v>
      </c>
      <c r="C310" s="1" t="s">
        <v>406</v>
      </c>
      <c r="D310" s="1">
        <v>5.53</v>
      </c>
      <c r="E310" s="34">
        <v>43301</v>
      </c>
      <c r="F310" s="1">
        <v>5.17</v>
      </c>
      <c r="G310" s="1">
        <v>20</v>
      </c>
      <c r="H310" s="1">
        <v>5.07</v>
      </c>
      <c r="I310" s="1">
        <v>5.45</v>
      </c>
      <c r="J310" s="35">
        <v>-8.3199999999999996E-2</v>
      </c>
      <c r="K310" s="35">
        <v>-1.4500000000000001E-2</v>
      </c>
      <c r="L310" s="35">
        <v>-6.5100000000000005E-2</v>
      </c>
    </row>
    <row r="311" spans="1:12" x14ac:dyDescent="0.2">
      <c r="A311" s="34">
        <v>43385</v>
      </c>
      <c r="B311" s="1">
        <v>603650</v>
      </c>
      <c r="C311" s="1" t="s">
        <v>407</v>
      </c>
      <c r="D311" s="1">
        <v>24.93</v>
      </c>
      <c r="E311" s="34">
        <v>43413</v>
      </c>
      <c r="F311" s="1">
        <v>22.17</v>
      </c>
      <c r="G311" s="1">
        <v>20</v>
      </c>
      <c r="H311" s="1">
        <v>21.4</v>
      </c>
      <c r="I311" s="1">
        <v>24.57</v>
      </c>
      <c r="J311" s="35">
        <v>-0.1416</v>
      </c>
      <c r="K311" s="35">
        <v>-1.44E-2</v>
      </c>
      <c r="L311" s="35">
        <v>-0.11070000000000001</v>
      </c>
    </row>
    <row r="312" spans="1:12" x14ac:dyDescent="0.2">
      <c r="A312" s="34">
        <v>43371</v>
      </c>
      <c r="B312" s="1">
        <v>300606</v>
      </c>
      <c r="C312" s="1" t="s">
        <v>408</v>
      </c>
      <c r="D312" s="1">
        <v>16.739999999999998</v>
      </c>
      <c r="E312" s="34">
        <v>43406</v>
      </c>
      <c r="F312" s="1">
        <v>16.2</v>
      </c>
      <c r="G312" s="1">
        <v>20</v>
      </c>
      <c r="H312" s="1">
        <v>13.22</v>
      </c>
      <c r="I312" s="1">
        <v>16.5</v>
      </c>
      <c r="J312" s="35">
        <v>-0.21029999999999999</v>
      </c>
      <c r="K312" s="35">
        <v>-1.43E-2</v>
      </c>
      <c r="L312" s="35">
        <v>-3.2300000000000002E-2</v>
      </c>
    </row>
    <row r="313" spans="1:12" x14ac:dyDescent="0.2">
      <c r="A313" s="34">
        <v>43300</v>
      </c>
      <c r="B313" s="1">
        <v>300143</v>
      </c>
      <c r="C313" s="1" t="s">
        <v>409</v>
      </c>
      <c r="D313" s="1">
        <v>10.47</v>
      </c>
      <c r="E313" s="34">
        <v>43328</v>
      </c>
      <c r="F313" s="1">
        <v>10.3</v>
      </c>
      <c r="G313" s="1">
        <v>20</v>
      </c>
      <c r="H313" s="1">
        <v>8.26</v>
      </c>
      <c r="I313" s="1">
        <v>10.32</v>
      </c>
      <c r="J313" s="35">
        <v>-0.21110000000000001</v>
      </c>
      <c r="K313" s="35">
        <v>-1.43E-2</v>
      </c>
      <c r="L313" s="35">
        <v>-1.6199999999999999E-2</v>
      </c>
    </row>
    <row r="314" spans="1:12" x14ac:dyDescent="0.2">
      <c r="A314" s="34">
        <v>43265</v>
      </c>
      <c r="B314" s="1">
        <v>600247</v>
      </c>
      <c r="C314" s="1" t="s">
        <v>410</v>
      </c>
      <c r="D314" s="1">
        <v>5.63</v>
      </c>
      <c r="E314" s="34">
        <v>43294</v>
      </c>
      <c r="F314" s="1">
        <v>4.4800000000000004</v>
      </c>
      <c r="G314" s="1">
        <v>20</v>
      </c>
      <c r="H314" s="1">
        <v>4.4000000000000004</v>
      </c>
      <c r="I314" s="1">
        <v>5.55</v>
      </c>
      <c r="J314" s="35">
        <v>-0.2185</v>
      </c>
      <c r="K314" s="35">
        <v>-1.4200000000000001E-2</v>
      </c>
      <c r="L314" s="35">
        <v>-0.20430000000000001</v>
      </c>
    </row>
    <row r="315" spans="1:12" x14ac:dyDescent="0.2">
      <c r="A315" s="34">
        <v>43263</v>
      </c>
      <c r="B315" s="1">
        <v>2836</v>
      </c>
      <c r="C315" s="1" t="s">
        <v>411</v>
      </c>
      <c r="D315" s="1">
        <v>18.38</v>
      </c>
      <c r="E315" s="34">
        <v>43292</v>
      </c>
      <c r="F315" s="1">
        <v>15.21</v>
      </c>
      <c r="G315" s="1">
        <v>20</v>
      </c>
      <c r="H315" s="1">
        <v>13.69</v>
      </c>
      <c r="I315" s="1">
        <v>18.12</v>
      </c>
      <c r="J315" s="35">
        <v>-0.25519999999999998</v>
      </c>
      <c r="K315" s="35">
        <v>-1.4200000000000001E-2</v>
      </c>
      <c r="L315" s="35">
        <v>-0.17249999999999999</v>
      </c>
    </row>
    <row r="316" spans="1:12" x14ac:dyDescent="0.2">
      <c r="A316" s="34">
        <v>43328</v>
      </c>
      <c r="B316" s="1">
        <v>603214</v>
      </c>
      <c r="C316" s="1" t="s">
        <v>412</v>
      </c>
      <c r="D316" s="1">
        <v>55.89</v>
      </c>
      <c r="E316" s="34">
        <v>43356</v>
      </c>
      <c r="F316" s="1">
        <v>45.24</v>
      </c>
      <c r="G316" s="1">
        <v>20</v>
      </c>
      <c r="H316" s="1">
        <v>44.01</v>
      </c>
      <c r="I316" s="1">
        <v>55.1</v>
      </c>
      <c r="J316" s="35">
        <v>-0.21260000000000001</v>
      </c>
      <c r="K316" s="35">
        <v>-1.41E-2</v>
      </c>
      <c r="L316" s="35">
        <v>-0.19059999999999999</v>
      </c>
    </row>
    <row r="317" spans="1:12" x14ac:dyDescent="0.2">
      <c r="A317" s="34">
        <v>43208</v>
      </c>
      <c r="B317" s="1">
        <v>300605</v>
      </c>
      <c r="C317" s="1" t="s">
        <v>413</v>
      </c>
      <c r="D317" s="1">
        <v>24.08</v>
      </c>
      <c r="E317" s="34">
        <v>43238</v>
      </c>
      <c r="F317" s="1">
        <v>21.38</v>
      </c>
      <c r="G317" s="1">
        <v>20</v>
      </c>
      <c r="H317" s="1">
        <v>19.850000000000001</v>
      </c>
      <c r="I317" s="1">
        <v>23.74</v>
      </c>
      <c r="J317" s="35">
        <v>-0.1757</v>
      </c>
      <c r="K317" s="35">
        <v>-1.41E-2</v>
      </c>
      <c r="L317" s="35">
        <v>-0.11210000000000001</v>
      </c>
    </row>
    <row r="318" spans="1:12" x14ac:dyDescent="0.2">
      <c r="A318" s="34">
        <v>43285</v>
      </c>
      <c r="B318" s="1">
        <v>14</v>
      </c>
      <c r="C318" s="1" t="s">
        <v>414</v>
      </c>
      <c r="D318" s="1">
        <v>14.2</v>
      </c>
      <c r="E318" s="34">
        <v>43313</v>
      </c>
      <c r="F318" s="1">
        <v>12.22</v>
      </c>
      <c r="G318" s="1">
        <v>20</v>
      </c>
      <c r="H318" s="1">
        <v>12</v>
      </c>
      <c r="I318" s="1">
        <v>14</v>
      </c>
      <c r="J318" s="35">
        <v>-0.15490000000000001</v>
      </c>
      <c r="K318" s="35">
        <v>-1.41E-2</v>
      </c>
      <c r="L318" s="35">
        <v>-0.1394</v>
      </c>
    </row>
    <row r="319" spans="1:12" x14ac:dyDescent="0.2">
      <c r="A319" s="34">
        <v>43385</v>
      </c>
      <c r="B319" s="1">
        <v>600487</v>
      </c>
      <c r="C319" s="1" t="s">
        <v>415</v>
      </c>
      <c r="D319" s="1">
        <v>20.89</v>
      </c>
      <c r="E319" s="34">
        <v>43413</v>
      </c>
      <c r="F319" s="1">
        <v>17.670000000000002</v>
      </c>
      <c r="G319" s="1">
        <v>20</v>
      </c>
      <c r="H319" s="1">
        <v>15.85</v>
      </c>
      <c r="I319" s="1">
        <v>20.6</v>
      </c>
      <c r="J319" s="35">
        <v>-0.24129999999999999</v>
      </c>
      <c r="K319" s="35">
        <v>-1.3899999999999999E-2</v>
      </c>
      <c r="L319" s="35">
        <v>-0.15409999999999999</v>
      </c>
    </row>
    <row r="320" spans="1:12" x14ac:dyDescent="0.2">
      <c r="A320" s="34">
        <v>43133</v>
      </c>
      <c r="B320" s="1">
        <v>600097</v>
      </c>
      <c r="C320" s="1" t="s">
        <v>416</v>
      </c>
      <c r="D320" s="1">
        <v>14.49</v>
      </c>
      <c r="E320" s="34">
        <v>43168</v>
      </c>
      <c r="F320" s="1">
        <v>14.28</v>
      </c>
      <c r="G320" s="1">
        <v>20</v>
      </c>
      <c r="H320" s="1">
        <v>12.73</v>
      </c>
      <c r="I320" s="1">
        <v>14.29</v>
      </c>
      <c r="J320" s="35">
        <v>-0.1215</v>
      </c>
      <c r="K320" s="35">
        <v>-1.38E-2</v>
      </c>
      <c r="L320" s="35">
        <v>-1.4500000000000001E-2</v>
      </c>
    </row>
    <row r="321" spans="1:12" x14ac:dyDescent="0.2">
      <c r="A321" s="34">
        <v>43265</v>
      </c>
      <c r="B321" s="1">
        <v>46</v>
      </c>
      <c r="C321" s="1" t="s">
        <v>417</v>
      </c>
      <c r="D321" s="1">
        <v>6.53</v>
      </c>
      <c r="E321" s="34">
        <v>43294</v>
      </c>
      <c r="F321" s="1">
        <v>5.86</v>
      </c>
      <c r="G321" s="1">
        <v>20</v>
      </c>
      <c r="H321" s="1">
        <v>4.3499999999999996</v>
      </c>
      <c r="I321" s="1">
        <v>6.44</v>
      </c>
      <c r="J321" s="35">
        <v>-0.33379999999999999</v>
      </c>
      <c r="K321" s="35">
        <v>-1.38E-2</v>
      </c>
      <c r="L321" s="35">
        <v>-0.1026</v>
      </c>
    </row>
    <row r="322" spans="1:12" x14ac:dyDescent="0.2">
      <c r="A322" s="34">
        <v>43271</v>
      </c>
      <c r="B322" s="1">
        <v>603779</v>
      </c>
      <c r="C322" s="1" t="s">
        <v>418</v>
      </c>
      <c r="D322" s="1">
        <v>15.29</v>
      </c>
      <c r="E322" s="34">
        <v>43299</v>
      </c>
      <c r="F322" s="1">
        <v>14.04</v>
      </c>
      <c r="G322" s="1">
        <v>20</v>
      </c>
      <c r="H322" s="1">
        <v>13.58</v>
      </c>
      <c r="I322" s="1">
        <v>15.08</v>
      </c>
      <c r="J322" s="35">
        <v>-0.1118</v>
      </c>
      <c r="K322" s="35">
        <v>-1.37E-2</v>
      </c>
      <c r="L322" s="35">
        <v>-8.1799999999999998E-2</v>
      </c>
    </row>
    <row r="323" spans="1:12" x14ac:dyDescent="0.2">
      <c r="A323" s="34">
        <v>43133</v>
      </c>
      <c r="B323" s="1">
        <v>2502</v>
      </c>
      <c r="C323" s="1" t="s">
        <v>419</v>
      </c>
      <c r="D323" s="1">
        <v>8.06</v>
      </c>
      <c r="E323" s="34">
        <v>43168</v>
      </c>
      <c r="F323" s="1">
        <v>7.58</v>
      </c>
      <c r="G323" s="1">
        <v>20</v>
      </c>
      <c r="H323" s="1">
        <v>6.86</v>
      </c>
      <c r="I323" s="1">
        <v>7.95</v>
      </c>
      <c r="J323" s="35">
        <v>-0.1489</v>
      </c>
      <c r="K323" s="35">
        <v>-1.37E-2</v>
      </c>
      <c r="L323" s="35">
        <v>-5.96E-2</v>
      </c>
    </row>
    <row r="324" spans="1:12" x14ac:dyDescent="0.2">
      <c r="A324" s="34">
        <v>43311</v>
      </c>
      <c r="B324" s="1">
        <v>2560</v>
      </c>
      <c r="C324" s="1" t="s">
        <v>420</v>
      </c>
      <c r="D324" s="1">
        <v>5.15</v>
      </c>
      <c r="E324" s="34">
        <v>43339</v>
      </c>
      <c r="F324" s="1">
        <v>4.46</v>
      </c>
      <c r="G324" s="1">
        <v>20</v>
      </c>
      <c r="H324" s="1">
        <v>4.17</v>
      </c>
      <c r="I324" s="1">
        <v>5.08</v>
      </c>
      <c r="J324" s="35">
        <v>-0.1903</v>
      </c>
      <c r="K324" s="35">
        <v>-1.3599999999999999E-2</v>
      </c>
      <c r="L324" s="35">
        <v>-0.13400000000000001</v>
      </c>
    </row>
    <row r="325" spans="1:12" x14ac:dyDescent="0.2">
      <c r="A325" s="34">
        <v>43257</v>
      </c>
      <c r="B325" s="1">
        <v>603365</v>
      </c>
      <c r="C325" s="1" t="s">
        <v>421</v>
      </c>
      <c r="D325" s="1">
        <v>28.71</v>
      </c>
      <c r="E325" s="34">
        <v>43286</v>
      </c>
      <c r="F325" s="1">
        <v>21.22</v>
      </c>
      <c r="G325" s="1">
        <v>20</v>
      </c>
      <c r="H325" s="1">
        <v>21.2</v>
      </c>
      <c r="I325" s="1">
        <v>28.32</v>
      </c>
      <c r="J325" s="35">
        <v>-0.2616</v>
      </c>
      <c r="K325" s="35">
        <v>-1.3599999999999999E-2</v>
      </c>
      <c r="L325" s="35">
        <v>-0.26090000000000002</v>
      </c>
    </row>
    <row r="326" spans="1:12" x14ac:dyDescent="0.2">
      <c r="A326" s="34">
        <v>43248</v>
      </c>
      <c r="B326" s="1">
        <v>2202</v>
      </c>
      <c r="C326" s="1" t="s">
        <v>422</v>
      </c>
      <c r="D326" s="1">
        <v>16.5</v>
      </c>
      <c r="E326" s="34">
        <v>43277</v>
      </c>
      <c r="F326" s="1">
        <v>12.98</v>
      </c>
      <c r="G326" s="1">
        <v>20</v>
      </c>
      <c r="H326" s="1">
        <v>12.54</v>
      </c>
      <c r="I326" s="1">
        <v>16.28</v>
      </c>
      <c r="J326" s="35">
        <v>-0.24</v>
      </c>
      <c r="K326" s="35">
        <v>-1.3299999999999999E-2</v>
      </c>
      <c r="L326" s="35">
        <v>-0.21329999999999999</v>
      </c>
    </row>
    <row r="327" spans="1:12" x14ac:dyDescent="0.2">
      <c r="A327" s="34">
        <v>43271</v>
      </c>
      <c r="B327" s="1">
        <v>600708</v>
      </c>
      <c r="C327" s="1" t="s">
        <v>423</v>
      </c>
      <c r="D327" s="1">
        <v>4.51</v>
      </c>
      <c r="E327" s="34">
        <v>43299</v>
      </c>
      <c r="F327" s="1">
        <v>4.25</v>
      </c>
      <c r="G327" s="1">
        <v>20</v>
      </c>
      <c r="H327" s="1">
        <v>4.01</v>
      </c>
      <c r="I327" s="1">
        <v>4.45</v>
      </c>
      <c r="J327" s="35">
        <v>-0.1109</v>
      </c>
      <c r="K327" s="35">
        <v>-1.3299999999999999E-2</v>
      </c>
      <c r="L327" s="35">
        <v>-5.7700000000000001E-2</v>
      </c>
    </row>
    <row r="328" spans="1:12" x14ac:dyDescent="0.2">
      <c r="A328" s="34">
        <v>43252</v>
      </c>
      <c r="B328" s="1">
        <v>603617</v>
      </c>
      <c r="C328" s="1" t="s">
        <v>424</v>
      </c>
      <c r="D328" s="1">
        <v>22.8</v>
      </c>
      <c r="E328" s="34">
        <v>43283</v>
      </c>
      <c r="F328" s="1">
        <v>19.75</v>
      </c>
      <c r="G328" s="1">
        <v>20</v>
      </c>
      <c r="H328" s="1">
        <v>17.7</v>
      </c>
      <c r="I328" s="1">
        <v>22.5</v>
      </c>
      <c r="J328" s="35">
        <v>-0.22370000000000001</v>
      </c>
      <c r="K328" s="35">
        <v>-1.32E-2</v>
      </c>
      <c r="L328" s="35">
        <v>-0.1338</v>
      </c>
    </row>
    <row r="329" spans="1:12" x14ac:dyDescent="0.2">
      <c r="A329" s="34">
        <v>43276</v>
      </c>
      <c r="B329" s="1">
        <v>18</v>
      </c>
      <c r="C329" s="1" t="s">
        <v>425</v>
      </c>
      <c r="D329" s="1">
        <v>3.81</v>
      </c>
      <c r="E329" s="34">
        <v>43304</v>
      </c>
      <c r="F329" s="1">
        <v>3.32</v>
      </c>
      <c r="G329" s="1">
        <v>20</v>
      </c>
      <c r="H329" s="1">
        <v>3</v>
      </c>
      <c r="I329" s="1">
        <v>3.76</v>
      </c>
      <c r="J329" s="35">
        <v>-0.21260000000000001</v>
      </c>
      <c r="K329" s="35">
        <v>-1.3100000000000001E-2</v>
      </c>
      <c r="L329" s="35">
        <v>-0.12859999999999999</v>
      </c>
    </row>
    <row r="330" spans="1:12" x14ac:dyDescent="0.2">
      <c r="A330" s="34">
        <v>43271</v>
      </c>
      <c r="B330" s="1">
        <v>2250</v>
      </c>
      <c r="C330" s="1" t="s">
        <v>426</v>
      </c>
      <c r="D330" s="1">
        <v>9.18</v>
      </c>
      <c r="E330" s="34">
        <v>43299</v>
      </c>
      <c r="F330" s="1">
        <v>8.2100000000000009</v>
      </c>
      <c r="G330" s="1">
        <v>20</v>
      </c>
      <c r="H330" s="1">
        <v>8.0299999999999994</v>
      </c>
      <c r="I330" s="1">
        <v>9.06</v>
      </c>
      <c r="J330" s="35">
        <v>-0.12529999999999999</v>
      </c>
      <c r="K330" s="35">
        <v>-1.3100000000000001E-2</v>
      </c>
      <c r="L330" s="35">
        <v>-0.1057</v>
      </c>
    </row>
    <row r="331" spans="1:12" x14ac:dyDescent="0.2">
      <c r="A331" s="34">
        <v>43321</v>
      </c>
      <c r="B331" s="1">
        <v>2699</v>
      </c>
      <c r="C331" s="1" t="s">
        <v>427</v>
      </c>
      <c r="D331" s="1">
        <v>16.07</v>
      </c>
      <c r="E331" s="34">
        <v>43349</v>
      </c>
      <c r="F331" s="1">
        <v>15.16</v>
      </c>
      <c r="G331" s="1">
        <v>20</v>
      </c>
      <c r="H331" s="1">
        <v>14.99</v>
      </c>
      <c r="I331" s="1">
        <v>15.86</v>
      </c>
      <c r="J331" s="35">
        <v>-6.7199999999999996E-2</v>
      </c>
      <c r="K331" s="35">
        <v>-1.3100000000000001E-2</v>
      </c>
      <c r="L331" s="35">
        <v>-5.6599999999999998E-2</v>
      </c>
    </row>
    <row r="332" spans="1:12" x14ac:dyDescent="0.2">
      <c r="A332" s="34">
        <v>43300</v>
      </c>
      <c r="B332" s="1">
        <v>300452</v>
      </c>
      <c r="C332" s="1" t="s">
        <v>360</v>
      </c>
      <c r="D332" s="1">
        <v>16.89</v>
      </c>
      <c r="E332" s="34">
        <v>43328</v>
      </c>
      <c r="F332" s="1">
        <v>14.01</v>
      </c>
      <c r="G332" s="1">
        <v>20</v>
      </c>
      <c r="H332" s="1">
        <v>13.64</v>
      </c>
      <c r="I332" s="1">
        <v>16.670000000000002</v>
      </c>
      <c r="J332" s="35">
        <v>-0.19239999999999999</v>
      </c>
      <c r="K332" s="35">
        <v>-1.2999999999999999E-2</v>
      </c>
      <c r="L332" s="35">
        <v>-0.17050000000000001</v>
      </c>
    </row>
    <row r="333" spans="1:12" x14ac:dyDescent="0.2">
      <c r="A333" s="34">
        <v>43299</v>
      </c>
      <c r="B333" s="1">
        <v>603387</v>
      </c>
      <c r="C333" s="1" t="s">
        <v>428</v>
      </c>
      <c r="D333" s="1">
        <v>53.88</v>
      </c>
      <c r="E333" s="34">
        <v>43327</v>
      </c>
      <c r="F333" s="1">
        <v>42.05</v>
      </c>
      <c r="G333" s="1">
        <v>20</v>
      </c>
      <c r="H333" s="1">
        <v>40.98</v>
      </c>
      <c r="I333" s="1">
        <v>53.18</v>
      </c>
      <c r="J333" s="35">
        <v>-0.2394</v>
      </c>
      <c r="K333" s="35">
        <v>-1.2999999999999999E-2</v>
      </c>
      <c r="L333" s="35">
        <v>-0.21959999999999999</v>
      </c>
    </row>
    <row r="334" spans="1:12" x14ac:dyDescent="0.2">
      <c r="A334" s="34">
        <v>43369</v>
      </c>
      <c r="B334" s="1">
        <v>300708</v>
      </c>
      <c r="C334" s="1" t="s">
        <v>429</v>
      </c>
      <c r="D334" s="1">
        <v>13.1</v>
      </c>
      <c r="E334" s="34">
        <v>43404</v>
      </c>
      <c r="F334" s="1">
        <v>10.94</v>
      </c>
      <c r="G334" s="1">
        <v>20</v>
      </c>
      <c r="H334" s="1">
        <v>9.77</v>
      </c>
      <c r="I334" s="1">
        <v>12.93</v>
      </c>
      <c r="J334" s="35">
        <v>-0.25419999999999998</v>
      </c>
      <c r="K334" s="35">
        <v>-1.2999999999999999E-2</v>
      </c>
      <c r="L334" s="35">
        <v>-0.16489999999999999</v>
      </c>
    </row>
    <row r="335" spans="1:12" x14ac:dyDescent="0.2">
      <c r="A335" s="34">
        <v>43185</v>
      </c>
      <c r="B335" s="1">
        <v>600415</v>
      </c>
      <c r="C335" s="1" t="s">
        <v>430</v>
      </c>
      <c r="D335" s="1">
        <v>5.4</v>
      </c>
      <c r="E335" s="34">
        <v>43215</v>
      </c>
      <c r="F335" s="1">
        <v>5.04</v>
      </c>
      <c r="G335" s="1">
        <v>20</v>
      </c>
      <c r="H335" s="1">
        <v>4.91</v>
      </c>
      <c r="I335" s="1">
        <v>5.33</v>
      </c>
      <c r="J335" s="35">
        <v>-9.0700000000000003E-2</v>
      </c>
      <c r="K335" s="35">
        <v>-1.2999999999999999E-2</v>
      </c>
      <c r="L335" s="35">
        <v>-6.6699999999999995E-2</v>
      </c>
    </row>
    <row r="336" spans="1:12" x14ac:dyDescent="0.2">
      <c r="A336" s="34">
        <v>43189</v>
      </c>
      <c r="B336" s="1">
        <v>300426</v>
      </c>
      <c r="C336" s="1" t="s">
        <v>213</v>
      </c>
      <c r="D336" s="1">
        <v>18.68</v>
      </c>
      <c r="E336" s="34">
        <v>43223</v>
      </c>
      <c r="F336" s="1">
        <v>18.05</v>
      </c>
      <c r="G336" s="1">
        <v>20</v>
      </c>
      <c r="H336" s="1">
        <v>17.260000000000002</v>
      </c>
      <c r="I336" s="1">
        <v>18.440000000000001</v>
      </c>
      <c r="J336" s="35">
        <v>-7.5999999999999998E-2</v>
      </c>
      <c r="K336" s="35">
        <v>-1.29E-2</v>
      </c>
      <c r="L336" s="35">
        <v>-3.3700000000000001E-2</v>
      </c>
    </row>
    <row r="337" spans="1:12" x14ac:dyDescent="0.2">
      <c r="A337" s="34">
        <v>43208</v>
      </c>
      <c r="B337" s="1">
        <v>2335</v>
      </c>
      <c r="C337" s="1" t="s">
        <v>178</v>
      </c>
      <c r="D337" s="1">
        <v>26.69</v>
      </c>
      <c r="E337" s="34">
        <v>43238</v>
      </c>
      <c r="F337" s="1">
        <v>24.35</v>
      </c>
      <c r="G337" s="1">
        <v>20</v>
      </c>
      <c r="H337" s="1">
        <v>23.52</v>
      </c>
      <c r="I337" s="1">
        <v>26.35</v>
      </c>
      <c r="J337" s="35">
        <v>-0.1188</v>
      </c>
      <c r="K337" s="35">
        <v>-1.2699999999999999E-2</v>
      </c>
      <c r="L337" s="35">
        <v>-8.77E-2</v>
      </c>
    </row>
    <row r="338" spans="1:12" x14ac:dyDescent="0.2">
      <c r="A338" s="34">
        <v>43256</v>
      </c>
      <c r="B338" s="1">
        <v>600501</v>
      </c>
      <c r="C338" s="1" t="s">
        <v>431</v>
      </c>
      <c r="D338" s="1">
        <v>9.43</v>
      </c>
      <c r="E338" s="34">
        <v>43285</v>
      </c>
      <c r="F338" s="1">
        <v>7.54</v>
      </c>
      <c r="G338" s="1">
        <v>20</v>
      </c>
      <c r="H338" s="1">
        <v>7.08</v>
      </c>
      <c r="I338" s="1">
        <v>9.31</v>
      </c>
      <c r="J338" s="35">
        <v>-0.2492</v>
      </c>
      <c r="K338" s="35">
        <v>-1.2699999999999999E-2</v>
      </c>
      <c r="L338" s="35">
        <v>-0.20039999999999999</v>
      </c>
    </row>
    <row r="339" spans="1:12" x14ac:dyDescent="0.2">
      <c r="A339" s="34">
        <v>43257</v>
      </c>
      <c r="B339" s="1">
        <v>603259</v>
      </c>
      <c r="C339" s="1" t="s">
        <v>432</v>
      </c>
      <c r="D339" s="1">
        <v>123</v>
      </c>
      <c r="E339" s="34">
        <v>43286</v>
      </c>
      <c r="F339" s="1">
        <v>89.94</v>
      </c>
      <c r="G339" s="1">
        <v>20</v>
      </c>
      <c r="H339" s="1">
        <v>86.11</v>
      </c>
      <c r="I339" s="1">
        <v>121.44</v>
      </c>
      <c r="J339" s="35">
        <v>-0.2999</v>
      </c>
      <c r="K339" s="35">
        <v>-1.2699999999999999E-2</v>
      </c>
      <c r="L339" s="35">
        <v>-0.26879999999999998</v>
      </c>
    </row>
    <row r="340" spans="1:12" x14ac:dyDescent="0.2">
      <c r="A340" s="34">
        <v>43314</v>
      </c>
      <c r="B340" s="1">
        <v>633</v>
      </c>
      <c r="C340" s="1" t="s">
        <v>433</v>
      </c>
      <c r="D340" s="1">
        <v>5.54</v>
      </c>
      <c r="E340" s="34">
        <v>43342</v>
      </c>
      <c r="F340" s="1">
        <v>4.63</v>
      </c>
      <c r="G340" s="1">
        <v>20</v>
      </c>
      <c r="H340" s="1">
        <v>4.41</v>
      </c>
      <c r="I340" s="1">
        <v>5.47</v>
      </c>
      <c r="J340" s="35">
        <v>-0.20399999999999999</v>
      </c>
      <c r="K340" s="35">
        <v>-1.26E-2</v>
      </c>
      <c r="L340" s="35">
        <v>-0.1643</v>
      </c>
    </row>
    <row r="341" spans="1:12" x14ac:dyDescent="0.2">
      <c r="A341" s="34">
        <v>43271</v>
      </c>
      <c r="B341" s="1">
        <v>300028</v>
      </c>
      <c r="C341" s="1" t="s">
        <v>130</v>
      </c>
      <c r="D341" s="1">
        <v>3.2</v>
      </c>
      <c r="E341" s="34">
        <v>43299</v>
      </c>
      <c r="F341" s="1">
        <v>1.02</v>
      </c>
      <c r="G341" s="1">
        <v>20</v>
      </c>
      <c r="H341" s="1">
        <v>0</v>
      </c>
      <c r="I341" s="1">
        <v>3.16</v>
      </c>
      <c r="J341" s="35">
        <v>-1</v>
      </c>
      <c r="K341" s="35">
        <v>-1.2500000000000001E-2</v>
      </c>
      <c r="L341" s="35">
        <v>-0.68130000000000002</v>
      </c>
    </row>
    <row r="342" spans="1:12" x14ac:dyDescent="0.2">
      <c r="A342" s="34">
        <v>43208</v>
      </c>
      <c r="B342" s="1">
        <v>603758</v>
      </c>
      <c r="C342" s="1" t="s">
        <v>434</v>
      </c>
      <c r="D342" s="1">
        <v>12.05</v>
      </c>
      <c r="E342" s="34">
        <v>43238</v>
      </c>
      <c r="F342" s="1">
        <v>10.36</v>
      </c>
      <c r="G342" s="1">
        <v>20</v>
      </c>
      <c r="H342" s="1">
        <v>10.23</v>
      </c>
      <c r="I342" s="1">
        <v>11.9</v>
      </c>
      <c r="J342" s="35">
        <v>-0.151</v>
      </c>
      <c r="K342" s="35">
        <v>-1.2500000000000001E-2</v>
      </c>
      <c r="L342" s="35">
        <v>-0.14030000000000001</v>
      </c>
    </row>
    <row r="343" spans="1:12" x14ac:dyDescent="0.2">
      <c r="A343" s="34">
        <v>43136</v>
      </c>
      <c r="B343" s="1">
        <v>633</v>
      </c>
      <c r="C343" s="1" t="s">
        <v>433</v>
      </c>
      <c r="D343" s="1">
        <v>8.85</v>
      </c>
      <c r="E343" s="34">
        <v>43171</v>
      </c>
      <c r="F343" s="1">
        <v>8.56</v>
      </c>
      <c r="G343" s="1">
        <v>20</v>
      </c>
      <c r="H343" s="1">
        <v>6.73</v>
      </c>
      <c r="I343" s="1">
        <v>8.74</v>
      </c>
      <c r="J343" s="35">
        <v>-0.23960000000000001</v>
      </c>
      <c r="K343" s="35">
        <v>-1.24E-2</v>
      </c>
      <c r="L343" s="35">
        <v>-3.2800000000000003E-2</v>
      </c>
    </row>
    <row r="344" spans="1:12" x14ac:dyDescent="0.2">
      <c r="A344" s="34">
        <v>43308</v>
      </c>
      <c r="B344" s="1">
        <v>603683</v>
      </c>
      <c r="C344" s="1" t="s">
        <v>223</v>
      </c>
      <c r="D344" s="1">
        <v>24.15</v>
      </c>
      <c r="E344" s="34">
        <v>43336</v>
      </c>
      <c r="F344" s="1">
        <v>18.13</v>
      </c>
      <c r="G344" s="1">
        <v>20</v>
      </c>
      <c r="H344" s="1">
        <v>17.52</v>
      </c>
      <c r="I344" s="1">
        <v>23.85</v>
      </c>
      <c r="J344" s="35">
        <v>-0.27450000000000002</v>
      </c>
      <c r="K344" s="35">
        <v>-1.24E-2</v>
      </c>
      <c r="L344" s="35">
        <v>-0.24929999999999999</v>
      </c>
    </row>
    <row r="345" spans="1:12" x14ac:dyDescent="0.2">
      <c r="A345" s="34">
        <v>43381</v>
      </c>
      <c r="B345" s="1">
        <v>600093</v>
      </c>
      <c r="C345" s="1" t="s">
        <v>435</v>
      </c>
      <c r="D345" s="1">
        <v>8.9</v>
      </c>
      <c r="E345" s="34">
        <v>43409</v>
      </c>
      <c r="F345" s="1">
        <v>8.5500000000000007</v>
      </c>
      <c r="G345" s="1">
        <v>20</v>
      </c>
      <c r="H345" s="1">
        <v>6.95</v>
      </c>
      <c r="I345" s="1">
        <v>8.7899999999999991</v>
      </c>
      <c r="J345" s="35">
        <v>-0.21909999999999999</v>
      </c>
      <c r="K345" s="35">
        <v>-1.24E-2</v>
      </c>
      <c r="L345" s="35">
        <v>-3.9300000000000002E-2</v>
      </c>
    </row>
    <row r="346" spans="1:12" x14ac:dyDescent="0.2">
      <c r="A346" s="34">
        <v>43209</v>
      </c>
      <c r="B346" s="1">
        <v>603179</v>
      </c>
      <c r="C346" s="1" t="s">
        <v>436</v>
      </c>
      <c r="D346" s="1">
        <v>26.99</v>
      </c>
      <c r="E346" s="34">
        <v>43241</v>
      </c>
      <c r="F346" s="1">
        <v>24.82</v>
      </c>
      <c r="G346" s="1">
        <v>20</v>
      </c>
      <c r="H346" s="1">
        <v>23.66</v>
      </c>
      <c r="I346" s="1">
        <v>26.66</v>
      </c>
      <c r="J346" s="35">
        <v>-0.1234</v>
      </c>
      <c r="K346" s="35">
        <v>-1.2200000000000001E-2</v>
      </c>
      <c r="L346" s="35">
        <v>-8.0399999999999999E-2</v>
      </c>
    </row>
    <row r="347" spans="1:12" x14ac:dyDescent="0.2">
      <c r="A347" s="34">
        <v>43308</v>
      </c>
      <c r="B347" s="1">
        <v>2921</v>
      </c>
      <c r="C347" s="1" t="s">
        <v>437</v>
      </c>
      <c r="D347" s="1">
        <v>36.799999999999997</v>
      </c>
      <c r="E347" s="34">
        <v>43336</v>
      </c>
      <c r="F347" s="1">
        <v>31.97</v>
      </c>
      <c r="G347" s="1">
        <v>20</v>
      </c>
      <c r="H347" s="1">
        <v>28.3</v>
      </c>
      <c r="I347" s="1">
        <v>36.35</v>
      </c>
      <c r="J347" s="35">
        <v>-0.23100000000000001</v>
      </c>
      <c r="K347" s="35">
        <v>-1.2200000000000001E-2</v>
      </c>
      <c r="L347" s="35">
        <v>-0.1313</v>
      </c>
    </row>
    <row r="348" spans="1:12" x14ac:dyDescent="0.2">
      <c r="A348" s="34">
        <v>43208</v>
      </c>
      <c r="B348" s="1">
        <v>600556</v>
      </c>
      <c r="C348" s="1" t="s">
        <v>438</v>
      </c>
      <c r="D348" s="1">
        <v>5.75</v>
      </c>
      <c r="E348" s="34">
        <v>43238</v>
      </c>
      <c r="F348" s="1">
        <v>5.19</v>
      </c>
      <c r="G348" s="1">
        <v>20</v>
      </c>
      <c r="H348" s="1">
        <v>5.0599999999999996</v>
      </c>
      <c r="I348" s="1">
        <v>5.68</v>
      </c>
      <c r="J348" s="35">
        <v>-0.12</v>
      </c>
      <c r="K348" s="35">
        <v>-1.2200000000000001E-2</v>
      </c>
      <c r="L348" s="35">
        <v>-9.74E-2</v>
      </c>
    </row>
    <row r="349" spans="1:12" x14ac:dyDescent="0.2">
      <c r="A349" s="34">
        <v>43133</v>
      </c>
      <c r="B349" s="1">
        <v>702</v>
      </c>
      <c r="C349" s="1" t="s">
        <v>439</v>
      </c>
      <c r="D349" s="1">
        <v>6.58</v>
      </c>
      <c r="E349" s="34">
        <v>43168</v>
      </c>
      <c r="F349" s="1">
        <v>6.47</v>
      </c>
      <c r="G349" s="1">
        <v>20</v>
      </c>
      <c r="H349" s="1">
        <v>5.71</v>
      </c>
      <c r="I349" s="1">
        <v>6.5</v>
      </c>
      <c r="J349" s="35">
        <v>-0.13220000000000001</v>
      </c>
      <c r="K349" s="35">
        <v>-1.2200000000000001E-2</v>
      </c>
      <c r="L349" s="35">
        <v>-1.67E-2</v>
      </c>
    </row>
    <row r="350" spans="1:12" x14ac:dyDescent="0.2">
      <c r="A350" s="34">
        <v>43273</v>
      </c>
      <c r="B350" s="1">
        <v>603801</v>
      </c>
      <c r="C350" s="1" t="s">
        <v>440</v>
      </c>
      <c r="D350" s="1">
        <v>47.12</v>
      </c>
      <c r="E350" s="34">
        <v>43301</v>
      </c>
      <c r="F350" s="1">
        <v>42.03</v>
      </c>
      <c r="G350" s="1">
        <v>20</v>
      </c>
      <c r="H350" s="1">
        <v>40.04</v>
      </c>
      <c r="I350" s="1">
        <v>46.56</v>
      </c>
      <c r="J350" s="35">
        <v>-0.15029999999999999</v>
      </c>
      <c r="K350" s="35">
        <v>-1.1900000000000001E-2</v>
      </c>
      <c r="L350" s="35">
        <v>-0.108</v>
      </c>
    </row>
    <row r="351" spans="1:12" x14ac:dyDescent="0.2">
      <c r="A351" s="34">
        <v>43249</v>
      </c>
      <c r="B351" s="1">
        <v>300156</v>
      </c>
      <c r="C351" s="1" t="s">
        <v>441</v>
      </c>
      <c r="D351" s="1">
        <v>8.5</v>
      </c>
      <c r="E351" s="34">
        <v>43278</v>
      </c>
      <c r="F351" s="1">
        <v>6.57</v>
      </c>
      <c r="G351" s="1">
        <v>20</v>
      </c>
      <c r="H351" s="1">
        <v>5.93</v>
      </c>
      <c r="I351" s="1">
        <v>8.4</v>
      </c>
      <c r="J351" s="35">
        <v>-0.3024</v>
      </c>
      <c r="K351" s="35">
        <v>-1.18E-2</v>
      </c>
      <c r="L351" s="35">
        <v>-0.2271</v>
      </c>
    </row>
    <row r="352" spans="1:12" x14ac:dyDescent="0.2">
      <c r="A352" s="34">
        <v>43278</v>
      </c>
      <c r="B352" s="1">
        <v>600807</v>
      </c>
      <c r="C352" s="1" t="s">
        <v>442</v>
      </c>
      <c r="D352" s="1">
        <v>2.57</v>
      </c>
      <c r="E352" s="34">
        <v>43306</v>
      </c>
      <c r="F352" s="1">
        <v>2.1800000000000002</v>
      </c>
      <c r="G352" s="1">
        <v>20</v>
      </c>
      <c r="H352" s="1">
        <v>2.08</v>
      </c>
      <c r="I352" s="1">
        <v>2.54</v>
      </c>
      <c r="J352" s="35">
        <v>-0.19070000000000001</v>
      </c>
      <c r="K352" s="35">
        <v>-1.17E-2</v>
      </c>
      <c r="L352" s="35">
        <v>-0.15179999999999999</v>
      </c>
    </row>
    <row r="353" spans="1:12" x14ac:dyDescent="0.2">
      <c r="A353" s="34">
        <v>43271</v>
      </c>
      <c r="B353" s="1">
        <v>2385</v>
      </c>
      <c r="C353" s="1" t="s">
        <v>443</v>
      </c>
      <c r="D353" s="1">
        <v>5.18</v>
      </c>
      <c r="E353" s="34">
        <v>43299</v>
      </c>
      <c r="F353" s="1">
        <v>4.16</v>
      </c>
      <c r="G353" s="1">
        <v>20</v>
      </c>
      <c r="H353" s="1">
        <v>4.01</v>
      </c>
      <c r="I353" s="1">
        <v>5.12</v>
      </c>
      <c r="J353" s="35">
        <v>-0.22589999999999999</v>
      </c>
      <c r="K353" s="35">
        <v>-1.1599999999999999E-2</v>
      </c>
      <c r="L353" s="35">
        <v>-0.19689999999999999</v>
      </c>
    </row>
    <row r="354" spans="1:12" x14ac:dyDescent="0.2">
      <c r="A354" s="34">
        <v>43319</v>
      </c>
      <c r="B354" s="1">
        <v>600298</v>
      </c>
      <c r="C354" s="1" t="s">
        <v>444</v>
      </c>
      <c r="D354" s="1">
        <v>32.82</v>
      </c>
      <c r="E354" s="34">
        <v>43347</v>
      </c>
      <c r="F354" s="1">
        <v>27.62</v>
      </c>
      <c r="G354" s="1">
        <v>20</v>
      </c>
      <c r="H354" s="1">
        <v>24.34</v>
      </c>
      <c r="I354" s="1">
        <v>32.44</v>
      </c>
      <c r="J354" s="35">
        <v>-0.25840000000000002</v>
      </c>
      <c r="K354" s="35">
        <v>-1.1599999999999999E-2</v>
      </c>
      <c r="L354" s="35">
        <v>-0.15840000000000001</v>
      </c>
    </row>
    <row r="355" spans="1:12" x14ac:dyDescent="0.2">
      <c r="A355" s="34">
        <v>43271</v>
      </c>
      <c r="B355" s="1">
        <v>600207</v>
      </c>
      <c r="C355" s="1" t="s">
        <v>186</v>
      </c>
      <c r="D355" s="1">
        <v>6.93</v>
      </c>
      <c r="E355" s="34">
        <v>43299</v>
      </c>
      <c r="F355" s="1">
        <v>6.23</v>
      </c>
      <c r="G355" s="1">
        <v>20</v>
      </c>
      <c r="H355" s="1">
        <v>5.82</v>
      </c>
      <c r="I355" s="1">
        <v>6.85</v>
      </c>
      <c r="J355" s="35">
        <v>-0.16020000000000001</v>
      </c>
      <c r="K355" s="35">
        <v>-1.15E-2</v>
      </c>
      <c r="L355" s="35">
        <v>-0.10100000000000001</v>
      </c>
    </row>
    <row r="356" spans="1:12" x14ac:dyDescent="0.2">
      <c r="A356" s="34">
        <v>43314</v>
      </c>
      <c r="B356" s="1">
        <v>300263</v>
      </c>
      <c r="C356" s="1" t="s">
        <v>445</v>
      </c>
      <c r="D356" s="1">
        <v>5.2</v>
      </c>
      <c r="E356" s="34">
        <v>43342</v>
      </c>
      <c r="F356" s="1">
        <v>4.8499999999999996</v>
      </c>
      <c r="G356" s="1">
        <v>20</v>
      </c>
      <c r="H356" s="1">
        <v>4.58</v>
      </c>
      <c r="I356" s="1">
        <v>5.14</v>
      </c>
      <c r="J356" s="35">
        <v>-0.1192</v>
      </c>
      <c r="K356" s="35">
        <v>-1.15E-2</v>
      </c>
      <c r="L356" s="35">
        <v>-6.7299999999999999E-2</v>
      </c>
    </row>
    <row r="357" spans="1:12" x14ac:dyDescent="0.2">
      <c r="A357" s="34">
        <v>43263</v>
      </c>
      <c r="B357" s="1">
        <v>600234</v>
      </c>
      <c r="C357" s="1" t="s">
        <v>446</v>
      </c>
      <c r="D357" s="1">
        <v>8.6999999999999993</v>
      </c>
      <c r="E357" s="34">
        <v>43292</v>
      </c>
      <c r="F357" s="1">
        <v>6.16</v>
      </c>
      <c r="G357" s="1">
        <v>20</v>
      </c>
      <c r="H357" s="1">
        <v>5.86</v>
      </c>
      <c r="I357" s="1">
        <v>8.6</v>
      </c>
      <c r="J357" s="35">
        <v>-0.32640000000000002</v>
      </c>
      <c r="K357" s="35">
        <v>-1.15E-2</v>
      </c>
      <c r="L357" s="35">
        <v>-0.29199999999999998</v>
      </c>
    </row>
    <row r="358" spans="1:12" x14ac:dyDescent="0.2">
      <c r="A358" s="34">
        <v>43271</v>
      </c>
      <c r="B358" s="1">
        <v>600558</v>
      </c>
      <c r="C358" s="1" t="s">
        <v>447</v>
      </c>
      <c r="D358" s="1">
        <v>4.3499999999999996</v>
      </c>
      <c r="E358" s="34">
        <v>43299</v>
      </c>
      <c r="F358" s="1">
        <v>3.9</v>
      </c>
      <c r="G358" s="1">
        <v>20</v>
      </c>
      <c r="H358" s="1">
        <v>3.69</v>
      </c>
      <c r="I358" s="1">
        <v>4.3</v>
      </c>
      <c r="J358" s="35">
        <v>-0.1517</v>
      </c>
      <c r="K358" s="35">
        <v>-1.15E-2</v>
      </c>
      <c r="L358" s="35">
        <v>-0.10349999999999999</v>
      </c>
    </row>
    <row r="359" spans="1:12" x14ac:dyDescent="0.2">
      <c r="A359" s="34">
        <v>43136</v>
      </c>
      <c r="B359" s="1">
        <v>600466</v>
      </c>
      <c r="C359" s="1" t="s">
        <v>448</v>
      </c>
      <c r="D359" s="1">
        <v>7.84</v>
      </c>
      <c r="E359" s="34">
        <v>43171</v>
      </c>
      <c r="F359" s="1">
        <v>7.26</v>
      </c>
      <c r="G359" s="1">
        <v>20</v>
      </c>
      <c r="H359" s="1">
        <v>6.39</v>
      </c>
      <c r="I359" s="1">
        <v>7.75</v>
      </c>
      <c r="J359" s="35">
        <v>-0.185</v>
      </c>
      <c r="K359" s="35">
        <v>-1.15E-2</v>
      </c>
      <c r="L359" s="35">
        <v>-7.3999999999999996E-2</v>
      </c>
    </row>
    <row r="360" spans="1:12" x14ac:dyDescent="0.2">
      <c r="A360" s="34">
        <v>43271</v>
      </c>
      <c r="B360" s="1">
        <v>603159</v>
      </c>
      <c r="C360" s="1" t="s">
        <v>449</v>
      </c>
      <c r="D360" s="1">
        <v>21.18</v>
      </c>
      <c r="E360" s="34">
        <v>43299</v>
      </c>
      <c r="F360" s="1">
        <v>20.69</v>
      </c>
      <c r="G360" s="1">
        <v>20</v>
      </c>
      <c r="H360" s="1">
        <v>19.07</v>
      </c>
      <c r="I360" s="1">
        <v>20.94</v>
      </c>
      <c r="J360" s="35">
        <v>-9.9599999999999994E-2</v>
      </c>
      <c r="K360" s="35">
        <v>-1.1299999999999999E-2</v>
      </c>
      <c r="L360" s="35">
        <v>-2.3099999999999999E-2</v>
      </c>
    </row>
    <row r="361" spans="1:12" x14ac:dyDescent="0.2">
      <c r="A361" s="34">
        <v>43385</v>
      </c>
      <c r="B361" s="1">
        <v>601212</v>
      </c>
      <c r="C361" s="1" t="s">
        <v>450</v>
      </c>
      <c r="D361" s="1">
        <v>3.53</v>
      </c>
      <c r="E361" s="34">
        <v>43413</v>
      </c>
      <c r="F361" s="1">
        <v>3.31</v>
      </c>
      <c r="G361" s="1">
        <v>20</v>
      </c>
      <c r="H361" s="1">
        <v>2.93</v>
      </c>
      <c r="I361" s="1">
        <v>3.49</v>
      </c>
      <c r="J361" s="35">
        <v>-0.17</v>
      </c>
      <c r="K361" s="35">
        <v>-1.1299999999999999E-2</v>
      </c>
      <c r="L361" s="35">
        <v>-6.2300000000000001E-2</v>
      </c>
    </row>
    <row r="362" spans="1:12" x14ac:dyDescent="0.2">
      <c r="A362" s="34">
        <v>43252</v>
      </c>
      <c r="B362" s="1">
        <v>600777</v>
      </c>
      <c r="C362" s="1" t="s">
        <v>451</v>
      </c>
      <c r="D362" s="1">
        <v>2.65</v>
      </c>
      <c r="E362" s="34">
        <v>43283</v>
      </c>
      <c r="F362" s="1">
        <v>2.1</v>
      </c>
      <c r="G362" s="1">
        <v>20</v>
      </c>
      <c r="H362" s="1">
        <v>1.81</v>
      </c>
      <c r="I362" s="1">
        <v>2.62</v>
      </c>
      <c r="J362" s="35">
        <v>-0.317</v>
      </c>
      <c r="K362" s="35">
        <v>-1.1299999999999999E-2</v>
      </c>
      <c r="L362" s="35">
        <v>-0.20760000000000001</v>
      </c>
    </row>
    <row r="363" spans="1:12" x14ac:dyDescent="0.2">
      <c r="A363" s="34">
        <v>43133</v>
      </c>
      <c r="B363" s="1">
        <v>777</v>
      </c>
      <c r="C363" s="1" t="s">
        <v>452</v>
      </c>
      <c r="D363" s="1">
        <v>14.21</v>
      </c>
      <c r="E363" s="34">
        <v>43168</v>
      </c>
      <c r="F363" s="1">
        <v>13.93</v>
      </c>
      <c r="G363" s="1">
        <v>20</v>
      </c>
      <c r="H363" s="1">
        <v>12.27</v>
      </c>
      <c r="I363" s="1">
        <v>14.05</v>
      </c>
      <c r="J363" s="35">
        <v>-0.13650000000000001</v>
      </c>
      <c r="K363" s="35">
        <v>-1.1299999999999999E-2</v>
      </c>
      <c r="L363" s="35">
        <v>-1.9699999999999999E-2</v>
      </c>
    </row>
    <row r="364" spans="1:12" x14ac:dyDescent="0.2">
      <c r="A364" s="34">
        <v>43133</v>
      </c>
      <c r="B364" s="1">
        <v>600035</v>
      </c>
      <c r="C364" s="1" t="s">
        <v>453</v>
      </c>
      <c r="D364" s="1">
        <v>4.4400000000000004</v>
      </c>
      <c r="E364" s="34">
        <v>43168</v>
      </c>
      <c r="F364" s="1">
        <v>4.3099999999999996</v>
      </c>
      <c r="G364" s="1">
        <v>20</v>
      </c>
      <c r="H364" s="1">
        <v>3.85</v>
      </c>
      <c r="I364" s="1">
        <v>4.3899999999999997</v>
      </c>
      <c r="J364" s="35">
        <v>-0.13289999999999999</v>
      </c>
      <c r="K364" s="35">
        <v>-1.1299999999999999E-2</v>
      </c>
      <c r="L364" s="35">
        <v>-2.93E-2</v>
      </c>
    </row>
    <row r="365" spans="1:12" x14ac:dyDescent="0.2">
      <c r="A365" s="34">
        <v>43131</v>
      </c>
      <c r="B365" s="1">
        <v>603988</v>
      </c>
      <c r="C365" s="1" t="s">
        <v>454</v>
      </c>
      <c r="D365" s="1">
        <v>18.66</v>
      </c>
      <c r="E365" s="34">
        <v>43166</v>
      </c>
      <c r="F365" s="1">
        <v>17.79</v>
      </c>
      <c r="G365" s="1">
        <v>20</v>
      </c>
      <c r="H365" s="1">
        <v>0</v>
      </c>
      <c r="I365" s="1">
        <v>18.45</v>
      </c>
      <c r="J365" s="35">
        <v>-1</v>
      </c>
      <c r="K365" s="35">
        <v>-1.1299999999999999E-2</v>
      </c>
      <c r="L365" s="35">
        <v>-4.6600000000000003E-2</v>
      </c>
    </row>
    <row r="366" spans="1:12" x14ac:dyDescent="0.2">
      <c r="A366" s="34">
        <v>43208</v>
      </c>
      <c r="B366" s="1">
        <v>601086</v>
      </c>
      <c r="C366" s="1" t="s">
        <v>455</v>
      </c>
      <c r="D366" s="1">
        <v>9.8000000000000007</v>
      </c>
      <c r="E366" s="34">
        <v>43238</v>
      </c>
      <c r="F366" s="1">
        <v>9.4700000000000006</v>
      </c>
      <c r="G366" s="1">
        <v>20</v>
      </c>
      <c r="H366" s="1">
        <v>8.3699999999999992</v>
      </c>
      <c r="I366" s="1">
        <v>9.69</v>
      </c>
      <c r="J366" s="35">
        <v>-0.1459</v>
      </c>
      <c r="K366" s="35">
        <v>-1.12E-2</v>
      </c>
      <c r="L366" s="35">
        <v>-3.3700000000000001E-2</v>
      </c>
    </row>
    <row r="367" spans="1:12" x14ac:dyDescent="0.2">
      <c r="A367" s="34">
        <v>43319</v>
      </c>
      <c r="B367" s="1">
        <v>601066</v>
      </c>
      <c r="C367" s="1" t="s">
        <v>377</v>
      </c>
      <c r="D367" s="1">
        <v>8.94</v>
      </c>
      <c r="E367" s="34">
        <v>43347</v>
      </c>
      <c r="F367" s="1">
        <v>8.2899999999999991</v>
      </c>
      <c r="G367" s="1">
        <v>20</v>
      </c>
      <c r="H367" s="1">
        <v>8.0299999999999994</v>
      </c>
      <c r="I367" s="1">
        <v>8.84</v>
      </c>
      <c r="J367" s="35">
        <v>-0.1018</v>
      </c>
      <c r="K367" s="35">
        <v>-1.12E-2</v>
      </c>
      <c r="L367" s="35">
        <v>-7.2700000000000001E-2</v>
      </c>
    </row>
    <row r="368" spans="1:12" x14ac:dyDescent="0.2">
      <c r="A368" s="34">
        <v>43199</v>
      </c>
      <c r="B368" s="1">
        <v>603488</v>
      </c>
      <c r="C368" s="1" t="s">
        <v>118</v>
      </c>
      <c r="D368" s="1">
        <v>18.79</v>
      </c>
      <c r="E368" s="34">
        <v>43229</v>
      </c>
      <c r="F368" s="1">
        <v>16.96</v>
      </c>
      <c r="G368" s="1">
        <v>20</v>
      </c>
      <c r="H368" s="1">
        <v>16.600000000000001</v>
      </c>
      <c r="I368" s="1">
        <v>18.579999999999998</v>
      </c>
      <c r="J368" s="35">
        <v>-0.1166</v>
      </c>
      <c r="K368" s="35">
        <v>-1.12E-2</v>
      </c>
      <c r="L368" s="35">
        <v>-9.74E-2</v>
      </c>
    </row>
    <row r="369" spans="1:12" x14ac:dyDescent="0.2">
      <c r="A369" s="34">
        <v>43273</v>
      </c>
      <c r="B369" s="1">
        <v>2540</v>
      </c>
      <c r="C369" s="1" t="s">
        <v>456</v>
      </c>
      <c r="D369" s="1">
        <v>5.37</v>
      </c>
      <c r="E369" s="34">
        <v>43301</v>
      </c>
      <c r="F369" s="1">
        <v>5.16</v>
      </c>
      <c r="G369" s="1">
        <v>20</v>
      </c>
      <c r="H369" s="1">
        <v>4.9000000000000004</v>
      </c>
      <c r="I369" s="1">
        <v>5.31</v>
      </c>
      <c r="J369" s="35">
        <v>-8.7499999999999994E-2</v>
      </c>
      <c r="K369" s="35">
        <v>-1.12E-2</v>
      </c>
      <c r="L369" s="35">
        <v>-3.9100000000000003E-2</v>
      </c>
    </row>
    <row r="370" spans="1:12" x14ac:dyDescent="0.2">
      <c r="A370" s="34">
        <v>43185</v>
      </c>
      <c r="B370" s="1">
        <v>600978</v>
      </c>
      <c r="C370" s="1" t="s">
        <v>457</v>
      </c>
      <c r="D370" s="1">
        <v>8.07</v>
      </c>
      <c r="E370" s="34">
        <v>43215</v>
      </c>
      <c r="F370" s="1">
        <v>7.55</v>
      </c>
      <c r="G370" s="1">
        <v>20</v>
      </c>
      <c r="H370" s="1">
        <v>7.31</v>
      </c>
      <c r="I370" s="1">
        <v>7.98</v>
      </c>
      <c r="J370" s="35">
        <v>-9.4200000000000006E-2</v>
      </c>
      <c r="K370" s="35">
        <v>-1.12E-2</v>
      </c>
      <c r="L370" s="35">
        <v>-6.4399999999999999E-2</v>
      </c>
    </row>
    <row r="371" spans="1:12" x14ac:dyDescent="0.2">
      <c r="A371" s="34">
        <v>43328</v>
      </c>
      <c r="B371" s="1">
        <v>2917</v>
      </c>
      <c r="C371" s="1" t="s">
        <v>326</v>
      </c>
      <c r="D371" s="1">
        <v>26.1</v>
      </c>
      <c r="E371" s="34">
        <v>43356</v>
      </c>
      <c r="F371" s="1">
        <v>25.53</v>
      </c>
      <c r="G371" s="1">
        <v>20</v>
      </c>
      <c r="H371" s="1">
        <v>23.34</v>
      </c>
      <c r="I371" s="1">
        <v>25.81</v>
      </c>
      <c r="J371" s="35">
        <v>-0.10580000000000001</v>
      </c>
      <c r="K371" s="35">
        <v>-1.11E-2</v>
      </c>
      <c r="L371" s="35">
        <v>-2.18E-2</v>
      </c>
    </row>
    <row r="372" spans="1:12" x14ac:dyDescent="0.2">
      <c r="A372" s="34">
        <v>43265</v>
      </c>
      <c r="B372" s="1">
        <v>600363</v>
      </c>
      <c r="C372" s="1" t="s">
        <v>458</v>
      </c>
      <c r="D372" s="1">
        <v>9.92</v>
      </c>
      <c r="E372" s="34">
        <v>43294</v>
      </c>
      <c r="F372" s="1">
        <v>9.1199999999999992</v>
      </c>
      <c r="G372" s="1">
        <v>20</v>
      </c>
      <c r="H372" s="1">
        <v>8.3800000000000008</v>
      </c>
      <c r="I372" s="1">
        <v>9.81</v>
      </c>
      <c r="J372" s="35">
        <v>-0.1552</v>
      </c>
      <c r="K372" s="35">
        <v>-1.11E-2</v>
      </c>
      <c r="L372" s="35">
        <v>-8.0699999999999994E-2</v>
      </c>
    </row>
    <row r="373" spans="1:12" x14ac:dyDescent="0.2">
      <c r="A373" s="34">
        <v>43305</v>
      </c>
      <c r="B373" s="1">
        <v>603800</v>
      </c>
      <c r="C373" s="1" t="s">
        <v>459</v>
      </c>
      <c r="D373" s="1">
        <v>15.36</v>
      </c>
      <c r="E373" s="34">
        <v>43333</v>
      </c>
      <c r="F373" s="1">
        <v>12.91</v>
      </c>
      <c r="G373" s="1">
        <v>20</v>
      </c>
      <c r="H373" s="1">
        <v>12.21</v>
      </c>
      <c r="I373" s="1">
        <v>15.19</v>
      </c>
      <c r="J373" s="35">
        <v>-0.2051</v>
      </c>
      <c r="K373" s="35">
        <v>-1.11E-2</v>
      </c>
      <c r="L373" s="35">
        <v>-0.1595</v>
      </c>
    </row>
    <row r="374" spans="1:12" x14ac:dyDescent="0.2">
      <c r="A374" s="34">
        <v>43346</v>
      </c>
      <c r="B374" s="1">
        <v>513</v>
      </c>
      <c r="C374" s="1" t="s">
        <v>460</v>
      </c>
      <c r="D374" s="1">
        <v>38.92</v>
      </c>
      <c r="E374" s="34">
        <v>43382</v>
      </c>
      <c r="F374" s="1">
        <v>31.93</v>
      </c>
      <c r="G374" s="1">
        <v>20</v>
      </c>
      <c r="H374" s="1">
        <v>31.4</v>
      </c>
      <c r="I374" s="1">
        <v>38.49</v>
      </c>
      <c r="J374" s="35">
        <v>-0.19320000000000001</v>
      </c>
      <c r="K374" s="35">
        <v>-1.11E-2</v>
      </c>
      <c r="L374" s="35">
        <v>-0.17960000000000001</v>
      </c>
    </row>
    <row r="375" spans="1:12" x14ac:dyDescent="0.2">
      <c r="A375" s="34">
        <v>43108</v>
      </c>
      <c r="B375" s="1">
        <v>968</v>
      </c>
      <c r="C375" s="1" t="s">
        <v>461</v>
      </c>
      <c r="D375" s="1">
        <v>16.309999999999999</v>
      </c>
      <c r="E375" s="34">
        <v>43136</v>
      </c>
      <c r="F375" s="1">
        <v>13.62</v>
      </c>
      <c r="G375" s="1">
        <v>20</v>
      </c>
      <c r="H375" s="1">
        <v>12.81</v>
      </c>
      <c r="I375" s="1">
        <v>16.13</v>
      </c>
      <c r="J375" s="35">
        <v>-0.21460000000000001</v>
      </c>
      <c r="K375" s="35">
        <v>-1.0999999999999999E-2</v>
      </c>
      <c r="L375" s="35">
        <v>-0.16489999999999999</v>
      </c>
    </row>
    <row r="376" spans="1:12" x14ac:dyDescent="0.2">
      <c r="A376" s="34">
        <v>43381</v>
      </c>
      <c r="B376" s="1">
        <v>300630</v>
      </c>
      <c r="C376" s="1" t="s">
        <v>462</v>
      </c>
      <c r="D376" s="1">
        <v>59.9</v>
      </c>
      <c r="E376" s="34">
        <v>43409</v>
      </c>
      <c r="F376" s="1">
        <v>53.55</v>
      </c>
      <c r="G376" s="1">
        <v>20</v>
      </c>
      <c r="H376" s="1">
        <v>45.03</v>
      </c>
      <c r="I376" s="1">
        <v>59.24</v>
      </c>
      <c r="J376" s="35">
        <v>-0.24829999999999999</v>
      </c>
      <c r="K376" s="35">
        <v>-1.0999999999999999E-2</v>
      </c>
      <c r="L376" s="35">
        <v>-0.106</v>
      </c>
    </row>
    <row r="377" spans="1:12" x14ac:dyDescent="0.2">
      <c r="A377" s="34">
        <v>43273</v>
      </c>
      <c r="B377" s="1">
        <v>514</v>
      </c>
      <c r="C377" s="1" t="s">
        <v>463</v>
      </c>
      <c r="D377" s="1">
        <v>4.59</v>
      </c>
      <c r="E377" s="34">
        <v>43301</v>
      </c>
      <c r="F377" s="1">
        <v>4.24</v>
      </c>
      <c r="G377" s="1">
        <v>20</v>
      </c>
      <c r="H377" s="1">
        <v>4.09</v>
      </c>
      <c r="I377" s="1">
        <v>4.54</v>
      </c>
      <c r="J377" s="35">
        <v>-0.1089</v>
      </c>
      <c r="K377" s="35">
        <v>-1.09E-2</v>
      </c>
      <c r="L377" s="35">
        <v>-7.6300000000000007E-2</v>
      </c>
    </row>
    <row r="378" spans="1:12" x14ac:dyDescent="0.2">
      <c r="A378" s="34">
        <v>43280</v>
      </c>
      <c r="B378" s="1">
        <v>601699</v>
      </c>
      <c r="C378" s="1" t="s">
        <v>464</v>
      </c>
      <c r="D378" s="1">
        <v>9.1999999999999993</v>
      </c>
      <c r="E378" s="34">
        <v>43308</v>
      </c>
      <c r="F378" s="1">
        <v>8.81</v>
      </c>
      <c r="G378" s="1">
        <v>20</v>
      </c>
      <c r="H378" s="1">
        <v>7.8</v>
      </c>
      <c r="I378" s="1">
        <v>9.1</v>
      </c>
      <c r="J378" s="35">
        <v>-0.1522</v>
      </c>
      <c r="K378" s="35">
        <v>-1.09E-2</v>
      </c>
      <c r="L378" s="35">
        <v>-4.24E-2</v>
      </c>
    </row>
    <row r="379" spans="1:12" x14ac:dyDescent="0.2">
      <c r="A379" s="34">
        <v>43251</v>
      </c>
      <c r="B379" s="1">
        <v>2018</v>
      </c>
      <c r="C379" s="1" t="s">
        <v>275</v>
      </c>
      <c r="D379" s="1">
        <v>1.85</v>
      </c>
      <c r="E379" s="34">
        <v>43280</v>
      </c>
      <c r="F379" s="1">
        <v>1.45</v>
      </c>
      <c r="G379" s="1">
        <v>20</v>
      </c>
      <c r="H379" s="1">
        <v>1.33</v>
      </c>
      <c r="I379" s="1">
        <v>1.83</v>
      </c>
      <c r="J379" s="35">
        <v>-0.28110000000000002</v>
      </c>
      <c r="K379" s="35">
        <v>-1.0800000000000001E-2</v>
      </c>
      <c r="L379" s="35">
        <v>-0.2162</v>
      </c>
    </row>
    <row r="380" spans="1:12" x14ac:dyDescent="0.2">
      <c r="A380" s="34">
        <v>43385</v>
      </c>
      <c r="B380" s="1">
        <v>600126</v>
      </c>
      <c r="C380" s="1" t="s">
        <v>465</v>
      </c>
      <c r="D380" s="1">
        <v>4.63</v>
      </c>
      <c r="E380" s="34">
        <v>43413</v>
      </c>
      <c r="F380" s="1">
        <v>4.41</v>
      </c>
      <c r="G380" s="1">
        <v>20</v>
      </c>
      <c r="H380" s="1">
        <v>4.0999999999999996</v>
      </c>
      <c r="I380" s="1">
        <v>4.58</v>
      </c>
      <c r="J380" s="35">
        <v>-0.1145</v>
      </c>
      <c r="K380" s="35">
        <v>-1.0800000000000001E-2</v>
      </c>
      <c r="L380" s="35">
        <v>-4.7500000000000001E-2</v>
      </c>
    </row>
    <row r="381" spans="1:12" x14ac:dyDescent="0.2">
      <c r="A381" s="34">
        <v>43251</v>
      </c>
      <c r="B381" s="1">
        <v>2795</v>
      </c>
      <c r="C381" s="1" t="s">
        <v>466</v>
      </c>
      <c r="D381" s="1">
        <v>23.23</v>
      </c>
      <c r="E381" s="34">
        <v>43280</v>
      </c>
      <c r="F381" s="1">
        <v>20.47</v>
      </c>
      <c r="G381" s="1">
        <v>20</v>
      </c>
      <c r="H381" s="1">
        <v>18.45</v>
      </c>
      <c r="I381" s="1">
        <v>22.98</v>
      </c>
      <c r="J381" s="35">
        <v>-0.20580000000000001</v>
      </c>
      <c r="K381" s="35">
        <v>-1.0800000000000001E-2</v>
      </c>
      <c r="L381" s="35">
        <v>-0.1188</v>
      </c>
    </row>
    <row r="382" spans="1:12" x14ac:dyDescent="0.2">
      <c r="A382" s="34">
        <v>43346</v>
      </c>
      <c r="B382" s="1">
        <v>603387</v>
      </c>
      <c r="C382" s="1" t="s">
        <v>428</v>
      </c>
      <c r="D382" s="1">
        <v>44.6</v>
      </c>
      <c r="E382" s="34">
        <v>43382</v>
      </c>
      <c r="F382" s="1">
        <v>40</v>
      </c>
      <c r="G382" s="1">
        <v>20</v>
      </c>
      <c r="H382" s="1">
        <v>39.770000000000003</v>
      </c>
      <c r="I382" s="1">
        <v>44.12</v>
      </c>
      <c r="J382" s="35">
        <v>-0.10829999999999999</v>
      </c>
      <c r="K382" s="35">
        <v>-1.0800000000000001E-2</v>
      </c>
      <c r="L382" s="35">
        <v>-0.1031</v>
      </c>
    </row>
    <row r="383" spans="1:12" x14ac:dyDescent="0.2">
      <c r="A383" s="34">
        <v>43208</v>
      </c>
      <c r="B383" s="1">
        <v>603712</v>
      </c>
      <c r="C383" s="1" t="s">
        <v>467</v>
      </c>
      <c r="D383" s="1">
        <v>39.270000000000003</v>
      </c>
      <c r="E383" s="34">
        <v>43238</v>
      </c>
      <c r="F383" s="1">
        <v>36.93</v>
      </c>
      <c r="G383" s="1">
        <v>20</v>
      </c>
      <c r="H383" s="1">
        <v>33.67</v>
      </c>
      <c r="I383" s="1">
        <v>38.85</v>
      </c>
      <c r="J383" s="35">
        <v>-0.1426</v>
      </c>
      <c r="K383" s="35">
        <v>-1.0699999999999999E-2</v>
      </c>
      <c r="L383" s="35">
        <v>-5.96E-2</v>
      </c>
    </row>
    <row r="384" spans="1:12" x14ac:dyDescent="0.2">
      <c r="A384" s="34">
        <v>43133</v>
      </c>
      <c r="B384" s="1">
        <v>603527</v>
      </c>
      <c r="C384" s="1" t="s">
        <v>468</v>
      </c>
      <c r="D384" s="1">
        <v>18.739999999999998</v>
      </c>
      <c r="E384" s="34">
        <v>43168</v>
      </c>
      <c r="F384" s="1">
        <v>18.18</v>
      </c>
      <c r="G384" s="1">
        <v>20</v>
      </c>
      <c r="H384" s="1">
        <v>15.26</v>
      </c>
      <c r="I384" s="1">
        <v>18.54</v>
      </c>
      <c r="J384" s="35">
        <v>-0.1857</v>
      </c>
      <c r="K384" s="35">
        <v>-1.0699999999999999E-2</v>
      </c>
      <c r="L384" s="35">
        <v>-2.9899999999999999E-2</v>
      </c>
    </row>
    <row r="385" spans="1:12" x14ac:dyDescent="0.2">
      <c r="A385" s="34">
        <v>43271</v>
      </c>
      <c r="B385" s="1">
        <v>2762</v>
      </c>
      <c r="C385" s="1" t="s">
        <v>201</v>
      </c>
      <c r="D385" s="1">
        <v>7.5</v>
      </c>
      <c r="E385" s="34">
        <v>43299</v>
      </c>
      <c r="F385" s="1">
        <v>6.55</v>
      </c>
      <c r="G385" s="1">
        <v>20</v>
      </c>
      <c r="H385" s="1">
        <v>6.16</v>
      </c>
      <c r="I385" s="1">
        <v>7.42</v>
      </c>
      <c r="J385" s="35">
        <v>-0.1787</v>
      </c>
      <c r="K385" s="35">
        <v>-1.0699999999999999E-2</v>
      </c>
      <c r="L385" s="35">
        <v>-0.12670000000000001</v>
      </c>
    </row>
    <row r="386" spans="1:12" x14ac:dyDescent="0.2">
      <c r="A386" s="34">
        <v>43227</v>
      </c>
      <c r="B386" s="1">
        <v>300659</v>
      </c>
      <c r="C386" s="1" t="s">
        <v>469</v>
      </c>
      <c r="D386" s="1">
        <v>30.16</v>
      </c>
      <c r="E386" s="34">
        <v>43255</v>
      </c>
      <c r="F386" s="1">
        <v>23.59</v>
      </c>
      <c r="G386" s="1">
        <v>20</v>
      </c>
      <c r="H386" s="1">
        <v>22.69</v>
      </c>
      <c r="I386" s="1">
        <v>29.84</v>
      </c>
      <c r="J386" s="35">
        <v>-0.2477</v>
      </c>
      <c r="K386" s="35">
        <v>-1.06E-2</v>
      </c>
      <c r="L386" s="35">
        <v>-0.21779999999999999</v>
      </c>
    </row>
    <row r="387" spans="1:12" x14ac:dyDescent="0.2">
      <c r="A387" s="34">
        <v>43279</v>
      </c>
      <c r="B387" s="1">
        <v>600568</v>
      </c>
      <c r="C387" s="1" t="s">
        <v>470</v>
      </c>
      <c r="D387" s="1">
        <v>4.78</v>
      </c>
      <c r="E387" s="34">
        <v>43307</v>
      </c>
      <c r="F387" s="1">
        <v>3.34</v>
      </c>
      <c r="G387" s="1">
        <v>20</v>
      </c>
      <c r="H387" s="1">
        <v>3</v>
      </c>
      <c r="I387" s="1">
        <v>4.7300000000000004</v>
      </c>
      <c r="J387" s="35">
        <v>-0.37240000000000001</v>
      </c>
      <c r="K387" s="35">
        <v>-1.0500000000000001E-2</v>
      </c>
      <c r="L387" s="35">
        <v>-0.30130000000000001</v>
      </c>
    </row>
    <row r="388" spans="1:12" x14ac:dyDescent="0.2">
      <c r="A388" s="34">
        <v>43271</v>
      </c>
      <c r="B388" s="1">
        <v>600597</v>
      </c>
      <c r="C388" s="1" t="s">
        <v>471</v>
      </c>
      <c r="D388" s="1">
        <v>10.55</v>
      </c>
      <c r="E388" s="34">
        <v>43299</v>
      </c>
      <c r="F388" s="1">
        <v>10.039999999999999</v>
      </c>
      <c r="G388" s="1">
        <v>20</v>
      </c>
      <c r="H388" s="1">
        <v>9.17</v>
      </c>
      <c r="I388" s="1">
        <v>10.44</v>
      </c>
      <c r="J388" s="35">
        <v>-0.1308</v>
      </c>
      <c r="K388" s="35">
        <v>-1.04E-2</v>
      </c>
      <c r="L388" s="35">
        <v>-4.8300000000000003E-2</v>
      </c>
    </row>
    <row r="389" spans="1:12" x14ac:dyDescent="0.2">
      <c r="A389" s="34">
        <v>43271</v>
      </c>
      <c r="B389" s="1">
        <v>601619</v>
      </c>
      <c r="C389" s="1" t="s">
        <v>472</v>
      </c>
      <c r="D389" s="1">
        <v>8.66</v>
      </c>
      <c r="E389" s="34">
        <v>43299</v>
      </c>
      <c r="F389" s="1">
        <v>7.55</v>
      </c>
      <c r="G389" s="1">
        <v>20</v>
      </c>
      <c r="H389" s="1">
        <v>7.38</v>
      </c>
      <c r="I389" s="1">
        <v>8.57</v>
      </c>
      <c r="J389" s="35">
        <v>-0.14779999999999999</v>
      </c>
      <c r="K389" s="35">
        <v>-1.04E-2</v>
      </c>
      <c r="L389" s="35">
        <v>-0.12820000000000001</v>
      </c>
    </row>
    <row r="390" spans="1:12" x14ac:dyDescent="0.2">
      <c r="A390" s="34">
        <v>43383</v>
      </c>
      <c r="B390" s="1">
        <v>600787</v>
      </c>
      <c r="C390" s="1" t="s">
        <v>473</v>
      </c>
      <c r="D390" s="1">
        <v>5.81</v>
      </c>
      <c r="E390" s="34">
        <v>43411</v>
      </c>
      <c r="F390" s="1">
        <v>5.46</v>
      </c>
      <c r="G390" s="1">
        <v>20</v>
      </c>
      <c r="H390" s="1">
        <v>4.74</v>
      </c>
      <c r="I390" s="1">
        <v>5.75</v>
      </c>
      <c r="J390" s="35">
        <v>-0.1842</v>
      </c>
      <c r="K390" s="35">
        <v>-1.03E-2</v>
      </c>
      <c r="L390" s="35">
        <v>-6.0199999999999997E-2</v>
      </c>
    </row>
    <row r="391" spans="1:12" x14ac:dyDescent="0.2">
      <c r="A391" s="34">
        <v>43385</v>
      </c>
      <c r="B391" s="1">
        <v>2568</v>
      </c>
      <c r="C391" s="1" t="s">
        <v>387</v>
      </c>
      <c r="D391" s="1">
        <v>9.6999999999999993</v>
      </c>
      <c r="E391" s="34">
        <v>43413</v>
      </c>
      <c r="F391" s="1">
        <v>8.6300000000000008</v>
      </c>
      <c r="G391" s="1">
        <v>20</v>
      </c>
      <c r="H391" s="1">
        <v>7.75</v>
      </c>
      <c r="I391" s="1">
        <v>9.6</v>
      </c>
      <c r="J391" s="35">
        <v>-0.20100000000000001</v>
      </c>
      <c r="K391" s="35">
        <v>-1.03E-2</v>
      </c>
      <c r="L391" s="35">
        <v>-0.1103</v>
      </c>
    </row>
    <row r="392" spans="1:12" x14ac:dyDescent="0.2">
      <c r="A392" s="34">
        <v>43129</v>
      </c>
      <c r="B392" s="1">
        <v>2917</v>
      </c>
      <c r="C392" s="1" t="s">
        <v>326</v>
      </c>
      <c r="D392" s="1">
        <v>30.1</v>
      </c>
      <c r="E392" s="34">
        <v>43164</v>
      </c>
      <c r="F392" s="1">
        <v>25.95</v>
      </c>
      <c r="G392" s="1">
        <v>20</v>
      </c>
      <c r="H392" s="1">
        <v>21.81</v>
      </c>
      <c r="I392" s="1">
        <v>29.79</v>
      </c>
      <c r="J392" s="35">
        <v>-0.27539999999999998</v>
      </c>
      <c r="K392" s="35">
        <v>-1.03E-2</v>
      </c>
      <c r="L392" s="35">
        <v>-0.13789999999999999</v>
      </c>
    </row>
    <row r="393" spans="1:12" x14ac:dyDescent="0.2">
      <c r="A393" s="34">
        <v>43263</v>
      </c>
      <c r="B393" s="1">
        <v>300554</v>
      </c>
      <c r="C393" s="1" t="s">
        <v>474</v>
      </c>
      <c r="D393" s="1">
        <v>39.159999999999997</v>
      </c>
      <c r="E393" s="34">
        <v>43292</v>
      </c>
      <c r="F393" s="1">
        <v>35.909999999999997</v>
      </c>
      <c r="G393" s="1">
        <v>20</v>
      </c>
      <c r="H393" s="1">
        <v>32</v>
      </c>
      <c r="I393" s="1">
        <v>38.76</v>
      </c>
      <c r="J393" s="35">
        <v>-0.18279999999999999</v>
      </c>
      <c r="K393" s="35">
        <v>-1.0200000000000001E-2</v>
      </c>
      <c r="L393" s="35">
        <v>-8.3000000000000004E-2</v>
      </c>
    </row>
    <row r="394" spans="1:12" x14ac:dyDescent="0.2">
      <c r="A394" s="34">
        <v>43257</v>
      </c>
      <c r="B394" s="1">
        <v>2902</v>
      </c>
      <c r="C394" s="1" t="s">
        <v>475</v>
      </c>
      <c r="D394" s="1">
        <v>37.299999999999997</v>
      </c>
      <c r="E394" s="34">
        <v>43286</v>
      </c>
      <c r="F394" s="1">
        <v>28.47</v>
      </c>
      <c r="G394" s="1">
        <v>20</v>
      </c>
      <c r="H394" s="1">
        <v>26.01</v>
      </c>
      <c r="I394" s="1">
        <v>36.92</v>
      </c>
      <c r="J394" s="35">
        <v>-0.30270000000000002</v>
      </c>
      <c r="K394" s="35">
        <v>-1.0200000000000001E-2</v>
      </c>
      <c r="L394" s="35">
        <v>-0.23669999999999999</v>
      </c>
    </row>
    <row r="395" spans="1:12" x14ac:dyDescent="0.2">
      <c r="A395" s="34">
        <v>43364</v>
      </c>
      <c r="B395" s="1">
        <v>603601</v>
      </c>
      <c r="C395" s="1" t="s">
        <v>476</v>
      </c>
      <c r="D395" s="1">
        <v>6.87</v>
      </c>
      <c r="E395" s="34">
        <v>43402</v>
      </c>
      <c r="F395" s="1">
        <v>6.69</v>
      </c>
      <c r="G395" s="1">
        <v>20</v>
      </c>
      <c r="H395" s="1">
        <v>5.45</v>
      </c>
      <c r="I395" s="1">
        <v>6.8</v>
      </c>
      <c r="J395" s="35">
        <v>-0.20669999999999999</v>
      </c>
      <c r="K395" s="35">
        <v>-1.0200000000000001E-2</v>
      </c>
      <c r="L395" s="35">
        <v>-2.6200000000000001E-2</v>
      </c>
    </row>
    <row r="396" spans="1:12" x14ac:dyDescent="0.2">
      <c r="A396" s="34">
        <v>43312</v>
      </c>
      <c r="B396" s="1">
        <v>600866</v>
      </c>
      <c r="C396" s="1" t="s">
        <v>477</v>
      </c>
      <c r="D396" s="1">
        <v>4.91</v>
      </c>
      <c r="E396" s="34">
        <v>43340</v>
      </c>
      <c r="F396" s="1">
        <v>4.0599999999999996</v>
      </c>
      <c r="G396" s="1">
        <v>20</v>
      </c>
      <c r="H396" s="1">
        <v>3.8</v>
      </c>
      <c r="I396" s="1">
        <v>4.8600000000000003</v>
      </c>
      <c r="J396" s="35">
        <v>-0.2261</v>
      </c>
      <c r="K396" s="35">
        <v>-1.0200000000000001E-2</v>
      </c>
      <c r="L396" s="35">
        <v>-0.1731</v>
      </c>
    </row>
    <row r="397" spans="1:12" x14ac:dyDescent="0.2">
      <c r="A397" s="34">
        <v>43223</v>
      </c>
      <c r="B397" s="1">
        <v>603160</v>
      </c>
      <c r="C397" s="1" t="s">
        <v>478</v>
      </c>
      <c r="D397" s="1">
        <v>79.2</v>
      </c>
      <c r="E397" s="34">
        <v>43251</v>
      </c>
      <c r="F397" s="1">
        <v>70.69</v>
      </c>
      <c r="G397" s="1">
        <v>20</v>
      </c>
      <c r="H397" s="1">
        <v>65.62</v>
      </c>
      <c r="I397" s="1">
        <v>78.400000000000006</v>
      </c>
      <c r="J397" s="35">
        <v>-0.17150000000000001</v>
      </c>
      <c r="K397" s="35">
        <v>-1.01E-2</v>
      </c>
      <c r="L397" s="35">
        <v>-0.1075</v>
      </c>
    </row>
    <row r="398" spans="1:12" x14ac:dyDescent="0.2">
      <c r="A398" s="34">
        <v>43385</v>
      </c>
      <c r="B398" s="1">
        <v>836</v>
      </c>
      <c r="C398" s="1" t="s">
        <v>479</v>
      </c>
      <c r="D398" s="1">
        <v>3.97</v>
      </c>
      <c r="E398" s="34">
        <v>43413</v>
      </c>
      <c r="F398" s="1">
        <v>3.7</v>
      </c>
      <c r="G398" s="1">
        <v>20</v>
      </c>
      <c r="H398" s="1">
        <v>3.21</v>
      </c>
      <c r="I398" s="1">
        <v>3.93</v>
      </c>
      <c r="J398" s="35">
        <v>-0.19139999999999999</v>
      </c>
      <c r="K398" s="35">
        <v>-1.01E-2</v>
      </c>
      <c r="L398" s="35">
        <v>-6.8000000000000005E-2</v>
      </c>
    </row>
    <row r="399" spans="1:12" x14ac:dyDescent="0.2">
      <c r="A399" s="34">
        <v>43263</v>
      </c>
      <c r="B399" s="1">
        <v>603626</v>
      </c>
      <c r="C399" s="1" t="s">
        <v>480</v>
      </c>
      <c r="D399" s="1">
        <v>16.940000000000001</v>
      </c>
      <c r="E399" s="34">
        <v>43292</v>
      </c>
      <c r="F399" s="1">
        <v>13.82</v>
      </c>
      <c r="G399" s="1">
        <v>20</v>
      </c>
      <c r="H399" s="1">
        <v>13.09</v>
      </c>
      <c r="I399" s="1">
        <v>16.77</v>
      </c>
      <c r="J399" s="35">
        <v>-0.2273</v>
      </c>
      <c r="K399" s="35">
        <v>-0.01</v>
      </c>
      <c r="L399" s="35">
        <v>-0.1842</v>
      </c>
    </row>
    <row r="400" spans="1:12" x14ac:dyDescent="0.2">
      <c r="A400" s="34">
        <v>43271</v>
      </c>
      <c r="B400" s="1">
        <v>300508</v>
      </c>
      <c r="C400" s="1" t="s">
        <v>481</v>
      </c>
      <c r="D400" s="1">
        <v>34.01</v>
      </c>
      <c r="E400" s="34">
        <v>43299</v>
      </c>
      <c r="F400" s="1">
        <v>28.3</v>
      </c>
      <c r="G400" s="1">
        <v>20</v>
      </c>
      <c r="H400" s="1">
        <v>27.55</v>
      </c>
      <c r="I400" s="1">
        <v>33.67</v>
      </c>
      <c r="J400" s="35">
        <v>-0.18990000000000001</v>
      </c>
      <c r="K400" s="35">
        <v>-0.01</v>
      </c>
      <c r="L400" s="35">
        <v>-0.16789999999999999</v>
      </c>
    </row>
    <row r="401" spans="1:12" x14ac:dyDescent="0.2">
      <c r="A401" s="34">
        <v>43371</v>
      </c>
      <c r="B401" s="1">
        <v>300176</v>
      </c>
      <c r="C401" s="1" t="s">
        <v>482</v>
      </c>
      <c r="D401" s="1">
        <v>35.35</v>
      </c>
      <c r="E401" s="34">
        <v>43406</v>
      </c>
      <c r="F401" s="1">
        <v>34.06</v>
      </c>
      <c r="G401" s="1">
        <v>20</v>
      </c>
      <c r="H401" s="1">
        <v>30.8</v>
      </c>
      <c r="I401" s="1">
        <v>35</v>
      </c>
      <c r="J401" s="35">
        <v>-0.12870000000000001</v>
      </c>
      <c r="K401" s="35">
        <v>-9.9000000000000008E-3</v>
      </c>
      <c r="L401" s="35">
        <v>-3.6499999999999998E-2</v>
      </c>
    </row>
    <row r="402" spans="1:12" x14ac:dyDescent="0.2">
      <c r="A402" s="34">
        <v>43385</v>
      </c>
      <c r="B402" s="1">
        <v>603429</v>
      </c>
      <c r="C402" s="1" t="s">
        <v>483</v>
      </c>
      <c r="D402" s="1">
        <v>31.5</v>
      </c>
      <c r="E402" s="34">
        <v>43413</v>
      </c>
      <c r="F402" s="1">
        <v>27.44</v>
      </c>
      <c r="G402" s="1">
        <v>20</v>
      </c>
      <c r="H402" s="1">
        <v>24.22</v>
      </c>
      <c r="I402" s="1">
        <v>31.19</v>
      </c>
      <c r="J402" s="35">
        <v>-0.2311</v>
      </c>
      <c r="K402" s="35">
        <v>-9.7999999999999997E-3</v>
      </c>
      <c r="L402" s="35">
        <v>-0.12889999999999999</v>
      </c>
    </row>
    <row r="403" spans="1:12" x14ac:dyDescent="0.2">
      <c r="A403" s="34">
        <v>43185</v>
      </c>
      <c r="B403" s="1">
        <v>600346</v>
      </c>
      <c r="C403" s="1" t="s">
        <v>484</v>
      </c>
      <c r="D403" s="1">
        <v>15.48</v>
      </c>
      <c r="E403" s="34">
        <v>43215</v>
      </c>
      <c r="F403" s="1">
        <v>14.71</v>
      </c>
      <c r="G403" s="1">
        <v>20</v>
      </c>
      <c r="H403" s="1">
        <v>13.93</v>
      </c>
      <c r="I403" s="1">
        <v>15.33</v>
      </c>
      <c r="J403" s="35">
        <v>-0.10009999999999999</v>
      </c>
      <c r="K403" s="35">
        <v>-9.7000000000000003E-3</v>
      </c>
      <c r="L403" s="35">
        <v>-4.9700000000000001E-2</v>
      </c>
    </row>
    <row r="404" spans="1:12" x14ac:dyDescent="0.2">
      <c r="A404" s="34">
        <v>43103</v>
      </c>
      <c r="B404" s="1">
        <v>2070</v>
      </c>
      <c r="C404" s="1" t="s">
        <v>485</v>
      </c>
      <c r="D404" s="1">
        <v>5.17</v>
      </c>
      <c r="E404" s="34">
        <v>43131</v>
      </c>
      <c r="F404" s="1">
        <v>3.96</v>
      </c>
      <c r="G404" s="1">
        <v>20</v>
      </c>
      <c r="H404" s="1">
        <v>3.81</v>
      </c>
      <c r="I404" s="1">
        <v>5.12</v>
      </c>
      <c r="J404" s="35">
        <v>-0.2631</v>
      </c>
      <c r="K404" s="35">
        <v>-9.7000000000000003E-3</v>
      </c>
      <c r="L404" s="35">
        <v>-0.23400000000000001</v>
      </c>
    </row>
    <row r="405" spans="1:12" x14ac:dyDescent="0.2">
      <c r="A405" s="34">
        <v>43208</v>
      </c>
      <c r="B405" s="1">
        <v>603229</v>
      </c>
      <c r="C405" s="1" t="s">
        <v>486</v>
      </c>
      <c r="D405" s="1">
        <v>19.78</v>
      </c>
      <c r="E405" s="34">
        <v>43238</v>
      </c>
      <c r="F405" s="1">
        <v>18.95</v>
      </c>
      <c r="G405" s="1">
        <v>20</v>
      </c>
      <c r="H405" s="1">
        <v>16.86</v>
      </c>
      <c r="I405" s="1">
        <v>19.59</v>
      </c>
      <c r="J405" s="35">
        <v>-0.14760000000000001</v>
      </c>
      <c r="K405" s="35">
        <v>-9.5999999999999992E-3</v>
      </c>
      <c r="L405" s="35">
        <v>-4.2000000000000003E-2</v>
      </c>
    </row>
    <row r="406" spans="1:12" x14ac:dyDescent="0.2">
      <c r="A406" s="34">
        <v>43185</v>
      </c>
      <c r="B406" s="1">
        <v>400</v>
      </c>
      <c r="C406" s="1" t="s">
        <v>487</v>
      </c>
      <c r="D406" s="1">
        <v>11.58</v>
      </c>
      <c r="E406" s="34">
        <v>43215</v>
      </c>
      <c r="F406" s="1">
        <v>10.62</v>
      </c>
      <c r="G406" s="1">
        <v>20</v>
      </c>
      <c r="H406" s="1">
        <v>10.42</v>
      </c>
      <c r="I406" s="1">
        <v>11.47</v>
      </c>
      <c r="J406" s="35">
        <v>-0.1002</v>
      </c>
      <c r="K406" s="35">
        <v>-9.4999999999999998E-3</v>
      </c>
      <c r="L406" s="35">
        <v>-8.2900000000000001E-2</v>
      </c>
    </row>
    <row r="407" spans="1:12" x14ac:dyDescent="0.2">
      <c r="A407" s="34">
        <v>43280</v>
      </c>
      <c r="B407" s="1">
        <v>2605</v>
      </c>
      <c r="C407" s="1" t="s">
        <v>488</v>
      </c>
      <c r="D407" s="1">
        <v>7.41</v>
      </c>
      <c r="E407" s="34">
        <v>43308</v>
      </c>
      <c r="F407" s="1">
        <v>7.1</v>
      </c>
      <c r="G407" s="1">
        <v>20</v>
      </c>
      <c r="H407" s="1">
        <v>6.33</v>
      </c>
      <c r="I407" s="1">
        <v>7.34</v>
      </c>
      <c r="J407" s="35">
        <v>-0.14580000000000001</v>
      </c>
      <c r="K407" s="35">
        <v>-9.4999999999999998E-3</v>
      </c>
      <c r="L407" s="35">
        <v>-4.1799999999999997E-2</v>
      </c>
    </row>
    <row r="408" spans="1:12" x14ac:dyDescent="0.2">
      <c r="A408" s="34">
        <v>43273</v>
      </c>
      <c r="B408" s="1">
        <v>807</v>
      </c>
      <c r="C408" s="1" t="s">
        <v>379</v>
      </c>
      <c r="D408" s="1">
        <v>5.3</v>
      </c>
      <c r="E408" s="34">
        <v>43301</v>
      </c>
      <c r="F408" s="1">
        <v>4.79</v>
      </c>
      <c r="G408" s="1">
        <v>20</v>
      </c>
      <c r="H408" s="1">
        <v>4.57</v>
      </c>
      <c r="I408" s="1">
        <v>5.25</v>
      </c>
      <c r="J408" s="35">
        <v>-0.13769999999999999</v>
      </c>
      <c r="K408" s="35">
        <v>-9.4000000000000004E-3</v>
      </c>
      <c r="L408" s="35">
        <v>-9.6199999999999994E-2</v>
      </c>
    </row>
    <row r="409" spans="1:12" x14ac:dyDescent="0.2">
      <c r="A409" s="34">
        <v>43122</v>
      </c>
      <c r="B409" s="1">
        <v>300272</v>
      </c>
      <c r="C409" s="1" t="s">
        <v>489</v>
      </c>
      <c r="D409" s="1">
        <v>7.44</v>
      </c>
      <c r="E409" s="34">
        <v>43157</v>
      </c>
      <c r="F409" s="1">
        <v>6.39</v>
      </c>
      <c r="G409" s="1">
        <v>20</v>
      </c>
      <c r="H409" s="1">
        <v>5.48</v>
      </c>
      <c r="I409" s="1">
        <v>7.37</v>
      </c>
      <c r="J409" s="35">
        <v>-0.26340000000000002</v>
      </c>
      <c r="K409" s="35">
        <v>-9.4000000000000004E-3</v>
      </c>
      <c r="L409" s="35">
        <v>-0.1411</v>
      </c>
    </row>
    <row r="410" spans="1:12" x14ac:dyDescent="0.2">
      <c r="A410" s="34">
        <v>43315</v>
      </c>
      <c r="B410" s="1">
        <v>603876</v>
      </c>
      <c r="C410" s="1" t="s">
        <v>490</v>
      </c>
      <c r="D410" s="1">
        <v>25.51</v>
      </c>
      <c r="E410" s="34">
        <v>43343</v>
      </c>
      <c r="F410" s="1">
        <v>21.22</v>
      </c>
      <c r="G410" s="1">
        <v>20</v>
      </c>
      <c r="H410" s="1">
        <v>21.21</v>
      </c>
      <c r="I410" s="1">
        <v>25.27</v>
      </c>
      <c r="J410" s="35">
        <v>-0.1686</v>
      </c>
      <c r="K410" s="35">
        <v>-9.4000000000000004E-3</v>
      </c>
      <c r="L410" s="35">
        <v>-0.16819999999999999</v>
      </c>
    </row>
    <row r="411" spans="1:12" x14ac:dyDescent="0.2">
      <c r="A411" s="34">
        <v>43117</v>
      </c>
      <c r="B411" s="1">
        <v>300176</v>
      </c>
      <c r="C411" s="1" t="s">
        <v>482</v>
      </c>
      <c r="D411" s="1">
        <v>73.09</v>
      </c>
      <c r="E411" s="34">
        <v>43145</v>
      </c>
      <c r="F411" s="1">
        <v>65.47</v>
      </c>
      <c r="G411" s="1">
        <v>20</v>
      </c>
      <c r="H411" s="1">
        <v>58.89</v>
      </c>
      <c r="I411" s="1">
        <v>72.41</v>
      </c>
      <c r="J411" s="35">
        <v>-0.1943</v>
      </c>
      <c r="K411" s="35">
        <v>-9.2999999999999992E-3</v>
      </c>
      <c r="L411" s="35">
        <v>-0.1043</v>
      </c>
    </row>
    <row r="412" spans="1:12" x14ac:dyDescent="0.2">
      <c r="A412" s="34">
        <v>43270</v>
      </c>
      <c r="B412" s="1">
        <v>600532</v>
      </c>
      <c r="C412" s="1" t="s">
        <v>491</v>
      </c>
      <c r="D412" s="1">
        <v>5.4</v>
      </c>
      <c r="E412" s="34">
        <v>43298</v>
      </c>
      <c r="F412" s="1">
        <v>4.49</v>
      </c>
      <c r="G412" s="1">
        <v>20</v>
      </c>
      <c r="H412" s="1">
        <v>3.4</v>
      </c>
      <c r="I412" s="1">
        <v>5.35</v>
      </c>
      <c r="J412" s="35">
        <v>-0.37040000000000001</v>
      </c>
      <c r="K412" s="35">
        <v>-9.2999999999999992E-3</v>
      </c>
      <c r="L412" s="35">
        <v>-0.16850000000000001</v>
      </c>
    </row>
    <row r="413" spans="1:12" x14ac:dyDescent="0.2">
      <c r="A413" s="34">
        <v>43312</v>
      </c>
      <c r="B413" s="1">
        <v>2607</v>
      </c>
      <c r="C413" s="1" t="s">
        <v>492</v>
      </c>
      <c r="D413" s="1">
        <v>8.66</v>
      </c>
      <c r="E413" s="34">
        <v>43340</v>
      </c>
      <c r="F413" s="1">
        <v>7.44</v>
      </c>
      <c r="G413" s="1">
        <v>20</v>
      </c>
      <c r="H413" s="1">
        <v>6.87</v>
      </c>
      <c r="I413" s="1">
        <v>8.58</v>
      </c>
      <c r="J413" s="35">
        <v>-0.20669999999999999</v>
      </c>
      <c r="K413" s="35">
        <v>-9.1999999999999998E-3</v>
      </c>
      <c r="L413" s="35">
        <v>-0.1409</v>
      </c>
    </row>
    <row r="414" spans="1:12" x14ac:dyDescent="0.2">
      <c r="A414" s="34">
        <v>43136</v>
      </c>
      <c r="B414" s="1">
        <v>2492</v>
      </c>
      <c r="C414" s="1" t="s">
        <v>493</v>
      </c>
      <c r="D414" s="1">
        <v>6.56</v>
      </c>
      <c r="E414" s="34">
        <v>43171</v>
      </c>
      <c r="F414" s="1">
        <v>6.43</v>
      </c>
      <c r="G414" s="1">
        <v>20</v>
      </c>
      <c r="H414" s="1">
        <v>5.38</v>
      </c>
      <c r="I414" s="1">
        <v>6.5</v>
      </c>
      <c r="J414" s="35">
        <v>-0.1799</v>
      </c>
      <c r="K414" s="35">
        <v>-9.1999999999999998E-3</v>
      </c>
      <c r="L414" s="35">
        <v>-1.9800000000000002E-2</v>
      </c>
    </row>
    <row r="415" spans="1:12" x14ac:dyDescent="0.2">
      <c r="A415" s="34">
        <v>43273</v>
      </c>
      <c r="B415" s="1">
        <v>603998</v>
      </c>
      <c r="C415" s="1" t="s">
        <v>494</v>
      </c>
      <c r="D415" s="1">
        <v>8.7899999999999991</v>
      </c>
      <c r="E415" s="34">
        <v>43301</v>
      </c>
      <c r="F415" s="1">
        <v>7.81</v>
      </c>
      <c r="G415" s="1">
        <v>20</v>
      </c>
      <c r="H415" s="1">
        <v>7.1</v>
      </c>
      <c r="I415" s="1">
        <v>8.7100000000000009</v>
      </c>
      <c r="J415" s="35">
        <v>-0.1923</v>
      </c>
      <c r="K415" s="35">
        <v>-9.1000000000000004E-3</v>
      </c>
      <c r="L415" s="35">
        <v>-0.1115</v>
      </c>
    </row>
    <row r="416" spans="1:12" x14ac:dyDescent="0.2">
      <c r="A416" s="34">
        <v>43136</v>
      </c>
      <c r="B416" s="1">
        <v>407</v>
      </c>
      <c r="C416" s="1" t="s">
        <v>495</v>
      </c>
      <c r="D416" s="1">
        <v>6.6</v>
      </c>
      <c r="E416" s="34">
        <v>43171</v>
      </c>
      <c r="F416" s="1">
        <v>6.19</v>
      </c>
      <c r="G416" s="1">
        <v>20</v>
      </c>
      <c r="H416" s="1">
        <v>5.42</v>
      </c>
      <c r="I416" s="1">
        <v>6.54</v>
      </c>
      <c r="J416" s="35">
        <v>-0.17879999999999999</v>
      </c>
      <c r="K416" s="35">
        <v>-9.1000000000000004E-3</v>
      </c>
      <c r="L416" s="35">
        <v>-6.2100000000000002E-2</v>
      </c>
    </row>
    <row r="417" spans="1:12" x14ac:dyDescent="0.2">
      <c r="A417" s="34">
        <v>43273</v>
      </c>
      <c r="B417" s="1">
        <v>2141</v>
      </c>
      <c r="C417" s="1" t="s">
        <v>496</v>
      </c>
      <c r="D417" s="1">
        <v>4.4000000000000004</v>
      </c>
      <c r="E417" s="34">
        <v>43301</v>
      </c>
      <c r="F417" s="1">
        <v>3.97</v>
      </c>
      <c r="G417" s="1">
        <v>20</v>
      </c>
      <c r="H417" s="1">
        <v>3.9</v>
      </c>
      <c r="I417" s="1">
        <v>4.3600000000000003</v>
      </c>
      <c r="J417" s="35">
        <v>-0.11360000000000001</v>
      </c>
      <c r="K417" s="35">
        <v>-9.1000000000000004E-3</v>
      </c>
      <c r="L417" s="35">
        <v>-9.7699999999999995E-2</v>
      </c>
    </row>
    <row r="418" spans="1:12" x14ac:dyDescent="0.2">
      <c r="A418" s="34">
        <v>43385</v>
      </c>
      <c r="B418" s="1">
        <v>600567</v>
      </c>
      <c r="C418" s="1" t="s">
        <v>497</v>
      </c>
      <c r="D418" s="1">
        <v>3.3</v>
      </c>
      <c r="E418" s="34">
        <v>43413</v>
      </c>
      <c r="F418" s="1">
        <v>3.18</v>
      </c>
      <c r="G418" s="1">
        <v>20</v>
      </c>
      <c r="H418" s="1">
        <v>2.97</v>
      </c>
      <c r="I418" s="1">
        <v>3.27</v>
      </c>
      <c r="J418" s="35">
        <v>-0.1</v>
      </c>
      <c r="K418" s="35">
        <v>-9.1000000000000004E-3</v>
      </c>
      <c r="L418" s="35">
        <v>-3.6400000000000002E-2</v>
      </c>
    </row>
    <row r="419" spans="1:12" x14ac:dyDescent="0.2">
      <c r="A419" s="34">
        <v>43271</v>
      </c>
      <c r="B419" s="1">
        <v>603322</v>
      </c>
      <c r="C419" s="1" t="s">
        <v>498</v>
      </c>
      <c r="D419" s="1">
        <v>28.76</v>
      </c>
      <c r="E419" s="34">
        <v>43299</v>
      </c>
      <c r="F419" s="1">
        <v>27.12</v>
      </c>
      <c r="G419" s="1">
        <v>20</v>
      </c>
      <c r="H419" s="1">
        <v>25.09</v>
      </c>
      <c r="I419" s="1">
        <v>28.5</v>
      </c>
      <c r="J419" s="35">
        <v>-0.12759999999999999</v>
      </c>
      <c r="K419" s="35">
        <v>-8.9999999999999993E-3</v>
      </c>
      <c r="L419" s="35">
        <v>-5.7000000000000002E-2</v>
      </c>
    </row>
    <row r="420" spans="1:12" x14ac:dyDescent="0.2">
      <c r="A420" s="34">
        <v>43273</v>
      </c>
      <c r="B420" s="1">
        <v>890</v>
      </c>
      <c r="C420" s="1" t="s">
        <v>132</v>
      </c>
      <c r="D420" s="1">
        <v>5.55</v>
      </c>
      <c r="E420" s="34">
        <v>43301</v>
      </c>
      <c r="F420" s="1">
        <v>5.0999999999999996</v>
      </c>
      <c r="G420" s="1">
        <v>20</v>
      </c>
      <c r="H420" s="1">
        <v>4.8899999999999997</v>
      </c>
      <c r="I420" s="1">
        <v>5.5</v>
      </c>
      <c r="J420" s="35">
        <v>-0.11890000000000001</v>
      </c>
      <c r="K420" s="35">
        <v>-8.9999999999999993E-3</v>
      </c>
      <c r="L420" s="35">
        <v>-8.1100000000000005E-2</v>
      </c>
    </row>
    <row r="421" spans="1:12" x14ac:dyDescent="0.2">
      <c r="A421" s="34">
        <v>43208</v>
      </c>
      <c r="B421" s="1">
        <v>300383</v>
      </c>
      <c r="C421" s="1" t="s">
        <v>499</v>
      </c>
      <c r="D421" s="1">
        <v>16.72</v>
      </c>
      <c r="E421" s="34">
        <v>43238</v>
      </c>
      <c r="F421" s="1">
        <v>16.48</v>
      </c>
      <c r="G421" s="1">
        <v>20</v>
      </c>
      <c r="H421" s="1">
        <v>14.34</v>
      </c>
      <c r="I421" s="1">
        <v>16.57</v>
      </c>
      <c r="J421" s="35">
        <v>-0.14230000000000001</v>
      </c>
      <c r="K421" s="35">
        <v>-8.9999999999999993E-3</v>
      </c>
      <c r="L421" s="35">
        <v>-1.44E-2</v>
      </c>
    </row>
    <row r="422" spans="1:12" x14ac:dyDescent="0.2">
      <c r="A422" s="34">
        <v>43136</v>
      </c>
      <c r="B422" s="1">
        <v>600185</v>
      </c>
      <c r="C422" s="1" t="s">
        <v>500</v>
      </c>
      <c r="D422" s="1">
        <v>5.67</v>
      </c>
      <c r="E422" s="34">
        <v>43171</v>
      </c>
      <c r="F422" s="1">
        <v>5.4</v>
      </c>
      <c r="G422" s="1">
        <v>20</v>
      </c>
      <c r="H422" s="1">
        <v>4.75</v>
      </c>
      <c r="I422" s="1">
        <v>5.62</v>
      </c>
      <c r="J422" s="35">
        <v>-0.1623</v>
      </c>
      <c r="K422" s="35">
        <v>-8.8000000000000005E-3</v>
      </c>
      <c r="L422" s="35">
        <v>-4.7600000000000003E-2</v>
      </c>
    </row>
    <row r="423" spans="1:12" x14ac:dyDescent="0.2">
      <c r="A423" s="34">
        <v>43266</v>
      </c>
      <c r="B423" s="1">
        <v>300216</v>
      </c>
      <c r="C423" s="1" t="s">
        <v>501</v>
      </c>
      <c r="D423" s="1">
        <v>5.74</v>
      </c>
      <c r="E423" s="34">
        <v>43297</v>
      </c>
      <c r="F423" s="1">
        <v>4.78</v>
      </c>
      <c r="G423" s="1">
        <v>20</v>
      </c>
      <c r="H423" s="1">
        <v>4.51</v>
      </c>
      <c r="I423" s="1">
        <v>5.69</v>
      </c>
      <c r="J423" s="35">
        <v>-0.21429999999999999</v>
      </c>
      <c r="K423" s="35">
        <v>-8.6999999999999994E-3</v>
      </c>
      <c r="L423" s="35">
        <v>-0.1673</v>
      </c>
    </row>
    <row r="424" spans="1:12" x14ac:dyDescent="0.2">
      <c r="A424" s="34">
        <v>43381</v>
      </c>
      <c r="B424" s="1">
        <v>300241</v>
      </c>
      <c r="C424" s="1" t="s">
        <v>320</v>
      </c>
      <c r="D424" s="1">
        <v>5.75</v>
      </c>
      <c r="E424" s="34">
        <v>43409</v>
      </c>
      <c r="F424" s="1">
        <v>5.41</v>
      </c>
      <c r="G424" s="1">
        <v>20</v>
      </c>
      <c r="H424" s="1">
        <v>4.45</v>
      </c>
      <c r="I424" s="1">
        <v>5.7</v>
      </c>
      <c r="J424" s="35">
        <v>-0.2261</v>
      </c>
      <c r="K424" s="35">
        <v>-8.6999999999999994E-3</v>
      </c>
      <c r="L424" s="35">
        <v>-5.91E-2</v>
      </c>
    </row>
    <row r="425" spans="1:12" x14ac:dyDescent="0.2">
      <c r="A425" s="34">
        <v>43369</v>
      </c>
      <c r="B425" s="1">
        <v>600678</v>
      </c>
      <c r="C425" s="1" t="s">
        <v>502</v>
      </c>
      <c r="D425" s="1">
        <v>6.98</v>
      </c>
      <c r="E425" s="34">
        <v>43404</v>
      </c>
      <c r="F425" s="1">
        <v>6.16</v>
      </c>
      <c r="G425" s="1">
        <v>20</v>
      </c>
      <c r="H425" s="1">
        <v>4.9800000000000004</v>
      </c>
      <c r="I425" s="1">
        <v>6.92</v>
      </c>
      <c r="J425" s="35">
        <v>-0.28649999999999998</v>
      </c>
      <c r="K425" s="35">
        <v>-8.6E-3</v>
      </c>
      <c r="L425" s="35">
        <v>-0.11749999999999999</v>
      </c>
    </row>
    <row r="426" spans="1:12" x14ac:dyDescent="0.2">
      <c r="A426" s="34">
        <v>43297</v>
      </c>
      <c r="B426" s="1">
        <v>989</v>
      </c>
      <c r="C426" s="1" t="s">
        <v>503</v>
      </c>
      <c r="D426" s="1">
        <v>18.62</v>
      </c>
      <c r="E426" s="34">
        <v>43325</v>
      </c>
      <c r="F426" s="1">
        <v>14.15</v>
      </c>
      <c r="G426" s="1">
        <v>20</v>
      </c>
      <c r="H426" s="1">
        <v>12.2</v>
      </c>
      <c r="I426" s="1">
        <v>18.46</v>
      </c>
      <c r="J426" s="35">
        <v>-0.3448</v>
      </c>
      <c r="K426" s="35">
        <v>-8.6E-3</v>
      </c>
      <c r="L426" s="35">
        <v>-0.24010000000000001</v>
      </c>
    </row>
    <row r="427" spans="1:12" x14ac:dyDescent="0.2">
      <c r="A427" s="34">
        <v>43385</v>
      </c>
      <c r="B427" s="1">
        <v>425</v>
      </c>
      <c r="C427" s="1" t="s">
        <v>504</v>
      </c>
      <c r="D427" s="1">
        <v>3.5</v>
      </c>
      <c r="E427" s="34">
        <v>43413</v>
      </c>
      <c r="F427" s="1">
        <v>3.35</v>
      </c>
      <c r="G427" s="1">
        <v>20</v>
      </c>
      <c r="H427" s="1">
        <v>3.17</v>
      </c>
      <c r="I427" s="1">
        <v>3.47</v>
      </c>
      <c r="J427" s="35">
        <v>-9.4299999999999995E-2</v>
      </c>
      <c r="K427" s="35">
        <v>-8.6E-3</v>
      </c>
      <c r="L427" s="35">
        <v>-4.2900000000000001E-2</v>
      </c>
    </row>
    <row r="428" spans="1:12" x14ac:dyDescent="0.2">
      <c r="A428" s="34">
        <v>43371</v>
      </c>
      <c r="B428" s="1">
        <v>2017</v>
      </c>
      <c r="C428" s="1" t="s">
        <v>505</v>
      </c>
      <c r="D428" s="1">
        <v>5.85</v>
      </c>
      <c r="E428" s="34">
        <v>43406</v>
      </c>
      <c r="F428" s="1">
        <v>5.47</v>
      </c>
      <c r="G428" s="1">
        <v>20</v>
      </c>
      <c r="H428" s="1">
        <v>4.83</v>
      </c>
      <c r="I428" s="1">
        <v>5.8</v>
      </c>
      <c r="J428" s="35">
        <v>-0.1744</v>
      </c>
      <c r="K428" s="35">
        <v>-8.6E-3</v>
      </c>
      <c r="L428" s="35">
        <v>-6.5000000000000002E-2</v>
      </c>
    </row>
    <row r="429" spans="1:12" x14ac:dyDescent="0.2">
      <c r="A429" s="34">
        <v>43133</v>
      </c>
      <c r="B429" s="1">
        <v>603055</v>
      </c>
      <c r="C429" s="1" t="s">
        <v>506</v>
      </c>
      <c r="D429" s="1">
        <v>15.28</v>
      </c>
      <c r="E429" s="34">
        <v>43168</v>
      </c>
      <c r="F429" s="1">
        <v>15.12</v>
      </c>
      <c r="G429" s="1">
        <v>20</v>
      </c>
      <c r="H429" s="1">
        <v>13.24</v>
      </c>
      <c r="I429" s="1">
        <v>15.15</v>
      </c>
      <c r="J429" s="35">
        <v>-0.13350000000000001</v>
      </c>
      <c r="K429" s="35">
        <v>-8.5000000000000006E-3</v>
      </c>
      <c r="L429" s="35">
        <v>-1.0500000000000001E-2</v>
      </c>
    </row>
    <row r="430" spans="1:12" x14ac:dyDescent="0.2">
      <c r="A430" s="34">
        <v>43385</v>
      </c>
      <c r="B430" s="1">
        <v>2630</v>
      </c>
      <c r="C430" s="1" t="s">
        <v>507</v>
      </c>
      <c r="D430" s="1">
        <v>3.58</v>
      </c>
      <c r="E430" s="34">
        <v>43413</v>
      </c>
      <c r="F430" s="1">
        <v>3.29</v>
      </c>
      <c r="G430" s="1">
        <v>20</v>
      </c>
      <c r="H430" s="1">
        <v>2.81</v>
      </c>
      <c r="I430" s="1">
        <v>3.55</v>
      </c>
      <c r="J430" s="35">
        <v>-0.21510000000000001</v>
      </c>
      <c r="K430" s="35">
        <v>-8.3999999999999995E-3</v>
      </c>
      <c r="L430" s="35">
        <v>-8.1000000000000003E-2</v>
      </c>
    </row>
    <row r="431" spans="1:12" x14ac:dyDescent="0.2">
      <c r="A431" s="34">
        <v>43271</v>
      </c>
      <c r="B431" s="1">
        <v>600297</v>
      </c>
      <c r="C431" s="1" t="s">
        <v>508</v>
      </c>
      <c r="D431" s="1">
        <v>6.05</v>
      </c>
      <c r="E431" s="34">
        <v>43299</v>
      </c>
      <c r="F431" s="1">
        <v>5.09</v>
      </c>
      <c r="G431" s="1">
        <v>20</v>
      </c>
      <c r="H431" s="1">
        <v>4.7699999999999996</v>
      </c>
      <c r="I431" s="1">
        <v>6</v>
      </c>
      <c r="J431" s="35">
        <v>-0.21160000000000001</v>
      </c>
      <c r="K431" s="35">
        <v>-8.3000000000000001E-3</v>
      </c>
      <c r="L431" s="35">
        <v>-0.15870000000000001</v>
      </c>
    </row>
    <row r="432" spans="1:12" x14ac:dyDescent="0.2">
      <c r="A432" s="34">
        <v>43298</v>
      </c>
      <c r="B432" s="1">
        <v>2625</v>
      </c>
      <c r="C432" s="1" t="s">
        <v>509</v>
      </c>
      <c r="D432" s="1">
        <v>10.91</v>
      </c>
      <c r="E432" s="34">
        <v>43326</v>
      </c>
      <c r="F432" s="1">
        <v>9.75</v>
      </c>
      <c r="G432" s="1">
        <v>20</v>
      </c>
      <c r="H432" s="1">
        <v>9.01</v>
      </c>
      <c r="I432" s="1">
        <v>10.82</v>
      </c>
      <c r="J432" s="35">
        <v>-0.17419999999999999</v>
      </c>
      <c r="K432" s="35">
        <v>-8.3000000000000001E-3</v>
      </c>
      <c r="L432" s="35">
        <v>-0.10630000000000001</v>
      </c>
    </row>
    <row r="433" spans="1:12" x14ac:dyDescent="0.2">
      <c r="A433" s="34">
        <v>43271</v>
      </c>
      <c r="B433" s="1">
        <v>600012</v>
      </c>
      <c r="C433" s="1" t="s">
        <v>510</v>
      </c>
      <c r="D433" s="1">
        <v>6.07</v>
      </c>
      <c r="E433" s="34">
        <v>43299</v>
      </c>
      <c r="F433" s="1">
        <v>5.81</v>
      </c>
      <c r="G433" s="1">
        <v>20</v>
      </c>
      <c r="H433" s="1">
        <v>5.17</v>
      </c>
      <c r="I433" s="1">
        <v>6.02</v>
      </c>
      <c r="J433" s="35">
        <v>-0.14829999999999999</v>
      </c>
      <c r="K433" s="35">
        <v>-8.2000000000000007E-3</v>
      </c>
      <c r="L433" s="35">
        <v>-4.2799999999999998E-2</v>
      </c>
    </row>
    <row r="434" spans="1:12" x14ac:dyDescent="0.2">
      <c r="A434" s="34">
        <v>43348</v>
      </c>
      <c r="B434" s="1">
        <v>600634</v>
      </c>
      <c r="C434" s="1" t="s">
        <v>398</v>
      </c>
      <c r="D434" s="1">
        <v>2.44</v>
      </c>
      <c r="E434" s="34">
        <v>43384</v>
      </c>
      <c r="F434" s="1">
        <v>2.2599999999999998</v>
      </c>
      <c r="G434" s="1">
        <v>20</v>
      </c>
      <c r="H434" s="1">
        <v>2.14</v>
      </c>
      <c r="I434" s="1">
        <v>2.42</v>
      </c>
      <c r="J434" s="35">
        <v>-0.123</v>
      </c>
      <c r="K434" s="35">
        <v>-8.2000000000000007E-3</v>
      </c>
      <c r="L434" s="35">
        <v>-7.3800000000000004E-2</v>
      </c>
    </row>
    <row r="435" spans="1:12" x14ac:dyDescent="0.2">
      <c r="A435" s="34">
        <v>43208</v>
      </c>
      <c r="B435" s="1">
        <v>603326</v>
      </c>
      <c r="C435" s="1" t="s">
        <v>511</v>
      </c>
      <c r="D435" s="1">
        <v>13.56</v>
      </c>
      <c r="E435" s="34">
        <v>43238</v>
      </c>
      <c r="F435" s="1">
        <v>12.96</v>
      </c>
      <c r="G435" s="1">
        <v>20</v>
      </c>
      <c r="H435" s="1">
        <v>11.44</v>
      </c>
      <c r="I435" s="1">
        <v>13.45</v>
      </c>
      <c r="J435" s="35">
        <v>-0.15629999999999999</v>
      </c>
      <c r="K435" s="35">
        <v>-8.0999999999999996E-3</v>
      </c>
      <c r="L435" s="35">
        <v>-4.4299999999999999E-2</v>
      </c>
    </row>
    <row r="436" spans="1:12" x14ac:dyDescent="0.2">
      <c r="A436" s="34">
        <v>43305</v>
      </c>
      <c r="B436" s="1">
        <v>300702</v>
      </c>
      <c r="C436" s="1" t="s">
        <v>156</v>
      </c>
      <c r="D436" s="1">
        <v>21.22</v>
      </c>
      <c r="E436" s="34">
        <v>43333</v>
      </c>
      <c r="F436" s="1">
        <v>15.86</v>
      </c>
      <c r="G436" s="1">
        <v>20</v>
      </c>
      <c r="H436" s="1">
        <v>14.91</v>
      </c>
      <c r="I436" s="1">
        <v>21.05</v>
      </c>
      <c r="J436" s="35">
        <v>-0.2974</v>
      </c>
      <c r="K436" s="35">
        <v>-8.0000000000000002E-3</v>
      </c>
      <c r="L436" s="35">
        <v>-0.25259999999999999</v>
      </c>
    </row>
    <row r="437" spans="1:12" x14ac:dyDescent="0.2">
      <c r="A437" s="34">
        <v>43271</v>
      </c>
      <c r="B437" s="1">
        <v>601000</v>
      </c>
      <c r="C437" s="1" t="s">
        <v>512</v>
      </c>
      <c r="D437" s="1">
        <v>2.5299999999999998</v>
      </c>
      <c r="E437" s="34">
        <v>43299</v>
      </c>
      <c r="F437" s="1">
        <v>2.41</v>
      </c>
      <c r="G437" s="1">
        <v>20</v>
      </c>
      <c r="H437" s="1">
        <v>2.2599999999999998</v>
      </c>
      <c r="I437" s="1">
        <v>2.5099999999999998</v>
      </c>
      <c r="J437" s="35">
        <v>-0.1067</v>
      </c>
      <c r="K437" s="35">
        <v>-7.9000000000000008E-3</v>
      </c>
      <c r="L437" s="35">
        <v>-4.7399999999999998E-2</v>
      </c>
    </row>
    <row r="438" spans="1:12" x14ac:dyDescent="0.2">
      <c r="A438" s="34">
        <v>43201</v>
      </c>
      <c r="B438" s="1">
        <v>601798</v>
      </c>
      <c r="C438" s="1" t="s">
        <v>513</v>
      </c>
      <c r="D438" s="1">
        <v>7.67</v>
      </c>
      <c r="E438" s="34">
        <v>43231</v>
      </c>
      <c r="F438" s="1">
        <v>5.75</v>
      </c>
      <c r="G438" s="1">
        <v>20</v>
      </c>
      <c r="H438" s="1">
        <v>0</v>
      </c>
      <c r="I438" s="1">
        <v>7.61</v>
      </c>
      <c r="J438" s="35">
        <v>-1</v>
      </c>
      <c r="K438" s="35">
        <v>-7.7999999999999996E-3</v>
      </c>
      <c r="L438" s="35">
        <v>-0.25030000000000002</v>
      </c>
    </row>
    <row r="439" spans="1:12" x14ac:dyDescent="0.2">
      <c r="A439" s="34">
        <v>43271</v>
      </c>
      <c r="B439" s="1">
        <v>2918</v>
      </c>
      <c r="C439" s="1" t="s">
        <v>514</v>
      </c>
      <c r="D439" s="1">
        <v>24.39</v>
      </c>
      <c r="E439" s="34">
        <v>43299</v>
      </c>
      <c r="F439" s="1">
        <v>22.2</v>
      </c>
      <c r="G439" s="1">
        <v>20</v>
      </c>
      <c r="H439" s="1">
        <v>21.27</v>
      </c>
      <c r="I439" s="1">
        <v>24.2</v>
      </c>
      <c r="J439" s="35">
        <v>-0.12790000000000001</v>
      </c>
      <c r="K439" s="35">
        <v>-7.7999999999999996E-3</v>
      </c>
      <c r="L439" s="35">
        <v>-8.9800000000000005E-2</v>
      </c>
    </row>
    <row r="440" spans="1:12" x14ac:dyDescent="0.2">
      <c r="A440" s="34">
        <v>43384</v>
      </c>
      <c r="B440" s="1">
        <v>553</v>
      </c>
      <c r="C440" s="1" t="s">
        <v>329</v>
      </c>
      <c r="D440" s="1">
        <v>11.84</v>
      </c>
      <c r="E440" s="34">
        <v>43412</v>
      </c>
      <c r="F440" s="1">
        <v>10.220000000000001</v>
      </c>
      <c r="G440" s="1">
        <v>20</v>
      </c>
      <c r="H440" s="1">
        <v>9.11</v>
      </c>
      <c r="I440" s="1">
        <v>11.75</v>
      </c>
      <c r="J440" s="35">
        <v>-0.2306</v>
      </c>
      <c r="K440" s="35">
        <v>-7.6E-3</v>
      </c>
      <c r="L440" s="35">
        <v>-0.1368</v>
      </c>
    </row>
    <row r="441" spans="1:12" x14ac:dyDescent="0.2">
      <c r="A441" s="34">
        <v>43266</v>
      </c>
      <c r="B441" s="1">
        <v>2010</v>
      </c>
      <c r="C441" s="1" t="s">
        <v>515</v>
      </c>
      <c r="D441" s="1">
        <v>13.2</v>
      </c>
      <c r="E441" s="34">
        <v>43297</v>
      </c>
      <c r="F441" s="1">
        <v>11.09</v>
      </c>
      <c r="G441" s="1">
        <v>20</v>
      </c>
      <c r="H441" s="1">
        <v>10.92</v>
      </c>
      <c r="I441" s="1">
        <v>13.1</v>
      </c>
      <c r="J441" s="35">
        <v>-0.17269999999999999</v>
      </c>
      <c r="K441" s="35">
        <v>-7.6E-3</v>
      </c>
      <c r="L441" s="35">
        <v>-0.15989999999999999</v>
      </c>
    </row>
    <row r="442" spans="1:12" x14ac:dyDescent="0.2">
      <c r="A442" s="34">
        <v>43273</v>
      </c>
      <c r="B442" s="1">
        <v>600807</v>
      </c>
      <c r="C442" s="1" t="s">
        <v>442</v>
      </c>
      <c r="D442" s="1">
        <v>2.64</v>
      </c>
      <c r="E442" s="34">
        <v>43301</v>
      </c>
      <c r="F442" s="1">
        <v>2.23</v>
      </c>
      <c r="G442" s="1">
        <v>20</v>
      </c>
      <c r="H442" s="1">
        <v>2.08</v>
      </c>
      <c r="I442" s="1">
        <v>2.62</v>
      </c>
      <c r="J442" s="35">
        <v>-0.21210000000000001</v>
      </c>
      <c r="K442" s="35">
        <v>-7.6E-3</v>
      </c>
      <c r="L442" s="35">
        <v>-0.15529999999999999</v>
      </c>
    </row>
    <row r="443" spans="1:12" x14ac:dyDescent="0.2">
      <c r="A443" s="34">
        <v>43252</v>
      </c>
      <c r="B443" s="1">
        <v>2427</v>
      </c>
      <c r="C443" s="1" t="s">
        <v>516</v>
      </c>
      <c r="D443" s="1">
        <v>9.3000000000000007</v>
      </c>
      <c r="E443" s="34">
        <v>43283</v>
      </c>
      <c r="F443" s="1">
        <v>6.87</v>
      </c>
      <c r="G443" s="1">
        <v>20</v>
      </c>
      <c r="H443" s="1">
        <v>6.42</v>
      </c>
      <c r="I443" s="1">
        <v>9.23</v>
      </c>
      <c r="J443" s="35">
        <v>-0.30969999999999998</v>
      </c>
      <c r="K443" s="35">
        <v>-7.4999999999999997E-3</v>
      </c>
      <c r="L443" s="35">
        <v>-0.26129999999999998</v>
      </c>
    </row>
    <row r="444" spans="1:12" x14ac:dyDescent="0.2">
      <c r="A444" s="34">
        <v>43270</v>
      </c>
      <c r="B444" s="1">
        <v>2538</v>
      </c>
      <c r="C444" s="1" t="s">
        <v>298</v>
      </c>
      <c r="D444" s="1">
        <v>5.33</v>
      </c>
      <c r="E444" s="34">
        <v>43298</v>
      </c>
      <c r="F444" s="1">
        <v>4.7699999999999996</v>
      </c>
      <c r="G444" s="1">
        <v>20</v>
      </c>
      <c r="H444" s="1">
        <v>4.45</v>
      </c>
      <c r="I444" s="1">
        <v>5.29</v>
      </c>
      <c r="J444" s="35">
        <v>-0.1651</v>
      </c>
      <c r="K444" s="35">
        <v>-7.4999999999999997E-3</v>
      </c>
      <c r="L444" s="35">
        <v>-0.1051</v>
      </c>
    </row>
    <row r="445" spans="1:12" x14ac:dyDescent="0.2">
      <c r="A445" s="34">
        <v>43131</v>
      </c>
      <c r="B445" s="1">
        <v>586</v>
      </c>
      <c r="C445" s="1" t="s">
        <v>330</v>
      </c>
      <c r="D445" s="1">
        <v>17.55</v>
      </c>
      <c r="E445" s="34">
        <v>43166</v>
      </c>
      <c r="F445" s="1">
        <v>15.74</v>
      </c>
      <c r="G445" s="1">
        <v>20</v>
      </c>
      <c r="H445" s="1">
        <v>0</v>
      </c>
      <c r="I445" s="1">
        <v>17.420000000000002</v>
      </c>
      <c r="J445" s="35">
        <v>-1</v>
      </c>
      <c r="K445" s="35">
        <v>-7.4000000000000003E-3</v>
      </c>
      <c r="L445" s="35">
        <v>-0.1031</v>
      </c>
    </row>
    <row r="446" spans="1:12" x14ac:dyDescent="0.2">
      <c r="A446" s="34">
        <v>43271</v>
      </c>
      <c r="B446" s="1">
        <v>2693</v>
      </c>
      <c r="C446" s="1" t="s">
        <v>517</v>
      </c>
      <c r="D446" s="1">
        <v>6.75</v>
      </c>
      <c r="E446" s="34">
        <v>43299</v>
      </c>
      <c r="F446" s="1">
        <v>6.04</v>
      </c>
      <c r="G446" s="1">
        <v>20</v>
      </c>
      <c r="H446" s="1">
        <v>5.52</v>
      </c>
      <c r="I446" s="1">
        <v>6.7</v>
      </c>
      <c r="J446" s="35">
        <v>-0.1822</v>
      </c>
      <c r="K446" s="35">
        <v>-7.4000000000000003E-3</v>
      </c>
      <c r="L446" s="35">
        <v>-0.1052</v>
      </c>
    </row>
    <row r="447" spans="1:12" x14ac:dyDescent="0.2">
      <c r="A447" s="34">
        <v>43385</v>
      </c>
      <c r="B447" s="1">
        <v>300168</v>
      </c>
      <c r="C447" s="1" t="s">
        <v>518</v>
      </c>
      <c r="D447" s="1">
        <v>18.89</v>
      </c>
      <c r="E447" s="34">
        <v>43413</v>
      </c>
      <c r="F447" s="1">
        <v>11.73</v>
      </c>
      <c r="G447" s="1">
        <v>20</v>
      </c>
      <c r="H447" s="1">
        <v>9.69</v>
      </c>
      <c r="I447" s="1">
        <v>18.75</v>
      </c>
      <c r="J447" s="35">
        <v>-0.48699999999999999</v>
      </c>
      <c r="K447" s="35">
        <v>-7.4000000000000003E-3</v>
      </c>
      <c r="L447" s="35">
        <v>-0.379</v>
      </c>
    </row>
    <row r="448" spans="1:12" x14ac:dyDescent="0.2">
      <c r="A448" s="34">
        <v>43385</v>
      </c>
      <c r="B448" s="1">
        <v>600803</v>
      </c>
      <c r="C448" s="1" t="s">
        <v>154</v>
      </c>
      <c r="D448" s="1">
        <v>13.55</v>
      </c>
      <c r="E448" s="34">
        <v>43413</v>
      </c>
      <c r="F448" s="1">
        <v>11.73</v>
      </c>
      <c r="G448" s="1">
        <v>20</v>
      </c>
      <c r="H448" s="1">
        <v>10.33</v>
      </c>
      <c r="I448" s="1">
        <v>13.45</v>
      </c>
      <c r="J448" s="35">
        <v>-0.23760000000000001</v>
      </c>
      <c r="K448" s="35">
        <v>-7.4000000000000003E-3</v>
      </c>
      <c r="L448" s="35">
        <v>-0.1343</v>
      </c>
    </row>
    <row r="449" spans="1:12" x14ac:dyDescent="0.2">
      <c r="A449" s="34">
        <v>43251</v>
      </c>
      <c r="B449" s="1">
        <v>600721</v>
      </c>
      <c r="C449" s="1" t="s">
        <v>519</v>
      </c>
      <c r="D449" s="1">
        <v>9.5</v>
      </c>
      <c r="E449" s="34">
        <v>43280</v>
      </c>
      <c r="F449" s="1">
        <v>7.79</v>
      </c>
      <c r="G449" s="1">
        <v>20</v>
      </c>
      <c r="H449" s="1">
        <v>7.07</v>
      </c>
      <c r="I449" s="1">
        <v>9.43</v>
      </c>
      <c r="J449" s="35">
        <v>-0.25580000000000003</v>
      </c>
      <c r="K449" s="35">
        <v>-7.4000000000000003E-3</v>
      </c>
      <c r="L449" s="35">
        <v>-0.18</v>
      </c>
    </row>
    <row r="450" spans="1:12" x14ac:dyDescent="0.2">
      <c r="A450" s="34">
        <v>43263</v>
      </c>
      <c r="B450" s="1">
        <v>603630</v>
      </c>
      <c r="C450" s="1" t="s">
        <v>520</v>
      </c>
      <c r="D450" s="1">
        <v>21.7</v>
      </c>
      <c r="E450" s="34">
        <v>43292</v>
      </c>
      <c r="F450" s="1">
        <v>17.510000000000002</v>
      </c>
      <c r="G450" s="1">
        <v>20</v>
      </c>
      <c r="H450" s="1">
        <v>17</v>
      </c>
      <c r="I450" s="1">
        <v>21.54</v>
      </c>
      <c r="J450" s="35">
        <v>-0.21659999999999999</v>
      </c>
      <c r="K450" s="35">
        <v>-7.4000000000000003E-3</v>
      </c>
      <c r="L450" s="35">
        <v>-0.19309999999999999</v>
      </c>
    </row>
    <row r="451" spans="1:12" x14ac:dyDescent="0.2">
      <c r="A451" s="34">
        <v>43284</v>
      </c>
      <c r="B451" s="1">
        <v>2896</v>
      </c>
      <c r="C451" s="1" t="s">
        <v>521</v>
      </c>
      <c r="D451" s="1">
        <v>49.33</v>
      </c>
      <c r="E451" s="34">
        <v>43312</v>
      </c>
      <c r="F451" s="1">
        <v>41.87</v>
      </c>
      <c r="G451" s="1">
        <v>20</v>
      </c>
      <c r="H451" s="1">
        <v>41.4</v>
      </c>
      <c r="I451" s="1">
        <v>48.97</v>
      </c>
      <c r="J451" s="35">
        <v>-0.1608</v>
      </c>
      <c r="K451" s="35">
        <v>-7.3000000000000001E-3</v>
      </c>
      <c r="L451" s="35">
        <v>-0.1512</v>
      </c>
    </row>
    <row r="452" spans="1:12" x14ac:dyDescent="0.2">
      <c r="A452" s="34">
        <v>43305</v>
      </c>
      <c r="B452" s="1">
        <v>603602</v>
      </c>
      <c r="C452" s="1" t="s">
        <v>522</v>
      </c>
      <c r="D452" s="1">
        <v>33.200000000000003</v>
      </c>
      <c r="E452" s="34">
        <v>43333</v>
      </c>
      <c r="F452" s="1">
        <v>25.51</v>
      </c>
      <c r="G452" s="1">
        <v>20</v>
      </c>
      <c r="H452" s="1">
        <v>21.8</v>
      </c>
      <c r="I452" s="1">
        <v>32.96</v>
      </c>
      <c r="J452" s="35">
        <v>-0.34339999999999998</v>
      </c>
      <c r="K452" s="35">
        <v>-7.1999999999999998E-3</v>
      </c>
      <c r="L452" s="35">
        <v>-0.2316</v>
      </c>
    </row>
    <row r="453" spans="1:12" x14ac:dyDescent="0.2">
      <c r="A453" s="34">
        <v>43133</v>
      </c>
      <c r="B453" s="1">
        <v>600058</v>
      </c>
      <c r="C453" s="1" t="s">
        <v>523</v>
      </c>
      <c r="D453" s="1">
        <v>11.1</v>
      </c>
      <c r="E453" s="34">
        <v>43168</v>
      </c>
      <c r="F453" s="1">
        <v>10.81</v>
      </c>
      <c r="G453" s="1">
        <v>20</v>
      </c>
      <c r="H453" s="1">
        <v>9.81</v>
      </c>
      <c r="I453" s="1">
        <v>11.02</v>
      </c>
      <c r="J453" s="35">
        <v>-0.1162</v>
      </c>
      <c r="K453" s="35">
        <v>-7.1999999999999998E-3</v>
      </c>
      <c r="L453" s="35">
        <v>-2.6100000000000002E-2</v>
      </c>
    </row>
    <row r="454" spans="1:12" x14ac:dyDescent="0.2">
      <c r="A454" s="34">
        <v>43382</v>
      </c>
      <c r="B454" s="1">
        <v>603678</v>
      </c>
      <c r="C454" s="1" t="s">
        <v>524</v>
      </c>
      <c r="D454" s="1">
        <v>18.13</v>
      </c>
      <c r="E454" s="34">
        <v>43410</v>
      </c>
      <c r="F454" s="1">
        <v>17.239999999999998</v>
      </c>
      <c r="G454" s="1">
        <v>20</v>
      </c>
      <c r="H454" s="1">
        <v>14.16</v>
      </c>
      <c r="I454" s="1">
        <v>18</v>
      </c>
      <c r="J454" s="35">
        <v>-0.219</v>
      </c>
      <c r="K454" s="35">
        <v>-7.1999999999999998E-3</v>
      </c>
      <c r="L454" s="35">
        <v>-4.9099999999999998E-2</v>
      </c>
    </row>
    <row r="455" spans="1:12" x14ac:dyDescent="0.2">
      <c r="A455" s="34">
        <v>43248</v>
      </c>
      <c r="B455" s="1">
        <v>300264</v>
      </c>
      <c r="C455" s="1" t="s">
        <v>525</v>
      </c>
      <c r="D455" s="1">
        <v>6.98</v>
      </c>
      <c r="E455" s="34">
        <v>43277</v>
      </c>
      <c r="F455" s="1">
        <v>5.27</v>
      </c>
      <c r="G455" s="1">
        <v>20</v>
      </c>
      <c r="H455" s="1">
        <v>4.96</v>
      </c>
      <c r="I455" s="1">
        <v>6.93</v>
      </c>
      <c r="J455" s="35">
        <v>-0.28939999999999999</v>
      </c>
      <c r="K455" s="35">
        <v>-7.1999999999999998E-3</v>
      </c>
      <c r="L455" s="35">
        <v>-0.245</v>
      </c>
    </row>
    <row r="456" spans="1:12" x14ac:dyDescent="0.2">
      <c r="A456" s="34">
        <v>43208</v>
      </c>
      <c r="B456" s="1">
        <v>2576</v>
      </c>
      <c r="C456" s="1" t="s">
        <v>526</v>
      </c>
      <c r="D456" s="1">
        <v>12.67</v>
      </c>
      <c r="E456" s="34">
        <v>43238</v>
      </c>
      <c r="F456" s="1">
        <v>12.02</v>
      </c>
      <c r="G456" s="1">
        <v>20</v>
      </c>
      <c r="H456" s="1">
        <v>10.91</v>
      </c>
      <c r="I456" s="1">
        <v>12.58</v>
      </c>
      <c r="J456" s="35">
        <v>-0.1389</v>
      </c>
      <c r="K456" s="35">
        <v>-7.1000000000000004E-3</v>
      </c>
      <c r="L456" s="35">
        <v>-5.1299999999999998E-2</v>
      </c>
    </row>
    <row r="457" spans="1:12" x14ac:dyDescent="0.2">
      <c r="A457" s="34">
        <v>43271</v>
      </c>
      <c r="B457" s="1">
        <v>537</v>
      </c>
      <c r="C457" s="1" t="s">
        <v>527</v>
      </c>
      <c r="D457" s="1">
        <v>11.37</v>
      </c>
      <c r="E457" s="34">
        <v>43299</v>
      </c>
      <c r="F457" s="1">
        <v>9.1</v>
      </c>
      <c r="G457" s="1">
        <v>20</v>
      </c>
      <c r="H457" s="1">
        <v>8.68</v>
      </c>
      <c r="I457" s="1">
        <v>11.29</v>
      </c>
      <c r="J457" s="35">
        <v>-0.2366</v>
      </c>
      <c r="K457" s="35">
        <v>-7.0000000000000001E-3</v>
      </c>
      <c r="L457" s="35">
        <v>-0.19969999999999999</v>
      </c>
    </row>
    <row r="458" spans="1:12" x14ac:dyDescent="0.2">
      <c r="A458" s="34">
        <v>43133</v>
      </c>
      <c r="B458" s="1">
        <v>2151</v>
      </c>
      <c r="C458" s="1" t="s">
        <v>528</v>
      </c>
      <c r="D458" s="1">
        <v>30.09</v>
      </c>
      <c r="E458" s="34">
        <v>43168</v>
      </c>
      <c r="F458" s="1">
        <v>29.1</v>
      </c>
      <c r="G458" s="1">
        <v>20</v>
      </c>
      <c r="H458" s="1">
        <v>25</v>
      </c>
      <c r="I458" s="1">
        <v>29.88</v>
      </c>
      <c r="J458" s="35">
        <v>-0.16919999999999999</v>
      </c>
      <c r="K458" s="35">
        <v>-7.0000000000000001E-3</v>
      </c>
      <c r="L458" s="35">
        <v>-3.2899999999999999E-2</v>
      </c>
    </row>
    <row r="459" spans="1:12" x14ac:dyDescent="0.2">
      <c r="A459" s="34">
        <v>43298</v>
      </c>
      <c r="B459" s="1">
        <v>300700</v>
      </c>
      <c r="C459" s="1" t="s">
        <v>314</v>
      </c>
      <c r="D459" s="1">
        <v>45.9</v>
      </c>
      <c r="E459" s="34">
        <v>43326</v>
      </c>
      <c r="F459" s="1">
        <v>39.229999999999997</v>
      </c>
      <c r="G459" s="1">
        <v>20</v>
      </c>
      <c r="H459" s="1">
        <v>35.01</v>
      </c>
      <c r="I459" s="1">
        <v>45.58</v>
      </c>
      <c r="J459" s="35">
        <v>-0.23730000000000001</v>
      </c>
      <c r="K459" s="35">
        <v>-7.0000000000000001E-3</v>
      </c>
      <c r="L459" s="35">
        <v>-0.14530000000000001</v>
      </c>
    </row>
    <row r="460" spans="1:12" x14ac:dyDescent="0.2">
      <c r="A460" s="34">
        <v>43273</v>
      </c>
      <c r="B460" s="1">
        <v>601015</v>
      </c>
      <c r="C460" s="1" t="s">
        <v>529</v>
      </c>
      <c r="D460" s="1">
        <v>7.23</v>
      </c>
      <c r="E460" s="34">
        <v>43301</v>
      </c>
      <c r="F460" s="1">
        <v>6.44</v>
      </c>
      <c r="G460" s="1">
        <v>20</v>
      </c>
      <c r="H460" s="1">
        <v>6.15</v>
      </c>
      <c r="I460" s="1">
        <v>7.18</v>
      </c>
      <c r="J460" s="35">
        <v>-0.14940000000000001</v>
      </c>
      <c r="K460" s="35">
        <v>-6.8999999999999999E-3</v>
      </c>
      <c r="L460" s="35">
        <v>-0.10929999999999999</v>
      </c>
    </row>
    <row r="461" spans="1:12" x14ac:dyDescent="0.2">
      <c r="A461" s="34">
        <v>43265</v>
      </c>
      <c r="B461" s="1">
        <v>2871</v>
      </c>
      <c r="C461" s="1" t="s">
        <v>530</v>
      </c>
      <c r="D461" s="1">
        <v>21.75</v>
      </c>
      <c r="E461" s="34">
        <v>43294</v>
      </c>
      <c r="F461" s="1">
        <v>20.7</v>
      </c>
      <c r="G461" s="1">
        <v>20</v>
      </c>
      <c r="H461" s="1">
        <v>18</v>
      </c>
      <c r="I461" s="1">
        <v>21.6</v>
      </c>
      <c r="J461" s="35">
        <v>-0.1724</v>
      </c>
      <c r="K461" s="35">
        <v>-6.8999999999999999E-3</v>
      </c>
      <c r="L461" s="35">
        <v>-4.8300000000000003E-2</v>
      </c>
    </row>
    <row r="462" spans="1:12" x14ac:dyDescent="0.2">
      <c r="A462" s="34">
        <v>43185</v>
      </c>
      <c r="B462" s="1">
        <v>603993</v>
      </c>
      <c r="C462" s="1" t="s">
        <v>531</v>
      </c>
      <c r="D462" s="1">
        <v>8.73</v>
      </c>
      <c r="E462" s="34">
        <v>43215</v>
      </c>
      <c r="F462" s="1">
        <v>7.77</v>
      </c>
      <c r="G462" s="1">
        <v>20</v>
      </c>
      <c r="H462" s="1">
        <v>7.25</v>
      </c>
      <c r="I462" s="1">
        <v>8.67</v>
      </c>
      <c r="J462" s="35">
        <v>-0.16950000000000001</v>
      </c>
      <c r="K462" s="35">
        <v>-6.8999999999999999E-3</v>
      </c>
      <c r="L462" s="35">
        <v>-0.11</v>
      </c>
    </row>
    <row r="463" spans="1:12" x14ac:dyDescent="0.2">
      <c r="A463" s="34">
        <v>43370</v>
      </c>
      <c r="B463" s="1">
        <v>2630</v>
      </c>
      <c r="C463" s="1" t="s">
        <v>507</v>
      </c>
      <c r="D463" s="1">
        <v>4.3899999999999997</v>
      </c>
      <c r="E463" s="34">
        <v>43405</v>
      </c>
      <c r="F463" s="1">
        <v>3.09</v>
      </c>
      <c r="G463" s="1">
        <v>20</v>
      </c>
      <c r="H463" s="1">
        <v>2.81</v>
      </c>
      <c r="I463" s="1">
        <v>4.3600000000000003</v>
      </c>
      <c r="J463" s="35">
        <v>-0.3599</v>
      </c>
      <c r="K463" s="35">
        <v>-6.7999999999999996E-3</v>
      </c>
      <c r="L463" s="35">
        <v>-0.29609999999999997</v>
      </c>
    </row>
    <row r="464" spans="1:12" x14ac:dyDescent="0.2">
      <c r="A464" s="34">
        <v>43314</v>
      </c>
      <c r="B464" s="1">
        <v>739</v>
      </c>
      <c r="C464" s="1" t="s">
        <v>532</v>
      </c>
      <c r="D464" s="1">
        <v>7.44</v>
      </c>
      <c r="E464" s="34">
        <v>43342</v>
      </c>
      <c r="F464" s="1">
        <v>7.03</v>
      </c>
      <c r="G464" s="1">
        <v>20</v>
      </c>
      <c r="H464" s="1">
        <v>6.37</v>
      </c>
      <c r="I464" s="1">
        <v>7.39</v>
      </c>
      <c r="J464" s="35">
        <v>-0.14380000000000001</v>
      </c>
      <c r="K464" s="35">
        <v>-6.7000000000000002E-3</v>
      </c>
      <c r="L464" s="35">
        <v>-5.5100000000000003E-2</v>
      </c>
    </row>
    <row r="465" spans="1:12" x14ac:dyDescent="0.2">
      <c r="A465" s="34">
        <v>43241</v>
      </c>
      <c r="B465" s="1">
        <v>603598</v>
      </c>
      <c r="C465" s="1" t="s">
        <v>533</v>
      </c>
      <c r="D465" s="1">
        <v>16.600000000000001</v>
      </c>
      <c r="E465" s="34">
        <v>43270</v>
      </c>
      <c r="F465" s="1">
        <v>11.9</v>
      </c>
      <c r="G465" s="1">
        <v>20</v>
      </c>
      <c r="H465" s="1">
        <v>11.9</v>
      </c>
      <c r="I465" s="1">
        <v>16.489999999999998</v>
      </c>
      <c r="J465" s="35">
        <v>-0.28310000000000002</v>
      </c>
      <c r="K465" s="35">
        <v>-6.6E-3</v>
      </c>
      <c r="L465" s="35">
        <v>-0.28310000000000002</v>
      </c>
    </row>
    <row r="466" spans="1:12" x14ac:dyDescent="0.2">
      <c r="A466" s="34">
        <v>43382</v>
      </c>
      <c r="B466" s="1">
        <v>2667</v>
      </c>
      <c r="C466" s="1" t="s">
        <v>534</v>
      </c>
      <c r="D466" s="1">
        <v>7.56</v>
      </c>
      <c r="E466" s="34">
        <v>43410</v>
      </c>
      <c r="F466" s="1">
        <v>6.79</v>
      </c>
      <c r="G466" s="1">
        <v>20</v>
      </c>
      <c r="H466" s="1">
        <v>5.34</v>
      </c>
      <c r="I466" s="1">
        <v>7.51</v>
      </c>
      <c r="J466" s="35">
        <v>-0.29370000000000002</v>
      </c>
      <c r="K466" s="35">
        <v>-6.6E-3</v>
      </c>
      <c r="L466" s="35">
        <v>-0.1019</v>
      </c>
    </row>
    <row r="467" spans="1:12" x14ac:dyDescent="0.2">
      <c r="A467" s="34">
        <v>43284</v>
      </c>
      <c r="B467" s="1">
        <v>2930</v>
      </c>
      <c r="C467" s="1" t="s">
        <v>535</v>
      </c>
      <c r="D467" s="1">
        <v>42.78</v>
      </c>
      <c r="E467" s="34">
        <v>43312</v>
      </c>
      <c r="F467" s="1">
        <v>34.47</v>
      </c>
      <c r="G467" s="1">
        <v>20</v>
      </c>
      <c r="H467" s="1">
        <v>32.96</v>
      </c>
      <c r="I467" s="1">
        <v>42.5</v>
      </c>
      <c r="J467" s="35">
        <v>-0.2296</v>
      </c>
      <c r="K467" s="35">
        <v>-6.6E-3</v>
      </c>
      <c r="L467" s="35">
        <v>-0.1943</v>
      </c>
    </row>
    <row r="468" spans="1:12" x14ac:dyDescent="0.2">
      <c r="A468" s="34">
        <v>43385</v>
      </c>
      <c r="B468" s="1">
        <v>600305</v>
      </c>
      <c r="C468" s="1" t="s">
        <v>536</v>
      </c>
      <c r="D468" s="1">
        <v>10.71</v>
      </c>
      <c r="E468" s="34">
        <v>43413</v>
      </c>
      <c r="F468" s="1">
        <v>9.69</v>
      </c>
      <c r="G468" s="1">
        <v>20</v>
      </c>
      <c r="H468" s="1">
        <v>8.64</v>
      </c>
      <c r="I468" s="1">
        <v>10.64</v>
      </c>
      <c r="J468" s="35">
        <v>-0.1933</v>
      </c>
      <c r="K468" s="35">
        <v>-6.4999999999999997E-3</v>
      </c>
      <c r="L468" s="35">
        <v>-9.5200000000000007E-2</v>
      </c>
    </row>
    <row r="469" spans="1:12" x14ac:dyDescent="0.2">
      <c r="A469" s="34">
        <v>43305</v>
      </c>
      <c r="B469" s="1">
        <v>603883</v>
      </c>
      <c r="C469" s="1" t="s">
        <v>537</v>
      </c>
      <c r="D469" s="1">
        <v>78.900000000000006</v>
      </c>
      <c r="E469" s="34">
        <v>43333</v>
      </c>
      <c r="F469" s="1">
        <v>65.67</v>
      </c>
      <c r="G469" s="1">
        <v>20</v>
      </c>
      <c r="H469" s="1">
        <v>58.97</v>
      </c>
      <c r="I469" s="1">
        <v>78.39</v>
      </c>
      <c r="J469" s="35">
        <v>-0.25259999999999999</v>
      </c>
      <c r="K469" s="35">
        <v>-6.4999999999999997E-3</v>
      </c>
      <c r="L469" s="35">
        <v>-0.16769999999999999</v>
      </c>
    </row>
    <row r="470" spans="1:12" x14ac:dyDescent="0.2">
      <c r="A470" s="34">
        <v>43389</v>
      </c>
      <c r="B470" s="1">
        <v>2042</v>
      </c>
      <c r="C470" s="1" t="s">
        <v>318</v>
      </c>
      <c r="D470" s="1">
        <v>6.28</v>
      </c>
      <c r="E470" s="34">
        <v>43417</v>
      </c>
      <c r="F470" s="1">
        <v>5.56</v>
      </c>
      <c r="G470" s="1">
        <v>20</v>
      </c>
      <c r="H470" s="1">
        <v>4.51</v>
      </c>
      <c r="I470" s="1">
        <v>6.24</v>
      </c>
      <c r="J470" s="35">
        <v>-0.28189999999999998</v>
      </c>
      <c r="K470" s="35">
        <v>-6.4000000000000003E-3</v>
      </c>
      <c r="L470" s="35">
        <v>-0.1147</v>
      </c>
    </row>
    <row r="471" spans="1:12" x14ac:dyDescent="0.2">
      <c r="A471" s="34">
        <v>43185</v>
      </c>
      <c r="B471" s="1">
        <v>300258</v>
      </c>
      <c r="C471" s="1" t="s">
        <v>538</v>
      </c>
      <c r="D471" s="1">
        <v>15.76</v>
      </c>
      <c r="E471" s="34">
        <v>43215</v>
      </c>
      <c r="F471" s="1">
        <v>14.33</v>
      </c>
      <c r="G471" s="1">
        <v>20</v>
      </c>
      <c r="H471" s="1">
        <v>13.63</v>
      </c>
      <c r="I471" s="1">
        <v>15.66</v>
      </c>
      <c r="J471" s="35">
        <v>-0.13519999999999999</v>
      </c>
      <c r="K471" s="35">
        <v>-6.4000000000000003E-3</v>
      </c>
      <c r="L471" s="35">
        <v>-9.0700000000000003E-2</v>
      </c>
    </row>
    <row r="472" spans="1:12" x14ac:dyDescent="0.2">
      <c r="A472" s="34">
        <v>43364</v>
      </c>
      <c r="B472" s="1">
        <v>2933</v>
      </c>
      <c r="C472" s="1" t="s">
        <v>539</v>
      </c>
      <c r="D472" s="1">
        <v>63</v>
      </c>
      <c r="E472" s="34">
        <v>43402</v>
      </c>
      <c r="F472" s="1">
        <v>45.62</v>
      </c>
      <c r="G472" s="1">
        <v>20</v>
      </c>
      <c r="H472" s="1">
        <v>39.799999999999997</v>
      </c>
      <c r="I472" s="1">
        <v>62.6</v>
      </c>
      <c r="J472" s="35">
        <v>-0.36830000000000002</v>
      </c>
      <c r="K472" s="35">
        <v>-6.4000000000000003E-3</v>
      </c>
      <c r="L472" s="35">
        <v>-0.27589999999999998</v>
      </c>
    </row>
    <row r="473" spans="1:12" x14ac:dyDescent="0.2">
      <c r="A473" s="34">
        <v>43251</v>
      </c>
      <c r="B473" s="1">
        <v>300639</v>
      </c>
      <c r="C473" s="1" t="s">
        <v>540</v>
      </c>
      <c r="D473" s="1">
        <v>23.65</v>
      </c>
      <c r="E473" s="34">
        <v>43280</v>
      </c>
      <c r="F473" s="1">
        <v>20.12</v>
      </c>
      <c r="G473" s="1">
        <v>20</v>
      </c>
      <c r="H473" s="1">
        <v>17.95</v>
      </c>
      <c r="I473" s="1">
        <v>23.5</v>
      </c>
      <c r="J473" s="35">
        <v>-0.24099999999999999</v>
      </c>
      <c r="K473" s="35">
        <v>-6.3E-3</v>
      </c>
      <c r="L473" s="35">
        <v>-0.14929999999999999</v>
      </c>
    </row>
    <row r="474" spans="1:12" x14ac:dyDescent="0.2">
      <c r="A474" s="34">
        <v>43131</v>
      </c>
      <c r="B474" s="1">
        <v>995</v>
      </c>
      <c r="C474" s="1" t="s">
        <v>541</v>
      </c>
      <c r="D474" s="1">
        <v>9.74</v>
      </c>
      <c r="E474" s="34">
        <v>43166</v>
      </c>
      <c r="F474" s="1">
        <v>8.7200000000000006</v>
      </c>
      <c r="G474" s="1">
        <v>20</v>
      </c>
      <c r="H474" s="1">
        <v>7.43</v>
      </c>
      <c r="I474" s="1">
        <v>9.68</v>
      </c>
      <c r="J474" s="35">
        <v>-0.23719999999999999</v>
      </c>
      <c r="K474" s="35">
        <v>-6.1999999999999998E-3</v>
      </c>
      <c r="L474" s="35">
        <v>-0.1047</v>
      </c>
    </row>
    <row r="475" spans="1:12" x14ac:dyDescent="0.2">
      <c r="A475" s="34">
        <v>43343</v>
      </c>
      <c r="B475" s="1">
        <v>2706</v>
      </c>
      <c r="C475" s="1" t="s">
        <v>542</v>
      </c>
      <c r="D475" s="1">
        <v>6.52</v>
      </c>
      <c r="E475" s="34">
        <v>43381</v>
      </c>
      <c r="F475" s="1">
        <v>5.9</v>
      </c>
      <c r="G475" s="1">
        <v>20</v>
      </c>
      <c r="H475" s="1">
        <v>5.9</v>
      </c>
      <c r="I475" s="1">
        <v>6.48</v>
      </c>
      <c r="J475" s="35">
        <v>-9.5100000000000004E-2</v>
      </c>
      <c r="K475" s="35">
        <v>-6.1000000000000004E-3</v>
      </c>
      <c r="L475" s="35">
        <v>-9.5100000000000004E-2</v>
      </c>
    </row>
    <row r="476" spans="1:12" x14ac:dyDescent="0.2">
      <c r="A476" s="34">
        <v>43271</v>
      </c>
      <c r="B476" s="1">
        <v>600233</v>
      </c>
      <c r="C476" s="1" t="s">
        <v>240</v>
      </c>
      <c r="D476" s="1">
        <v>13.43</v>
      </c>
      <c r="E476" s="34">
        <v>43299</v>
      </c>
      <c r="F476" s="1">
        <v>12.3</v>
      </c>
      <c r="G476" s="1">
        <v>20</v>
      </c>
      <c r="H476" s="1">
        <v>11.52</v>
      </c>
      <c r="I476" s="1">
        <v>13.35</v>
      </c>
      <c r="J476" s="35">
        <v>-0.14219999999999999</v>
      </c>
      <c r="K476" s="35">
        <v>-6.0000000000000001E-3</v>
      </c>
      <c r="L476" s="35">
        <v>-8.4099999999999994E-2</v>
      </c>
    </row>
    <row r="477" spans="1:12" x14ac:dyDescent="0.2">
      <c r="A477" s="34">
        <v>43277</v>
      </c>
      <c r="B477" s="1">
        <v>2605</v>
      </c>
      <c r="C477" s="1" t="s">
        <v>488</v>
      </c>
      <c r="D477" s="1">
        <v>8.4</v>
      </c>
      <c r="E477" s="34">
        <v>43305</v>
      </c>
      <c r="F477" s="1">
        <v>7.08</v>
      </c>
      <c r="G477" s="1">
        <v>20</v>
      </c>
      <c r="H477" s="1">
        <v>6.33</v>
      </c>
      <c r="I477" s="1">
        <v>8.35</v>
      </c>
      <c r="J477" s="35">
        <v>-0.24640000000000001</v>
      </c>
      <c r="K477" s="35">
        <v>-6.0000000000000001E-3</v>
      </c>
      <c r="L477" s="35">
        <v>-0.15709999999999999</v>
      </c>
    </row>
    <row r="478" spans="1:12" x14ac:dyDescent="0.2">
      <c r="A478" s="34">
        <v>43385</v>
      </c>
      <c r="B478" s="1">
        <v>2136</v>
      </c>
      <c r="C478" s="1" t="s">
        <v>543</v>
      </c>
      <c r="D478" s="1">
        <v>8.5500000000000007</v>
      </c>
      <c r="E478" s="34">
        <v>43413</v>
      </c>
      <c r="F478" s="1">
        <v>8.25</v>
      </c>
      <c r="G478" s="1">
        <v>20</v>
      </c>
      <c r="H478" s="1">
        <v>7.8</v>
      </c>
      <c r="I478" s="1">
        <v>8.5</v>
      </c>
      <c r="J478" s="35">
        <v>-8.77E-2</v>
      </c>
      <c r="K478" s="35">
        <v>-5.8999999999999999E-3</v>
      </c>
      <c r="L478" s="35">
        <v>-3.5099999999999999E-2</v>
      </c>
    </row>
    <row r="479" spans="1:12" x14ac:dyDescent="0.2">
      <c r="A479" s="34">
        <v>43325</v>
      </c>
      <c r="B479" s="1">
        <v>300367</v>
      </c>
      <c r="C479" s="1" t="s">
        <v>544</v>
      </c>
      <c r="D479" s="1">
        <v>10.27</v>
      </c>
      <c r="E479" s="34">
        <v>43353</v>
      </c>
      <c r="F479" s="1">
        <v>9.3000000000000007</v>
      </c>
      <c r="G479" s="1">
        <v>20</v>
      </c>
      <c r="H479" s="1">
        <v>9.02</v>
      </c>
      <c r="I479" s="1">
        <v>10.210000000000001</v>
      </c>
      <c r="J479" s="35">
        <v>-0.1217</v>
      </c>
      <c r="K479" s="35">
        <v>-5.7999999999999996E-3</v>
      </c>
      <c r="L479" s="35">
        <v>-9.4500000000000001E-2</v>
      </c>
    </row>
    <row r="480" spans="1:12" x14ac:dyDescent="0.2">
      <c r="A480" s="34">
        <v>43185</v>
      </c>
      <c r="B480" s="1">
        <v>979</v>
      </c>
      <c r="C480" s="1" t="s">
        <v>545</v>
      </c>
      <c r="D480" s="1">
        <v>1.73</v>
      </c>
      <c r="E480" s="34">
        <v>43215</v>
      </c>
      <c r="F480" s="1">
        <v>1.43</v>
      </c>
      <c r="G480" s="1">
        <v>20</v>
      </c>
      <c r="H480" s="1">
        <v>1.42</v>
      </c>
      <c r="I480" s="1">
        <v>1.72</v>
      </c>
      <c r="J480" s="35">
        <v>-0.1792</v>
      </c>
      <c r="K480" s="35">
        <v>-5.7999999999999996E-3</v>
      </c>
      <c r="L480" s="35">
        <v>-0.1734</v>
      </c>
    </row>
    <row r="481" spans="1:12" x14ac:dyDescent="0.2">
      <c r="A481" s="34">
        <v>43315</v>
      </c>
      <c r="B481" s="1">
        <v>300406</v>
      </c>
      <c r="C481" s="1" t="s">
        <v>546</v>
      </c>
      <c r="D481" s="1">
        <v>12.18</v>
      </c>
      <c r="E481" s="34">
        <v>43343</v>
      </c>
      <c r="F481" s="1">
        <v>10.77</v>
      </c>
      <c r="G481" s="1">
        <v>20</v>
      </c>
      <c r="H481" s="1">
        <v>10.6</v>
      </c>
      <c r="I481" s="1">
        <v>12.11</v>
      </c>
      <c r="J481" s="35">
        <v>-0.12970000000000001</v>
      </c>
      <c r="K481" s="35">
        <v>-5.7999999999999996E-3</v>
      </c>
      <c r="L481" s="35">
        <v>-0.1158</v>
      </c>
    </row>
    <row r="482" spans="1:12" x14ac:dyDescent="0.2">
      <c r="A482" s="34">
        <v>43133</v>
      </c>
      <c r="B482" s="1">
        <v>2598</v>
      </c>
      <c r="C482" s="1" t="s">
        <v>148</v>
      </c>
      <c r="D482" s="1">
        <v>8.8800000000000008</v>
      </c>
      <c r="E482" s="34">
        <v>43168</v>
      </c>
      <c r="F482" s="1">
        <v>8.52</v>
      </c>
      <c r="G482" s="1">
        <v>20</v>
      </c>
      <c r="H482" s="1">
        <v>7.4</v>
      </c>
      <c r="I482" s="1">
        <v>8.83</v>
      </c>
      <c r="J482" s="35">
        <v>-0.16669999999999999</v>
      </c>
      <c r="K482" s="35">
        <v>-5.5999999999999999E-3</v>
      </c>
      <c r="L482" s="35">
        <v>-4.0500000000000001E-2</v>
      </c>
    </row>
    <row r="483" spans="1:12" x14ac:dyDescent="0.2">
      <c r="A483" s="34">
        <v>43133</v>
      </c>
      <c r="B483" s="1">
        <v>537</v>
      </c>
      <c r="C483" s="1" t="s">
        <v>527</v>
      </c>
      <c r="D483" s="1">
        <v>16.12</v>
      </c>
      <c r="E483" s="34">
        <v>43168</v>
      </c>
      <c r="F483" s="1">
        <v>12.98</v>
      </c>
      <c r="G483" s="1">
        <v>20</v>
      </c>
      <c r="H483" s="1">
        <v>11.9</v>
      </c>
      <c r="I483" s="1">
        <v>16.03</v>
      </c>
      <c r="J483" s="35">
        <v>-0.26179999999999998</v>
      </c>
      <c r="K483" s="35">
        <v>-5.5999999999999999E-3</v>
      </c>
      <c r="L483" s="35">
        <v>-0.1948</v>
      </c>
    </row>
    <row r="484" spans="1:12" x14ac:dyDescent="0.2">
      <c r="A484" s="34">
        <v>43248</v>
      </c>
      <c r="B484" s="1">
        <v>2858</v>
      </c>
      <c r="C484" s="1" t="s">
        <v>547</v>
      </c>
      <c r="D484" s="1">
        <v>21.6</v>
      </c>
      <c r="E484" s="34">
        <v>43277</v>
      </c>
      <c r="F484" s="1">
        <v>16.14</v>
      </c>
      <c r="G484" s="1">
        <v>20</v>
      </c>
      <c r="H484" s="1">
        <v>14.76</v>
      </c>
      <c r="I484" s="1">
        <v>21.48</v>
      </c>
      <c r="J484" s="35">
        <v>-0.31669999999999998</v>
      </c>
      <c r="K484" s="35">
        <v>-5.5999999999999999E-3</v>
      </c>
      <c r="L484" s="35">
        <v>-0.25280000000000002</v>
      </c>
    </row>
    <row r="485" spans="1:12" x14ac:dyDescent="0.2">
      <c r="A485" s="34">
        <v>43136</v>
      </c>
      <c r="B485" s="1">
        <v>600823</v>
      </c>
      <c r="C485" s="1" t="s">
        <v>548</v>
      </c>
      <c r="D485" s="1">
        <v>5.54</v>
      </c>
      <c r="E485" s="34">
        <v>43171</v>
      </c>
      <c r="F485" s="1">
        <v>5.18</v>
      </c>
      <c r="G485" s="1">
        <v>20</v>
      </c>
      <c r="H485" s="1">
        <v>4.87</v>
      </c>
      <c r="I485" s="1">
        <v>5.51</v>
      </c>
      <c r="J485" s="35">
        <v>-0.12089999999999999</v>
      </c>
      <c r="K485" s="35">
        <v>-5.4000000000000003E-3</v>
      </c>
      <c r="L485" s="35">
        <v>-6.5000000000000002E-2</v>
      </c>
    </row>
    <row r="486" spans="1:12" x14ac:dyDescent="0.2">
      <c r="A486" s="34">
        <v>43385</v>
      </c>
      <c r="B486" s="1">
        <v>603788</v>
      </c>
      <c r="C486" s="1" t="s">
        <v>549</v>
      </c>
      <c r="D486" s="1">
        <v>16.79</v>
      </c>
      <c r="E486" s="34">
        <v>43413</v>
      </c>
      <c r="F486" s="1">
        <v>15.76</v>
      </c>
      <c r="G486" s="1">
        <v>20</v>
      </c>
      <c r="H486" s="1">
        <v>14.32</v>
      </c>
      <c r="I486" s="1">
        <v>16.7</v>
      </c>
      <c r="J486" s="35">
        <v>-0.14710000000000001</v>
      </c>
      <c r="K486" s="35">
        <v>-5.4000000000000003E-3</v>
      </c>
      <c r="L486" s="35">
        <v>-6.1400000000000003E-2</v>
      </c>
    </row>
    <row r="487" spans="1:12" x14ac:dyDescent="0.2">
      <c r="A487" s="34">
        <v>43332</v>
      </c>
      <c r="B487" s="1">
        <v>603038</v>
      </c>
      <c r="C487" s="1" t="s">
        <v>550</v>
      </c>
      <c r="D487" s="1">
        <v>18.68</v>
      </c>
      <c r="E487" s="34">
        <v>43360</v>
      </c>
      <c r="F487" s="1">
        <v>17.260000000000002</v>
      </c>
      <c r="G487" s="1">
        <v>20</v>
      </c>
      <c r="H487" s="1">
        <v>16.39</v>
      </c>
      <c r="I487" s="1">
        <v>18.579999999999998</v>
      </c>
      <c r="J487" s="35">
        <v>-0.1226</v>
      </c>
      <c r="K487" s="35">
        <v>-5.4000000000000003E-3</v>
      </c>
      <c r="L487" s="35">
        <v>-7.5999999999999998E-2</v>
      </c>
    </row>
    <row r="488" spans="1:12" x14ac:dyDescent="0.2">
      <c r="A488" s="34">
        <v>43265</v>
      </c>
      <c r="B488" s="1">
        <v>2419</v>
      </c>
      <c r="C488" s="1" t="s">
        <v>551</v>
      </c>
      <c r="D488" s="1">
        <v>14.97</v>
      </c>
      <c r="E488" s="34">
        <v>43294</v>
      </c>
      <c r="F488" s="1">
        <v>13.94</v>
      </c>
      <c r="G488" s="1">
        <v>20</v>
      </c>
      <c r="H488" s="1">
        <v>12.28</v>
      </c>
      <c r="I488" s="1">
        <v>14.89</v>
      </c>
      <c r="J488" s="35">
        <v>-0.1797</v>
      </c>
      <c r="K488" s="35">
        <v>-5.3E-3</v>
      </c>
      <c r="L488" s="35">
        <v>-6.88E-2</v>
      </c>
    </row>
    <row r="489" spans="1:12" x14ac:dyDescent="0.2">
      <c r="A489" s="34">
        <v>43273</v>
      </c>
      <c r="B489" s="1">
        <v>603779</v>
      </c>
      <c r="C489" s="1" t="s">
        <v>418</v>
      </c>
      <c r="D489" s="1">
        <v>15.01</v>
      </c>
      <c r="E489" s="34">
        <v>43301</v>
      </c>
      <c r="F489" s="1">
        <v>14.1</v>
      </c>
      <c r="G489" s="1">
        <v>20</v>
      </c>
      <c r="H489" s="1">
        <v>13.58</v>
      </c>
      <c r="I489" s="1">
        <v>14.93</v>
      </c>
      <c r="J489" s="35">
        <v>-9.5299999999999996E-2</v>
      </c>
      <c r="K489" s="35">
        <v>-5.3E-3</v>
      </c>
      <c r="L489" s="35">
        <v>-6.0600000000000001E-2</v>
      </c>
    </row>
    <row r="490" spans="1:12" x14ac:dyDescent="0.2">
      <c r="A490" s="34">
        <v>43165</v>
      </c>
      <c r="B490" s="1">
        <v>830</v>
      </c>
      <c r="C490" s="1" t="s">
        <v>151</v>
      </c>
      <c r="D490" s="1">
        <v>20.68</v>
      </c>
      <c r="E490" s="34">
        <v>43193</v>
      </c>
      <c r="F490" s="1">
        <v>16.86</v>
      </c>
      <c r="G490" s="1">
        <v>20</v>
      </c>
      <c r="H490" s="1">
        <v>15.15</v>
      </c>
      <c r="I490" s="1">
        <v>20.57</v>
      </c>
      <c r="J490" s="35">
        <v>-0.26740000000000003</v>
      </c>
      <c r="K490" s="35">
        <v>-5.3E-3</v>
      </c>
      <c r="L490" s="35">
        <v>-0.1847</v>
      </c>
    </row>
    <row r="491" spans="1:12" x14ac:dyDescent="0.2">
      <c r="A491" s="34">
        <v>43385</v>
      </c>
      <c r="B491" s="1">
        <v>300421</v>
      </c>
      <c r="C491" s="1" t="s">
        <v>552</v>
      </c>
      <c r="D491" s="1">
        <v>13.18</v>
      </c>
      <c r="E491" s="34">
        <v>43413</v>
      </c>
      <c r="F491" s="1">
        <v>12.81</v>
      </c>
      <c r="G491" s="1">
        <v>20</v>
      </c>
      <c r="H491" s="1">
        <v>11.88</v>
      </c>
      <c r="I491" s="1">
        <v>13.11</v>
      </c>
      <c r="J491" s="35">
        <v>-9.8599999999999993E-2</v>
      </c>
      <c r="K491" s="35">
        <v>-5.3E-3</v>
      </c>
      <c r="L491" s="35">
        <v>-2.81E-2</v>
      </c>
    </row>
    <row r="492" spans="1:12" x14ac:dyDescent="0.2">
      <c r="A492" s="34">
        <v>43188</v>
      </c>
      <c r="B492" s="1">
        <v>601601</v>
      </c>
      <c r="C492" s="1" t="s">
        <v>553</v>
      </c>
      <c r="D492" s="1">
        <v>34.04</v>
      </c>
      <c r="E492" s="34">
        <v>43222</v>
      </c>
      <c r="F492" s="1">
        <v>31.11</v>
      </c>
      <c r="G492" s="1">
        <v>20</v>
      </c>
      <c r="H492" s="1">
        <v>29.65</v>
      </c>
      <c r="I492" s="1">
        <v>33.86</v>
      </c>
      <c r="J492" s="35">
        <v>-0.129</v>
      </c>
      <c r="K492" s="35">
        <v>-5.3E-3</v>
      </c>
      <c r="L492" s="35">
        <v>-8.6099999999999996E-2</v>
      </c>
    </row>
    <row r="493" spans="1:12" x14ac:dyDescent="0.2">
      <c r="A493" s="34">
        <v>43263</v>
      </c>
      <c r="B493" s="1">
        <v>300412</v>
      </c>
      <c r="C493" s="1" t="s">
        <v>138</v>
      </c>
      <c r="D493" s="1">
        <v>11.53</v>
      </c>
      <c r="E493" s="34">
        <v>43292</v>
      </c>
      <c r="F493" s="1">
        <v>9.23</v>
      </c>
      <c r="G493" s="1">
        <v>20</v>
      </c>
      <c r="H493" s="1">
        <v>8.6</v>
      </c>
      <c r="I493" s="1">
        <v>11.47</v>
      </c>
      <c r="J493" s="35">
        <v>-0.25409999999999999</v>
      </c>
      <c r="K493" s="35">
        <v>-5.1999999999999998E-3</v>
      </c>
      <c r="L493" s="35">
        <v>-0.19950000000000001</v>
      </c>
    </row>
    <row r="494" spans="1:12" x14ac:dyDescent="0.2">
      <c r="A494" s="34">
        <v>43385</v>
      </c>
      <c r="B494" s="1">
        <v>300089</v>
      </c>
      <c r="C494" s="1" t="s">
        <v>554</v>
      </c>
      <c r="D494" s="1">
        <v>5.78</v>
      </c>
      <c r="E494" s="34">
        <v>43413</v>
      </c>
      <c r="F494" s="1">
        <v>5.6</v>
      </c>
      <c r="G494" s="1">
        <v>20</v>
      </c>
      <c r="H494" s="1">
        <v>4.58</v>
      </c>
      <c r="I494" s="1">
        <v>5.75</v>
      </c>
      <c r="J494" s="35">
        <v>-0.20760000000000001</v>
      </c>
      <c r="K494" s="35">
        <v>-5.1999999999999998E-3</v>
      </c>
      <c r="L494" s="35">
        <v>-3.1099999999999999E-2</v>
      </c>
    </row>
    <row r="495" spans="1:12" x14ac:dyDescent="0.2">
      <c r="A495" s="34">
        <v>43385</v>
      </c>
      <c r="B495" s="1">
        <v>603737</v>
      </c>
      <c r="C495" s="1" t="s">
        <v>555</v>
      </c>
      <c r="D495" s="1">
        <v>39.200000000000003</v>
      </c>
      <c r="E495" s="34">
        <v>43413</v>
      </c>
      <c r="F495" s="1">
        <v>38.450000000000003</v>
      </c>
      <c r="G495" s="1">
        <v>20</v>
      </c>
      <c r="H495" s="1">
        <v>33.340000000000003</v>
      </c>
      <c r="I495" s="1">
        <v>39</v>
      </c>
      <c r="J495" s="35">
        <v>-0.14949999999999999</v>
      </c>
      <c r="K495" s="35">
        <v>-5.1000000000000004E-3</v>
      </c>
      <c r="L495" s="35">
        <v>-1.9099999999999999E-2</v>
      </c>
    </row>
    <row r="496" spans="1:12" x14ac:dyDescent="0.2">
      <c r="A496" s="34">
        <v>43133</v>
      </c>
      <c r="B496" s="1">
        <v>600675</v>
      </c>
      <c r="C496" s="1" t="s">
        <v>556</v>
      </c>
      <c r="D496" s="1">
        <v>5.91</v>
      </c>
      <c r="E496" s="34">
        <v>43168</v>
      </c>
      <c r="F496" s="1">
        <v>5.7</v>
      </c>
      <c r="G496" s="1">
        <v>20</v>
      </c>
      <c r="H496" s="1">
        <v>5.27</v>
      </c>
      <c r="I496" s="1">
        <v>5.88</v>
      </c>
      <c r="J496" s="35">
        <v>-0.10829999999999999</v>
      </c>
      <c r="K496" s="35">
        <v>-5.1000000000000004E-3</v>
      </c>
      <c r="L496" s="35">
        <v>-3.5499999999999997E-2</v>
      </c>
    </row>
    <row r="497" spans="1:12" x14ac:dyDescent="0.2">
      <c r="A497" s="34">
        <v>43257</v>
      </c>
      <c r="B497" s="1">
        <v>2921</v>
      </c>
      <c r="C497" s="1" t="s">
        <v>437</v>
      </c>
      <c r="D497" s="1">
        <v>39.53</v>
      </c>
      <c r="E497" s="34">
        <v>43286</v>
      </c>
      <c r="F497" s="1">
        <v>34.700000000000003</v>
      </c>
      <c r="G497" s="1">
        <v>20</v>
      </c>
      <c r="H497" s="1">
        <v>30.43</v>
      </c>
      <c r="I497" s="1">
        <v>39.33</v>
      </c>
      <c r="J497" s="35">
        <v>-0.23019999999999999</v>
      </c>
      <c r="K497" s="35">
        <v>-5.1000000000000004E-3</v>
      </c>
      <c r="L497" s="35">
        <v>-0.1222</v>
      </c>
    </row>
    <row r="498" spans="1:12" x14ac:dyDescent="0.2">
      <c r="A498" s="34">
        <v>43271</v>
      </c>
      <c r="B498" s="1">
        <v>603585</v>
      </c>
      <c r="C498" s="1" t="s">
        <v>557</v>
      </c>
      <c r="D498" s="1">
        <v>21.75</v>
      </c>
      <c r="E498" s="34">
        <v>43299</v>
      </c>
      <c r="F498" s="1">
        <v>21.19</v>
      </c>
      <c r="G498" s="1">
        <v>20</v>
      </c>
      <c r="H498" s="1">
        <v>20</v>
      </c>
      <c r="I498" s="1">
        <v>21.64</v>
      </c>
      <c r="J498" s="35">
        <v>-8.0500000000000002E-2</v>
      </c>
      <c r="K498" s="35">
        <v>-5.1000000000000004E-3</v>
      </c>
      <c r="L498" s="35">
        <v>-2.58E-2</v>
      </c>
    </row>
    <row r="499" spans="1:12" x14ac:dyDescent="0.2">
      <c r="A499" s="34">
        <v>43385</v>
      </c>
      <c r="B499" s="1">
        <v>528</v>
      </c>
      <c r="C499" s="1" t="s">
        <v>558</v>
      </c>
      <c r="D499" s="1">
        <v>10</v>
      </c>
      <c r="E499" s="34">
        <v>43413</v>
      </c>
      <c r="F499" s="1">
        <v>6.8</v>
      </c>
      <c r="G499" s="1">
        <v>20</v>
      </c>
      <c r="H499" s="1">
        <v>6.58</v>
      </c>
      <c r="I499" s="1">
        <v>9.9499999999999993</v>
      </c>
      <c r="J499" s="35">
        <v>-0.34200000000000003</v>
      </c>
      <c r="K499" s="35">
        <v>-5.0000000000000001E-3</v>
      </c>
      <c r="L499" s="35">
        <v>-0.32</v>
      </c>
    </row>
    <row r="500" spans="1:12" x14ac:dyDescent="0.2">
      <c r="A500" s="34">
        <v>43165</v>
      </c>
      <c r="B500" s="1">
        <v>600507</v>
      </c>
      <c r="C500" s="1" t="s">
        <v>559</v>
      </c>
      <c r="D500" s="1">
        <v>16.34</v>
      </c>
      <c r="E500" s="34">
        <v>43193</v>
      </c>
      <c r="F500" s="1">
        <v>14.81</v>
      </c>
      <c r="G500" s="1">
        <v>20</v>
      </c>
      <c r="H500" s="1">
        <v>12.43</v>
      </c>
      <c r="I500" s="1">
        <v>16.260000000000002</v>
      </c>
      <c r="J500" s="35">
        <v>-0.23930000000000001</v>
      </c>
      <c r="K500" s="35">
        <v>-4.8999999999999998E-3</v>
      </c>
      <c r="L500" s="35">
        <v>-9.3600000000000003E-2</v>
      </c>
    </row>
    <row r="501" spans="1:12" x14ac:dyDescent="0.2">
      <c r="A501" s="34">
        <v>43273</v>
      </c>
      <c r="B501" s="1">
        <v>300279</v>
      </c>
      <c r="C501" s="1" t="s">
        <v>560</v>
      </c>
      <c r="D501" s="1">
        <v>8.19</v>
      </c>
      <c r="E501" s="34">
        <v>43301</v>
      </c>
      <c r="F501" s="1">
        <v>7.28</v>
      </c>
      <c r="G501" s="1">
        <v>20</v>
      </c>
      <c r="H501" s="1">
        <v>6.43</v>
      </c>
      <c r="I501" s="1">
        <v>8.15</v>
      </c>
      <c r="J501" s="35">
        <v>-0.21490000000000001</v>
      </c>
      <c r="K501" s="35">
        <v>-4.8999999999999998E-3</v>
      </c>
      <c r="L501" s="35">
        <v>-0.1111</v>
      </c>
    </row>
    <row r="502" spans="1:12" x14ac:dyDescent="0.2">
      <c r="A502" s="34">
        <v>43350</v>
      </c>
      <c r="B502" s="1">
        <v>300488</v>
      </c>
      <c r="C502" s="1" t="s">
        <v>561</v>
      </c>
      <c r="D502" s="1">
        <v>29.08</v>
      </c>
      <c r="E502" s="34">
        <v>43388</v>
      </c>
      <c r="F502" s="1">
        <v>25.28</v>
      </c>
      <c r="G502" s="1">
        <v>20</v>
      </c>
      <c r="H502" s="1">
        <v>24.38</v>
      </c>
      <c r="I502" s="1">
        <v>28.94</v>
      </c>
      <c r="J502" s="35">
        <v>-0.16159999999999999</v>
      </c>
      <c r="K502" s="35">
        <v>-4.7999999999999996E-3</v>
      </c>
      <c r="L502" s="35">
        <v>-0.13070000000000001</v>
      </c>
    </row>
    <row r="503" spans="1:12" x14ac:dyDescent="0.2">
      <c r="A503" s="34">
        <v>43395</v>
      </c>
      <c r="B503" s="1">
        <v>56</v>
      </c>
      <c r="C503" s="1" t="s">
        <v>150</v>
      </c>
      <c r="D503" s="1">
        <v>6.31</v>
      </c>
      <c r="E503" s="34">
        <v>43423</v>
      </c>
      <c r="F503" s="1">
        <v>6.25</v>
      </c>
      <c r="G503" s="1">
        <v>20</v>
      </c>
      <c r="H503" s="1">
        <v>5.56</v>
      </c>
      <c r="I503" s="1">
        <v>6.28</v>
      </c>
      <c r="J503" s="35">
        <v>-0.11890000000000001</v>
      </c>
      <c r="K503" s="35">
        <v>-4.7999999999999996E-3</v>
      </c>
      <c r="L503" s="35">
        <v>-9.4999999999999998E-3</v>
      </c>
    </row>
    <row r="504" spans="1:12" x14ac:dyDescent="0.2">
      <c r="A504" s="34">
        <v>43395</v>
      </c>
      <c r="B504" s="1">
        <v>600309</v>
      </c>
      <c r="C504" s="1" t="s">
        <v>562</v>
      </c>
      <c r="D504" s="1">
        <v>32</v>
      </c>
      <c r="E504" s="34">
        <v>43423</v>
      </c>
      <c r="F504" s="1">
        <v>31.1</v>
      </c>
      <c r="G504" s="1">
        <v>20</v>
      </c>
      <c r="H504" s="1">
        <v>26.8</v>
      </c>
      <c r="I504" s="1">
        <v>31.85</v>
      </c>
      <c r="J504" s="35">
        <v>-0.16250000000000001</v>
      </c>
      <c r="K504" s="35">
        <v>-4.7000000000000002E-3</v>
      </c>
      <c r="L504" s="35">
        <v>-2.81E-2</v>
      </c>
    </row>
    <row r="505" spans="1:12" x14ac:dyDescent="0.2">
      <c r="A505" s="34">
        <v>43368</v>
      </c>
      <c r="B505" s="1">
        <v>2798</v>
      </c>
      <c r="C505" s="1" t="s">
        <v>241</v>
      </c>
      <c r="D505" s="1">
        <v>17.38</v>
      </c>
      <c r="E505" s="34">
        <v>43403</v>
      </c>
      <c r="F505" s="1">
        <v>13.72</v>
      </c>
      <c r="G505" s="1">
        <v>20</v>
      </c>
      <c r="H505" s="1">
        <v>13.06</v>
      </c>
      <c r="I505" s="1">
        <v>17.3</v>
      </c>
      <c r="J505" s="35">
        <v>-0.24859999999999999</v>
      </c>
      <c r="K505" s="35">
        <v>-4.5999999999999999E-3</v>
      </c>
      <c r="L505" s="35">
        <v>-0.21060000000000001</v>
      </c>
    </row>
    <row r="506" spans="1:12" x14ac:dyDescent="0.2">
      <c r="A506" s="34">
        <v>43333</v>
      </c>
      <c r="B506" s="1">
        <v>546</v>
      </c>
      <c r="C506" s="1" t="s">
        <v>563</v>
      </c>
      <c r="D506" s="1">
        <v>11.21</v>
      </c>
      <c r="E506" s="34">
        <v>43361</v>
      </c>
      <c r="F506" s="1">
        <v>10.6</v>
      </c>
      <c r="G506" s="1">
        <v>20</v>
      </c>
      <c r="H506" s="1">
        <v>10.210000000000001</v>
      </c>
      <c r="I506" s="1">
        <v>11.16</v>
      </c>
      <c r="J506" s="35">
        <v>-8.9200000000000002E-2</v>
      </c>
      <c r="K506" s="35">
        <v>-4.4999999999999997E-3</v>
      </c>
      <c r="L506" s="35">
        <v>-5.4399999999999997E-2</v>
      </c>
    </row>
    <row r="507" spans="1:12" x14ac:dyDescent="0.2">
      <c r="A507" s="34">
        <v>43271</v>
      </c>
      <c r="B507" s="1">
        <v>806</v>
      </c>
      <c r="C507" s="1" t="s">
        <v>564</v>
      </c>
      <c r="D507" s="1">
        <v>4.5</v>
      </c>
      <c r="E507" s="34">
        <v>43299</v>
      </c>
      <c r="F507" s="1">
        <v>4.0599999999999996</v>
      </c>
      <c r="G507" s="1">
        <v>20</v>
      </c>
      <c r="H507" s="1">
        <v>3.9</v>
      </c>
      <c r="I507" s="1">
        <v>4.4800000000000004</v>
      </c>
      <c r="J507" s="35">
        <v>-0.1333</v>
      </c>
      <c r="K507" s="35">
        <v>-4.4000000000000003E-3</v>
      </c>
      <c r="L507" s="35">
        <v>-9.7799999999999998E-2</v>
      </c>
    </row>
    <row r="508" spans="1:12" x14ac:dyDescent="0.2">
      <c r="A508" s="34">
        <v>43320</v>
      </c>
      <c r="B508" s="1">
        <v>409</v>
      </c>
      <c r="C508" s="1" t="s">
        <v>565</v>
      </c>
      <c r="D508" s="1">
        <v>4.5</v>
      </c>
      <c r="E508" s="34">
        <v>43348</v>
      </c>
      <c r="F508" s="1">
        <v>4.25</v>
      </c>
      <c r="G508" s="1">
        <v>20</v>
      </c>
      <c r="H508" s="1">
        <v>4</v>
      </c>
      <c r="I508" s="1">
        <v>4.4800000000000004</v>
      </c>
      <c r="J508" s="35">
        <v>-0.1111</v>
      </c>
      <c r="K508" s="35">
        <v>-4.4000000000000003E-3</v>
      </c>
      <c r="L508" s="35">
        <v>-5.5599999999999997E-2</v>
      </c>
    </row>
    <row r="509" spans="1:12" x14ac:dyDescent="0.2">
      <c r="A509" s="34">
        <v>43369</v>
      </c>
      <c r="B509" s="1">
        <v>2100</v>
      </c>
      <c r="C509" s="1" t="s">
        <v>566</v>
      </c>
      <c r="D509" s="1">
        <v>4.51</v>
      </c>
      <c r="E509" s="34">
        <v>43404</v>
      </c>
      <c r="F509" s="1">
        <v>4.13</v>
      </c>
      <c r="G509" s="1">
        <v>20</v>
      </c>
      <c r="H509" s="1">
        <v>3.65</v>
      </c>
      <c r="I509" s="1">
        <v>4.49</v>
      </c>
      <c r="J509" s="35">
        <v>-0.19070000000000001</v>
      </c>
      <c r="K509" s="35">
        <v>-4.4000000000000003E-3</v>
      </c>
      <c r="L509" s="35">
        <v>-8.43E-2</v>
      </c>
    </row>
    <row r="510" spans="1:12" x14ac:dyDescent="0.2">
      <c r="A510" s="34">
        <v>43214</v>
      </c>
      <c r="B510" s="1">
        <v>2516</v>
      </c>
      <c r="C510" s="1" t="s">
        <v>567</v>
      </c>
      <c r="D510" s="1">
        <v>4.58</v>
      </c>
      <c r="E510" s="34">
        <v>43244</v>
      </c>
      <c r="F510" s="1">
        <v>4.49</v>
      </c>
      <c r="G510" s="1">
        <v>20</v>
      </c>
      <c r="H510" s="1">
        <v>4.21</v>
      </c>
      <c r="I510" s="1">
        <v>4.5599999999999996</v>
      </c>
      <c r="J510" s="35">
        <v>-8.0799999999999997E-2</v>
      </c>
      <c r="K510" s="35">
        <v>-4.4000000000000003E-3</v>
      </c>
      <c r="L510" s="35">
        <v>-1.9699999999999999E-2</v>
      </c>
    </row>
    <row r="511" spans="1:12" x14ac:dyDescent="0.2">
      <c r="A511" s="34">
        <v>43328</v>
      </c>
      <c r="B511" s="1">
        <v>2583</v>
      </c>
      <c r="C511" s="1" t="s">
        <v>568</v>
      </c>
      <c r="D511" s="1">
        <v>9.16</v>
      </c>
      <c r="E511" s="34">
        <v>43356</v>
      </c>
      <c r="F511" s="1">
        <v>8.3000000000000007</v>
      </c>
      <c r="G511" s="1">
        <v>20</v>
      </c>
      <c r="H511" s="1">
        <v>7.86</v>
      </c>
      <c r="I511" s="1">
        <v>9.1199999999999992</v>
      </c>
      <c r="J511" s="35">
        <v>-0.1419</v>
      </c>
      <c r="K511" s="35">
        <v>-4.4000000000000003E-3</v>
      </c>
      <c r="L511" s="35">
        <v>-9.3899999999999997E-2</v>
      </c>
    </row>
    <row r="512" spans="1:12" x14ac:dyDescent="0.2">
      <c r="A512" s="34">
        <v>43271</v>
      </c>
      <c r="B512" s="1">
        <v>603393</v>
      </c>
      <c r="C512" s="1" t="s">
        <v>569</v>
      </c>
      <c r="D512" s="1">
        <v>35.15</v>
      </c>
      <c r="E512" s="34">
        <v>43299</v>
      </c>
      <c r="F512" s="1">
        <v>32.6</v>
      </c>
      <c r="G512" s="1">
        <v>20</v>
      </c>
      <c r="H512" s="1">
        <v>30.79</v>
      </c>
      <c r="I512" s="1">
        <v>35</v>
      </c>
      <c r="J512" s="35">
        <v>-0.124</v>
      </c>
      <c r="K512" s="35">
        <v>-4.3E-3</v>
      </c>
      <c r="L512" s="35">
        <v>-7.2599999999999998E-2</v>
      </c>
    </row>
    <row r="513" spans="1:12" x14ac:dyDescent="0.2">
      <c r="A513" s="34">
        <v>43385</v>
      </c>
      <c r="B513" s="1">
        <v>600810</v>
      </c>
      <c r="C513" s="1" t="s">
        <v>570</v>
      </c>
      <c r="D513" s="1">
        <v>14.19</v>
      </c>
      <c r="E513" s="34">
        <v>43413</v>
      </c>
      <c r="F513" s="1">
        <v>12.28</v>
      </c>
      <c r="G513" s="1">
        <v>20</v>
      </c>
      <c r="H513" s="1">
        <v>11.48</v>
      </c>
      <c r="I513" s="1">
        <v>14.13</v>
      </c>
      <c r="J513" s="35">
        <v>-0.191</v>
      </c>
      <c r="K513" s="35">
        <v>-4.1999999999999997E-3</v>
      </c>
      <c r="L513" s="35">
        <v>-0.1346</v>
      </c>
    </row>
    <row r="514" spans="1:12" x14ac:dyDescent="0.2">
      <c r="A514" s="34">
        <v>43165</v>
      </c>
      <c r="B514" s="1">
        <v>600782</v>
      </c>
      <c r="C514" s="1" t="s">
        <v>571</v>
      </c>
      <c r="D514" s="1">
        <v>7.12</v>
      </c>
      <c r="E514" s="34">
        <v>43193</v>
      </c>
      <c r="F514" s="1">
        <v>5.66</v>
      </c>
      <c r="G514" s="1">
        <v>20</v>
      </c>
      <c r="H514" s="1">
        <v>5.07</v>
      </c>
      <c r="I514" s="1">
        <v>7.09</v>
      </c>
      <c r="J514" s="35">
        <v>-0.28789999999999999</v>
      </c>
      <c r="K514" s="35">
        <v>-4.1999999999999997E-3</v>
      </c>
      <c r="L514" s="35">
        <v>-0.2051</v>
      </c>
    </row>
    <row r="515" spans="1:12" x14ac:dyDescent="0.2">
      <c r="A515" s="34">
        <v>43319</v>
      </c>
      <c r="B515" s="1">
        <v>420</v>
      </c>
      <c r="C515" s="1" t="s">
        <v>572</v>
      </c>
      <c r="D515" s="1">
        <v>2.38</v>
      </c>
      <c r="E515" s="34">
        <v>43347</v>
      </c>
      <c r="F515" s="1">
        <v>2.25</v>
      </c>
      <c r="G515" s="1">
        <v>20</v>
      </c>
      <c r="H515" s="1">
        <v>2.2000000000000002</v>
      </c>
      <c r="I515" s="1">
        <v>2.37</v>
      </c>
      <c r="J515" s="35">
        <v>-7.5600000000000001E-2</v>
      </c>
      <c r="K515" s="35">
        <v>-4.1999999999999997E-3</v>
      </c>
      <c r="L515" s="35">
        <v>-5.4600000000000003E-2</v>
      </c>
    </row>
    <row r="516" spans="1:12" x14ac:dyDescent="0.2">
      <c r="A516" s="34">
        <v>43271</v>
      </c>
      <c r="B516" s="1">
        <v>2887</v>
      </c>
      <c r="C516" s="1" t="s">
        <v>573</v>
      </c>
      <c r="D516" s="1">
        <v>28.67</v>
      </c>
      <c r="E516" s="34">
        <v>43299</v>
      </c>
      <c r="F516" s="1">
        <v>23.35</v>
      </c>
      <c r="G516" s="1">
        <v>20</v>
      </c>
      <c r="H516" s="1">
        <v>23.31</v>
      </c>
      <c r="I516" s="1">
        <v>28.55</v>
      </c>
      <c r="J516" s="35">
        <v>-0.187</v>
      </c>
      <c r="K516" s="35">
        <v>-4.1999999999999997E-3</v>
      </c>
      <c r="L516" s="35">
        <v>-0.18559999999999999</v>
      </c>
    </row>
    <row r="517" spans="1:12" x14ac:dyDescent="0.2">
      <c r="A517" s="34">
        <v>43385</v>
      </c>
      <c r="B517" s="1">
        <v>2051</v>
      </c>
      <c r="C517" s="1" t="s">
        <v>574</v>
      </c>
      <c r="D517" s="1">
        <v>11.93</v>
      </c>
      <c r="E517" s="34">
        <v>43413</v>
      </c>
      <c r="F517" s="1">
        <v>11.14</v>
      </c>
      <c r="G517" s="1">
        <v>20</v>
      </c>
      <c r="H517" s="1">
        <v>10.210000000000001</v>
      </c>
      <c r="I517" s="1">
        <v>11.88</v>
      </c>
      <c r="J517" s="35">
        <v>-0.14419999999999999</v>
      </c>
      <c r="K517" s="35">
        <v>-4.1999999999999997E-3</v>
      </c>
      <c r="L517" s="35">
        <v>-6.6199999999999995E-2</v>
      </c>
    </row>
    <row r="518" spans="1:12" x14ac:dyDescent="0.2">
      <c r="A518" s="34">
        <v>43185</v>
      </c>
      <c r="B518" s="1">
        <v>603799</v>
      </c>
      <c r="C518" s="1" t="s">
        <v>338</v>
      </c>
      <c r="D518" s="1">
        <v>88.93</v>
      </c>
      <c r="E518" s="34">
        <v>43215</v>
      </c>
      <c r="F518" s="1">
        <v>78.22</v>
      </c>
      <c r="G518" s="1">
        <v>20</v>
      </c>
      <c r="H518" s="1">
        <v>65.489999999999995</v>
      </c>
      <c r="I518" s="1">
        <v>88.56</v>
      </c>
      <c r="J518" s="35">
        <v>-0.2636</v>
      </c>
      <c r="K518" s="35">
        <v>-4.1999999999999997E-3</v>
      </c>
      <c r="L518" s="35">
        <v>-0.12039999999999999</v>
      </c>
    </row>
    <row r="519" spans="1:12" x14ac:dyDescent="0.2">
      <c r="A519" s="34">
        <v>43273</v>
      </c>
      <c r="B519" s="1">
        <v>933</v>
      </c>
      <c r="C519" s="1" t="s">
        <v>575</v>
      </c>
      <c r="D519" s="1">
        <v>4.8600000000000003</v>
      </c>
      <c r="E519" s="34">
        <v>43301</v>
      </c>
      <c r="F519" s="1">
        <v>4.34</v>
      </c>
      <c r="G519" s="1">
        <v>20</v>
      </c>
      <c r="H519" s="1">
        <v>4.1500000000000004</v>
      </c>
      <c r="I519" s="1">
        <v>4.84</v>
      </c>
      <c r="J519" s="35">
        <v>-0.14610000000000001</v>
      </c>
      <c r="K519" s="35">
        <v>-4.1000000000000003E-3</v>
      </c>
      <c r="L519" s="35">
        <v>-0.107</v>
      </c>
    </row>
    <row r="520" spans="1:12" x14ac:dyDescent="0.2">
      <c r="A520" s="34">
        <v>43256</v>
      </c>
      <c r="B520" s="1">
        <v>610</v>
      </c>
      <c r="C520" s="1" t="s">
        <v>576</v>
      </c>
      <c r="D520" s="1">
        <v>7.33</v>
      </c>
      <c r="E520" s="34">
        <v>43285</v>
      </c>
      <c r="F520" s="1">
        <v>5.93</v>
      </c>
      <c r="G520" s="1">
        <v>20</v>
      </c>
      <c r="H520" s="1">
        <v>5.4</v>
      </c>
      <c r="I520" s="1">
        <v>7.3</v>
      </c>
      <c r="J520" s="35">
        <v>-0.26329999999999998</v>
      </c>
      <c r="K520" s="35">
        <v>-4.1000000000000003E-3</v>
      </c>
      <c r="L520" s="35">
        <v>-0.191</v>
      </c>
    </row>
    <row r="521" spans="1:12" x14ac:dyDescent="0.2">
      <c r="A521" s="34">
        <v>43332</v>
      </c>
      <c r="B521" s="1">
        <v>300126</v>
      </c>
      <c r="C521" s="1" t="s">
        <v>577</v>
      </c>
      <c r="D521" s="1">
        <v>4.95</v>
      </c>
      <c r="E521" s="34">
        <v>43360</v>
      </c>
      <c r="F521" s="1">
        <v>4.68</v>
      </c>
      <c r="G521" s="1">
        <v>20</v>
      </c>
      <c r="H521" s="1">
        <v>4.6100000000000003</v>
      </c>
      <c r="I521" s="1">
        <v>4.93</v>
      </c>
      <c r="J521" s="35">
        <v>-6.8699999999999997E-2</v>
      </c>
      <c r="K521" s="35">
        <v>-4.0000000000000001E-3</v>
      </c>
      <c r="L521" s="35">
        <v>-5.4600000000000003E-2</v>
      </c>
    </row>
    <row r="522" spans="1:12" x14ac:dyDescent="0.2">
      <c r="A522" s="34">
        <v>43385</v>
      </c>
      <c r="B522" s="1">
        <v>2907</v>
      </c>
      <c r="C522" s="1" t="s">
        <v>578</v>
      </c>
      <c r="D522" s="1">
        <v>22.38</v>
      </c>
      <c r="E522" s="34">
        <v>43413</v>
      </c>
      <c r="F522" s="1">
        <v>19.38</v>
      </c>
      <c r="G522" s="1">
        <v>20</v>
      </c>
      <c r="H522" s="1">
        <v>16.22</v>
      </c>
      <c r="I522" s="1">
        <v>22.29</v>
      </c>
      <c r="J522" s="35">
        <v>-0.27529999999999999</v>
      </c>
      <c r="K522" s="35">
        <v>-4.0000000000000001E-3</v>
      </c>
      <c r="L522" s="35">
        <v>-0.1341</v>
      </c>
    </row>
    <row r="523" spans="1:12" x14ac:dyDescent="0.2">
      <c r="A523" s="34">
        <v>43185</v>
      </c>
      <c r="B523" s="1">
        <v>2175</v>
      </c>
      <c r="C523" s="1" t="s">
        <v>579</v>
      </c>
      <c r="D523" s="1">
        <v>7.49</v>
      </c>
      <c r="E523" s="34">
        <v>43215</v>
      </c>
      <c r="F523" s="1">
        <v>5.5</v>
      </c>
      <c r="G523" s="1">
        <v>20</v>
      </c>
      <c r="H523" s="1">
        <v>5.33</v>
      </c>
      <c r="I523" s="1">
        <v>7.46</v>
      </c>
      <c r="J523" s="35">
        <v>-0.28839999999999999</v>
      </c>
      <c r="K523" s="35">
        <v>-4.0000000000000001E-3</v>
      </c>
      <c r="L523" s="35">
        <v>-0.26569999999999999</v>
      </c>
    </row>
    <row r="524" spans="1:12" x14ac:dyDescent="0.2">
      <c r="A524" s="34">
        <v>43208</v>
      </c>
      <c r="B524" s="1">
        <v>2302</v>
      </c>
      <c r="C524" s="1" t="s">
        <v>276</v>
      </c>
      <c r="D524" s="1">
        <v>14.96</v>
      </c>
      <c r="E524" s="34">
        <v>43238</v>
      </c>
      <c r="F524" s="1">
        <v>14.08</v>
      </c>
      <c r="G524" s="1">
        <v>20</v>
      </c>
      <c r="H524" s="1">
        <v>13.93</v>
      </c>
      <c r="I524" s="1">
        <v>14.9</v>
      </c>
      <c r="J524" s="35">
        <v>-6.8900000000000003E-2</v>
      </c>
      <c r="K524" s="35">
        <v>-4.0000000000000001E-3</v>
      </c>
      <c r="L524" s="35">
        <v>-5.8799999999999998E-2</v>
      </c>
    </row>
    <row r="525" spans="1:12" x14ac:dyDescent="0.2">
      <c r="A525" s="34">
        <v>43182</v>
      </c>
      <c r="B525" s="1">
        <v>600741</v>
      </c>
      <c r="C525" s="1" t="s">
        <v>580</v>
      </c>
      <c r="D525" s="1">
        <v>25.05</v>
      </c>
      <c r="E525" s="34">
        <v>43214</v>
      </c>
      <c r="F525" s="1">
        <v>21.7</v>
      </c>
      <c r="G525" s="1">
        <v>20</v>
      </c>
      <c r="H525" s="1">
        <v>19.86</v>
      </c>
      <c r="I525" s="1">
        <v>24.95</v>
      </c>
      <c r="J525" s="35">
        <v>-0.2072</v>
      </c>
      <c r="K525" s="35">
        <v>-4.0000000000000001E-3</v>
      </c>
      <c r="L525" s="35">
        <v>-0.13370000000000001</v>
      </c>
    </row>
    <row r="526" spans="1:12" x14ac:dyDescent="0.2">
      <c r="A526" s="34">
        <v>43284</v>
      </c>
      <c r="B526" s="1">
        <v>600079</v>
      </c>
      <c r="C526" s="1" t="s">
        <v>581</v>
      </c>
      <c r="D526" s="1">
        <v>12.55</v>
      </c>
      <c r="E526" s="34">
        <v>43312</v>
      </c>
      <c r="F526" s="1">
        <v>12.3</v>
      </c>
      <c r="G526" s="1">
        <v>20</v>
      </c>
      <c r="H526" s="1">
        <v>11.55</v>
      </c>
      <c r="I526" s="1">
        <v>12.5</v>
      </c>
      <c r="J526" s="35">
        <v>-7.9699999999999993E-2</v>
      </c>
      <c r="K526" s="35">
        <v>-4.0000000000000001E-3</v>
      </c>
      <c r="L526" s="35">
        <v>-1.9900000000000001E-2</v>
      </c>
    </row>
    <row r="527" spans="1:12" x14ac:dyDescent="0.2">
      <c r="A527" s="34">
        <v>43319</v>
      </c>
      <c r="B527" s="1">
        <v>603499</v>
      </c>
      <c r="C527" s="1" t="s">
        <v>582</v>
      </c>
      <c r="D527" s="1">
        <v>23.35</v>
      </c>
      <c r="E527" s="34">
        <v>43347</v>
      </c>
      <c r="F527" s="1">
        <v>20.350000000000001</v>
      </c>
      <c r="G527" s="1">
        <v>20</v>
      </c>
      <c r="H527" s="1">
        <v>19.95</v>
      </c>
      <c r="I527" s="1">
        <v>23.26</v>
      </c>
      <c r="J527" s="35">
        <v>-0.14560000000000001</v>
      </c>
      <c r="K527" s="35">
        <v>-3.8999999999999998E-3</v>
      </c>
      <c r="L527" s="35">
        <v>-0.1285</v>
      </c>
    </row>
    <row r="528" spans="1:12" x14ac:dyDescent="0.2">
      <c r="A528" s="34">
        <v>43257</v>
      </c>
      <c r="B528" s="1">
        <v>603800</v>
      </c>
      <c r="C528" s="1" t="s">
        <v>459</v>
      </c>
      <c r="D528" s="1">
        <v>18.32</v>
      </c>
      <c r="E528" s="34">
        <v>43286</v>
      </c>
      <c r="F528" s="1">
        <v>15.15</v>
      </c>
      <c r="G528" s="1">
        <v>20</v>
      </c>
      <c r="H528" s="1">
        <v>14.06</v>
      </c>
      <c r="I528" s="1">
        <v>18.25</v>
      </c>
      <c r="J528" s="35">
        <v>-0.23250000000000001</v>
      </c>
      <c r="K528" s="35">
        <v>-3.8E-3</v>
      </c>
      <c r="L528" s="35">
        <v>-0.17299999999999999</v>
      </c>
    </row>
    <row r="529" spans="1:12" x14ac:dyDescent="0.2">
      <c r="A529" s="34">
        <v>43273</v>
      </c>
      <c r="B529" s="1">
        <v>603728</v>
      </c>
      <c r="C529" s="1" t="s">
        <v>583</v>
      </c>
      <c r="D529" s="1">
        <v>15.94</v>
      </c>
      <c r="E529" s="34">
        <v>43301</v>
      </c>
      <c r="F529" s="1">
        <v>14.38</v>
      </c>
      <c r="G529" s="1">
        <v>20</v>
      </c>
      <c r="H529" s="1">
        <v>13.83</v>
      </c>
      <c r="I529" s="1">
        <v>15.88</v>
      </c>
      <c r="J529" s="35">
        <v>-0.13239999999999999</v>
      </c>
      <c r="K529" s="35">
        <v>-3.8E-3</v>
      </c>
      <c r="L529" s="35">
        <v>-9.7900000000000001E-2</v>
      </c>
    </row>
    <row r="530" spans="1:12" x14ac:dyDescent="0.2">
      <c r="A530" s="34">
        <v>43271</v>
      </c>
      <c r="B530" s="1">
        <v>2581</v>
      </c>
      <c r="C530" s="1" t="s">
        <v>584</v>
      </c>
      <c r="D530" s="1">
        <v>10.8</v>
      </c>
      <c r="E530" s="34">
        <v>43299</v>
      </c>
      <c r="F530" s="1">
        <v>10.14</v>
      </c>
      <c r="G530" s="1">
        <v>20</v>
      </c>
      <c r="H530" s="1">
        <v>9.5</v>
      </c>
      <c r="I530" s="1">
        <v>10.76</v>
      </c>
      <c r="J530" s="35">
        <v>-0.12039999999999999</v>
      </c>
      <c r="K530" s="35">
        <v>-3.7000000000000002E-3</v>
      </c>
      <c r="L530" s="35">
        <v>-6.1100000000000002E-2</v>
      </c>
    </row>
    <row r="531" spans="1:12" x14ac:dyDescent="0.2">
      <c r="A531" s="34">
        <v>43347</v>
      </c>
      <c r="B531" s="1">
        <v>300310</v>
      </c>
      <c r="C531" s="1" t="s">
        <v>585</v>
      </c>
      <c r="D531" s="1">
        <v>5.41</v>
      </c>
      <c r="E531" s="34">
        <v>43383</v>
      </c>
      <c r="F531" s="1">
        <v>4.4400000000000004</v>
      </c>
      <c r="G531" s="1">
        <v>20</v>
      </c>
      <c r="H531" s="1">
        <v>4.3600000000000003</v>
      </c>
      <c r="I531" s="1">
        <v>5.39</v>
      </c>
      <c r="J531" s="35">
        <v>-0.19409999999999999</v>
      </c>
      <c r="K531" s="35">
        <v>-3.7000000000000002E-3</v>
      </c>
      <c r="L531" s="35">
        <v>-0.17929999999999999</v>
      </c>
    </row>
    <row r="532" spans="1:12" x14ac:dyDescent="0.2">
      <c r="A532" s="34">
        <v>43271</v>
      </c>
      <c r="B532" s="1">
        <v>2461</v>
      </c>
      <c r="C532" s="1" t="s">
        <v>586</v>
      </c>
      <c r="D532" s="1">
        <v>5.48</v>
      </c>
      <c r="E532" s="34">
        <v>43299</v>
      </c>
      <c r="F532" s="1">
        <v>5.2</v>
      </c>
      <c r="G532" s="1">
        <v>20</v>
      </c>
      <c r="H532" s="1">
        <v>4.7</v>
      </c>
      <c r="I532" s="1">
        <v>5.46</v>
      </c>
      <c r="J532" s="35">
        <v>-0.14230000000000001</v>
      </c>
      <c r="K532" s="35">
        <v>-3.7000000000000002E-3</v>
      </c>
      <c r="L532" s="35">
        <v>-5.11E-2</v>
      </c>
    </row>
    <row r="533" spans="1:12" x14ac:dyDescent="0.2">
      <c r="A533" s="34">
        <v>43252</v>
      </c>
      <c r="B533" s="1">
        <v>300159</v>
      </c>
      <c r="C533" s="1" t="s">
        <v>587</v>
      </c>
      <c r="D533" s="1">
        <v>8.32</v>
      </c>
      <c r="E533" s="34">
        <v>43283</v>
      </c>
      <c r="F533" s="1">
        <v>6.94</v>
      </c>
      <c r="G533" s="1">
        <v>20</v>
      </c>
      <c r="H533" s="1">
        <v>6.08</v>
      </c>
      <c r="I533" s="1">
        <v>8.2899999999999991</v>
      </c>
      <c r="J533" s="35">
        <v>-0.26919999999999999</v>
      </c>
      <c r="K533" s="35">
        <v>-3.5999999999999999E-3</v>
      </c>
      <c r="L533" s="35">
        <v>-0.16589999999999999</v>
      </c>
    </row>
    <row r="534" spans="1:12" x14ac:dyDescent="0.2">
      <c r="A534" s="34">
        <v>43350</v>
      </c>
      <c r="B534" s="1">
        <v>300296</v>
      </c>
      <c r="C534" s="1" t="s">
        <v>588</v>
      </c>
      <c r="D534" s="1">
        <v>8.59</v>
      </c>
      <c r="E534" s="34">
        <v>43388</v>
      </c>
      <c r="F534" s="1">
        <v>7.12</v>
      </c>
      <c r="G534" s="1">
        <v>20</v>
      </c>
      <c r="H534" s="1">
        <v>7.08</v>
      </c>
      <c r="I534" s="1">
        <v>8.56</v>
      </c>
      <c r="J534" s="35">
        <v>-0.17580000000000001</v>
      </c>
      <c r="K534" s="35">
        <v>-3.5000000000000001E-3</v>
      </c>
      <c r="L534" s="35">
        <v>-0.1711</v>
      </c>
    </row>
    <row r="535" spans="1:12" x14ac:dyDescent="0.2">
      <c r="A535" s="34">
        <v>43385</v>
      </c>
      <c r="B535" s="1">
        <v>2386</v>
      </c>
      <c r="C535" s="1" t="s">
        <v>589</v>
      </c>
      <c r="D535" s="1">
        <v>5.74</v>
      </c>
      <c r="E535" s="34">
        <v>43413</v>
      </c>
      <c r="F535" s="1">
        <v>5.54</v>
      </c>
      <c r="G535" s="1">
        <v>20</v>
      </c>
      <c r="H535" s="1">
        <v>5.01</v>
      </c>
      <c r="I535" s="1">
        <v>5.72</v>
      </c>
      <c r="J535" s="35">
        <v>-0.12720000000000001</v>
      </c>
      <c r="K535" s="35">
        <v>-3.5000000000000001E-3</v>
      </c>
      <c r="L535" s="35">
        <v>-3.4799999999999998E-2</v>
      </c>
    </row>
    <row r="536" spans="1:12" x14ac:dyDescent="0.2">
      <c r="A536" s="34">
        <v>43263</v>
      </c>
      <c r="B536" s="1">
        <v>300592</v>
      </c>
      <c r="C536" s="1" t="s">
        <v>590</v>
      </c>
      <c r="D536" s="1">
        <v>14.47</v>
      </c>
      <c r="E536" s="34">
        <v>43292</v>
      </c>
      <c r="F536" s="1">
        <v>12.45</v>
      </c>
      <c r="G536" s="1">
        <v>20</v>
      </c>
      <c r="H536" s="1">
        <v>11.73</v>
      </c>
      <c r="I536" s="1">
        <v>14.42</v>
      </c>
      <c r="J536" s="35">
        <v>-0.18940000000000001</v>
      </c>
      <c r="K536" s="35">
        <v>-3.5000000000000001E-3</v>
      </c>
      <c r="L536" s="35">
        <v>-0.1396</v>
      </c>
    </row>
    <row r="537" spans="1:12" x14ac:dyDescent="0.2">
      <c r="A537" s="34">
        <v>43334</v>
      </c>
      <c r="B537" s="1">
        <v>600280</v>
      </c>
      <c r="C537" s="1" t="s">
        <v>591</v>
      </c>
      <c r="D537" s="1">
        <v>8.73</v>
      </c>
      <c r="E537" s="34">
        <v>43362</v>
      </c>
      <c r="F537" s="1">
        <v>4.21</v>
      </c>
      <c r="G537" s="1">
        <v>20</v>
      </c>
      <c r="H537" s="1">
        <v>4.0199999999999996</v>
      </c>
      <c r="I537" s="1">
        <v>8.6999999999999993</v>
      </c>
      <c r="J537" s="35">
        <v>-0.53949999999999998</v>
      </c>
      <c r="K537" s="35">
        <v>-3.3999999999999998E-3</v>
      </c>
      <c r="L537" s="35">
        <v>-0.51780000000000004</v>
      </c>
    </row>
    <row r="538" spans="1:12" x14ac:dyDescent="0.2">
      <c r="A538" s="34">
        <v>43199</v>
      </c>
      <c r="B538" s="1">
        <v>300471</v>
      </c>
      <c r="C538" s="1" t="s">
        <v>592</v>
      </c>
      <c r="D538" s="1">
        <v>8.81</v>
      </c>
      <c r="E538" s="34">
        <v>43229</v>
      </c>
      <c r="F538" s="1">
        <v>8.32</v>
      </c>
      <c r="G538" s="1">
        <v>20</v>
      </c>
      <c r="H538" s="1">
        <v>7.5</v>
      </c>
      <c r="I538" s="1">
        <v>8.7799999999999994</v>
      </c>
      <c r="J538" s="35">
        <v>-0.1487</v>
      </c>
      <c r="K538" s="35">
        <v>-3.3999999999999998E-3</v>
      </c>
      <c r="L538" s="35">
        <v>-5.5599999999999997E-2</v>
      </c>
    </row>
    <row r="539" spans="1:12" x14ac:dyDescent="0.2">
      <c r="A539" s="34">
        <v>43206</v>
      </c>
      <c r="B539" s="1">
        <v>2927</v>
      </c>
      <c r="C539" s="1" t="s">
        <v>301</v>
      </c>
      <c r="D539" s="1">
        <v>45.98</v>
      </c>
      <c r="E539" s="34">
        <v>43236</v>
      </c>
      <c r="F539" s="1">
        <v>40.4</v>
      </c>
      <c r="G539" s="1">
        <v>20</v>
      </c>
      <c r="H539" s="1">
        <v>36.4</v>
      </c>
      <c r="I539" s="1">
        <v>45.83</v>
      </c>
      <c r="J539" s="35">
        <v>-0.2084</v>
      </c>
      <c r="K539" s="35">
        <v>-3.3E-3</v>
      </c>
      <c r="L539" s="35">
        <v>-0.12139999999999999</v>
      </c>
    </row>
    <row r="540" spans="1:12" x14ac:dyDescent="0.2">
      <c r="A540" s="34">
        <v>43364</v>
      </c>
      <c r="B540" s="1">
        <v>300042</v>
      </c>
      <c r="C540" s="1" t="s">
        <v>119</v>
      </c>
      <c r="D540" s="1">
        <v>24.87</v>
      </c>
      <c r="E540" s="34">
        <v>43402</v>
      </c>
      <c r="F540" s="1">
        <v>12.94</v>
      </c>
      <c r="G540" s="1">
        <v>20</v>
      </c>
      <c r="H540" s="1">
        <v>12.9</v>
      </c>
      <c r="I540" s="1">
        <v>24.79</v>
      </c>
      <c r="J540" s="35">
        <v>-0.48130000000000001</v>
      </c>
      <c r="K540" s="35">
        <v>-3.2000000000000002E-3</v>
      </c>
      <c r="L540" s="35">
        <v>-0.47970000000000002</v>
      </c>
    </row>
    <row r="541" spans="1:12" x14ac:dyDescent="0.2">
      <c r="A541" s="34">
        <v>43385</v>
      </c>
      <c r="B541" s="1">
        <v>603970</v>
      </c>
      <c r="C541" s="1" t="s">
        <v>593</v>
      </c>
      <c r="D541" s="1">
        <v>15.55</v>
      </c>
      <c r="E541" s="34">
        <v>43413</v>
      </c>
      <c r="F541" s="1">
        <v>14.43</v>
      </c>
      <c r="G541" s="1">
        <v>20</v>
      </c>
      <c r="H541" s="1">
        <v>13.59</v>
      </c>
      <c r="I541" s="1">
        <v>15.5</v>
      </c>
      <c r="J541" s="35">
        <v>-0.12609999999999999</v>
      </c>
      <c r="K541" s="35">
        <v>-3.2000000000000002E-3</v>
      </c>
      <c r="L541" s="35">
        <v>-7.1999999999999995E-2</v>
      </c>
    </row>
    <row r="542" spans="1:12" x14ac:dyDescent="0.2">
      <c r="A542" s="34">
        <v>43385</v>
      </c>
      <c r="B542" s="1">
        <v>300513</v>
      </c>
      <c r="C542" s="1" t="s">
        <v>594</v>
      </c>
      <c r="D542" s="1">
        <v>22.98</v>
      </c>
      <c r="E542" s="34">
        <v>43413</v>
      </c>
      <c r="F542" s="1">
        <v>22.07</v>
      </c>
      <c r="G542" s="1">
        <v>20</v>
      </c>
      <c r="H542" s="1">
        <v>20.239999999999998</v>
      </c>
      <c r="I542" s="1">
        <v>22.91</v>
      </c>
      <c r="J542" s="35">
        <v>-0.1192</v>
      </c>
      <c r="K542" s="35">
        <v>-3.0999999999999999E-3</v>
      </c>
      <c r="L542" s="35">
        <v>-3.9600000000000003E-2</v>
      </c>
    </row>
    <row r="543" spans="1:12" x14ac:dyDescent="0.2">
      <c r="A543" s="34">
        <v>43333</v>
      </c>
      <c r="B543" s="1">
        <v>603733</v>
      </c>
      <c r="C543" s="1" t="s">
        <v>595</v>
      </c>
      <c r="D543" s="1">
        <v>23.05</v>
      </c>
      <c r="E543" s="34">
        <v>43361</v>
      </c>
      <c r="F543" s="1">
        <v>18.02</v>
      </c>
      <c r="G543" s="1">
        <v>20</v>
      </c>
      <c r="H543" s="1">
        <v>17.63</v>
      </c>
      <c r="I543" s="1">
        <v>22.98</v>
      </c>
      <c r="J543" s="35">
        <v>-0.2351</v>
      </c>
      <c r="K543" s="35">
        <v>-3.0000000000000001E-3</v>
      </c>
      <c r="L543" s="35">
        <v>-0.21820000000000001</v>
      </c>
    </row>
    <row r="544" spans="1:12" x14ac:dyDescent="0.2">
      <c r="A544" s="34">
        <v>43314</v>
      </c>
      <c r="B544" s="1">
        <v>300174</v>
      </c>
      <c r="C544" s="1" t="s">
        <v>596</v>
      </c>
      <c r="D544" s="1">
        <v>20.25</v>
      </c>
      <c r="E544" s="34">
        <v>43342</v>
      </c>
      <c r="F544" s="1">
        <v>19.149999999999999</v>
      </c>
      <c r="G544" s="1">
        <v>20</v>
      </c>
      <c r="H544" s="1">
        <v>18.54</v>
      </c>
      <c r="I544" s="1">
        <v>20.190000000000001</v>
      </c>
      <c r="J544" s="35">
        <v>-8.4400000000000003E-2</v>
      </c>
      <c r="K544" s="35">
        <v>-3.0000000000000001E-3</v>
      </c>
      <c r="L544" s="35">
        <v>-5.4300000000000001E-2</v>
      </c>
    </row>
    <row r="545" spans="1:12" x14ac:dyDescent="0.2">
      <c r="A545" s="34">
        <v>43249</v>
      </c>
      <c r="B545" s="1">
        <v>2198</v>
      </c>
      <c r="C545" s="1" t="s">
        <v>597</v>
      </c>
      <c r="D545" s="1">
        <v>6.81</v>
      </c>
      <c r="E545" s="34">
        <v>43278</v>
      </c>
      <c r="F545" s="1">
        <v>6.01</v>
      </c>
      <c r="G545" s="1">
        <v>20</v>
      </c>
      <c r="H545" s="1">
        <v>5.33</v>
      </c>
      <c r="I545" s="1">
        <v>6.79</v>
      </c>
      <c r="J545" s="35">
        <v>-0.21729999999999999</v>
      </c>
      <c r="K545" s="35">
        <v>-2.8999999999999998E-3</v>
      </c>
      <c r="L545" s="35">
        <v>-0.11749999999999999</v>
      </c>
    </row>
    <row r="546" spans="1:12" x14ac:dyDescent="0.2">
      <c r="A546" s="34">
        <v>43298</v>
      </c>
      <c r="B546" s="1">
        <v>300143</v>
      </c>
      <c r="C546" s="1" t="s">
        <v>409</v>
      </c>
      <c r="D546" s="1">
        <v>10.58</v>
      </c>
      <c r="E546" s="34">
        <v>43326</v>
      </c>
      <c r="F546" s="1">
        <v>9.2799999999999994</v>
      </c>
      <c r="G546" s="1">
        <v>20</v>
      </c>
      <c r="H546" s="1">
        <v>8.26</v>
      </c>
      <c r="I546" s="1">
        <v>10.55</v>
      </c>
      <c r="J546" s="35">
        <v>-0.21929999999999999</v>
      </c>
      <c r="K546" s="35">
        <v>-2.8E-3</v>
      </c>
      <c r="L546" s="35">
        <v>-0.1229</v>
      </c>
    </row>
    <row r="547" spans="1:12" x14ac:dyDescent="0.2">
      <c r="A547" s="34">
        <v>43126</v>
      </c>
      <c r="B547" s="1">
        <v>2839</v>
      </c>
      <c r="C547" s="1" t="s">
        <v>598</v>
      </c>
      <c r="D547" s="1">
        <v>10.61</v>
      </c>
      <c r="E547" s="34">
        <v>43161</v>
      </c>
      <c r="F547" s="1">
        <v>9.6999999999999993</v>
      </c>
      <c r="G547" s="1">
        <v>20</v>
      </c>
      <c r="H547" s="1">
        <v>8.7200000000000006</v>
      </c>
      <c r="I547" s="1">
        <v>10.58</v>
      </c>
      <c r="J547" s="35">
        <v>-0.17810000000000001</v>
      </c>
      <c r="K547" s="35">
        <v>-2.8E-3</v>
      </c>
      <c r="L547" s="35">
        <v>-8.5800000000000001E-2</v>
      </c>
    </row>
    <row r="548" spans="1:12" x14ac:dyDescent="0.2">
      <c r="A548" s="34">
        <v>43185</v>
      </c>
      <c r="B548" s="1">
        <v>600297</v>
      </c>
      <c r="C548" s="1" t="s">
        <v>508</v>
      </c>
      <c r="D548" s="1">
        <v>7.32</v>
      </c>
      <c r="E548" s="34">
        <v>43215</v>
      </c>
      <c r="F548" s="1">
        <v>6.71</v>
      </c>
      <c r="G548" s="1">
        <v>20</v>
      </c>
      <c r="H548" s="1">
        <v>6.12</v>
      </c>
      <c r="I548" s="1">
        <v>7.3</v>
      </c>
      <c r="J548" s="35">
        <v>-0.16389999999999999</v>
      </c>
      <c r="K548" s="35">
        <v>-2.7000000000000001E-3</v>
      </c>
      <c r="L548" s="35">
        <v>-8.3299999999999999E-2</v>
      </c>
    </row>
    <row r="549" spans="1:12" x14ac:dyDescent="0.2">
      <c r="A549" s="34">
        <v>43328</v>
      </c>
      <c r="B549" s="1">
        <v>300296</v>
      </c>
      <c r="C549" s="1" t="s">
        <v>588</v>
      </c>
      <c r="D549" s="1">
        <v>11.03</v>
      </c>
      <c r="E549" s="34">
        <v>43356</v>
      </c>
      <c r="F549" s="1">
        <v>8.43</v>
      </c>
      <c r="G549" s="1">
        <v>20</v>
      </c>
      <c r="H549" s="1">
        <v>7.96</v>
      </c>
      <c r="I549" s="1">
        <v>11</v>
      </c>
      <c r="J549" s="35">
        <v>-0.27829999999999999</v>
      </c>
      <c r="K549" s="35">
        <v>-2.7000000000000001E-3</v>
      </c>
      <c r="L549" s="35">
        <v>-0.23569999999999999</v>
      </c>
    </row>
    <row r="550" spans="1:12" x14ac:dyDescent="0.2">
      <c r="A550" s="34">
        <v>43385</v>
      </c>
      <c r="B550" s="1">
        <v>2741</v>
      </c>
      <c r="C550" s="1" t="s">
        <v>599</v>
      </c>
      <c r="D550" s="1">
        <v>14.99</v>
      </c>
      <c r="E550" s="34">
        <v>43413</v>
      </c>
      <c r="F550" s="1">
        <v>13.9</v>
      </c>
      <c r="G550" s="1">
        <v>20</v>
      </c>
      <c r="H550" s="1">
        <v>12.8</v>
      </c>
      <c r="I550" s="1">
        <v>14.95</v>
      </c>
      <c r="J550" s="35">
        <v>-0.14610000000000001</v>
      </c>
      <c r="K550" s="35">
        <v>-2.7000000000000001E-3</v>
      </c>
      <c r="L550" s="35">
        <v>-7.2700000000000001E-2</v>
      </c>
    </row>
    <row r="551" spans="1:12" x14ac:dyDescent="0.2">
      <c r="A551" s="34">
        <v>43263</v>
      </c>
      <c r="B551" s="1">
        <v>2891</v>
      </c>
      <c r="C551" s="1" t="s">
        <v>600</v>
      </c>
      <c r="D551" s="1">
        <v>38.36</v>
      </c>
      <c r="E551" s="34">
        <v>43292</v>
      </c>
      <c r="F551" s="1">
        <v>34.159999999999997</v>
      </c>
      <c r="G551" s="1">
        <v>20</v>
      </c>
      <c r="H551" s="1">
        <v>32.17</v>
      </c>
      <c r="I551" s="1">
        <v>38.26</v>
      </c>
      <c r="J551" s="35">
        <v>-0.16139999999999999</v>
      </c>
      <c r="K551" s="35">
        <v>-2.5999999999999999E-3</v>
      </c>
      <c r="L551" s="35">
        <v>-0.1095</v>
      </c>
    </row>
    <row r="552" spans="1:12" x14ac:dyDescent="0.2">
      <c r="A552" s="34">
        <v>43116</v>
      </c>
      <c r="B552" s="1">
        <v>601799</v>
      </c>
      <c r="C552" s="1" t="s">
        <v>601</v>
      </c>
      <c r="D552" s="1">
        <v>48.54</v>
      </c>
      <c r="E552" s="34">
        <v>43144</v>
      </c>
      <c r="F552" s="1">
        <v>46.28</v>
      </c>
      <c r="G552" s="1">
        <v>20</v>
      </c>
      <c r="H552" s="1">
        <v>42.56</v>
      </c>
      <c r="I552" s="1">
        <v>48.42</v>
      </c>
      <c r="J552" s="35">
        <v>-0.1232</v>
      </c>
      <c r="K552" s="35">
        <v>-2.5000000000000001E-3</v>
      </c>
      <c r="L552" s="35">
        <v>-4.6600000000000003E-2</v>
      </c>
    </row>
    <row r="553" spans="1:12" x14ac:dyDescent="0.2">
      <c r="A553" s="34">
        <v>43319</v>
      </c>
      <c r="B553" s="1">
        <v>985</v>
      </c>
      <c r="C553" s="1" t="s">
        <v>602</v>
      </c>
      <c r="D553" s="1">
        <v>16.2</v>
      </c>
      <c r="E553" s="34">
        <v>43347</v>
      </c>
      <c r="F553" s="1">
        <v>13.69</v>
      </c>
      <c r="G553" s="1">
        <v>20</v>
      </c>
      <c r="H553" s="1">
        <v>13.18</v>
      </c>
      <c r="I553" s="1">
        <v>16.16</v>
      </c>
      <c r="J553" s="35">
        <v>-0.18640000000000001</v>
      </c>
      <c r="K553" s="35">
        <v>-2.5000000000000001E-3</v>
      </c>
      <c r="L553" s="35">
        <v>-0.15490000000000001</v>
      </c>
    </row>
    <row r="554" spans="1:12" x14ac:dyDescent="0.2">
      <c r="A554" s="34">
        <v>43334</v>
      </c>
      <c r="B554" s="1">
        <v>2348</v>
      </c>
      <c r="C554" s="1" t="s">
        <v>603</v>
      </c>
      <c r="D554" s="1">
        <v>4.12</v>
      </c>
      <c r="E554" s="34">
        <v>43362</v>
      </c>
      <c r="F554" s="1">
        <v>3.71</v>
      </c>
      <c r="G554" s="1">
        <v>20</v>
      </c>
      <c r="H554" s="1">
        <v>3.5</v>
      </c>
      <c r="I554" s="1">
        <v>4.1100000000000003</v>
      </c>
      <c r="J554" s="35">
        <v>-0.15049999999999999</v>
      </c>
      <c r="K554" s="35">
        <v>-2.3999999999999998E-3</v>
      </c>
      <c r="L554" s="35">
        <v>-9.9500000000000005E-2</v>
      </c>
    </row>
    <row r="555" spans="1:12" x14ac:dyDescent="0.2">
      <c r="A555" s="34">
        <v>43319</v>
      </c>
      <c r="B555" s="1">
        <v>603008</v>
      </c>
      <c r="C555" s="1" t="s">
        <v>604</v>
      </c>
      <c r="D555" s="1">
        <v>16.8</v>
      </c>
      <c r="E555" s="34">
        <v>43347</v>
      </c>
      <c r="F555" s="1">
        <v>15.43</v>
      </c>
      <c r="G555" s="1">
        <v>20</v>
      </c>
      <c r="H555" s="1">
        <v>14</v>
      </c>
      <c r="I555" s="1">
        <v>16.760000000000002</v>
      </c>
      <c r="J555" s="35">
        <v>-0.16669999999999999</v>
      </c>
      <c r="K555" s="35">
        <v>-2.3999999999999998E-3</v>
      </c>
      <c r="L555" s="35">
        <v>-8.1600000000000006E-2</v>
      </c>
    </row>
    <row r="556" spans="1:12" x14ac:dyDescent="0.2">
      <c r="A556" s="34">
        <v>43312</v>
      </c>
      <c r="B556" s="1">
        <v>300109</v>
      </c>
      <c r="C556" s="1" t="s">
        <v>605</v>
      </c>
      <c r="D556" s="1">
        <v>21.2</v>
      </c>
      <c r="E556" s="34">
        <v>43340</v>
      </c>
      <c r="F556" s="1">
        <v>18.170000000000002</v>
      </c>
      <c r="G556" s="1">
        <v>20</v>
      </c>
      <c r="H556" s="1">
        <v>17.05</v>
      </c>
      <c r="I556" s="1">
        <v>21.15</v>
      </c>
      <c r="J556" s="35">
        <v>-0.1958</v>
      </c>
      <c r="K556" s="35">
        <v>-2.3999999999999998E-3</v>
      </c>
      <c r="L556" s="35">
        <v>-0.1429</v>
      </c>
    </row>
    <row r="557" spans="1:12" x14ac:dyDescent="0.2">
      <c r="A557" s="34">
        <v>43299</v>
      </c>
      <c r="B557" s="1">
        <v>2840</v>
      </c>
      <c r="C557" s="1" t="s">
        <v>344</v>
      </c>
      <c r="D557" s="1">
        <v>18.2</v>
      </c>
      <c r="E557" s="34">
        <v>43327</v>
      </c>
      <c r="F557" s="1">
        <v>13.86</v>
      </c>
      <c r="G557" s="1">
        <v>20</v>
      </c>
      <c r="H557" s="1">
        <v>13.36</v>
      </c>
      <c r="I557" s="1">
        <v>18.16</v>
      </c>
      <c r="J557" s="35">
        <v>-0.26590000000000003</v>
      </c>
      <c r="K557" s="35">
        <v>-2.2000000000000001E-3</v>
      </c>
      <c r="L557" s="35">
        <v>-0.23849999999999999</v>
      </c>
    </row>
    <row r="558" spans="1:12" x14ac:dyDescent="0.2">
      <c r="A558" s="34">
        <v>43242</v>
      </c>
      <c r="B558" s="1">
        <v>300477</v>
      </c>
      <c r="C558" s="1" t="s">
        <v>606</v>
      </c>
      <c r="D558" s="1">
        <v>13.67</v>
      </c>
      <c r="E558" s="34">
        <v>43271</v>
      </c>
      <c r="F558" s="1">
        <v>9.86</v>
      </c>
      <c r="G558" s="1">
        <v>20</v>
      </c>
      <c r="H558" s="1">
        <v>9.51</v>
      </c>
      <c r="I558" s="1">
        <v>13.64</v>
      </c>
      <c r="J558" s="35">
        <v>-0.30430000000000001</v>
      </c>
      <c r="K558" s="35">
        <v>-2.2000000000000001E-3</v>
      </c>
      <c r="L558" s="35">
        <v>-0.2787</v>
      </c>
    </row>
    <row r="559" spans="1:12" x14ac:dyDescent="0.2">
      <c r="A559" s="34">
        <v>43271</v>
      </c>
      <c r="B559" s="1">
        <v>2105</v>
      </c>
      <c r="C559" s="1" t="s">
        <v>607</v>
      </c>
      <c r="D559" s="1">
        <v>4.59</v>
      </c>
      <c r="E559" s="34">
        <v>43299</v>
      </c>
      <c r="F559" s="1">
        <v>4.26</v>
      </c>
      <c r="G559" s="1">
        <v>20</v>
      </c>
      <c r="H559" s="1">
        <v>4</v>
      </c>
      <c r="I559" s="1">
        <v>4.58</v>
      </c>
      <c r="J559" s="35">
        <v>-0.1285</v>
      </c>
      <c r="K559" s="35">
        <v>-2.2000000000000001E-3</v>
      </c>
      <c r="L559" s="35">
        <v>-7.1900000000000006E-2</v>
      </c>
    </row>
    <row r="560" spans="1:12" x14ac:dyDescent="0.2">
      <c r="A560" s="34">
        <v>43136</v>
      </c>
      <c r="B560" s="1">
        <v>600532</v>
      </c>
      <c r="C560" s="1" t="s">
        <v>491</v>
      </c>
      <c r="D560" s="1">
        <v>9.2200000000000006</v>
      </c>
      <c r="E560" s="34">
        <v>43171</v>
      </c>
      <c r="F560" s="1">
        <v>9.06</v>
      </c>
      <c r="G560" s="1">
        <v>20</v>
      </c>
      <c r="H560" s="1">
        <v>8.17</v>
      </c>
      <c r="I560" s="1">
        <v>9.1999999999999993</v>
      </c>
      <c r="J560" s="35">
        <v>-0.1139</v>
      </c>
      <c r="K560" s="35">
        <v>-2.2000000000000001E-3</v>
      </c>
      <c r="L560" s="35">
        <v>-1.7399999999999999E-2</v>
      </c>
    </row>
    <row r="561" spans="1:12" x14ac:dyDescent="0.2">
      <c r="A561" s="34">
        <v>43298</v>
      </c>
      <c r="B561" s="1">
        <v>2072</v>
      </c>
      <c r="C561" s="1" t="s">
        <v>165</v>
      </c>
      <c r="D561" s="1">
        <v>9.1999999999999993</v>
      </c>
      <c r="E561" s="34">
        <v>43326</v>
      </c>
      <c r="F561" s="1">
        <v>6.62</v>
      </c>
      <c r="G561" s="1">
        <v>20</v>
      </c>
      <c r="H561" s="1">
        <v>6.16</v>
      </c>
      <c r="I561" s="1">
        <v>9.18</v>
      </c>
      <c r="J561" s="35">
        <v>-0.33040000000000003</v>
      </c>
      <c r="K561" s="35">
        <v>-2.2000000000000001E-3</v>
      </c>
      <c r="L561" s="35">
        <v>-0.28039999999999998</v>
      </c>
    </row>
    <row r="562" spans="1:12" x14ac:dyDescent="0.2">
      <c r="A562" s="34">
        <v>43342</v>
      </c>
      <c r="B562" s="1">
        <v>2359</v>
      </c>
      <c r="C562" s="1" t="s">
        <v>608</v>
      </c>
      <c r="D562" s="1">
        <v>18.68</v>
      </c>
      <c r="E562" s="34">
        <v>43371</v>
      </c>
      <c r="F562" s="1">
        <v>9.8800000000000008</v>
      </c>
      <c r="G562" s="1">
        <v>20</v>
      </c>
      <c r="H562" s="1">
        <v>7.72</v>
      </c>
      <c r="I562" s="1">
        <v>18.64</v>
      </c>
      <c r="J562" s="35">
        <v>-0.5867</v>
      </c>
      <c r="K562" s="35">
        <v>-2.0999999999999999E-3</v>
      </c>
      <c r="L562" s="35">
        <v>-0.47110000000000002</v>
      </c>
    </row>
    <row r="563" spans="1:12" x14ac:dyDescent="0.2">
      <c r="A563" s="34">
        <v>43175</v>
      </c>
      <c r="B563" s="1">
        <v>600275</v>
      </c>
      <c r="C563" s="1" t="s">
        <v>609</v>
      </c>
      <c r="D563" s="1">
        <v>4.9000000000000004</v>
      </c>
      <c r="E563" s="34">
        <v>43207</v>
      </c>
      <c r="F563" s="1">
        <v>4.41</v>
      </c>
      <c r="G563" s="1">
        <v>20</v>
      </c>
      <c r="H563" s="1">
        <v>4.21</v>
      </c>
      <c r="I563" s="1">
        <v>4.8899999999999997</v>
      </c>
      <c r="J563" s="35">
        <v>-0.14080000000000001</v>
      </c>
      <c r="K563" s="35">
        <v>-2E-3</v>
      </c>
      <c r="L563" s="35">
        <v>-0.1</v>
      </c>
    </row>
    <row r="564" spans="1:12" x14ac:dyDescent="0.2">
      <c r="A564" s="34">
        <v>43263</v>
      </c>
      <c r="B564" s="1">
        <v>300680</v>
      </c>
      <c r="C564" s="1" t="s">
        <v>265</v>
      </c>
      <c r="D564" s="1">
        <v>34.75</v>
      </c>
      <c r="E564" s="34">
        <v>43292</v>
      </c>
      <c r="F564" s="1">
        <v>31.41</v>
      </c>
      <c r="G564" s="1">
        <v>20</v>
      </c>
      <c r="H564" s="1">
        <v>0</v>
      </c>
      <c r="I564" s="1">
        <v>34.68</v>
      </c>
      <c r="J564" s="35">
        <v>-1</v>
      </c>
      <c r="K564" s="35">
        <v>-2E-3</v>
      </c>
      <c r="L564" s="35">
        <v>-9.6100000000000005E-2</v>
      </c>
    </row>
    <row r="565" spans="1:12" x14ac:dyDescent="0.2">
      <c r="A565" s="34">
        <v>43273</v>
      </c>
      <c r="B565" s="1">
        <v>601222</v>
      </c>
      <c r="C565" s="1" t="s">
        <v>610</v>
      </c>
      <c r="D565" s="1">
        <v>5.0599999999999996</v>
      </c>
      <c r="E565" s="34">
        <v>43301</v>
      </c>
      <c r="F565" s="1">
        <v>4.7</v>
      </c>
      <c r="G565" s="1">
        <v>20</v>
      </c>
      <c r="H565" s="1">
        <v>4.32</v>
      </c>
      <c r="I565" s="1">
        <v>5.05</v>
      </c>
      <c r="J565" s="35">
        <v>-0.14630000000000001</v>
      </c>
      <c r="K565" s="35">
        <v>-2E-3</v>
      </c>
      <c r="L565" s="35">
        <v>-7.1199999999999999E-2</v>
      </c>
    </row>
    <row r="566" spans="1:12" x14ac:dyDescent="0.2">
      <c r="A566" s="34">
        <v>43133</v>
      </c>
      <c r="B566" s="1">
        <v>2365</v>
      </c>
      <c r="C566" s="1" t="s">
        <v>350</v>
      </c>
      <c r="D566" s="1">
        <v>20.29</v>
      </c>
      <c r="E566" s="34">
        <v>43168</v>
      </c>
      <c r="F566" s="1">
        <v>19.93</v>
      </c>
      <c r="G566" s="1">
        <v>20</v>
      </c>
      <c r="H566" s="1">
        <v>17.5</v>
      </c>
      <c r="I566" s="1">
        <v>20.25</v>
      </c>
      <c r="J566" s="35">
        <v>-0.13750000000000001</v>
      </c>
      <c r="K566" s="35">
        <v>-2E-3</v>
      </c>
      <c r="L566" s="35">
        <v>-1.77E-2</v>
      </c>
    </row>
    <row r="567" spans="1:12" x14ac:dyDescent="0.2">
      <c r="A567" s="34">
        <v>43182</v>
      </c>
      <c r="B567" s="1">
        <v>895</v>
      </c>
      <c r="C567" s="1" t="s">
        <v>611</v>
      </c>
      <c r="D567" s="1">
        <v>25.37</v>
      </c>
      <c r="E567" s="34">
        <v>43214</v>
      </c>
      <c r="F567" s="1">
        <v>24.96</v>
      </c>
      <c r="G567" s="1">
        <v>20</v>
      </c>
      <c r="H567" s="1">
        <v>23.01</v>
      </c>
      <c r="I567" s="1">
        <v>25.32</v>
      </c>
      <c r="J567" s="35">
        <v>-9.2999999999999999E-2</v>
      </c>
      <c r="K567" s="35">
        <v>-2E-3</v>
      </c>
      <c r="L567" s="35">
        <v>-1.6199999999999999E-2</v>
      </c>
    </row>
    <row r="568" spans="1:12" x14ac:dyDescent="0.2">
      <c r="A568" s="34">
        <v>43284</v>
      </c>
      <c r="B568" s="1">
        <v>600322</v>
      </c>
      <c r="C568" s="1" t="s">
        <v>612</v>
      </c>
      <c r="D568" s="1">
        <v>5.1100000000000003</v>
      </c>
      <c r="E568" s="34">
        <v>43312</v>
      </c>
      <c r="F568" s="1">
        <v>4.7</v>
      </c>
      <c r="G568" s="1">
        <v>20</v>
      </c>
      <c r="H568" s="1">
        <v>4.5199999999999996</v>
      </c>
      <c r="I568" s="1">
        <v>5.0999999999999996</v>
      </c>
      <c r="J568" s="35">
        <v>-0.11550000000000001</v>
      </c>
      <c r="K568" s="35">
        <v>-2E-3</v>
      </c>
      <c r="L568" s="35">
        <v>-8.0199999999999994E-2</v>
      </c>
    </row>
    <row r="569" spans="1:12" x14ac:dyDescent="0.2">
      <c r="A569" s="34">
        <v>43165</v>
      </c>
      <c r="B569" s="1">
        <v>600282</v>
      </c>
      <c r="C569" s="1" t="s">
        <v>613</v>
      </c>
      <c r="D569" s="1">
        <v>5.22</v>
      </c>
      <c r="E569" s="34">
        <v>43193</v>
      </c>
      <c r="F569" s="1">
        <v>4.29</v>
      </c>
      <c r="G569" s="1">
        <v>20</v>
      </c>
      <c r="H569" s="1">
        <v>3.94</v>
      </c>
      <c r="I569" s="1">
        <v>5.21</v>
      </c>
      <c r="J569" s="35">
        <v>-0.2452</v>
      </c>
      <c r="K569" s="35">
        <v>-1.9E-3</v>
      </c>
      <c r="L569" s="35">
        <v>-0.1782</v>
      </c>
    </row>
    <row r="570" spans="1:12" x14ac:dyDescent="0.2">
      <c r="A570" s="34">
        <v>43385</v>
      </c>
      <c r="B570" s="1">
        <v>2774</v>
      </c>
      <c r="C570" s="1" t="s">
        <v>614</v>
      </c>
      <c r="D570" s="1">
        <v>10.48</v>
      </c>
      <c r="E570" s="34">
        <v>43413</v>
      </c>
      <c r="F570" s="1">
        <v>9.02</v>
      </c>
      <c r="G570" s="1">
        <v>20</v>
      </c>
      <c r="H570" s="1">
        <v>7.85</v>
      </c>
      <c r="I570" s="1">
        <v>10.46</v>
      </c>
      <c r="J570" s="35">
        <v>-0.251</v>
      </c>
      <c r="K570" s="35">
        <v>-1.9E-3</v>
      </c>
      <c r="L570" s="35">
        <v>-0.13930000000000001</v>
      </c>
    </row>
    <row r="571" spans="1:12" x14ac:dyDescent="0.2">
      <c r="A571" s="34">
        <v>43385</v>
      </c>
      <c r="B571" s="1">
        <v>2228</v>
      </c>
      <c r="C571" s="1" t="s">
        <v>615</v>
      </c>
      <c r="D571" s="1">
        <v>5.43</v>
      </c>
      <c r="E571" s="34">
        <v>43413</v>
      </c>
      <c r="F571" s="1">
        <v>5.09</v>
      </c>
      <c r="G571" s="1">
        <v>20</v>
      </c>
      <c r="H571" s="1">
        <v>4.41</v>
      </c>
      <c r="I571" s="1">
        <v>5.42</v>
      </c>
      <c r="J571" s="35">
        <v>-0.18790000000000001</v>
      </c>
      <c r="K571" s="35">
        <v>-1.8E-3</v>
      </c>
      <c r="L571" s="35">
        <v>-6.2600000000000003E-2</v>
      </c>
    </row>
    <row r="572" spans="1:12" x14ac:dyDescent="0.2">
      <c r="A572" s="34">
        <v>43133</v>
      </c>
      <c r="B572" s="1">
        <v>600129</v>
      </c>
      <c r="C572" s="1" t="s">
        <v>616</v>
      </c>
      <c r="D572" s="1">
        <v>16.59</v>
      </c>
      <c r="E572" s="34">
        <v>43168</v>
      </c>
      <c r="F572" s="1">
        <v>15.58</v>
      </c>
      <c r="G572" s="1">
        <v>20</v>
      </c>
      <c r="H572" s="1">
        <v>13.89</v>
      </c>
      <c r="I572" s="1">
        <v>16.559999999999999</v>
      </c>
      <c r="J572" s="35">
        <v>-0.1628</v>
      </c>
      <c r="K572" s="35">
        <v>-1.8E-3</v>
      </c>
      <c r="L572" s="35">
        <v>-6.0900000000000003E-2</v>
      </c>
    </row>
    <row r="573" spans="1:12" x14ac:dyDescent="0.2">
      <c r="A573" s="34">
        <v>43250</v>
      </c>
      <c r="B573" s="1">
        <v>2358</v>
      </c>
      <c r="C573" s="1" t="s">
        <v>617</v>
      </c>
      <c r="D573" s="1">
        <v>16.670000000000002</v>
      </c>
      <c r="E573" s="34">
        <v>43279</v>
      </c>
      <c r="F573" s="1">
        <v>14.84</v>
      </c>
      <c r="G573" s="1">
        <v>20</v>
      </c>
      <c r="H573" s="1">
        <v>13.03</v>
      </c>
      <c r="I573" s="1">
        <v>16.64</v>
      </c>
      <c r="J573" s="35">
        <v>-0.21840000000000001</v>
      </c>
      <c r="K573" s="35">
        <v>-1.8E-3</v>
      </c>
      <c r="L573" s="35">
        <v>-0.10979999999999999</v>
      </c>
    </row>
    <row r="574" spans="1:12" x14ac:dyDescent="0.2">
      <c r="A574" s="34">
        <v>43312</v>
      </c>
      <c r="B574" s="1">
        <v>300167</v>
      </c>
      <c r="C574" s="1" t="s">
        <v>618</v>
      </c>
      <c r="D574" s="1">
        <v>5.6</v>
      </c>
      <c r="E574" s="34">
        <v>43340</v>
      </c>
      <c r="F574" s="1">
        <v>5.1100000000000003</v>
      </c>
      <c r="G574" s="1">
        <v>20</v>
      </c>
      <c r="H574" s="1">
        <v>4.8</v>
      </c>
      <c r="I574" s="1">
        <v>5.59</v>
      </c>
      <c r="J574" s="35">
        <v>-0.1429</v>
      </c>
      <c r="K574" s="35">
        <v>-1.8E-3</v>
      </c>
      <c r="L574" s="35">
        <v>-8.7499999999999994E-2</v>
      </c>
    </row>
    <row r="575" spans="1:12" x14ac:dyDescent="0.2">
      <c r="A575" s="34">
        <v>43328</v>
      </c>
      <c r="B575" s="1">
        <v>603809</v>
      </c>
      <c r="C575" s="1" t="s">
        <v>619</v>
      </c>
      <c r="D575" s="1">
        <v>17.68</v>
      </c>
      <c r="E575" s="34">
        <v>43356</v>
      </c>
      <c r="F575" s="1">
        <v>16.600000000000001</v>
      </c>
      <c r="G575" s="1">
        <v>20</v>
      </c>
      <c r="H575" s="1">
        <v>16.079999999999998</v>
      </c>
      <c r="I575" s="1">
        <v>17.649999999999999</v>
      </c>
      <c r="J575" s="35">
        <v>-9.0499999999999997E-2</v>
      </c>
      <c r="K575" s="35">
        <v>-1.6999999999999999E-3</v>
      </c>
      <c r="L575" s="35">
        <v>-6.1100000000000002E-2</v>
      </c>
    </row>
    <row r="576" spans="1:12" x14ac:dyDescent="0.2">
      <c r="A576" s="34">
        <v>43273</v>
      </c>
      <c r="B576" s="1">
        <v>600297</v>
      </c>
      <c r="C576" s="1" t="s">
        <v>508</v>
      </c>
      <c r="D576" s="1">
        <v>5.93</v>
      </c>
      <c r="E576" s="34">
        <v>43301</v>
      </c>
      <c r="F576" s="1">
        <v>5.38</v>
      </c>
      <c r="G576" s="1">
        <v>20</v>
      </c>
      <c r="H576" s="1">
        <v>4.7699999999999996</v>
      </c>
      <c r="I576" s="1">
        <v>5.92</v>
      </c>
      <c r="J576" s="35">
        <v>-0.1956</v>
      </c>
      <c r="K576" s="35">
        <v>-1.6999999999999999E-3</v>
      </c>
      <c r="L576" s="35">
        <v>-9.2799999999999994E-2</v>
      </c>
    </row>
    <row r="577" spans="1:12" x14ac:dyDescent="0.2">
      <c r="A577" s="34">
        <v>43312</v>
      </c>
      <c r="B577" s="1">
        <v>2718</v>
      </c>
      <c r="C577" s="1" t="s">
        <v>620</v>
      </c>
      <c r="D577" s="1">
        <v>29.9</v>
      </c>
      <c r="E577" s="34">
        <v>43340</v>
      </c>
      <c r="F577" s="1">
        <v>28.25</v>
      </c>
      <c r="G577" s="1">
        <v>20</v>
      </c>
      <c r="H577" s="1">
        <v>26.56</v>
      </c>
      <c r="I577" s="1">
        <v>29.85</v>
      </c>
      <c r="J577" s="35">
        <v>-0.11169999999999999</v>
      </c>
      <c r="K577" s="35">
        <v>-1.6999999999999999E-3</v>
      </c>
      <c r="L577" s="35">
        <v>-5.5199999999999999E-2</v>
      </c>
    </row>
    <row r="578" spans="1:12" x14ac:dyDescent="0.2">
      <c r="A578" s="34">
        <v>43251</v>
      </c>
      <c r="B578" s="1">
        <v>2694</v>
      </c>
      <c r="C578" s="1" t="s">
        <v>233</v>
      </c>
      <c r="D578" s="1">
        <v>6.19</v>
      </c>
      <c r="E578" s="34">
        <v>43280</v>
      </c>
      <c r="F578" s="1">
        <v>5.08</v>
      </c>
      <c r="G578" s="1">
        <v>20</v>
      </c>
      <c r="H578" s="1">
        <v>4.21</v>
      </c>
      <c r="I578" s="1">
        <v>6.18</v>
      </c>
      <c r="J578" s="35">
        <v>-0.31990000000000002</v>
      </c>
      <c r="K578" s="35">
        <v>-1.6000000000000001E-3</v>
      </c>
      <c r="L578" s="35">
        <v>-0.17929999999999999</v>
      </c>
    </row>
    <row r="579" spans="1:12" x14ac:dyDescent="0.2">
      <c r="A579" s="34">
        <v>43311</v>
      </c>
      <c r="B579" s="1">
        <v>603602</v>
      </c>
      <c r="C579" s="1" t="s">
        <v>522</v>
      </c>
      <c r="D579" s="1">
        <v>31.6</v>
      </c>
      <c r="E579" s="34">
        <v>43339</v>
      </c>
      <c r="F579" s="1">
        <v>25.32</v>
      </c>
      <c r="G579" s="1">
        <v>20</v>
      </c>
      <c r="H579" s="1">
        <v>21.8</v>
      </c>
      <c r="I579" s="1">
        <v>31.55</v>
      </c>
      <c r="J579" s="35">
        <v>-0.31009999999999999</v>
      </c>
      <c r="K579" s="35">
        <v>-1.6000000000000001E-3</v>
      </c>
      <c r="L579" s="35">
        <v>-0.19869999999999999</v>
      </c>
    </row>
    <row r="580" spans="1:12" x14ac:dyDescent="0.2">
      <c r="A580" s="34">
        <v>43315</v>
      </c>
      <c r="B580" s="1">
        <v>600929</v>
      </c>
      <c r="C580" s="1" t="s">
        <v>161</v>
      </c>
      <c r="D580" s="1">
        <v>12.7</v>
      </c>
      <c r="E580" s="34">
        <v>43343</v>
      </c>
      <c r="F580" s="1">
        <v>10.69</v>
      </c>
      <c r="G580" s="1">
        <v>20</v>
      </c>
      <c r="H580" s="1">
        <v>10.6</v>
      </c>
      <c r="I580" s="1">
        <v>12.68</v>
      </c>
      <c r="J580" s="35">
        <v>-0.16539999999999999</v>
      </c>
      <c r="K580" s="35">
        <v>-1.6000000000000001E-3</v>
      </c>
      <c r="L580" s="35">
        <v>-0.1583</v>
      </c>
    </row>
    <row r="581" spans="1:12" x14ac:dyDescent="0.2">
      <c r="A581" s="34">
        <v>43332</v>
      </c>
      <c r="B581" s="1">
        <v>600315</v>
      </c>
      <c r="C581" s="1" t="s">
        <v>621</v>
      </c>
      <c r="D581" s="1">
        <v>32.25</v>
      </c>
      <c r="E581" s="34">
        <v>43360</v>
      </c>
      <c r="F581" s="1">
        <v>26.89</v>
      </c>
      <c r="G581" s="1">
        <v>20</v>
      </c>
      <c r="H581" s="1">
        <v>26.87</v>
      </c>
      <c r="I581" s="1">
        <v>32.200000000000003</v>
      </c>
      <c r="J581" s="35">
        <v>-0.1668</v>
      </c>
      <c r="K581" s="35">
        <v>-1.6000000000000001E-3</v>
      </c>
      <c r="L581" s="35">
        <v>-0.16619999999999999</v>
      </c>
    </row>
    <row r="582" spans="1:12" x14ac:dyDescent="0.2">
      <c r="A582" s="34">
        <v>43390</v>
      </c>
      <c r="B582" s="1">
        <v>2895</v>
      </c>
      <c r="C582" s="1" t="s">
        <v>622</v>
      </c>
      <c r="D582" s="1">
        <v>12.99</v>
      </c>
      <c r="E582" s="34">
        <v>43418</v>
      </c>
      <c r="F582" s="1">
        <v>12.52</v>
      </c>
      <c r="G582" s="1">
        <v>20</v>
      </c>
      <c r="H582" s="1">
        <v>10.76</v>
      </c>
      <c r="I582" s="1">
        <v>12.97</v>
      </c>
      <c r="J582" s="35">
        <v>-0.17169999999999999</v>
      </c>
      <c r="K582" s="35">
        <v>-1.5E-3</v>
      </c>
      <c r="L582" s="35">
        <v>-3.6200000000000003E-2</v>
      </c>
    </row>
    <row r="583" spans="1:12" x14ac:dyDescent="0.2">
      <c r="A583" s="34">
        <v>43315</v>
      </c>
      <c r="B583" s="1">
        <v>980</v>
      </c>
      <c r="C583" s="1" t="s">
        <v>623</v>
      </c>
      <c r="D583" s="1">
        <v>6.75</v>
      </c>
      <c r="E583" s="34">
        <v>43343</v>
      </c>
      <c r="F583" s="1">
        <v>5.64</v>
      </c>
      <c r="G583" s="1">
        <v>20</v>
      </c>
      <c r="H583" s="1">
        <v>5.63</v>
      </c>
      <c r="I583" s="1">
        <v>6.74</v>
      </c>
      <c r="J583" s="35">
        <v>-0.16589999999999999</v>
      </c>
      <c r="K583" s="35">
        <v>-1.5E-3</v>
      </c>
      <c r="L583" s="35">
        <v>-0.16439999999999999</v>
      </c>
    </row>
    <row r="584" spans="1:12" x14ac:dyDescent="0.2">
      <c r="A584" s="34">
        <v>43133</v>
      </c>
      <c r="B584" s="1">
        <v>601949</v>
      </c>
      <c r="C584" s="1" t="s">
        <v>624</v>
      </c>
      <c r="D584" s="1">
        <v>6.85</v>
      </c>
      <c r="E584" s="34">
        <v>43168</v>
      </c>
      <c r="F584" s="1">
        <v>6.73</v>
      </c>
      <c r="G584" s="1">
        <v>20</v>
      </c>
      <c r="H584" s="1">
        <v>5.93</v>
      </c>
      <c r="I584" s="1">
        <v>6.84</v>
      </c>
      <c r="J584" s="35">
        <v>-0.1343</v>
      </c>
      <c r="K584" s="35">
        <v>-1.5E-3</v>
      </c>
      <c r="L584" s="35">
        <v>-1.7500000000000002E-2</v>
      </c>
    </row>
    <row r="585" spans="1:12" x14ac:dyDescent="0.2">
      <c r="A585" s="34">
        <v>43133</v>
      </c>
      <c r="B585" s="1">
        <v>300480</v>
      </c>
      <c r="C585" s="1" t="s">
        <v>250</v>
      </c>
      <c r="D585" s="1">
        <v>14.95</v>
      </c>
      <c r="E585" s="34">
        <v>43168</v>
      </c>
      <c r="F585" s="1">
        <v>13.92</v>
      </c>
      <c r="G585" s="1">
        <v>20</v>
      </c>
      <c r="H585" s="1">
        <v>11.97</v>
      </c>
      <c r="I585" s="1">
        <v>14.93</v>
      </c>
      <c r="J585" s="35">
        <v>-0.1993</v>
      </c>
      <c r="K585" s="35">
        <v>-1.2999999999999999E-3</v>
      </c>
      <c r="L585" s="35">
        <v>-6.8900000000000003E-2</v>
      </c>
    </row>
    <row r="586" spans="1:12" x14ac:dyDescent="0.2">
      <c r="A586" s="34">
        <v>43263</v>
      </c>
      <c r="B586" s="1">
        <v>66</v>
      </c>
      <c r="C586" s="1" t="s">
        <v>625</v>
      </c>
      <c r="D586" s="1">
        <v>7.47</v>
      </c>
      <c r="E586" s="34">
        <v>43292</v>
      </c>
      <c r="F586" s="1">
        <v>6.73</v>
      </c>
      <c r="G586" s="1">
        <v>20</v>
      </c>
      <c r="H586" s="1">
        <v>6.03</v>
      </c>
      <c r="I586" s="1">
        <v>7.46</v>
      </c>
      <c r="J586" s="35">
        <v>-0.1928</v>
      </c>
      <c r="K586" s="35">
        <v>-1.2999999999999999E-3</v>
      </c>
      <c r="L586" s="35">
        <v>-9.9099999999999994E-2</v>
      </c>
    </row>
    <row r="587" spans="1:12" x14ac:dyDescent="0.2">
      <c r="A587" s="34">
        <v>43271</v>
      </c>
      <c r="B587" s="1">
        <v>603922</v>
      </c>
      <c r="C587" s="1" t="s">
        <v>626</v>
      </c>
      <c r="D587" s="1">
        <v>22.43</v>
      </c>
      <c r="E587" s="34">
        <v>43299</v>
      </c>
      <c r="F587" s="1">
        <v>20.57</v>
      </c>
      <c r="G587" s="1">
        <v>20</v>
      </c>
      <c r="H587" s="1">
        <v>19.2</v>
      </c>
      <c r="I587" s="1">
        <v>22.4</v>
      </c>
      <c r="J587" s="35">
        <v>-0.14399999999999999</v>
      </c>
      <c r="K587" s="35">
        <v>-1.2999999999999999E-3</v>
      </c>
      <c r="L587" s="35">
        <v>-8.2900000000000001E-2</v>
      </c>
    </row>
    <row r="588" spans="1:12" x14ac:dyDescent="0.2">
      <c r="A588" s="34">
        <v>43185</v>
      </c>
      <c r="B588" s="1">
        <v>2340</v>
      </c>
      <c r="C588" s="1" t="s">
        <v>627</v>
      </c>
      <c r="D588" s="1">
        <v>7.53</v>
      </c>
      <c r="E588" s="34">
        <v>43215</v>
      </c>
      <c r="F588" s="1">
        <v>6.84</v>
      </c>
      <c r="G588" s="1">
        <v>20</v>
      </c>
      <c r="H588" s="1">
        <v>6.49</v>
      </c>
      <c r="I588" s="1">
        <v>7.52</v>
      </c>
      <c r="J588" s="35">
        <v>-0.1381</v>
      </c>
      <c r="K588" s="35">
        <v>-1.2999999999999999E-3</v>
      </c>
      <c r="L588" s="35">
        <v>-9.1600000000000001E-2</v>
      </c>
    </row>
    <row r="589" spans="1:12" x14ac:dyDescent="0.2">
      <c r="A589" s="34">
        <v>43273</v>
      </c>
      <c r="B589" s="1">
        <v>2016</v>
      </c>
      <c r="C589" s="1" t="s">
        <v>628</v>
      </c>
      <c r="D589" s="1">
        <v>15.1</v>
      </c>
      <c r="E589" s="34">
        <v>43301</v>
      </c>
      <c r="F589" s="1">
        <v>12.7</v>
      </c>
      <c r="G589" s="1">
        <v>20</v>
      </c>
      <c r="H589" s="1">
        <v>11.21</v>
      </c>
      <c r="I589" s="1">
        <v>15.08</v>
      </c>
      <c r="J589" s="35">
        <v>-0.2576</v>
      </c>
      <c r="K589" s="35">
        <v>-1.2999999999999999E-3</v>
      </c>
      <c r="L589" s="35">
        <v>-0.15890000000000001</v>
      </c>
    </row>
    <row r="590" spans="1:12" x14ac:dyDescent="0.2">
      <c r="A590" s="34">
        <v>43185</v>
      </c>
      <c r="B590" s="1">
        <v>600703</v>
      </c>
      <c r="C590" s="1" t="s">
        <v>629</v>
      </c>
      <c r="D590" s="1">
        <v>25.43</v>
      </c>
      <c r="E590" s="34">
        <v>43215</v>
      </c>
      <c r="F590" s="1">
        <v>20.67</v>
      </c>
      <c r="G590" s="1">
        <v>20</v>
      </c>
      <c r="H590" s="1">
        <v>20.399999999999999</v>
      </c>
      <c r="I590" s="1">
        <v>25.4</v>
      </c>
      <c r="J590" s="35">
        <v>-0.1978</v>
      </c>
      <c r="K590" s="35">
        <v>-1.1999999999999999E-3</v>
      </c>
      <c r="L590" s="35">
        <v>-0.18720000000000001</v>
      </c>
    </row>
    <row r="591" spans="1:12" x14ac:dyDescent="0.2">
      <c r="A591" s="34">
        <v>43385</v>
      </c>
      <c r="B591" s="1">
        <v>930</v>
      </c>
      <c r="C591" s="1" t="s">
        <v>630</v>
      </c>
      <c r="D591" s="1">
        <v>8.94</v>
      </c>
      <c r="E591" s="34">
        <v>43413</v>
      </c>
      <c r="F591" s="1">
        <v>8.1</v>
      </c>
      <c r="G591" s="1">
        <v>20</v>
      </c>
      <c r="H591" s="1">
        <v>7.6</v>
      </c>
      <c r="I591" s="1">
        <v>8.93</v>
      </c>
      <c r="J591" s="35">
        <v>-0.14990000000000001</v>
      </c>
      <c r="K591" s="35">
        <v>-1.1000000000000001E-3</v>
      </c>
      <c r="L591" s="35">
        <v>-9.4E-2</v>
      </c>
    </row>
    <row r="592" spans="1:12" x14ac:dyDescent="0.2">
      <c r="A592" s="34">
        <v>43388</v>
      </c>
      <c r="B592" s="1">
        <v>2055</v>
      </c>
      <c r="C592" s="1" t="s">
        <v>631</v>
      </c>
      <c r="D592" s="1">
        <v>10.49</v>
      </c>
      <c r="E592" s="34">
        <v>43416</v>
      </c>
      <c r="F592" s="1">
        <v>10.3</v>
      </c>
      <c r="G592" s="1">
        <v>20</v>
      </c>
      <c r="H592" s="1">
        <v>8.41</v>
      </c>
      <c r="I592" s="1">
        <v>10.48</v>
      </c>
      <c r="J592" s="35">
        <v>-0.1983</v>
      </c>
      <c r="K592" s="35">
        <v>-1E-3</v>
      </c>
      <c r="L592" s="35">
        <v>-1.8100000000000002E-2</v>
      </c>
    </row>
    <row r="593" spans="1:12" x14ac:dyDescent="0.2">
      <c r="A593" s="34">
        <v>43271</v>
      </c>
      <c r="B593" s="1">
        <v>2853</v>
      </c>
      <c r="C593" s="1" t="s">
        <v>632</v>
      </c>
      <c r="D593" s="1">
        <v>23</v>
      </c>
      <c r="E593" s="34">
        <v>43299</v>
      </c>
      <c r="F593" s="1">
        <v>20.98</v>
      </c>
      <c r="G593" s="1">
        <v>20</v>
      </c>
      <c r="H593" s="1">
        <v>19.510000000000002</v>
      </c>
      <c r="I593" s="1">
        <v>22.98</v>
      </c>
      <c r="J593" s="35">
        <v>-0.1517</v>
      </c>
      <c r="K593" s="35">
        <v>-8.9999999999999998E-4</v>
      </c>
      <c r="L593" s="35">
        <v>-8.7800000000000003E-2</v>
      </c>
    </row>
    <row r="594" spans="1:12" x14ac:dyDescent="0.2">
      <c r="A594" s="34">
        <v>43263</v>
      </c>
      <c r="B594" s="1">
        <v>603729</v>
      </c>
      <c r="C594" s="1" t="s">
        <v>633</v>
      </c>
      <c r="D594" s="1">
        <v>35.29</v>
      </c>
      <c r="E594" s="34">
        <v>43292</v>
      </c>
      <c r="F594" s="1">
        <v>25.88</v>
      </c>
      <c r="G594" s="1">
        <v>20</v>
      </c>
      <c r="H594" s="1">
        <v>24.29</v>
      </c>
      <c r="I594" s="1">
        <v>35.26</v>
      </c>
      <c r="J594" s="35">
        <v>-0.31169999999999998</v>
      </c>
      <c r="K594" s="35">
        <v>-8.9999999999999998E-4</v>
      </c>
      <c r="L594" s="35">
        <v>-0.26669999999999999</v>
      </c>
    </row>
    <row r="595" spans="1:12" x14ac:dyDescent="0.2">
      <c r="A595" s="34">
        <v>43319</v>
      </c>
      <c r="B595" s="1">
        <v>503</v>
      </c>
      <c r="C595" s="1" t="s">
        <v>634</v>
      </c>
      <c r="D595" s="1">
        <v>23.46</v>
      </c>
      <c r="E595" s="34">
        <v>43347</v>
      </c>
      <c r="F595" s="1">
        <v>20.38</v>
      </c>
      <c r="G595" s="1">
        <v>20</v>
      </c>
      <c r="H595" s="1">
        <v>17</v>
      </c>
      <c r="I595" s="1">
        <v>23.44</v>
      </c>
      <c r="J595" s="35">
        <v>-0.27539999999999998</v>
      </c>
      <c r="K595" s="35">
        <v>-8.9999999999999998E-4</v>
      </c>
      <c r="L595" s="35">
        <v>-0.1313</v>
      </c>
    </row>
    <row r="596" spans="1:12" x14ac:dyDescent="0.2">
      <c r="A596" s="34">
        <v>43266</v>
      </c>
      <c r="B596" s="1">
        <v>603101</v>
      </c>
      <c r="C596" s="1" t="s">
        <v>635</v>
      </c>
      <c r="D596" s="1">
        <v>12.24</v>
      </c>
      <c r="E596" s="34">
        <v>43297</v>
      </c>
      <c r="F596" s="1">
        <v>11.87</v>
      </c>
      <c r="G596" s="1">
        <v>20</v>
      </c>
      <c r="H596" s="1">
        <v>11.2</v>
      </c>
      <c r="I596" s="1">
        <v>12.23</v>
      </c>
      <c r="J596" s="35">
        <v>-8.5000000000000006E-2</v>
      </c>
      <c r="K596" s="35">
        <v>-8.0000000000000004E-4</v>
      </c>
      <c r="L596" s="35">
        <v>-3.0200000000000001E-2</v>
      </c>
    </row>
    <row r="597" spans="1:12" x14ac:dyDescent="0.2">
      <c r="A597" s="34">
        <v>43271</v>
      </c>
      <c r="B597" s="1">
        <v>603878</v>
      </c>
      <c r="C597" s="1" t="s">
        <v>636</v>
      </c>
      <c r="D597" s="1">
        <v>14.5</v>
      </c>
      <c r="E597" s="34">
        <v>43299</v>
      </c>
      <c r="F597" s="1">
        <v>13.68</v>
      </c>
      <c r="G597" s="1">
        <v>20</v>
      </c>
      <c r="H597" s="1">
        <v>13.32</v>
      </c>
      <c r="I597" s="1">
        <v>14.49</v>
      </c>
      <c r="J597" s="35">
        <v>-8.14E-2</v>
      </c>
      <c r="K597" s="35">
        <v>-6.9999999999999999E-4</v>
      </c>
      <c r="L597" s="35">
        <v>-5.6599999999999998E-2</v>
      </c>
    </row>
    <row r="598" spans="1:12" x14ac:dyDescent="0.2">
      <c r="A598" s="34">
        <v>43263</v>
      </c>
      <c r="B598" s="1">
        <v>300178</v>
      </c>
      <c r="C598" s="1" t="s">
        <v>637</v>
      </c>
      <c r="D598" s="1">
        <v>15.05</v>
      </c>
      <c r="E598" s="34">
        <v>43292</v>
      </c>
      <c r="F598" s="1">
        <v>12.6</v>
      </c>
      <c r="G598" s="1">
        <v>20</v>
      </c>
      <c r="H598" s="1">
        <v>11.91</v>
      </c>
      <c r="I598" s="1">
        <v>15.04</v>
      </c>
      <c r="J598" s="35">
        <v>-0.20860000000000001</v>
      </c>
      <c r="K598" s="35">
        <v>-6.9999999999999999E-4</v>
      </c>
      <c r="L598" s="35">
        <v>-0.1628</v>
      </c>
    </row>
    <row r="599" spans="1:12" x14ac:dyDescent="0.2">
      <c r="A599" s="34">
        <v>43271</v>
      </c>
      <c r="B599" s="1">
        <v>600267</v>
      </c>
      <c r="C599" s="1" t="s">
        <v>638</v>
      </c>
      <c r="D599" s="1">
        <v>15.18</v>
      </c>
      <c r="E599" s="34">
        <v>43299</v>
      </c>
      <c r="F599" s="1">
        <v>14.63</v>
      </c>
      <c r="G599" s="1">
        <v>20</v>
      </c>
      <c r="H599" s="1">
        <v>13.45</v>
      </c>
      <c r="I599" s="1">
        <v>15.17</v>
      </c>
      <c r="J599" s="35">
        <v>-0.114</v>
      </c>
      <c r="K599" s="35">
        <v>-6.9999999999999999E-4</v>
      </c>
      <c r="L599" s="35">
        <v>-3.6200000000000003E-2</v>
      </c>
    </row>
    <row r="600" spans="1:12" x14ac:dyDescent="0.2">
      <c r="A600" s="34">
        <v>43385</v>
      </c>
      <c r="B600" s="1">
        <v>300669</v>
      </c>
      <c r="C600" s="1" t="s">
        <v>639</v>
      </c>
      <c r="D600" s="1">
        <v>18.399999999999999</v>
      </c>
      <c r="E600" s="34">
        <v>43413</v>
      </c>
      <c r="F600" s="1">
        <v>18</v>
      </c>
      <c r="G600" s="1">
        <v>20</v>
      </c>
      <c r="H600" s="1">
        <v>16.440000000000001</v>
      </c>
      <c r="I600" s="1">
        <v>18.39</v>
      </c>
      <c r="J600" s="35">
        <v>-0.1065</v>
      </c>
      <c r="K600" s="35">
        <v>-5.0000000000000001E-4</v>
      </c>
      <c r="L600" s="35">
        <v>-2.1700000000000001E-2</v>
      </c>
    </row>
    <row r="601" spans="1:12" x14ac:dyDescent="0.2">
      <c r="A601" s="34">
        <v>43346</v>
      </c>
      <c r="B601" s="1">
        <v>2749</v>
      </c>
      <c r="C601" s="1" t="s">
        <v>640</v>
      </c>
      <c r="D601" s="1">
        <v>38.96</v>
      </c>
      <c r="E601" s="34">
        <v>43382</v>
      </c>
      <c r="F601" s="1">
        <v>20.3</v>
      </c>
      <c r="G601" s="1">
        <v>20</v>
      </c>
      <c r="H601" s="1">
        <v>20.100000000000001</v>
      </c>
      <c r="I601" s="1">
        <v>38.950000000000003</v>
      </c>
      <c r="J601" s="35">
        <v>-0.48409999999999997</v>
      </c>
      <c r="K601" s="35">
        <v>-2.9999999999999997E-4</v>
      </c>
      <c r="L601" s="35">
        <v>-0.47899999999999998</v>
      </c>
    </row>
    <row r="602" spans="1:12" x14ac:dyDescent="0.2">
      <c r="A602" s="34">
        <v>43111</v>
      </c>
      <c r="B602" s="1">
        <v>300373</v>
      </c>
      <c r="C602" s="1" t="s">
        <v>641</v>
      </c>
      <c r="D602" s="1">
        <v>26.46</v>
      </c>
      <c r="E602" s="34">
        <v>43139</v>
      </c>
      <c r="F602" s="1">
        <v>22.45</v>
      </c>
      <c r="G602" s="1">
        <v>20</v>
      </c>
      <c r="H602" s="1">
        <v>20.239999999999998</v>
      </c>
      <c r="I602" s="1">
        <v>26.46</v>
      </c>
      <c r="J602" s="35">
        <v>-0.2351</v>
      </c>
      <c r="K602" s="35">
        <v>0</v>
      </c>
      <c r="L602" s="35">
        <v>-0.15160000000000001</v>
      </c>
    </row>
    <row r="603" spans="1:12" x14ac:dyDescent="0.2">
      <c r="A603" s="34">
        <v>43129</v>
      </c>
      <c r="B603" s="1">
        <v>586</v>
      </c>
      <c r="C603" s="1" t="s">
        <v>330</v>
      </c>
      <c r="D603" s="1">
        <v>17.600000000000001</v>
      </c>
      <c r="E603" s="34">
        <v>43164</v>
      </c>
      <c r="F603" s="1">
        <v>15.69</v>
      </c>
      <c r="G603" s="1">
        <v>20</v>
      </c>
      <c r="H603" s="1">
        <v>0</v>
      </c>
      <c r="I603" s="1">
        <v>17.600000000000001</v>
      </c>
      <c r="J603" s="35">
        <v>-1</v>
      </c>
      <c r="K603" s="35">
        <v>0</v>
      </c>
      <c r="L603" s="35">
        <v>-0.1085</v>
      </c>
    </row>
    <row r="604" spans="1:12" x14ac:dyDescent="0.2">
      <c r="A604" s="34">
        <v>43133</v>
      </c>
      <c r="B604" s="1">
        <v>2648</v>
      </c>
      <c r="C604" s="1" t="s">
        <v>642</v>
      </c>
      <c r="D604" s="1">
        <v>16.89</v>
      </c>
      <c r="E604" s="34">
        <v>43168</v>
      </c>
      <c r="F604" s="1">
        <v>16.22</v>
      </c>
      <c r="G604" s="1">
        <v>20</v>
      </c>
      <c r="H604" s="1">
        <v>13.99</v>
      </c>
      <c r="I604" s="1">
        <v>16.89</v>
      </c>
      <c r="J604" s="35">
        <v>-0.17169999999999999</v>
      </c>
      <c r="K604" s="35">
        <v>0</v>
      </c>
      <c r="L604" s="35">
        <v>-3.9699999999999999E-2</v>
      </c>
    </row>
    <row r="605" spans="1:12" x14ac:dyDescent="0.2">
      <c r="A605" s="34">
        <v>43133</v>
      </c>
      <c r="B605" s="1">
        <v>600012</v>
      </c>
      <c r="C605" s="1" t="s">
        <v>510</v>
      </c>
      <c r="D605" s="1">
        <v>10.77</v>
      </c>
      <c r="E605" s="34">
        <v>43168</v>
      </c>
      <c r="F605" s="1">
        <v>10.56</v>
      </c>
      <c r="G605" s="1">
        <v>20</v>
      </c>
      <c r="H605" s="1">
        <v>9.94</v>
      </c>
      <c r="I605" s="1">
        <v>10.77</v>
      </c>
      <c r="J605" s="35">
        <v>-7.7100000000000002E-2</v>
      </c>
      <c r="K605" s="35">
        <v>0</v>
      </c>
      <c r="L605" s="35">
        <v>-1.95E-2</v>
      </c>
    </row>
    <row r="606" spans="1:12" x14ac:dyDescent="0.2">
      <c r="A606" s="34">
        <v>43133</v>
      </c>
      <c r="B606" s="1">
        <v>603679</v>
      </c>
      <c r="C606" s="1" t="s">
        <v>643</v>
      </c>
      <c r="D606" s="1">
        <v>22.9</v>
      </c>
      <c r="E606" s="34">
        <v>43168</v>
      </c>
      <c r="F606" s="1">
        <v>22.81</v>
      </c>
      <c r="G606" s="1">
        <v>20</v>
      </c>
      <c r="H606" s="1">
        <v>19.899999999999999</v>
      </c>
      <c r="I606" s="1">
        <v>22.9</v>
      </c>
      <c r="J606" s="35">
        <v>-0.13100000000000001</v>
      </c>
      <c r="K606" s="35">
        <v>0</v>
      </c>
      <c r="L606" s="35">
        <v>-3.8999999999999998E-3</v>
      </c>
    </row>
    <row r="607" spans="1:12" x14ac:dyDescent="0.2">
      <c r="A607" s="34">
        <v>43185</v>
      </c>
      <c r="B607" s="1">
        <v>601005</v>
      </c>
      <c r="C607" s="1" t="s">
        <v>644</v>
      </c>
      <c r="D607" s="1">
        <v>2.35</v>
      </c>
      <c r="E607" s="34">
        <v>43215</v>
      </c>
      <c r="F607" s="1">
        <v>2.27</v>
      </c>
      <c r="G607" s="1">
        <v>20</v>
      </c>
      <c r="H607" s="1">
        <v>2.15</v>
      </c>
      <c r="I607" s="1">
        <v>2.35</v>
      </c>
      <c r="J607" s="35">
        <v>-8.5099999999999995E-2</v>
      </c>
      <c r="K607" s="35">
        <v>0</v>
      </c>
      <c r="L607" s="35">
        <v>-3.4000000000000002E-2</v>
      </c>
    </row>
    <row r="608" spans="1:12" x14ac:dyDescent="0.2">
      <c r="A608" s="34">
        <v>43199</v>
      </c>
      <c r="B608" s="1">
        <v>626</v>
      </c>
      <c r="C608" s="1" t="s">
        <v>645</v>
      </c>
      <c r="D608" s="1">
        <v>11.4</v>
      </c>
      <c r="E608" s="34">
        <v>43229</v>
      </c>
      <c r="F608" s="1">
        <v>9.76</v>
      </c>
      <c r="G608" s="1">
        <v>20</v>
      </c>
      <c r="H608" s="1">
        <v>8.7100000000000009</v>
      </c>
      <c r="I608" s="1">
        <v>11.4</v>
      </c>
      <c r="J608" s="35">
        <v>-0.23599999999999999</v>
      </c>
      <c r="K608" s="35">
        <v>0</v>
      </c>
      <c r="L608" s="35">
        <v>-0.1439</v>
      </c>
    </row>
    <row r="609" spans="1:12" x14ac:dyDescent="0.2">
      <c r="A609" s="34">
        <v>43223</v>
      </c>
      <c r="B609" s="1">
        <v>2232</v>
      </c>
      <c r="C609" s="1" t="s">
        <v>646</v>
      </c>
      <c r="D609" s="1">
        <v>9.82</v>
      </c>
      <c r="E609" s="34">
        <v>43251</v>
      </c>
      <c r="F609" s="1">
        <v>8.58</v>
      </c>
      <c r="G609" s="1">
        <v>20</v>
      </c>
      <c r="H609" s="1">
        <v>8.15</v>
      </c>
      <c r="I609" s="1">
        <v>9.82</v>
      </c>
      <c r="J609" s="35">
        <v>-0.1701</v>
      </c>
      <c r="K609" s="35">
        <v>0</v>
      </c>
      <c r="L609" s="35">
        <v>-0.1263</v>
      </c>
    </row>
    <row r="610" spans="1:12" x14ac:dyDescent="0.2">
      <c r="A610" s="34">
        <v>43236</v>
      </c>
      <c r="B610" s="1">
        <v>600666</v>
      </c>
      <c r="C610" s="1" t="s">
        <v>122</v>
      </c>
      <c r="D610" s="1">
        <v>6.85</v>
      </c>
      <c r="E610" s="34">
        <v>43264</v>
      </c>
      <c r="F610" s="1">
        <v>4.12</v>
      </c>
      <c r="G610" s="1">
        <v>20</v>
      </c>
      <c r="H610" s="1">
        <v>4.0599999999999996</v>
      </c>
      <c r="I610" s="1">
        <v>6.85</v>
      </c>
      <c r="J610" s="35">
        <v>-0.4073</v>
      </c>
      <c r="K610" s="35">
        <v>0</v>
      </c>
      <c r="L610" s="35">
        <v>-0.39850000000000002</v>
      </c>
    </row>
    <row r="611" spans="1:12" x14ac:dyDescent="0.2">
      <c r="A611" s="34">
        <v>43244</v>
      </c>
      <c r="B611" s="1">
        <v>600985</v>
      </c>
      <c r="C611" s="1" t="s">
        <v>647</v>
      </c>
      <c r="D611" s="1">
        <v>13.13</v>
      </c>
      <c r="E611" s="34">
        <v>43273</v>
      </c>
      <c r="F611" s="1">
        <v>11.33</v>
      </c>
      <c r="G611" s="1">
        <v>20</v>
      </c>
      <c r="H611" s="1">
        <v>10.81</v>
      </c>
      <c r="I611" s="1">
        <v>13.13</v>
      </c>
      <c r="J611" s="35">
        <v>-0.1767</v>
      </c>
      <c r="K611" s="35">
        <v>0</v>
      </c>
      <c r="L611" s="35">
        <v>-0.1371</v>
      </c>
    </row>
    <row r="612" spans="1:12" x14ac:dyDescent="0.2">
      <c r="A612" s="34">
        <v>43250</v>
      </c>
      <c r="B612" s="1">
        <v>300009</v>
      </c>
      <c r="C612" s="1" t="s">
        <v>648</v>
      </c>
      <c r="D612" s="1">
        <v>18.89</v>
      </c>
      <c r="E612" s="34">
        <v>43279</v>
      </c>
      <c r="F612" s="1">
        <v>17.600000000000001</v>
      </c>
      <c r="G612" s="1">
        <v>20</v>
      </c>
      <c r="H612" s="1">
        <v>15.75</v>
      </c>
      <c r="I612" s="1">
        <v>18.89</v>
      </c>
      <c r="J612" s="35">
        <v>-0.16619999999999999</v>
      </c>
      <c r="K612" s="35">
        <v>0</v>
      </c>
      <c r="L612" s="35">
        <v>-6.83E-2</v>
      </c>
    </row>
    <row r="613" spans="1:12" x14ac:dyDescent="0.2">
      <c r="A613" s="34">
        <v>43251</v>
      </c>
      <c r="B613" s="1">
        <v>603707</v>
      </c>
      <c r="C613" s="1" t="s">
        <v>649</v>
      </c>
      <c r="D613" s="1">
        <v>30.45</v>
      </c>
      <c r="E613" s="34">
        <v>43280</v>
      </c>
      <c r="F613" s="1">
        <v>27.13</v>
      </c>
      <c r="G613" s="1">
        <v>20</v>
      </c>
      <c r="H613" s="1">
        <v>24.42</v>
      </c>
      <c r="I613" s="1">
        <v>30.45</v>
      </c>
      <c r="J613" s="35">
        <v>-0.19800000000000001</v>
      </c>
      <c r="K613" s="35">
        <v>0</v>
      </c>
      <c r="L613" s="35">
        <v>-0.109</v>
      </c>
    </row>
    <row r="614" spans="1:12" x14ac:dyDescent="0.2">
      <c r="A614" s="34">
        <v>43255</v>
      </c>
      <c r="B614" s="1">
        <v>2288</v>
      </c>
      <c r="C614" s="1" t="s">
        <v>650</v>
      </c>
      <c r="D614" s="1">
        <v>5.01</v>
      </c>
      <c r="E614" s="34">
        <v>43284</v>
      </c>
      <c r="F614" s="1">
        <v>4.26</v>
      </c>
      <c r="G614" s="1">
        <v>20</v>
      </c>
      <c r="H614" s="1">
        <v>3.98</v>
      </c>
      <c r="I614" s="1">
        <v>5.01</v>
      </c>
      <c r="J614" s="35">
        <v>-0.2056</v>
      </c>
      <c r="K614" s="35">
        <v>0</v>
      </c>
      <c r="L614" s="35">
        <v>-0.1497</v>
      </c>
    </row>
    <row r="615" spans="1:12" x14ac:dyDescent="0.2">
      <c r="A615" s="34">
        <v>43256</v>
      </c>
      <c r="B615" s="1">
        <v>300027</v>
      </c>
      <c r="C615" s="1" t="s">
        <v>651</v>
      </c>
      <c r="D615" s="1">
        <v>7.29</v>
      </c>
      <c r="E615" s="34">
        <v>43285</v>
      </c>
      <c r="F615" s="1">
        <v>6.27</v>
      </c>
      <c r="G615" s="1">
        <v>20</v>
      </c>
      <c r="H615" s="1">
        <v>5.73</v>
      </c>
      <c r="I615" s="1">
        <v>7.29</v>
      </c>
      <c r="J615" s="35">
        <v>-0.214</v>
      </c>
      <c r="K615" s="35">
        <v>0</v>
      </c>
      <c r="L615" s="35">
        <v>-0.1399</v>
      </c>
    </row>
    <row r="616" spans="1:12" x14ac:dyDescent="0.2">
      <c r="A616" s="34">
        <v>43265</v>
      </c>
      <c r="B616" s="1">
        <v>2137</v>
      </c>
      <c r="C616" s="1" t="s">
        <v>652</v>
      </c>
      <c r="D616" s="1">
        <v>9.7899999999999991</v>
      </c>
      <c r="E616" s="34">
        <v>43294</v>
      </c>
      <c r="F616" s="1">
        <v>9.57</v>
      </c>
      <c r="G616" s="1">
        <v>20</v>
      </c>
      <c r="H616" s="1">
        <v>7.89</v>
      </c>
      <c r="I616" s="1">
        <v>9.7899999999999991</v>
      </c>
      <c r="J616" s="35">
        <v>-0.19409999999999999</v>
      </c>
      <c r="K616" s="35">
        <v>0</v>
      </c>
      <c r="L616" s="35">
        <v>-2.2499999999999999E-2</v>
      </c>
    </row>
    <row r="617" spans="1:12" x14ac:dyDescent="0.2">
      <c r="A617" s="34">
        <v>43271</v>
      </c>
      <c r="B617" s="1">
        <v>776</v>
      </c>
      <c r="C617" s="1" t="s">
        <v>653</v>
      </c>
      <c r="D617" s="1">
        <v>13</v>
      </c>
      <c r="E617" s="34">
        <v>43299</v>
      </c>
      <c r="F617" s="1">
        <v>12.52</v>
      </c>
      <c r="G617" s="1">
        <v>20</v>
      </c>
      <c r="H617" s="1">
        <v>12.32</v>
      </c>
      <c r="I617" s="1">
        <v>13</v>
      </c>
      <c r="J617" s="35">
        <v>-5.2299999999999999E-2</v>
      </c>
      <c r="K617" s="35">
        <v>0</v>
      </c>
      <c r="L617" s="35">
        <v>-3.6900000000000002E-2</v>
      </c>
    </row>
    <row r="618" spans="1:12" x14ac:dyDescent="0.2">
      <c r="A618" s="34">
        <v>43271</v>
      </c>
      <c r="B618" s="1">
        <v>2893</v>
      </c>
      <c r="C618" s="1" t="s">
        <v>654</v>
      </c>
      <c r="D618" s="1">
        <v>25.7</v>
      </c>
      <c r="E618" s="34">
        <v>43299</v>
      </c>
      <c r="F618" s="1">
        <v>24.32</v>
      </c>
      <c r="G618" s="1">
        <v>20</v>
      </c>
      <c r="H618" s="1">
        <v>21.61</v>
      </c>
      <c r="I618" s="1">
        <v>25.7</v>
      </c>
      <c r="J618" s="35">
        <v>-0.15909999999999999</v>
      </c>
      <c r="K618" s="35">
        <v>0</v>
      </c>
      <c r="L618" s="35">
        <v>-5.3699999999999998E-2</v>
      </c>
    </row>
    <row r="619" spans="1:12" x14ac:dyDescent="0.2">
      <c r="A619" s="34">
        <v>43271</v>
      </c>
      <c r="B619" s="1">
        <v>300175</v>
      </c>
      <c r="C619" s="1" t="s">
        <v>655</v>
      </c>
      <c r="D619" s="1">
        <v>4.3</v>
      </c>
      <c r="E619" s="34">
        <v>43299</v>
      </c>
      <c r="F619" s="1">
        <v>4.0599999999999996</v>
      </c>
      <c r="G619" s="1">
        <v>20</v>
      </c>
      <c r="H619" s="1">
        <v>3.79</v>
      </c>
      <c r="I619" s="1">
        <v>4.3</v>
      </c>
      <c r="J619" s="35">
        <v>-0.1186</v>
      </c>
      <c r="K619" s="35">
        <v>0</v>
      </c>
      <c r="L619" s="35">
        <v>-5.5800000000000002E-2</v>
      </c>
    </row>
    <row r="620" spans="1:12" x14ac:dyDescent="0.2">
      <c r="A620" s="34">
        <v>43271</v>
      </c>
      <c r="B620" s="1">
        <v>600978</v>
      </c>
      <c r="C620" s="1" t="s">
        <v>457</v>
      </c>
      <c r="D620" s="1">
        <v>7</v>
      </c>
      <c r="E620" s="34">
        <v>43299</v>
      </c>
      <c r="F620" s="1">
        <v>6.79</v>
      </c>
      <c r="G620" s="1">
        <v>20</v>
      </c>
      <c r="H620" s="1">
        <v>6.51</v>
      </c>
      <c r="I620" s="1">
        <v>7</v>
      </c>
      <c r="J620" s="35">
        <v>-7.0000000000000007E-2</v>
      </c>
      <c r="K620" s="35">
        <v>0</v>
      </c>
      <c r="L620" s="35">
        <v>-0.03</v>
      </c>
    </row>
    <row r="621" spans="1:12" x14ac:dyDescent="0.2">
      <c r="A621" s="34">
        <v>43273</v>
      </c>
      <c r="B621" s="1">
        <v>300005</v>
      </c>
      <c r="C621" s="1" t="s">
        <v>656</v>
      </c>
      <c r="D621" s="1">
        <v>3.93</v>
      </c>
      <c r="E621" s="34">
        <v>43301</v>
      </c>
      <c r="F621" s="1">
        <v>3.62</v>
      </c>
      <c r="G621" s="1">
        <v>20</v>
      </c>
      <c r="H621" s="1">
        <v>3.49</v>
      </c>
      <c r="I621" s="1">
        <v>3.93</v>
      </c>
      <c r="J621" s="35">
        <v>-0.112</v>
      </c>
      <c r="K621" s="35">
        <v>0</v>
      </c>
      <c r="L621" s="35">
        <v>-7.8899999999999998E-2</v>
      </c>
    </row>
    <row r="622" spans="1:12" x14ac:dyDescent="0.2">
      <c r="A622" s="34">
        <v>43273</v>
      </c>
      <c r="B622" s="1">
        <v>600743</v>
      </c>
      <c r="C622" s="1" t="s">
        <v>657</v>
      </c>
      <c r="D622" s="1">
        <v>2.58</v>
      </c>
      <c r="E622" s="34">
        <v>43301</v>
      </c>
      <c r="F622" s="1">
        <v>2.4500000000000002</v>
      </c>
      <c r="G622" s="1">
        <v>20</v>
      </c>
      <c r="H622" s="1">
        <v>2.37</v>
      </c>
      <c r="I622" s="1">
        <v>2.58</v>
      </c>
      <c r="J622" s="35">
        <v>-8.14E-2</v>
      </c>
      <c r="K622" s="35">
        <v>0</v>
      </c>
      <c r="L622" s="35">
        <v>-5.04E-2</v>
      </c>
    </row>
    <row r="623" spans="1:12" x14ac:dyDescent="0.2">
      <c r="A623" s="34">
        <v>43280</v>
      </c>
      <c r="B623" s="1">
        <v>1979</v>
      </c>
      <c r="C623" s="1" t="s">
        <v>658</v>
      </c>
      <c r="D623" s="1">
        <v>19</v>
      </c>
      <c r="E623" s="34">
        <v>43308</v>
      </c>
      <c r="F623" s="1">
        <v>18.309999999999999</v>
      </c>
      <c r="G623" s="1">
        <v>20</v>
      </c>
      <c r="H623" s="1">
        <v>16.5</v>
      </c>
      <c r="I623" s="1">
        <v>19</v>
      </c>
      <c r="J623" s="35">
        <v>-0.13159999999999999</v>
      </c>
      <c r="K623" s="35">
        <v>0</v>
      </c>
      <c r="L623" s="35">
        <v>-3.6299999999999999E-2</v>
      </c>
    </row>
    <row r="624" spans="1:12" x14ac:dyDescent="0.2">
      <c r="A624" s="34">
        <v>43280</v>
      </c>
      <c r="B624" s="1">
        <v>2358</v>
      </c>
      <c r="C624" s="1" t="s">
        <v>617</v>
      </c>
      <c r="D624" s="1">
        <v>15.4</v>
      </c>
      <c r="E624" s="34">
        <v>43308</v>
      </c>
      <c r="F624" s="1">
        <v>14.29</v>
      </c>
      <c r="G624" s="1">
        <v>20</v>
      </c>
      <c r="H624" s="1">
        <v>13.89</v>
      </c>
      <c r="I624" s="1">
        <v>15.4</v>
      </c>
      <c r="J624" s="35">
        <v>-9.8100000000000007E-2</v>
      </c>
      <c r="K624" s="35">
        <v>0</v>
      </c>
      <c r="L624" s="35">
        <v>-7.2099999999999997E-2</v>
      </c>
    </row>
    <row r="625" spans="1:13" x14ac:dyDescent="0.2">
      <c r="A625" s="34">
        <v>43314</v>
      </c>
      <c r="B625" s="1">
        <v>150</v>
      </c>
      <c r="C625" s="1" t="s">
        <v>659</v>
      </c>
      <c r="D625" s="1">
        <v>19.2</v>
      </c>
      <c r="E625" s="34">
        <v>43342</v>
      </c>
      <c r="F625" s="1">
        <v>16.48</v>
      </c>
      <c r="G625" s="1">
        <v>20</v>
      </c>
      <c r="H625" s="1">
        <v>14.87</v>
      </c>
      <c r="I625" s="1">
        <v>19.2</v>
      </c>
      <c r="J625" s="35">
        <v>-0.22550000000000001</v>
      </c>
      <c r="K625" s="35">
        <v>0</v>
      </c>
      <c r="L625" s="35">
        <v>-0.14169999999999999</v>
      </c>
    </row>
    <row r="626" spans="1:13" x14ac:dyDescent="0.2">
      <c r="A626" s="34">
        <v>43319</v>
      </c>
      <c r="B626" s="1">
        <v>300128</v>
      </c>
      <c r="C626" s="1" t="s">
        <v>660</v>
      </c>
      <c r="D626" s="1">
        <v>4.3</v>
      </c>
      <c r="E626" s="34">
        <v>43347</v>
      </c>
      <c r="F626" s="1">
        <v>3.59</v>
      </c>
      <c r="G626" s="1">
        <v>20</v>
      </c>
      <c r="H626" s="1">
        <v>3.1</v>
      </c>
      <c r="I626" s="1">
        <v>4.3</v>
      </c>
      <c r="J626" s="35">
        <v>-0.27910000000000001</v>
      </c>
      <c r="K626" s="35">
        <v>0</v>
      </c>
      <c r="L626" s="35">
        <v>-0.1651</v>
      </c>
    </row>
    <row r="627" spans="1:13" x14ac:dyDescent="0.2">
      <c r="A627" s="34">
        <v>43319</v>
      </c>
      <c r="B627" s="1">
        <v>600165</v>
      </c>
      <c r="C627" s="1" t="s">
        <v>206</v>
      </c>
      <c r="D627" s="1">
        <v>4.3600000000000003</v>
      </c>
      <c r="E627" s="34">
        <v>43347</v>
      </c>
      <c r="F627" s="1">
        <v>3.94</v>
      </c>
      <c r="G627" s="1">
        <v>20</v>
      </c>
      <c r="H627" s="1">
        <v>3.3</v>
      </c>
      <c r="I627" s="1">
        <v>4.3600000000000003</v>
      </c>
      <c r="J627" s="35">
        <v>-0.24310000000000001</v>
      </c>
      <c r="K627" s="35">
        <v>0</v>
      </c>
      <c r="L627" s="35">
        <v>-9.6299999999999997E-2</v>
      </c>
    </row>
    <row r="628" spans="1:13" x14ac:dyDescent="0.2">
      <c r="A628" s="34">
        <v>43325</v>
      </c>
      <c r="B628" s="1">
        <v>603886</v>
      </c>
      <c r="C628" s="1" t="s">
        <v>661</v>
      </c>
      <c r="D628" s="1">
        <v>18.579999999999998</v>
      </c>
      <c r="E628" s="34">
        <v>43353</v>
      </c>
      <c r="F628" s="1">
        <v>17.84</v>
      </c>
      <c r="G628" s="1">
        <v>20</v>
      </c>
      <c r="H628" s="1">
        <v>15.71</v>
      </c>
      <c r="I628" s="1">
        <v>18.579999999999998</v>
      </c>
      <c r="J628" s="35">
        <v>-0.1545</v>
      </c>
      <c r="K628" s="35">
        <v>0</v>
      </c>
      <c r="L628" s="35">
        <v>-3.9800000000000002E-2</v>
      </c>
      <c r="M628" t="s">
        <v>673</v>
      </c>
    </row>
    <row r="629" spans="1:13" x14ac:dyDescent="0.2">
      <c r="A629" s="34">
        <v>43347</v>
      </c>
      <c r="B629" s="1">
        <v>2377</v>
      </c>
      <c r="C629" s="1" t="s">
        <v>662</v>
      </c>
      <c r="D629" s="1">
        <v>6.1</v>
      </c>
      <c r="E629" s="34">
        <v>43383</v>
      </c>
      <c r="F629" s="1">
        <v>5</v>
      </c>
      <c r="G629" s="1">
        <v>20</v>
      </c>
      <c r="H629" s="1">
        <v>4.75</v>
      </c>
      <c r="I629" s="1">
        <v>6.1</v>
      </c>
      <c r="J629" s="35">
        <v>-0.2213</v>
      </c>
      <c r="K629" s="35">
        <v>0</v>
      </c>
      <c r="L629" s="35">
        <v>-0.18029999999999999</v>
      </c>
      <c r="M629" t="s">
        <v>671</v>
      </c>
    </row>
    <row r="630" spans="1:13" x14ac:dyDescent="0.2">
      <c r="A630" s="34">
        <v>43384</v>
      </c>
      <c r="B630" s="1">
        <v>2564</v>
      </c>
      <c r="C630" s="1" t="s">
        <v>663</v>
      </c>
      <c r="D630" s="1">
        <v>6.1</v>
      </c>
      <c r="E630" s="34">
        <v>43412</v>
      </c>
      <c r="F630" s="1">
        <v>5.88</v>
      </c>
      <c r="G630" s="1">
        <v>20</v>
      </c>
      <c r="H630" s="1">
        <v>4.95</v>
      </c>
      <c r="I630" s="1">
        <v>6.1</v>
      </c>
      <c r="J630" s="35">
        <v>-0.1885</v>
      </c>
      <c r="K630" s="35">
        <v>0</v>
      </c>
      <c r="L630" s="35">
        <v>-3.61E-2</v>
      </c>
      <c r="M630" t="s">
        <v>672</v>
      </c>
    </row>
    <row r="631" spans="1:13" x14ac:dyDescent="0.2">
      <c r="A631" s="34">
        <v>43384</v>
      </c>
      <c r="B631" s="1">
        <v>600297</v>
      </c>
      <c r="C631" s="1" t="s">
        <v>508</v>
      </c>
      <c r="D631" s="1">
        <v>5.9</v>
      </c>
      <c r="E631" s="34">
        <v>43412</v>
      </c>
      <c r="F631" s="1">
        <v>4.38</v>
      </c>
      <c r="G631" s="1">
        <v>20</v>
      </c>
      <c r="H631" s="1">
        <v>3.94</v>
      </c>
      <c r="I631" s="1">
        <v>5.9</v>
      </c>
      <c r="J631" s="35">
        <v>-0.3322</v>
      </c>
      <c r="K631" s="35">
        <v>0</v>
      </c>
      <c r="L631" s="35">
        <v>-0.2576</v>
      </c>
      <c r="M631" t="s">
        <v>671</v>
      </c>
    </row>
    <row r="632" spans="1:13" x14ac:dyDescent="0.2">
      <c r="A632" s="34">
        <v>43385</v>
      </c>
      <c r="B632" s="1">
        <v>78</v>
      </c>
      <c r="C632" s="1" t="s">
        <v>664</v>
      </c>
      <c r="D632" s="1">
        <v>3.7</v>
      </c>
      <c r="E632" s="34">
        <v>43413</v>
      </c>
      <c r="F632" s="1">
        <v>3.09</v>
      </c>
      <c r="G632" s="1">
        <v>20</v>
      </c>
      <c r="H632" s="1">
        <v>2.75</v>
      </c>
      <c r="I632" s="1">
        <v>3.7</v>
      </c>
      <c r="J632" s="35">
        <v>-0.25679999999999997</v>
      </c>
      <c r="K632" s="35">
        <v>0</v>
      </c>
      <c r="L632" s="35">
        <v>-0.16489999999999999</v>
      </c>
      <c r="M632" t="s">
        <v>670</v>
      </c>
    </row>
    <row r="633" spans="1:13" x14ac:dyDescent="0.2">
      <c r="A633" s="34">
        <v>43385</v>
      </c>
      <c r="B633" s="1">
        <v>2071</v>
      </c>
      <c r="C633" s="1" t="s">
        <v>665</v>
      </c>
      <c r="D633" s="1">
        <v>4.83</v>
      </c>
      <c r="E633" s="34">
        <v>43413</v>
      </c>
      <c r="F633" s="1">
        <v>4.68</v>
      </c>
      <c r="G633" s="1">
        <v>20</v>
      </c>
      <c r="H633" s="1">
        <v>4.25</v>
      </c>
      <c r="I633" s="1">
        <v>4.83</v>
      </c>
      <c r="J633" s="35">
        <v>-0.1201</v>
      </c>
      <c r="K633" s="35">
        <v>0</v>
      </c>
      <c r="L633" s="35">
        <v>-3.1099999999999999E-2</v>
      </c>
      <c r="M633" t="s">
        <v>672</v>
      </c>
    </row>
    <row r="634" spans="1:13" x14ac:dyDescent="0.2">
      <c r="A634" s="34">
        <v>43385</v>
      </c>
      <c r="B634" s="1">
        <v>600971</v>
      </c>
      <c r="C634" s="1" t="s">
        <v>299</v>
      </c>
      <c r="D634" s="1">
        <v>6.35</v>
      </c>
      <c r="E634" s="34">
        <v>43413</v>
      </c>
      <c r="F634" s="1">
        <v>6.14</v>
      </c>
      <c r="G634" s="1">
        <v>20</v>
      </c>
      <c r="H634" s="1">
        <v>5.61</v>
      </c>
      <c r="I634" s="1">
        <v>6.35</v>
      </c>
      <c r="J634" s="35">
        <v>-0.11650000000000001</v>
      </c>
      <c r="K634" s="35">
        <v>0</v>
      </c>
      <c r="L634" s="35">
        <v>-3.3099999999999997E-2</v>
      </c>
      <c r="M634" t="s">
        <v>669</v>
      </c>
    </row>
    <row r="635" spans="1:13" x14ac:dyDescent="0.2">
      <c r="A635" s="34">
        <v>43388</v>
      </c>
      <c r="B635" s="1">
        <v>600337</v>
      </c>
      <c r="C635" s="1" t="s">
        <v>666</v>
      </c>
      <c r="D635" s="1">
        <v>4.34</v>
      </c>
      <c r="E635" s="34">
        <v>43416</v>
      </c>
      <c r="F635" s="1">
        <v>4.17</v>
      </c>
      <c r="G635" s="1">
        <v>20</v>
      </c>
      <c r="H635" s="1">
        <v>3.8</v>
      </c>
      <c r="I635" s="1">
        <v>4.34</v>
      </c>
      <c r="J635" s="35">
        <v>-0.1244</v>
      </c>
      <c r="K635" s="35">
        <v>0</v>
      </c>
      <c r="L635" s="35">
        <v>-3.9199999999999999E-2</v>
      </c>
      <c r="M635" t="s">
        <v>668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价格分布-持股5日</vt:lpstr>
      <vt:lpstr>5日线下阳线-振幅&gt;5%-持股</vt:lpstr>
      <vt:lpstr>价格分布-持股20日</vt:lpstr>
      <vt:lpstr>5日线下阳线振幅&gt;5%持股20日无止盈机会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2018-12-07T11:02:50Z</dcterms:created>
  <dcterms:modified xsi:type="dcterms:W3CDTF">2018-12-09T12:58:11Z</dcterms:modified>
</cp:coreProperties>
</file>