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KDJ/"/>
    </mc:Choice>
  </mc:AlternateContent>
  <bookViews>
    <workbookView xWindow="200" yWindow="460" windowWidth="28600" windowHeight="16640" tabRatio="500" activeTab="1"/>
  </bookViews>
  <sheets>
    <sheet name="JV" sheetId="21" r:id="rId1"/>
    <sheet name="J位置" sheetId="2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2" l="1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5" i="22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5" i="21"/>
</calcChain>
</file>

<file path=xl/sharedStrings.xml><?xml version="1.0" encoding="utf-8"?>
<sst xmlns="http://schemas.openxmlformats.org/spreadsheetml/2006/main" count="118" uniqueCount="38">
  <si>
    <t>2018/01/02-2018/10/31</t>
  </si>
  <si>
    <t>持股</t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</si>
  <si>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</si>
  <si>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</si>
  <si>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</si>
  <si>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</si>
  <si>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</si>
  <si>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</si>
  <si>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</si>
  <si>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</si>
  <si>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</si>
  <si>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</si>
  <si>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</si>
  <si>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</si>
  <si>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</si>
  <si>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</si>
  <si>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</si>
  <si>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</si>
  <si>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</si>
  <si>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</si>
  <si>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</si>
  <si>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</si>
  <si>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</si>
  <si>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</si>
  <si>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</si>
  <si>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</si>
  <si>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</si>
  <si>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</si>
  <si>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</t>
    <rPh sb="1" eb="2">
      <t>ri</t>
    </rPh>
    <phoneticPr fontId="1" type="noConversion"/>
  </si>
  <si>
    <t>20日</t>
    <rPh sb="2" eb="3">
      <t>ri</t>
    </rPh>
    <phoneticPr fontId="1" type="noConversion"/>
  </si>
  <si>
    <t>JV</t>
    <phoneticPr fontId="1" type="noConversion"/>
  </si>
  <si>
    <t>JV 
振幅&gt;5% 阳线</t>
    <phoneticPr fontId="1" type="noConversion"/>
  </si>
  <si>
    <t>JV 
J &lt; 20</t>
    <phoneticPr fontId="1" type="noConversion"/>
  </si>
  <si>
    <t>JV 
振幅&gt;5% 阳线
J &lt; 20</t>
    <phoneticPr fontId="1" type="noConversion"/>
  </si>
  <si>
    <t>JV 
振幅&gt;5% 阳线
J &lt; 20
D &lt; 20</t>
    <phoneticPr fontId="1" type="noConversion"/>
  </si>
  <si>
    <t>JV
J &gt; D</t>
    <phoneticPr fontId="1" type="noConversion"/>
  </si>
  <si>
    <t>JV
J &gt; 60</t>
    <phoneticPr fontId="1" type="noConversion"/>
  </si>
  <si>
    <t>JV
J &gt; 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</si>
</sst>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>
      <selection activeCell="G51" sqref="G51"/>
    </sheetView>
  </sheetViews>
  <sheetFormatPr baseColWidth="10" defaultRowHeight="16" x14ac:dyDescent="0.2"/>
  <cols>
    <col min="1" max="1" width="15.33203125" customWidth="1"/>
    <col min="2" max="2" width="15.1640625" style="5" customWidth="1"/>
    <col min="5" max="5" width="10.83203125" style="5"/>
    <col min="8" max="8" width="10.83203125" style="5"/>
  </cols>
  <sheetData>
    <row r="1" spans="1:26" ht="65" customHeight="1" x14ac:dyDescent="0.2">
      <c r="A1" s="9" t="s">
        <v>0</v>
      </c>
      <c r="B1" s="9"/>
      <c r="C1" s="9" t="s">
        <v>30</v>
      </c>
      <c r="D1" s="9"/>
      <c r="E1" s="9"/>
      <c r="F1" s="9" t="s">
        <v>31</v>
      </c>
      <c r="G1" s="9"/>
      <c r="H1" s="9"/>
      <c r="I1" s="9" t="s">
        <v>32</v>
      </c>
      <c r="J1" s="9"/>
      <c r="K1" s="9"/>
      <c r="L1" s="10" t="s">
        <v>33</v>
      </c>
      <c r="M1" s="11"/>
      <c r="N1" s="11"/>
      <c r="O1" s="11"/>
      <c r="P1" s="11"/>
      <c r="Q1" s="11"/>
      <c r="R1" s="10" t="s">
        <v>34</v>
      </c>
      <c r="S1" s="11"/>
      <c r="T1" s="11"/>
      <c r="U1" s="11"/>
      <c r="V1" s="11"/>
      <c r="W1" s="11"/>
    </row>
    <row r="2" spans="1:26" ht="16" customHeight="1" x14ac:dyDescent="0.2">
      <c r="A2" s="9" t="s">
        <v>1</v>
      </c>
      <c r="B2" s="9"/>
      <c r="C2" s="9" t="s">
        <v>28</v>
      </c>
      <c r="D2" s="9"/>
      <c r="E2" s="9"/>
      <c r="F2" s="9" t="s">
        <v>28</v>
      </c>
      <c r="G2" s="9"/>
      <c r="H2" s="9"/>
      <c r="I2" s="9" t="s">
        <v>28</v>
      </c>
      <c r="J2" s="9"/>
      <c r="K2" s="9"/>
      <c r="L2" s="9" t="s">
        <v>28</v>
      </c>
      <c r="M2" s="9"/>
      <c r="N2" s="9"/>
      <c r="O2" s="9" t="s">
        <v>29</v>
      </c>
      <c r="P2" s="9"/>
      <c r="Q2" s="9"/>
      <c r="R2" s="9" t="s">
        <v>28</v>
      </c>
      <c r="S2" s="9"/>
      <c r="T2" s="9"/>
      <c r="U2" s="9" t="s">
        <v>29</v>
      </c>
      <c r="V2" s="9"/>
      <c r="W2" s="9"/>
    </row>
    <row r="3" spans="1:26" x14ac:dyDescent="0.2">
      <c r="A3" s="13" t="s">
        <v>2</v>
      </c>
      <c r="B3" s="13"/>
      <c r="C3" s="12">
        <v>122960</v>
      </c>
      <c r="D3" s="12"/>
      <c r="E3" s="12"/>
      <c r="F3" s="12">
        <v>30781</v>
      </c>
      <c r="G3" s="12"/>
      <c r="H3" s="12"/>
      <c r="I3" s="12">
        <v>49830</v>
      </c>
      <c r="J3" s="12"/>
      <c r="K3" s="12"/>
      <c r="L3" s="12">
        <v>8724</v>
      </c>
      <c r="M3" s="12"/>
      <c r="N3" s="12"/>
      <c r="O3" s="12">
        <v>8677</v>
      </c>
      <c r="P3" s="12"/>
      <c r="Q3" s="12"/>
      <c r="R3" s="12">
        <v>3093</v>
      </c>
      <c r="S3" s="12"/>
      <c r="T3" s="12"/>
      <c r="U3" s="12">
        <v>3079</v>
      </c>
      <c r="V3" s="12"/>
      <c r="W3" s="12"/>
    </row>
    <row r="4" spans="1:26" x14ac:dyDescent="0.2">
      <c r="A4" s="13" t="s">
        <v>3</v>
      </c>
      <c r="B4" s="13"/>
      <c r="C4" s="12">
        <v>611</v>
      </c>
      <c r="D4" s="12"/>
      <c r="E4" s="12"/>
      <c r="F4" s="12">
        <v>153</v>
      </c>
      <c r="G4" s="12"/>
      <c r="H4" s="12"/>
      <c r="I4" s="12">
        <v>247</v>
      </c>
      <c r="J4" s="12"/>
      <c r="K4" s="12"/>
      <c r="L4" s="12">
        <v>43</v>
      </c>
      <c r="M4" s="12"/>
      <c r="N4" s="12"/>
      <c r="O4" s="12">
        <v>43</v>
      </c>
      <c r="P4" s="12"/>
      <c r="Q4" s="12"/>
      <c r="R4" s="12">
        <v>15</v>
      </c>
      <c r="S4" s="12"/>
      <c r="T4" s="12"/>
      <c r="U4" s="12">
        <v>15</v>
      </c>
      <c r="V4" s="12"/>
      <c r="W4" s="12"/>
      <c r="Y4" s="4"/>
      <c r="Z4" s="4"/>
    </row>
    <row r="5" spans="1:26" x14ac:dyDescent="0.2">
      <c r="A5" s="13" t="s">
        <v>4</v>
      </c>
      <c r="B5" s="1" t="s">
        <v>5</v>
      </c>
      <c r="C5" s="2">
        <v>1310</v>
      </c>
      <c r="D5" s="6">
        <f>C5/122960</f>
        <v>1.0653871177618738E-2</v>
      </c>
      <c r="E5" s="6"/>
      <c r="F5" s="2">
        <v>488</v>
      </c>
      <c r="G5" s="6">
        <f>F5/30781</f>
        <v>1.5853935869529906E-2</v>
      </c>
      <c r="H5" s="6"/>
      <c r="I5" s="2">
        <v>483</v>
      </c>
      <c r="J5" s="6">
        <f>I5/49830</f>
        <v>9.692956050571945E-3</v>
      </c>
      <c r="K5" s="6"/>
      <c r="L5" s="2">
        <v>86</v>
      </c>
      <c r="M5" s="6">
        <f>L5/8724</f>
        <v>9.8578633654287026E-3</v>
      </c>
      <c r="N5" s="6"/>
      <c r="O5" s="4">
        <v>872</v>
      </c>
      <c r="P5" s="6">
        <f>O5/8677</f>
        <v>0.10049556298259767</v>
      </c>
      <c r="Q5" s="6"/>
      <c r="R5" s="4">
        <v>21</v>
      </c>
      <c r="S5" s="6">
        <f>R5/3093</f>
        <v>6.7895247332686714E-3</v>
      </c>
      <c r="T5" s="6"/>
      <c r="U5" s="4">
        <v>181</v>
      </c>
      <c r="V5" s="6">
        <f>U5/3079</f>
        <v>5.8785319909061384E-2</v>
      </c>
      <c r="W5" s="6"/>
      <c r="Y5" s="4"/>
      <c r="Z5" s="4"/>
    </row>
    <row r="6" spans="1:26" x14ac:dyDescent="0.2">
      <c r="A6" s="13"/>
      <c r="B6" s="1" t="s">
        <v>6</v>
      </c>
      <c r="C6" s="2">
        <v>1054</v>
      </c>
      <c r="D6" s="6">
        <f t="shared" ref="D6:D48" si="0">C6/122960</f>
        <v>8.5718932986337017E-3</v>
      </c>
      <c r="E6" s="6"/>
      <c r="F6" s="2">
        <v>339</v>
      </c>
      <c r="G6" s="6">
        <f t="shared" ref="G6:G48" si="1">F6/30781</f>
        <v>1.1013287417562783E-2</v>
      </c>
      <c r="H6" s="6"/>
      <c r="I6" s="2">
        <v>415</v>
      </c>
      <c r="J6" s="6">
        <f t="shared" ref="J6:J48" si="2">I6/49830</f>
        <v>8.3283162753361433E-3</v>
      </c>
      <c r="K6" s="6"/>
      <c r="L6" s="2">
        <v>64</v>
      </c>
      <c r="M6" s="6">
        <f t="shared" ref="M6:M48" si="3">L6/8724</f>
        <v>7.336084364970197E-3</v>
      </c>
      <c r="N6" s="6"/>
      <c r="O6" s="4">
        <v>217</v>
      </c>
      <c r="P6" s="6">
        <f t="shared" ref="P6:P48" si="4">O6/8677</f>
        <v>2.5008643540394147E-2</v>
      </c>
      <c r="Q6" s="6"/>
      <c r="R6" s="4">
        <v>12</v>
      </c>
      <c r="S6" s="6">
        <f t="shared" ref="S6:S48" si="5">R6/3093</f>
        <v>3.8797284190106693E-3</v>
      </c>
      <c r="T6" s="6"/>
      <c r="U6" s="4">
        <v>39</v>
      </c>
      <c r="V6" s="6">
        <f t="shared" ref="V6:V48" si="6">U6/3079</f>
        <v>1.2666450146151347E-2</v>
      </c>
      <c r="W6" s="6"/>
      <c r="Y6" s="4"/>
      <c r="Z6" s="4"/>
    </row>
    <row r="7" spans="1:26" x14ac:dyDescent="0.2">
      <c r="A7" s="13"/>
      <c r="B7" s="1" t="s">
        <v>7</v>
      </c>
      <c r="C7" s="2">
        <v>1738</v>
      </c>
      <c r="D7" s="6">
        <f t="shared" si="0"/>
        <v>1.4134677944046844E-2</v>
      </c>
      <c r="E7" s="6"/>
      <c r="F7" s="2">
        <v>510</v>
      </c>
      <c r="G7" s="6">
        <f t="shared" si="1"/>
        <v>1.6568662486598877E-2</v>
      </c>
      <c r="H7" s="6"/>
      <c r="I7" s="2">
        <v>731</v>
      </c>
      <c r="J7" s="6">
        <f t="shared" si="2"/>
        <v>1.4669877583784869E-2</v>
      </c>
      <c r="K7" s="6"/>
      <c r="L7" s="2">
        <v>107</v>
      </c>
      <c r="M7" s="6">
        <f t="shared" si="3"/>
        <v>1.2265016047684549E-2</v>
      </c>
      <c r="N7" s="6"/>
      <c r="O7" s="4">
        <v>344</v>
      </c>
      <c r="P7" s="6">
        <f t="shared" si="4"/>
        <v>3.9645038607813758E-2</v>
      </c>
      <c r="Q7" s="6"/>
      <c r="R7" s="4">
        <v>20</v>
      </c>
      <c r="S7" s="6">
        <f t="shared" si="5"/>
        <v>6.466214031684449E-3</v>
      </c>
      <c r="T7" s="6"/>
      <c r="U7" s="4">
        <v>82</v>
      </c>
      <c r="V7" s="6">
        <f t="shared" si="6"/>
        <v>2.6632023384215654E-2</v>
      </c>
      <c r="W7" s="6"/>
      <c r="Y7" s="4"/>
      <c r="Z7" s="4"/>
    </row>
    <row r="8" spans="1:26" x14ac:dyDescent="0.2">
      <c r="A8" s="13"/>
      <c r="B8" s="1" t="s">
        <v>8</v>
      </c>
      <c r="C8" s="2">
        <v>2704</v>
      </c>
      <c r="D8" s="6">
        <f t="shared" si="0"/>
        <v>2.199089134677944E-2</v>
      </c>
      <c r="E8" s="6"/>
      <c r="F8" s="2">
        <v>760</v>
      </c>
      <c r="G8" s="6">
        <f t="shared" si="1"/>
        <v>2.4690555862382637E-2</v>
      </c>
      <c r="H8" s="6"/>
      <c r="I8" s="2">
        <v>1168</v>
      </c>
      <c r="J8" s="6">
        <f t="shared" si="2"/>
        <v>2.3439694962873771E-2</v>
      </c>
      <c r="K8" s="6"/>
      <c r="L8" s="2">
        <v>164</v>
      </c>
      <c r="M8" s="6">
        <f t="shared" si="3"/>
        <v>1.8798716185236129E-2</v>
      </c>
      <c r="N8" s="6"/>
      <c r="O8" s="4">
        <v>403</v>
      </c>
      <c r="P8" s="6">
        <f t="shared" si="4"/>
        <v>4.644462371787484E-2</v>
      </c>
      <c r="Q8" s="6"/>
      <c r="R8" s="4">
        <v>31</v>
      </c>
      <c r="S8" s="6">
        <f t="shared" si="5"/>
        <v>1.0022631749110895E-2</v>
      </c>
      <c r="T8" s="6"/>
      <c r="U8" s="4">
        <v>107</v>
      </c>
      <c r="V8" s="6">
        <f t="shared" si="6"/>
        <v>3.4751542708671646E-2</v>
      </c>
      <c r="W8" s="6"/>
      <c r="Y8" s="4"/>
      <c r="Z8" s="4"/>
    </row>
    <row r="9" spans="1:26" x14ac:dyDescent="0.2">
      <c r="A9" s="13"/>
      <c r="B9" s="1" t="s">
        <v>9</v>
      </c>
      <c r="C9" s="2">
        <v>3952</v>
      </c>
      <c r="D9" s="6">
        <f t="shared" si="0"/>
        <v>3.2140533506831492E-2</v>
      </c>
      <c r="E9" s="6"/>
      <c r="F9" s="2">
        <v>1187</v>
      </c>
      <c r="G9" s="6">
        <f t="shared" si="1"/>
        <v>3.8562749748221305E-2</v>
      </c>
      <c r="H9" s="6"/>
      <c r="I9" s="2">
        <v>1712</v>
      </c>
      <c r="J9" s="6">
        <f t="shared" si="2"/>
        <v>3.4356813164760185E-2</v>
      </c>
      <c r="K9" s="6"/>
      <c r="L9" s="2">
        <v>270</v>
      </c>
      <c r="M9" s="6">
        <f t="shared" si="3"/>
        <v>3.0949105914718018E-2</v>
      </c>
      <c r="N9" s="6"/>
      <c r="O9" s="4">
        <v>506</v>
      </c>
      <c r="P9" s="6">
        <f t="shared" si="4"/>
        <v>5.8315085859167913E-2</v>
      </c>
      <c r="Q9" s="6"/>
      <c r="R9" s="4">
        <v>56</v>
      </c>
      <c r="S9" s="6">
        <f t="shared" si="5"/>
        <v>1.8105399288716458E-2</v>
      </c>
      <c r="T9" s="6"/>
      <c r="U9" s="4">
        <v>127</v>
      </c>
      <c r="V9" s="6">
        <f t="shared" si="6"/>
        <v>4.1247158168236438E-2</v>
      </c>
      <c r="W9" s="6"/>
      <c r="Y9" s="4"/>
      <c r="Z9" s="4"/>
    </row>
    <row r="10" spans="1:26" x14ac:dyDescent="0.2">
      <c r="A10" s="13"/>
      <c r="B10" s="1" t="s">
        <v>10</v>
      </c>
      <c r="C10" s="2">
        <v>5715</v>
      </c>
      <c r="D10" s="6">
        <f t="shared" si="0"/>
        <v>4.6478529603122966E-2</v>
      </c>
      <c r="E10" s="6"/>
      <c r="F10" s="2">
        <v>1768</v>
      </c>
      <c r="G10" s="6">
        <f t="shared" si="1"/>
        <v>5.7438029953542767E-2</v>
      </c>
      <c r="H10" s="6"/>
      <c r="I10" s="2">
        <v>2402</v>
      </c>
      <c r="J10" s="6">
        <f t="shared" si="2"/>
        <v>4.8203893237005822E-2</v>
      </c>
      <c r="K10" s="6"/>
      <c r="L10" s="2">
        <v>436</v>
      </c>
      <c r="M10" s="6">
        <f t="shared" si="3"/>
        <v>4.997707473635947E-2</v>
      </c>
      <c r="N10" s="6"/>
      <c r="O10" s="4">
        <v>680</v>
      </c>
      <c r="P10" s="6">
        <f t="shared" si="4"/>
        <v>7.8368099573585343E-2</v>
      </c>
      <c r="Q10" s="6"/>
      <c r="R10" s="4">
        <v>92</v>
      </c>
      <c r="S10" s="6">
        <f t="shared" si="5"/>
        <v>2.9744584545748465E-2</v>
      </c>
      <c r="T10" s="6"/>
      <c r="U10" s="4">
        <v>172</v>
      </c>
      <c r="V10" s="6">
        <f t="shared" si="6"/>
        <v>5.5862292952257225E-2</v>
      </c>
      <c r="W10" s="6"/>
      <c r="Y10" s="4"/>
      <c r="Z10" s="4"/>
    </row>
    <row r="11" spans="1:26" x14ac:dyDescent="0.2">
      <c r="A11" s="13"/>
      <c r="B11" s="1" t="s">
        <v>11</v>
      </c>
      <c r="C11" s="2">
        <v>8110</v>
      </c>
      <c r="D11" s="6">
        <f t="shared" si="0"/>
        <v>6.5956408588158752E-2</v>
      </c>
      <c r="E11" s="6"/>
      <c r="F11" s="2">
        <v>2566</v>
      </c>
      <c r="G11" s="6">
        <f t="shared" si="1"/>
        <v>8.336311360904454E-2</v>
      </c>
      <c r="H11" s="6"/>
      <c r="I11" s="2">
        <v>3317</v>
      </c>
      <c r="J11" s="6">
        <f t="shared" si="2"/>
        <v>6.6566325506722854E-2</v>
      </c>
      <c r="K11" s="6"/>
      <c r="L11" s="2">
        <v>674</v>
      </c>
      <c r="M11" s="6">
        <f t="shared" si="3"/>
        <v>7.7258138468592391E-2</v>
      </c>
      <c r="N11" s="6"/>
      <c r="O11" s="4">
        <v>844</v>
      </c>
      <c r="P11" s="6">
        <f t="shared" si="4"/>
        <v>9.7268641235450037E-2</v>
      </c>
      <c r="Q11" s="6"/>
      <c r="R11" s="4">
        <v>182</v>
      </c>
      <c r="S11" s="6">
        <f t="shared" si="5"/>
        <v>5.8842547688328486E-2</v>
      </c>
      <c r="T11" s="6"/>
      <c r="U11" s="4">
        <v>257</v>
      </c>
      <c r="V11" s="6">
        <f t="shared" si="6"/>
        <v>8.3468658655407604E-2</v>
      </c>
      <c r="W11" s="6"/>
      <c r="Y11" s="4"/>
      <c r="Z11" s="4"/>
    </row>
    <row r="12" spans="1:26" x14ac:dyDescent="0.2">
      <c r="A12" s="13"/>
      <c r="B12" s="1" t="s">
        <v>12</v>
      </c>
      <c r="C12" s="2">
        <v>12207</v>
      </c>
      <c r="D12" s="6">
        <f t="shared" si="0"/>
        <v>9.9276187378009112E-2</v>
      </c>
      <c r="E12" s="6"/>
      <c r="F12" s="2">
        <v>3483</v>
      </c>
      <c r="G12" s="6">
        <f t="shared" si="1"/>
        <v>0.11315421851141938</v>
      </c>
      <c r="H12" s="6"/>
      <c r="I12" s="2">
        <v>4952</v>
      </c>
      <c r="J12" s="6">
        <f t="shared" si="2"/>
        <v>9.9377884808348388E-2</v>
      </c>
      <c r="K12" s="6"/>
      <c r="L12" s="2">
        <v>959</v>
      </c>
      <c r="M12" s="6">
        <f t="shared" si="3"/>
        <v>0.1099266391563503</v>
      </c>
      <c r="N12" s="6"/>
      <c r="O12" s="4">
        <v>987</v>
      </c>
      <c r="P12" s="6">
        <f t="shared" si="4"/>
        <v>0.11374899158695402</v>
      </c>
      <c r="Q12" s="6"/>
      <c r="R12" s="4">
        <v>316</v>
      </c>
      <c r="S12" s="6">
        <f t="shared" si="5"/>
        <v>0.10216618170061428</v>
      </c>
      <c r="T12" s="6"/>
      <c r="U12" s="4">
        <v>352</v>
      </c>
      <c r="V12" s="6">
        <f t="shared" si="6"/>
        <v>0.11432283208834038</v>
      </c>
      <c r="W12" s="6"/>
      <c r="Y12" s="4"/>
      <c r="Z12" s="4"/>
    </row>
    <row r="13" spans="1:26" x14ac:dyDescent="0.2">
      <c r="A13" s="13"/>
      <c r="B13" s="1" t="s">
        <v>13</v>
      </c>
      <c r="C13" s="2">
        <v>18577</v>
      </c>
      <c r="D13" s="6">
        <f t="shared" si="0"/>
        <v>0.15108165256994144</v>
      </c>
      <c r="E13" s="6"/>
      <c r="F13" s="2">
        <v>4982</v>
      </c>
      <c r="G13" s="6">
        <f t="shared" si="1"/>
        <v>0.16185309119261881</v>
      </c>
      <c r="H13" s="6"/>
      <c r="I13" s="2">
        <v>7561</v>
      </c>
      <c r="J13" s="6">
        <f t="shared" si="2"/>
        <v>0.15173590206702789</v>
      </c>
      <c r="K13" s="6"/>
      <c r="L13" s="2">
        <v>1441</v>
      </c>
      <c r="M13" s="6">
        <f t="shared" si="3"/>
        <v>0.16517652453003209</v>
      </c>
      <c r="N13" s="6"/>
      <c r="O13" s="4">
        <v>1215</v>
      </c>
      <c r="P13" s="6">
        <f t="shared" si="4"/>
        <v>0.14002535438515615</v>
      </c>
      <c r="Q13" s="6"/>
      <c r="R13" s="4">
        <v>610</v>
      </c>
      <c r="S13" s="6">
        <f t="shared" si="5"/>
        <v>0.19721952796637568</v>
      </c>
      <c r="T13" s="6"/>
      <c r="U13" s="4">
        <v>534</v>
      </c>
      <c r="V13" s="6">
        <f t="shared" si="6"/>
        <v>0.17343293277037999</v>
      </c>
      <c r="W13" s="6"/>
      <c r="Y13" s="4"/>
      <c r="Z13" s="4"/>
    </row>
    <row r="14" spans="1:26" x14ac:dyDescent="0.2">
      <c r="A14" s="13"/>
      <c r="B14" s="1" t="s">
        <v>14</v>
      </c>
      <c r="C14" s="2">
        <v>26163</v>
      </c>
      <c r="D14" s="6">
        <f t="shared" si="0"/>
        <v>0.21277651268705269</v>
      </c>
      <c r="E14" s="6"/>
      <c r="F14" s="2">
        <v>5829</v>
      </c>
      <c r="G14" s="6">
        <f t="shared" si="1"/>
        <v>0.18937006594977421</v>
      </c>
      <c r="H14" s="6"/>
      <c r="I14" s="2">
        <v>10745</v>
      </c>
      <c r="J14" s="6">
        <f t="shared" si="2"/>
        <v>0.21563315271924544</v>
      </c>
      <c r="K14" s="6"/>
      <c r="L14" s="2">
        <v>1736</v>
      </c>
      <c r="M14" s="6">
        <f t="shared" si="3"/>
        <v>0.19899128839981658</v>
      </c>
      <c r="N14" s="6"/>
      <c r="O14" s="4">
        <v>1093</v>
      </c>
      <c r="P14" s="6">
        <f t="shared" si="4"/>
        <v>0.1259651953440129</v>
      </c>
      <c r="Q14" s="6"/>
      <c r="R14" s="4">
        <v>742</v>
      </c>
      <c r="S14" s="6">
        <f t="shared" si="5"/>
        <v>0.23989654057549306</v>
      </c>
      <c r="T14" s="6"/>
      <c r="U14" s="4">
        <v>514</v>
      </c>
      <c r="V14" s="6">
        <f t="shared" si="6"/>
        <v>0.16693731731081521</v>
      </c>
      <c r="W14" s="6"/>
      <c r="Y14" s="4"/>
      <c r="Z14" s="4"/>
    </row>
    <row r="15" spans="1:26" x14ac:dyDescent="0.2">
      <c r="A15" s="13"/>
      <c r="B15" s="1" t="s">
        <v>15</v>
      </c>
      <c r="C15" s="2">
        <v>25223</v>
      </c>
      <c r="D15" s="6">
        <f t="shared" si="0"/>
        <v>0.20513175016265453</v>
      </c>
      <c r="E15" s="6"/>
      <c r="F15" s="2">
        <v>4755</v>
      </c>
      <c r="G15" s="6">
        <f t="shared" si="1"/>
        <v>0.15447841200740717</v>
      </c>
      <c r="H15" s="6"/>
      <c r="I15" s="2">
        <v>10413</v>
      </c>
      <c r="J15" s="6">
        <f t="shared" si="2"/>
        <v>0.20897049969897652</v>
      </c>
      <c r="K15" s="6"/>
      <c r="L15" s="2">
        <v>1508</v>
      </c>
      <c r="M15" s="6">
        <f t="shared" si="3"/>
        <v>0.17285648784961027</v>
      </c>
      <c r="N15" s="6"/>
      <c r="O15" s="4">
        <v>805</v>
      </c>
      <c r="P15" s="6">
        <f t="shared" si="4"/>
        <v>9.2774000230494411E-2</v>
      </c>
      <c r="Q15" s="6"/>
      <c r="R15" s="4">
        <v>550</v>
      </c>
      <c r="S15" s="6">
        <f t="shared" si="5"/>
        <v>0.17782088587132233</v>
      </c>
      <c r="T15" s="6"/>
      <c r="U15" s="4">
        <v>372</v>
      </c>
      <c r="V15" s="6">
        <f t="shared" si="6"/>
        <v>0.12081844754790516</v>
      </c>
      <c r="W15" s="6"/>
      <c r="Y15" s="4"/>
      <c r="Z15" s="4"/>
    </row>
    <row r="16" spans="1:26" x14ac:dyDescent="0.2">
      <c r="A16" s="13"/>
      <c r="B16" s="1" t="s">
        <v>16</v>
      </c>
      <c r="C16" s="2">
        <v>12306</v>
      </c>
      <c r="D16" s="6">
        <f t="shared" si="0"/>
        <v>0.10008132726089786</v>
      </c>
      <c r="E16" s="6"/>
      <c r="F16" s="2">
        <v>2756</v>
      </c>
      <c r="G16" s="6">
        <f t="shared" si="1"/>
        <v>8.9535752574640207E-2</v>
      </c>
      <c r="H16" s="6"/>
      <c r="I16" s="2">
        <v>4446</v>
      </c>
      <c r="J16" s="6">
        <f t="shared" si="2"/>
        <v>8.9223359422034923E-2</v>
      </c>
      <c r="K16" s="6"/>
      <c r="L16" s="2">
        <v>863</v>
      </c>
      <c r="M16" s="6">
        <f t="shared" si="3"/>
        <v>9.8922512608895008E-2</v>
      </c>
      <c r="N16" s="6"/>
      <c r="O16" s="4">
        <v>475</v>
      </c>
      <c r="P16" s="6">
        <f t="shared" si="4"/>
        <v>5.4742422496254467E-2</v>
      </c>
      <c r="Q16" s="6"/>
      <c r="R16" s="4">
        <v>313</v>
      </c>
      <c r="S16" s="6">
        <f t="shared" si="5"/>
        <v>0.10119624959586163</v>
      </c>
      <c r="T16" s="6"/>
      <c r="U16" s="4">
        <v>232</v>
      </c>
      <c r="V16" s="6">
        <f t="shared" si="6"/>
        <v>7.5349139330951609E-2</v>
      </c>
      <c r="W16" s="6"/>
      <c r="Y16" s="4"/>
      <c r="Z16" s="4"/>
    </row>
    <row r="17" spans="1:26" x14ac:dyDescent="0.2">
      <c r="A17" s="13"/>
      <c r="B17" s="1" t="s">
        <v>17</v>
      </c>
      <c r="C17" s="2">
        <v>2584</v>
      </c>
      <c r="D17" s="6">
        <f t="shared" si="0"/>
        <v>2.1014964216005204E-2</v>
      </c>
      <c r="E17" s="6"/>
      <c r="F17" s="2">
        <v>829</v>
      </c>
      <c r="G17" s="6">
        <f t="shared" si="1"/>
        <v>2.6932198434098956E-2</v>
      </c>
      <c r="H17" s="6"/>
      <c r="I17" s="2">
        <v>942</v>
      </c>
      <c r="J17" s="6">
        <f t="shared" si="2"/>
        <v>1.8904274533413607E-2</v>
      </c>
      <c r="K17" s="6"/>
      <c r="L17" s="2">
        <v>244</v>
      </c>
      <c r="M17" s="6">
        <f t="shared" si="3"/>
        <v>2.7968821641448878E-2</v>
      </c>
      <c r="N17" s="6"/>
      <c r="O17" s="4">
        <v>144</v>
      </c>
      <c r="P17" s="6">
        <f t="shared" si="4"/>
        <v>1.659559755675925E-2</v>
      </c>
      <c r="Q17" s="6"/>
      <c r="R17" s="4">
        <v>88</v>
      </c>
      <c r="S17" s="6">
        <f t="shared" si="5"/>
        <v>2.8451341739411575E-2</v>
      </c>
      <c r="T17" s="6"/>
      <c r="U17" s="4">
        <v>69</v>
      </c>
      <c r="V17" s="6">
        <f t="shared" si="6"/>
        <v>2.2409873335498539E-2</v>
      </c>
      <c r="W17" s="6"/>
      <c r="Y17" s="4"/>
      <c r="Z17" s="4"/>
    </row>
    <row r="18" spans="1:26" x14ac:dyDescent="0.2">
      <c r="A18" s="13"/>
      <c r="B18" s="1" t="s">
        <v>18</v>
      </c>
      <c r="C18" s="2">
        <v>747</v>
      </c>
      <c r="D18" s="6">
        <f t="shared" si="0"/>
        <v>6.075146389069616E-3</v>
      </c>
      <c r="E18" s="6"/>
      <c r="F18" s="2">
        <v>279</v>
      </c>
      <c r="G18" s="6">
        <f t="shared" si="1"/>
        <v>9.0640330073746798E-3</v>
      </c>
      <c r="H18" s="6"/>
      <c r="I18" s="2">
        <v>309</v>
      </c>
      <c r="J18" s="6">
        <f t="shared" si="2"/>
        <v>6.2010836845273936E-3</v>
      </c>
      <c r="K18" s="6"/>
      <c r="L18" s="2">
        <v>91</v>
      </c>
      <c r="M18" s="6">
        <f t="shared" si="3"/>
        <v>1.0430994956441999E-2</v>
      </c>
      <c r="N18" s="6"/>
      <c r="O18" s="4">
        <v>52</v>
      </c>
      <c r="P18" s="6">
        <f t="shared" si="4"/>
        <v>5.9928546732741731E-3</v>
      </c>
      <c r="Q18" s="6"/>
      <c r="R18" s="4">
        <v>34</v>
      </c>
      <c r="S18" s="6">
        <f t="shared" si="5"/>
        <v>1.0992563853863564E-2</v>
      </c>
      <c r="T18" s="6"/>
      <c r="U18" s="4">
        <v>23</v>
      </c>
      <c r="V18" s="6">
        <f t="shared" si="6"/>
        <v>7.4699577784995124E-3</v>
      </c>
      <c r="W18" s="6"/>
      <c r="Y18" s="4"/>
      <c r="Z18" s="4"/>
    </row>
    <row r="19" spans="1:26" x14ac:dyDescent="0.2">
      <c r="A19" s="13"/>
      <c r="B19" s="1" t="s">
        <v>19</v>
      </c>
      <c r="C19" s="2">
        <v>288</v>
      </c>
      <c r="D19" s="6">
        <f t="shared" si="0"/>
        <v>2.3422251138581654E-3</v>
      </c>
      <c r="E19" s="6"/>
      <c r="F19" s="2">
        <v>119</v>
      </c>
      <c r="G19" s="6">
        <f t="shared" si="1"/>
        <v>3.8660212468730709E-3</v>
      </c>
      <c r="H19" s="6"/>
      <c r="I19" s="2">
        <v>131</v>
      </c>
      <c r="J19" s="6">
        <f t="shared" si="2"/>
        <v>2.6289383905277945E-3</v>
      </c>
      <c r="K19" s="6"/>
      <c r="L19" s="2">
        <v>44</v>
      </c>
      <c r="M19" s="6">
        <f t="shared" si="3"/>
        <v>5.0435580009170105E-3</v>
      </c>
      <c r="N19" s="6"/>
      <c r="O19" s="4">
        <v>22</v>
      </c>
      <c r="P19" s="6">
        <f t="shared" si="4"/>
        <v>2.5354385156159962E-3</v>
      </c>
      <c r="Q19" s="6"/>
      <c r="R19" s="4">
        <v>14</v>
      </c>
      <c r="S19" s="6">
        <f t="shared" si="5"/>
        <v>4.5263498221791145E-3</v>
      </c>
      <c r="T19" s="6"/>
      <c r="U19" s="4">
        <v>10</v>
      </c>
      <c r="V19" s="6">
        <f t="shared" si="6"/>
        <v>3.247807729782397E-3</v>
      </c>
      <c r="W19" s="6"/>
      <c r="Y19" s="4"/>
      <c r="Z19" s="4"/>
    </row>
    <row r="20" spans="1:26" x14ac:dyDescent="0.2">
      <c r="A20" s="13"/>
      <c r="B20" s="1" t="s">
        <v>20</v>
      </c>
      <c r="C20" s="2">
        <v>138</v>
      </c>
      <c r="D20" s="6">
        <f t="shared" si="0"/>
        <v>1.1223162003903709E-3</v>
      </c>
      <c r="E20" s="6"/>
      <c r="F20" s="2">
        <v>56</v>
      </c>
      <c r="G20" s="6">
        <f t="shared" si="1"/>
        <v>1.8193041161755628E-3</v>
      </c>
      <c r="H20" s="6"/>
      <c r="I20" s="2">
        <v>50</v>
      </c>
      <c r="J20" s="6">
        <f t="shared" si="2"/>
        <v>1.0034115994380895E-3</v>
      </c>
      <c r="K20" s="6"/>
      <c r="L20" s="2">
        <v>16</v>
      </c>
      <c r="M20" s="6">
        <f t="shared" si="3"/>
        <v>1.8340210912425492E-3</v>
      </c>
      <c r="N20" s="6"/>
      <c r="O20" s="4">
        <v>11</v>
      </c>
      <c r="P20" s="6">
        <f t="shared" si="4"/>
        <v>1.2677192578079981E-3</v>
      </c>
      <c r="Q20" s="6"/>
      <c r="R20" s="4">
        <v>7</v>
      </c>
      <c r="S20" s="6">
        <f t="shared" si="5"/>
        <v>2.2631749110895573E-3</v>
      </c>
      <c r="T20" s="6"/>
      <c r="U20" s="4">
        <v>4</v>
      </c>
      <c r="V20" s="6">
        <f t="shared" si="6"/>
        <v>1.2991230919129587E-3</v>
      </c>
      <c r="W20" s="6"/>
      <c r="Y20" s="4"/>
      <c r="Z20" s="4"/>
    </row>
    <row r="21" spans="1:26" x14ac:dyDescent="0.2">
      <c r="A21" s="13"/>
      <c r="B21" s="1" t="s">
        <v>21</v>
      </c>
      <c r="C21" s="2">
        <v>81</v>
      </c>
      <c r="D21" s="6">
        <f t="shared" si="0"/>
        <v>6.5875081327260903E-4</v>
      </c>
      <c r="E21" s="6"/>
      <c r="F21" s="2">
        <v>33</v>
      </c>
      <c r="G21" s="6">
        <f t="shared" si="1"/>
        <v>1.0720899256034568E-3</v>
      </c>
      <c r="H21" s="6"/>
      <c r="I21" s="2">
        <v>35</v>
      </c>
      <c r="J21" s="6">
        <f t="shared" si="2"/>
        <v>7.0238811960666265E-4</v>
      </c>
      <c r="K21" s="6"/>
      <c r="L21" s="2">
        <v>12</v>
      </c>
      <c r="M21" s="6">
        <f t="shared" si="3"/>
        <v>1.375515818431912E-3</v>
      </c>
      <c r="N21" s="6"/>
      <c r="O21" s="4">
        <v>3</v>
      </c>
      <c r="P21" s="6">
        <f t="shared" si="4"/>
        <v>3.4574161576581767E-4</v>
      </c>
      <c r="Q21" s="6"/>
      <c r="R21" s="4">
        <v>3</v>
      </c>
      <c r="S21" s="6">
        <f t="shared" si="5"/>
        <v>9.6993210475266732E-4</v>
      </c>
      <c r="T21" s="6"/>
      <c r="U21" s="4">
        <v>2</v>
      </c>
      <c r="V21" s="6">
        <f t="shared" si="6"/>
        <v>6.4956154595647935E-4</v>
      </c>
      <c r="W21" s="6"/>
      <c r="Y21" s="4"/>
      <c r="Z21" s="4"/>
    </row>
    <row r="22" spans="1:26" x14ac:dyDescent="0.2">
      <c r="A22" s="13"/>
      <c r="B22" s="1" t="s">
        <v>22</v>
      </c>
      <c r="C22" s="2">
        <v>33</v>
      </c>
      <c r="D22" s="6">
        <f t="shared" si="0"/>
        <v>2.6837996096291478E-4</v>
      </c>
      <c r="E22" s="6"/>
      <c r="F22" s="2">
        <v>21</v>
      </c>
      <c r="G22" s="6">
        <f t="shared" si="1"/>
        <v>6.8223904356583612E-4</v>
      </c>
      <c r="H22" s="6"/>
      <c r="I22" s="2">
        <v>10</v>
      </c>
      <c r="J22" s="6">
        <f t="shared" si="2"/>
        <v>2.006823198876179E-4</v>
      </c>
      <c r="K22" s="6"/>
      <c r="L22" s="2">
        <v>5</v>
      </c>
      <c r="M22" s="6">
        <f t="shared" si="3"/>
        <v>5.7313159101329662E-4</v>
      </c>
      <c r="N22" s="6"/>
      <c r="O22" s="4">
        <v>2</v>
      </c>
      <c r="P22" s="6">
        <f t="shared" si="4"/>
        <v>2.3049441051054513E-4</v>
      </c>
      <c r="Q22" s="6"/>
      <c r="R22" s="4">
        <v>1</v>
      </c>
      <c r="S22" s="6">
        <f t="shared" si="5"/>
        <v>3.2331070158422246E-4</v>
      </c>
      <c r="T22" s="6"/>
      <c r="U22" s="4">
        <v>1</v>
      </c>
      <c r="V22" s="6">
        <f t="shared" si="6"/>
        <v>3.2478077297823967E-4</v>
      </c>
      <c r="W22" s="6"/>
      <c r="Y22" s="4"/>
      <c r="Z22" s="4"/>
    </row>
    <row r="23" spans="1:26" x14ac:dyDescent="0.2">
      <c r="A23" s="13"/>
      <c r="B23" s="1" t="s">
        <v>23</v>
      </c>
      <c r="C23" s="2">
        <v>16</v>
      </c>
      <c r="D23" s="6">
        <f t="shared" si="0"/>
        <v>1.3012361743656474E-4</v>
      </c>
      <c r="E23" s="6"/>
      <c r="F23" s="2">
        <v>12</v>
      </c>
      <c r="G23" s="6">
        <f t="shared" si="1"/>
        <v>3.8985088203762058E-4</v>
      </c>
      <c r="H23" s="6"/>
      <c r="I23" s="2">
        <v>5</v>
      </c>
      <c r="J23" s="6">
        <f t="shared" si="2"/>
        <v>1.0034115994380895E-4</v>
      </c>
      <c r="K23" s="6"/>
      <c r="L23" s="2">
        <v>2</v>
      </c>
      <c r="M23" s="6">
        <f t="shared" si="3"/>
        <v>2.2925263640531865E-4</v>
      </c>
      <c r="N23" s="6"/>
      <c r="O23" s="4">
        <v>1</v>
      </c>
      <c r="P23" s="6">
        <f t="shared" si="4"/>
        <v>1.1524720525527257E-4</v>
      </c>
      <c r="Q23" s="6"/>
      <c r="R23" s="4">
        <v>1</v>
      </c>
      <c r="S23" s="6">
        <f t="shared" si="5"/>
        <v>3.2331070158422246E-4</v>
      </c>
      <c r="T23" s="6"/>
      <c r="U23" s="4">
        <v>1</v>
      </c>
      <c r="V23" s="6">
        <f t="shared" si="6"/>
        <v>3.2478077297823967E-4</v>
      </c>
      <c r="W23" s="6"/>
      <c r="Y23" s="4"/>
      <c r="Z23" s="4"/>
    </row>
    <row r="24" spans="1:26" x14ac:dyDescent="0.2">
      <c r="A24" s="13"/>
      <c r="B24" s="1" t="s">
        <v>24</v>
      </c>
      <c r="C24" s="2">
        <v>6</v>
      </c>
      <c r="D24" s="6">
        <f t="shared" si="0"/>
        <v>4.8796356538711774E-5</v>
      </c>
      <c r="E24" s="6"/>
      <c r="F24" s="2">
        <v>2</v>
      </c>
      <c r="G24" s="6">
        <f t="shared" si="1"/>
        <v>6.4975147006270106E-5</v>
      </c>
      <c r="H24" s="6"/>
      <c r="I24" s="2">
        <v>1</v>
      </c>
      <c r="J24" s="6">
        <f t="shared" si="2"/>
        <v>2.006823198876179E-5</v>
      </c>
      <c r="K24" s="6"/>
      <c r="L24" s="2">
        <v>0</v>
      </c>
      <c r="M24" s="6">
        <f t="shared" si="3"/>
        <v>0</v>
      </c>
      <c r="N24" s="6"/>
      <c r="O24" s="4">
        <v>0</v>
      </c>
      <c r="P24" s="6">
        <f t="shared" si="4"/>
        <v>0</v>
      </c>
      <c r="Q24" s="6"/>
      <c r="R24" s="4">
        <v>0</v>
      </c>
      <c r="S24" s="6">
        <f t="shared" si="5"/>
        <v>0</v>
      </c>
      <c r="T24" s="6"/>
      <c r="U24" s="4">
        <v>0</v>
      </c>
      <c r="V24" s="6">
        <f t="shared" si="6"/>
        <v>0</v>
      </c>
      <c r="W24" s="6"/>
      <c r="Y24" s="4"/>
      <c r="Z24" s="4"/>
    </row>
    <row r="25" spans="1:26" x14ac:dyDescent="0.2">
      <c r="A25" s="13"/>
      <c r="B25" s="1" t="s">
        <v>25</v>
      </c>
      <c r="C25" s="2">
        <v>3</v>
      </c>
      <c r="D25" s="6">
        <f t="shared" si="0"/>
        <v>2.4398178269355887E-5</v>
      </c>
      <c r="E25" s="6"/>
      <c r="F25" s="2">
        <v>3</v>
      </c>
      <c r="G25" s="6">
        <f t="shared" si="1"/>
        <v>9.7462720509405146E-5</v>
      </c>
      <c r="H25" s="6"/>
      <c r="I25" s="2">
        <v>0</v>
      </c>
      <c r="J25" s="6">
        <f t="shared" si="2"/>
        <v>0</v>
      </c>
      <c r="K25" s="6"/>
      <c r="L25" s="2">
        <v>0</v>
      </c>
      <c r="M25" s="6">
        <f t="shared" si="3"/>
        <v>0</v>
      </c>
      <c r="N25" s="6"/>
      <c r="O25" s="4">
        <v>0</v>
      </c>
      <c r="P25" s="6">
        <f t="shared" si="4"/>
        <v>0</v>
      </c>
      <c r="Q25" s="6"/>
      <c r="R25" s="4">
        <v>0</v>
      </c>
      <c r="S25" s="6">
        <f t="shared" si="5"/>
        <v>0</v>
      </c>
      <c r="T25" s="6"/>
      <c r="U25" s="4">
        <v>0</v>
      </c>
      <c r="V25" s="6">
        <f t="shared" si="6"/>
        <v>0</v>
      </c>
      <c r="W25" s="6"/>
      <c r="Y25" s="4"/>
      <c r="Z25" s="4"/>
    </row>
    <row r="26" spans="1:26" x14ac:dyDescent="0.2">
      <c r="A26" s="13"/>
      <c r="B26" s="1" t="s">
        <v>26</v>
      </c>
      <c r="C26" s="2">
        <v>5</v>
      </c>
      <c r="D26" s="6">
        <f t="shared" si="0"/>
        <v>4.0663630448926483E-5</v>
      </c>
      <c r="E26" s="6"/>
      <c r="F26" s="2">
        <v>4</v>
      </c>
      <c r="G26" s="6">
        <f t="shared" si="1"/>
        <v>1.2995029401254021E-4</v>
      </c>
      <c r="H26" s="6"/>
      <c r="I26" s="2">
        <v>2</v>
      </c>
      <c r="J26" s="6">
        <f t="shared" si="2"/>
        <v>4.013646397752358E-5</v>
      </c>
      <c r="K26" s="6"/>
      <c r="L26" s="2">
        <v>2</v>
      </c>
      <c r="M26" s="6">
        <f t="shared" si="3"/>
        <v>2.2925263640531865E-4</v>
      </c>
      <c r="N26" s="6"/>
      <c r="O26" s="4">
        <v>1</v>
      </c>
      <c r="P26" s="6">
        <f t="shared" si="4"/>
        <v>1.1524720525527257E-4</v>
      </c>
      <c r="Q26" s="6"/>
      <c r="R26" s="4">
        <v>0</v>
      </c>
      <c r="S26" s="6">
        <f t="shared" si="5"/>
        <v>0</v>
      </c>
      <c r="T26" s="6"/>
      <c r="U26" s="4">
        <v>0</v>
      </c>
      <c r="V26" s="6">
        <f t="shared" si="6"/>
        <v>0</v>
      </c>
      <c r="W26" s="6"/>
      <c r="Y26" s="4"/>
      <c r="Z26" s="4"/>
    </row>
    <row r="27" spans="1:26" x14ac:dyDescent="0.2">
      <c r="A27" s="13" t="s">
        <v>27</v>
      </c>
      <c r="B27" s="1" t="s">
        <v>5</v>
      </c>
      <c r="C27" s="2">
        <v>5</v>
      </c>
      <c r="D27" s="6">
        <f t="shared" si="0"/>
        <v>4.0663630448926483E-5</v>
      </c>
      <c r="E27" s="3"/>
      <c r="F27" s="2">
        <v>1</v>
      </c>
      <c r="G27" s="6">
        <f t="shared" si="1"/>
        <v>3.2487573503135053E-5</v>
      </c>
      <c r="H27" s="3"/>
      <c r="I27" s="2">
        <v>1</v>
      </c>
      <c r="J27" s="6">
        <f t="shared" si="2"/>
        <v>2.006823198876179E-5</v>
      </c>
      <c r="K27" s="3"/>
      <c r="L27" s="2">
        <v>0</v>
      </c>
      <c r="M27" s="6">
        <f t="shared" si="3"/>
        <v>0</v>
      </c>
      <c r="N27" s="3"/>
      <c r="O27" s="4">
        <v>0</v>
      </c>
      <c r="P27" s="6">
        <f t="shared" si="4"/>
        <v>0</v>
      </c>
      <c r="Q27" s="3"/>
      <c r="R27" s="4">
        <v>0</v>
      </c>
      <c r="S27" s="6">
        <f t="shared" si="5"/>
        <v>0</v>
      </c>
      <c r="T27" s="3"/>
      <c r="U27" s="4">
        <v>0</v>
      </c>
      <c r="V27" s="6">
        <f t="shared" si="6"/>
        <v>0</v>
      </c>
      <c r="W27" s="3"/>
      <c r="Y27" s="4"/>
      <c r="Z27" s="4"/>
    </row>
    <row r="28" spans="1:26" x14ac:dyDescent="0.2">
      <c r="A28" s="13"/>
      <c r="B28" s="1" t="s">
        <v>6</v>
      </c>
      <c r="C28" s="2">
        <v>14</v>
      </c>
      <c r="D28" s="6">
        <f t="shared" si="0"/>
        <v>1.1385816525699414E-4</v>
      </c>
      <c r="E28" s="3"/>
      <c r="F28" s="2">
        <v>2</v>
      </c>
      <c r="G28" s="6">
        <f t="shared" si="1"/>
        <v>6.4975147006270106E-5</v>
      </c>
      <c r="H28" s="3"/>
      <c r="I28" s="2">
        <v>9</v>
      </c>
      <c r="J28" s="6">
        <f t="shared" si="2"/>
        <v>1.8061408789885611E-4</v>
      </c>
      <c r="K28" s="3"/>
      <c r="L28" s="2">
        <v>0</v>
      </c>
      <c r="M28" s="6">
        <f t="shared" si="3"/>
        <v>0</v>
      </c>
      <c r="N28" s="3"/>
      <c r="O28" s="4">
        <v>0</v>
      </c>
      <c r="P28" s="6">
        <f t="shared" si="4"/>
        <v>0</v>
      </c>
      <c r="Q28" s="3"/>
      <c r="R28" s="4">
        <v>0</v>
      </c>
      <c r="S28" s="6">
        <f t="shared" si="5"/>
        <v>0</v>
      </c>
      <c r="T28" s="3"/>
      <c r="U28" s="4">
        <v>0</v>
      </c>
      <c r="V28" s="6">
        <f t="shared" si="6"/>
        <v>0</v>
      </c>
      <c r="W28" s="3"/>
      <c r="Y28" s="4"/>
      <c r="Z28" s="4"/>
    </row>
    <row r="29" spans="1:26" x14ac:dyDescent="0.2">
      <c r="A29" s="13"/>
      <c r="B29" s="1" t="s">
        <v>7</v>
      </c>
      <c r="C29" s="2">
        <v>8</v>
      </c>
      <c r="D29" s="6">
        <f t="shared" si="0"/>
        <v>6.506180871828237E-5</v>
      </c>
      <c r="E29" s="3"/>
      <c r="F29" s="2">
        <v>6</v>
      </c>
      <c r="G29" s="6">
        <f t="shared" si="1"/>
        <v>1.9492544101881029E-4</v>
      </c>
      <c r="H29" s="3"/>
      <c r="I29" s="2">
        <v>2</v>
      </c>
      <c r="J29" s="6">
        <f t="shared" si="2"/>
        <v>4.013646397752358E-5</v>
      </c>
      <c r="K29" s="3"/>
      <c r="L29" s="2">
        <v>1</v>
      </c>
      <c r="M29" s="6">
        <f t="shared" si="3"/>
        <v>1.1462631820265933E-4</v>
      </c>
      <c r="N29" s="3"/>
      <c r="O29" s="4">
        <v>1</v>
      </c>
      <c r="P29" s="6">
        <f t="shared" si="4"/>
        <v>1.1524720525527257E-4</v>
      </c>
      <c r="Q29" s="3"/>
      <c r="R29" s="4">
        <v>0</v>
      </c>
      <c r="S29" s="6">
        <f t="shared" si="5"/>
        <v>0</v>
      </c>
      <c r="T29" s="3"/>
      <c r="U29" s="4">
        <v>0</v>
      </c>
      <c r="V29" s="6">
        <f t="shared" si="6"/>
        <v>0</v>
      </c>
      <c r="W29" s="3"/>
      <c r="Y29" s="4"/>
      <c r="Z29" s="4"/>
    </row>
    <row r="30" spans="1:26" x14ac:dyDescent="0.2">
      <c r="A30" s="13"/>
      <c r="B30" s="1" t="s">
        <v>8</v>
      </c>
      <c r="C30" s="2">
        <v>15</v>
      </c>
      <c r="D30" s="6">
        <f t="shared" si="0"/>
        <v>1.2199089134677944E-4</v>
      </c>
      <c r="E30" s="3"/>
      <c r="F30" s="2">
        <v>6</v>
      </c>
      <c r="G30" s="6">
        <f t="shared" si="1"/>
        <v>1.9492544101881029E-4</v>
      </c>
      <c r="H30" s="3"/>
      <c r="I30" s="2">
        <v>3</v>
      </c>
      <c r="J30" s="6">
        <f t="shared" si="2"/>
        <v>6.020469596628537E-5</v>
      </c>
      <c r="K30" s="3"/>
      <c r="L30" s="2">
        <v>0</v>
      </c>
      <c r="M30" s="6">
        <f t="shared" si="3"/>
        <v>0</v>
      </c>
      <c r="N30" s="3"/>
      <c r="O30" s="4">
        <v>0</v>
      </c>
      <c r="P30" s="6">
        <f t="shared" si="4"/>
        <v>0</v>
      </c>
      <c r="Q30" s="3"/>
      <c r="R30" s="4">
        <v>0</v>
      </c>
      <c r="S30" s="6">
        <f t="shared" si="5"/>
        <v>0</v>
      </c>
      <c r="T30" s="3"/>
      <c r="U30" s="4">
        <v>0</v>
      </c>
      <c r="V30" s="6">
        <f t="shared" si="6"/>
        <v>0</v>
      </c>
      <c r="W30" s="3"/>
      <c r="Y30" s="4"/>
      <c r="Z30" s="4"/>
    </row>
    <row r="31" spans="1:26" x14ac:dyDescent="0.2">
      <c r="A31" s="13"/>
      <c r="B31" s="1" t="s">
        <v>9</v>
      </c>
      <c r="C31" s="2">
        <v>27</v>
      </c>
      <c r="D31" s="6">
        <f t="shared" si="0"/>
        <v>2.1958360442420299E-4</v>
      </c>
      <c r="E31" s="3"/>
      <c r="F31" s="2">
        <v>16</v>
      </c>
      <c r="G31" s="6">
        <f t="shared" si="1"/>
        <v>5.1980117605016085E-4</v>
      </c>
      <c r="H31" s="3"/>
      <c r="I31" s="2">
        <v>5</v>
      </c>
      <c r="J31" s="6">
        <f t="shared" si="2"/>
        <v>1.0034115994380895E-4</v>
      </c>
      <c r="K31" s="3"/>
      <c r="L31" s="2">
        <v>2</v>
      </c>
      <c r="M31" s="6">
        <f t="shared" si="3"/>
        <v>2.2925263640531865E-4</v>
      </c>
      <c r="N31" s="3"/>
      <c r="O31" s="4">
        <v>1</v>
      </c>
      <c r="P31" s="6">
        <f t="shared" si="4"/>
        <v>1.1524720525527257E-4</v>
      </c>
      <c r="Q31" s="3"/>
      <c r="R31" s="4">
        <v>1</v>
      </c>
      <c r="S31" s="6">
        <f t="shared" si="5"/>
        <v>3.2331070158422246E-4</v>
      </c>
      <c r="T31" s="3"/>
      <c r="U31" s="4">
        <v>1</v>
      </c>
      <c r="V31" s="6">
        <f t="shared" si="6"/>
        <v>3.2478077297823967E-4</v>
      </c>
      <c r="W31" s="3"/>
      <c r="Y31" s="4"/>
      <c r="Z31" s="4"/>
    </row>
    <row r="32" spans="1:26" x14ac:dyDescent="0.2">
      <c r="A32" s="13"/>
      <c r="B32" s="1" t="s">
        <v>10</v>
      </c>
      <c r="C32" s="2">
        <v>64</v>
      </c>
      <c r="D32" s="6">
        <f t="shared" si="0"/>
        <v>5.2049446974625896E-4</v>
      </c>
      <c r="E32" s="3"/>
      <c r="F32" s="2">
        <v>32</v>
      </c>
      <c r="G32" s="6">
        <f t="shared" si="1"/>
        <v>1.0396023521003217E-3</v>
      </c>
      <c r="H32" s="3"/>
      <c r="I32" s="2">
        <v>27</v>
      </c>
      <c r="J32" s="6">
        <f t="shared" si="2"/>
        <v>5.4184226369656833E-4</v>
      </c>
      <c r="K32" s="3"/>
      <c r="L32" s="2">
        <v>5</v>
      </c>
      <c r="M32" s="6">
        <f t="shared" si="3"/>
        <v>5.7313159101329662E-4</v>
      </c>
      <c r="N32" s="3"/>
      <c r="O32" s="4">
        <v>3</v>
      </c>
      <c r="P32" s="6">
        <f t="shared" si="4"/>
        <v>3.4574161576581767E-4</v>
      </c>
      <c r="Q32" s="3"/>
      <c r="R32" s="4">
        <v>0</v>
      </c>
      <c r="S32" s="6">
        <f t="shared" si="5"/>
        <v>0</v>
      </c>
      <c r="T32" s="3"/>
      <c r="U32" s="4">
        <v>0</v>
      </c>
      <c r="V32" s="6">
        <f t="shared" si="6"/>
        <v>0</v>
      </c>
      <c r="W32" s="3"/>
      <c r="Y32" s="4"/>
      <c r="Z32" s="4"/>
    </row>
    <row r="33" spans="1:26" x14ac:dyDescent="0.2">
      <c r="A33" s="13"/>
      <c r="B33" s="1" t="s">
        <v>11</v>
      </c>
      <c r="C33" s="2">
        <v>228</v>
      </c>
      <c r="D33" s="6">
        <f t="shared" si="0"/>
        <v>1.8542615484710475E-3</v>
      </c>
      <c r="E33" s="3"/>
      <c r="F33" s="2">
        <v>80</v>
      </c>
      <c r="G33" s="6">
        <f t="shared" si="1"/>
        <v>2.5990058802508043E-3</v>
      </c>
      <c r="H33" s="3"/>
      <c r="I33" s="2">
        <v>106</v>
      </c>
      <c r="J33" s="6">
        <f t="shared" si="2"/>
        <v>2.1272325908087497E-3</v>
      </c>
      <c r="K33" s="3"/>
      <c r="L33" s="2">
        <v>8</v>
      </c>
      <c r="M33" s="6">
        <f t="shared" si="3"/>
        <v>9.1701054562127462E-4</v>
      </c>
      <c r="N33" s="3"/>
      <c r="O33" s="4">
        <v>4</v>
      </c>
      <c r="P33" s="6">
        <f t="shared" si="4"/>
        <v>4.6098882102109026E-4</v>
      </c>
      <c r="Q33" s="3"/>
      <c r="R33" s="4">
        <v>3</v>
      </c>
      <c r="S33" s="6">
        <f t="shared" si="5"/>
        <v>9.6993210475266732E-4</v>
      </c>
      <c r="T33" s="3"/>
      <c r="U33" s="4">
        <v>2</v>
      </c>
      <c r="V33" s="6">
        <f t="shared" si="6"/>
        <v>6.4956154595647935E-4</v>
      </c>
      <c r="W33" s="3"/>
      <c r="Y33" s="4"/>
      <c r="Z33" s="4"/>
    </row>
    <row r="34" spans="1:26" x14ac:dyDescent="0.2">
      <c r="A34" s="13"/>
      <c r="B34" s="1" t="s">
        <v>12</v>
      </c>
      <c r="C34" s="2">
        <v>728</v>
      </c>
      <c r="D34" s="6">
        <f t="shared" si="0"/>
        <v>5.9206245933636952E-3</v>
      </c>
      <c r="E34" s="3"/>
      <c r="F34" s="2">
        <v>190</v>
      </c>
      <c r="G34" s="6">
        <f t="shared" si="1"/>
        <v>6.1726389655956592E-3</v>
      </c>
      <c r="H34" s="3"/>
      <c r="I34" s="2">
        <v>414</v>
      </c>
      <c r="J34" s="6">
        <f t="shared" si="2"/>
        <v>8.308248043347382E-3</v>
      </c>
      <c r="K34" s="3"/>
      <c r="L34" s="2">
        <v>42</v>
      </c>
      <c r="M34" s="6">
        <f t="shared" si="3"/>
        <v>4.8143053645116922E-3</v>
      </c>
      <c r="N34" s="3"/>
      <c r="O34" s="4">
        <v>15</v>
      </c>
      <c r="P34" s="6">
        <f t="shared" si="4"/>
        <v>1.7287080788290885E-3</v>
      </c>
      <c r="Q34" s="3"/>
      <c r="R34" s="4">
        <v>9</v>
      </c>
      <c r="S34" s="6">
        <f t="shared" si="5"/>
        <v>2.9097963142580021E-3</v>
      </c>
      <c r="T34" s="3"/>
      <c r="U34" s="4">
        <v>1</v>
      </c>
      <c r="V34" s="6">
        <f t="shared" si="6"/>
        <v>3.2478077297823967E-4</v>
      </c>
      <c r="W34" s="3"/>
      <c r="Y34" s="4"/>
      <c r="Z34" s="4"/>
    </row>
    <row r="35" spans="1:26" x14ac:dyDescent="0.2">
      <c r="A35" s="13"/>
      <c r="B35" s="1" t="s">
        <v>13</v>
      </c>
      <c r="C35" s="2">
        <v>1529</v>
      </c>
      <c r="D35" s="6">
        <f t="shared" si="0"/>
        <v>1.2434938191281717E-2</v>
      </c>
      <c r="E35" s="3"/>
      <c r="F35" s="2">
        <v>449</v>
      </c>
      <c r="G35" s="6">
        <f t="shared" si="1"/>
        <v>1.4586920502907637E-2</v>
      </c>
      <c r="H35" s="3"/>
      <c r="I35" s="2">
        <v>753</v>
      </c>
      <c r="J35" s="6">
        <f t="shared" si="2"/>
        <v>1.5111378687537627E-2</v>
      </c>
      <c r="K35" s="3"/>
      <c r="L35" s="2">
        <v>81</v>
      </c>
      <c r="M35" s="6">
        <f t="shared" si="3"/>
        <v>9.284731774415406E-3</v>
      </c>
      <c r="N35" s="3"/>
      <c r="O35" s="4">
        <v>23</v>
      </c>
      <c r="P35" s="6">
        <f t="shared" si="4"/>
        <v>2.6506857208712688E-3</v>
      </c>
      <c r="Q35" s="3"/>
      <c r="R35" s="4">
        <v>17</v>
      </c>
      <c r="S35" s="6">
        <f t="shared" si="5"/>
        <v>5.4962819269317818E-3</v>
      </c>
      <c r="T35" s="3"/>
      <c r="U35" s="4">
        <v>6</v>
      </c>
      <c r="V35" s="6">
        <f t="shared" si="6"/>
        <v>1.948684637869438E-3</v>
      </c>
      <c r="W35" s="3"/>
      <c r="Y35" s="4"/>
      <c r="Z35" s="4"/>
    </row>
    <row r="36" spans="1:26" x14ac:dyDescent="0.2">
      <c r="A36" s="13"/>
      <c r="B36" s="1" t="s">
        <v>14</v>
      </c>
      <c r="C36" s="2">
        <v>4337</v>
      </c>
      <c r="D36" s="6">
        <f t="shared" si="0"/>
        <v>3.5271633051398826E-2</v>
      </c>
      <c r="E36" s="3"/>
      <c r="F36" s="2">
        <v>1150</v>
      </c>
      <c r="G36" s="6">
        <f t="shared" si="1"/>
        <v>3.7360709528605311E-2</v>
      </c>
      <c r="H36" s="3"/>
      <c r="I36" s="2">
        <v>1853</v>
      </c>
      <c r="J36" s="6">
        <f t="shared" si="2"/>
        <v>3.7186433875175597E-2</v>
      </c>
      <c r="K36" s="3"/>
      <c r="L36" s="2">
        <v>242</v>
      </c>
      <c r="M36" s="6">
        <f t="shared" si="3"/>
        <v>2.7739569005043558E-2</v>
      </c>
      <c r="N36" s="3"/>
      <c r="O36" s="4">
        <v>88</v>
      </c>
      <c r="P36" s="6">
        <f t="shared" si="4"/>
        <v>1.0141754062463985E-2</v>
      </c>
      <c r="Q36" s="3"/>
      <c r="R36" s="4">
        <v>42</v>
      </c>
      <c r="S36" s="6">
        <f t="shared" si="5"/>
        <v>1.3579049466537343E-2</v>
      </c>
      <c r="T36" s="3"/>
      <c r="U36" s="4">
        <v>16</v>
      </c>
      <c r="V36" s="6">
        <f t="shared" si="6"/>
        <v>5.1964923676518348E-3</v>
      </c>
      <c r="W36" s="3"/>
      <c r="Y36" s="4"/>
      <c r="Z36" s="4"/>
    </row>
    <row r="37" spans="1:26" x14ac:dyDescent="0.2">
      <c r="A37" s="13"/>
      <c r="B37" s="1" t="s">
        <v>15</v>
      </c>
      <c r="C37" s="2">
        <v>14241</v>
      </c>
      <c r="D37" s="6">
        <f t="shared" si="0"/>
        <v>0.11581815224463241</v>
      </c>
      <c r="E37" s="3"/>
      <c r="F37" s="2">
        <v>2957</v>
      </c>
      <c r="G37" s="6">
        <f t="shared" si="1"/>
        <v>9.6065754848770349E-2</v>
      </c>
      <c r="H37" s="3"/>
      <c r="I37" s="2">
        <v>5341</v>
      </c>
      <c r="J37" s="6">
        <f t="shared" si="2"/>
        <v>0.10718442705197673</v>
      </c>
      <c r="K37" s="3"/>
      <c r="L37" s="2">
        <v>693</v>
      </c>
      <c r="M37" s="6">
        <f t="shared" si="3"/>
        <v>7.9436038514442919E-2</v>
      </c>
      <c r="N37" s="3"/>
      <c r="O37" s="4">
        <v>242</v>
      </c>
      <c r="P37" s="6">
        <f t="shared" si="4"/>
        <v>2.7889823671775959E-2</v>
      </c>
      <c r="Q37" s="3"/>
      <c r="R37" s="4">
        <v>163</v>
      </c>
      <c r="S37" s="6">
        <f t="shared" si="5"/>
        <v>5.2699644358228256E-2</v>
      </c>
      <c r="T37" s="3"/>
      <c r="U37" s="4">
        <v>53</v>
      </c>
      <c r="V37" s="6">
        <f t="shared" si="6"/>
        <v>1.7213380967846702E-2</v>
      </c>
      <c r="W37" s="3"/>
      <c r="Y37" s="4"/>
      <c r="Z37" s="4"/>
    </row>
    <row r="38" spans="1:26" x14ac:dyDescent="0.2">
      <c r="A38" s="13"/>
      <c r="B38" s="1" t="s">
        <v>16</v>
      </c>
      <c r="C38" s="2">
        <v>28607</v>
      </c>
      <c r="D38" s="6">
        <f t="shared" si="0"/>
        <v>0.23265289525048796</v>
      </c>
      <c r="E38" s="3"/>
      <c r="F38" s="2">
        <v>4935</v>
      </c>
      <c r="G38" s="6">
        <f t="shared" si="1"/>
        <v>0.16032617523797146</v>
      </c>
      <c r="H38" s="3"/>
      <c r="I38" s="2">
        <v>11389</v>
      </c>
      <c r="J38" s="6">
        <f t="shared" si="2"/>
        <v>0.22855709412000802</v>
      </c>
      <c r="K38" s="3"/>
      <c r="L38" s="2">
        <v>1186</v>
      </c>
      <c r="M38" s="6">
        <f t="shared" si="3"/>
        <v>0.13594681338835396</v>
      </c>
      <c r="N38" s="3"/>
      <c r="O38" s="4">
        <v>508</v>
      </c>
      <c r="P38" s="6">
        <f t="shared" si="4"/>
        <v>5.854558026967846E-2</v>
      </c>
      <c r="Q38" s="3"/>
      <c r="R38" s="4">
        <v>315</v>
      </c>
      <c r="S38" s="6">
        <f t="shared" si="5"/>
        <v>0.10184287099903007</v>
      </c>
      <c r="T38" s="3"/>
      <c r="U38" s="4">
        <v>117</v>
      </c>
      <c r="V38" s="6">
        <f t="shared" si="6"/>
        <v>3.7999350438454045E-2</v>
      </c>
      <c r="W38" s="3"/>
      <c r="Y38" s="4"/>
      <c r="Z38" s="4"/>
    </row>
    <row r="39" spans="1:26" x14ac:dyDescent="0.2">
      <c r="A39" s="13"/>
      <c r="B39" s="1" t="s">
        <v>17</v>
      </c>
      <c r="C39" s="2">
        <v>25022</v>
      </c>
      <c r="D39" s="6">
        <f t="shared" si="0"/>
        <v>0.20349707221860769</v>
      </c>
      <c r="E39" s="14">
        <v>0.59497</v>
      </c>
      <c r="F39" s="2">
        <v>5299</v>
      </c>
      <c r="G39" s="6">
        <f t="shared" si="1"/>
        <v>0.17215165199311264</v>
      </c>
      <c r="H39" s="14">
        <v>0.68084</v>
      </c>
      <c r="I39" s="2">
        <v>10247</v>
      </c>
      <c r="J39" s="6">
        <f t="shared" si="2"/>
        <v>0.20563917318884206</v>
      </c>
      <c r="K39" s="14">
        <v>0.60058</v>
      </c>
      <c r="L39" s="2">
        <v>1484</v>
      </c>
      <c r="M39" s="6">
        <f t="shared" si="3"/>
        <v>0.17010545621274645</v>
      </c>
      <c r="N39" s="14">
        <v>0.74094000000000004</v>
      </c>
      <c r="O39" s="4">
        <v>774</v>
      </c>
      <c r="P39" s="6">
        <f t="shared" si="4"/>
        <v>8.9201336867580958E-2</v>
      </c>
      <c r="Q39" s="14">
        <v>0.89800999999999997</v>
      </c>
      <c r="R39" s="4">
        <v>555</v>
      </c>
      <c r="S39" s="6">
        <f t="shared" si="5"/>
        <v>0.17943743937924345</v>
      </c>
      <c r="T39" s="14">
        <v>0.82218000000000002</v>
      </c>
      <c r="U39" s="4">
        <v>210</v>
      </c>
      <c r="V39" s="6">
        <f t="shared" si="6"/>
        <v>6.8203962325430328E-2</v>
      </c>
      <c r="W39" s="14">
        <v>0.93633999999999995</v>
      </c>
      <c r="Y39" s="4"/>
      <c r="Z39" s="4"/>
    </row>
    <row r="40" spans="1:26" x14ac:dyDescent="0.2">
      <c r="A40" s="13"/>
      <c r="B40" s="1" t="s">
        <v>18</v>
      </c>
      <c r="C40" s="2">
        <v>17616</v>
      </c>
      <c r="D40" s="6">
        <f t="shared" si="0"/>
        <v>0.14326610279765778</v>
      </c>
      <c r="E40" s="14"/>
      <c r="F40" s="2">
        <v>4636</v>
      </c>
      <c r="G40" s="6">
        <f t="shared" si="1"/>
        <v>0.15061239076053409</v>
      </c>
      <c r="H40" s="14"/>
      <c r="I40" s="2">
        <v>7367</v>
      </c>
      <c r="J40" s="6">
        <f t="shared" si="2"/>
        <v>0.14784266506120811</v>
      </c>
      <c r="K40" s="14"/>
      <c r="L40" s="2">
        <v>1407</v>
      </c>
      <c r="M40" s="6">
        <f t="shared" si="3"/>
        <v>0.16127922971114167</v>
      </c>
      <c r="N40" s="14"/>
      <c r="O40" s="4">
        <v>780</v>
      </c>
      <c r="P40" s="6">
        <f t="shared" si="4"/>
        <v>8.9892820099112591E-2</v>
      </c>
      <c r="Q40" s="14"/>
      <c r="R40" s="4">
        <v>583</v>
      </c>
      <c r="S40" s="6">
        <f t="shared" si="5"/>
        <v>0.18849013902360168</v>
      </c>
      <c r="T40" s="14"/>
      <c r="U40" s="4">
        <v>229</v>
      </c>
      <c r="V40" s="6">
        <f t="shared" si="6"/>
        <v>7.4374797012016894E-2</v>
      </c>
      <c r="W40" s="14"/>
      <c r="Y40" s="4"/>
      <c r="Z40" s="4"/>
    </row>
    <row r="41" spans="1:26" x14ac:dyDescent="0.2">
      <c r="A41" s="13"/>
      <c r="B41" s="1" t="s">
        <v>19</v>
      </c>
      <c r="C41" s="2">
        <v>10966</v>
      </c>
      <c r="D41" s="6">
        <f t="shared" si="0"/>
        <v>8.9183474300585555E-2</v>
      </c>
      <c r="E41" s="14"/>
      <c r="F41" s="2">
        <v>3356</v>
      </c>
      <c r="G41" s="6">
        <f t="shared" si="1"/>
        <v>0.10902829667652122</v>
      </c>
      <c r="H41" s="14"/>
      <c r="I41" s="2">
        <v>4447</v>
      </c>
      <c r="J41" s="6">
        <f t="shared" si="2"/>
        <v>8.9243427654023683E-2</v>
      </c>
      <c r="K41" s="14"/>
      <c r="L41" s="2">
        <v>1035</v>
      </c>
      <c r="M41" s="6">
        <f t="shared" si="3"/>
        <v>0.11863823933975241</v>
      </c>
      <c r="N41" s="14"/>
      <c r="O41" s="4">
        <v>778</v>
      </c>
      <c r="P41" s="6">
        <f t="shared" si="4"/>
        <v>8.9662325688602051E-2</v>
      </c>
      <c r="Q41" s="14"/>
      <c r="R41" s="4">
        <v>446</v>
      </c>
      <c r="S41" s="6">
        <f t="shared" si="5"/>
        <v>0.14419657290656321</v>
      </c>
      <c r="T41" s="14"/>
      <c r="U41" s="4">
        <v>224</v>
      </c>
      <c r="V41" s="6">
        <f t="shared" si="6"/>
        <v>7.2750893147125684E-2</v>
      </c>
      <c r="W41" s="14"/>
      <c r="Y41" s="4"/>
      <c r="Z41" s="4"/>
    </row>
    <row r="42" spans="1:26" x14ac:dyDescent="0.2">
      <c r="A42" s="13"/>
      <c r="B42" s="1" t="s">
        <v>20</v>
      </c>
      <c r="C42" s="2">
        <v>7058</v>
      </c>
      <c r="D42" s="6">
        <f t="shared" si="0"/>
        <v>5.740078074170462E-2</v>
      </c>
      <c r="E42" s="14"/>
      <c r="F42" s="2">
        <v>2461</v>
      </c>
      <c r="G42" s="6">
        <f t="shared" si="1"/>
        <v>7.9951918391215362E-2</v>
      </c>
      <c r="H42" s="14"/>
      <c r="I42" s="2">
        <v>2905</v>
      </c>
      <c r="J42" s="6">
        <f t="shared" si="2"/>
        <v>5.8298213927353001E-2</v>
      </c>
      <c r="K42" s="14"/>
      <c r="L42" s="2">
        <v>833</v>
      </c>
      <c r="M42" s="6">
        <f t="shared" si="3"/>
        <v>9.5483723062815218E-2</v>
      </c>
      <c r="N42" s="14"/>
      <c r="O42" s="4">
        <v>718</v>
      </c>
      <c r="P42" s="6">
        <f t="shared" si="4"/>
        <v>8.2747493373285699E-2</v>
      </c>
      <c r="Q42" s="14"/>
      <c r="R42" s="4">
        <v>325</v>
      </c>
      <c r="S42" s="6">
        <f t="shared" si="5"/>
        <v>0.1050759780148723</v>
      </c>
      <c r="T42" s="14"/>
      <c r="U42" s="4">
        <v>227</v>
      </c>
      <c r="V42" s="6">
        <f t="shared" si="6"/>
        <v>7.3725235466060413E-2</v>
      </c>
      <c r="W42" s="14"/>
      <c r="Y42" s="4"/>
      <c r="Z42" s="4"/>
    </row>
    <row r="43" spans="1:26" x14ac:dyDescent="0.2">
      <c r="A43" s="13"/>
      <c r="B43" s="1" t="s">
        <v>21</v>
      </c>
      <c r="C43" s="2">
        <v>4392</v>
      </c>
      <c r="D43" s="6">
        <f t="shared" si="0"/>
        <v>3.5718932986337021E-2</v>
      </c>
      <c r="E43" s="14"/>
      <c r="F43" s="2">
        <v>1617</v>
      </c>
      <c r="G43" s="6">
        <f t="shared" si="1"/>
        <v>5.2532406354569378E-2</v>
      </c>
      <c r="H43" s="14"/>
      <c r="I43" s="2">
        <v>1759</v>
      </c>
      <c r="J43" s="6">
        <f t="shared" si="2"/>
        <v>3.5300020068231991E-2</v>
      </c>
      <c r="K43" s="14"/>
      <c r="L43" s="2">
        <v>538</v>
      </c>
      <c r="M43" s="6">
        <f t="shared" si="3"/>
        <v>6.1668959193030719E-2</v>
      </c>
      <c r="N43" s="14"/>
      <c r="O43" s="4">
        <v>667</v>
      </c>
      <c r="P43" s="6">
        <f t="shared" si="4"/>
        <v>7.6869885905266791E-2</v>
      </c>
      <c r="Q43" s="14"/>
      <c r="R43" s="4">
        <v>219</v>
      </c>
      <c r="S43" s="6">
        <f t="shared" si="5"/>
        <v>7.0805043646944718E-2</v>
      </c>
      <c r="T43" s="14"/>
      <c r="U43" s="4">
        <v>204</v>
      </c>
      <c r="V43" s="6">
        <f t="shared" si="6"/>
        <v>6.6255277687560898E-2</v>
      </c>
      <c r="W43" s="14"/>
      <c r="Y43" s="4"/>
      <c r="Z43" s="4"/>
    </row>
    <row r="44" spans="1:26" x14ac:dyDescent="0.2">
      <c r="A44" s="13"/>
      <c r="B44" s="1" t="s">
        <v>22</v>
      </c>
      <c r="C44" s="2">
        <v>2709</v>
      </c>
      <c r="D44" s="6">
        <f t="shared" si="0"/>
        <v>2.2031554977228366E-2</v>
      </c>
      <c r="E44" s="14"/>
      <c r="F44" s="2">
        <v>1082</v>
      </c>
      <c r="G44" s="6">
        <f t="shared" si="1"/>
        <v>3.5151554530392128E-2</v>
      </c>
      <c r="H44" s="14"/>
      <c r="I44" s="2">
        <v>1079</v>
      </c>
      <c r="J44" s="6">
        <f t="shared" si="2"/>
        <v>2.165362231587397E-2</v>
      </c>
      <c r="K44" s="14"/>
      <c r="L44" s="2">
        <v>380</v>
      </c>
      <c r="M44" s="6">
        <f t="shared" si="3"/>
        <v>4.3558000917010543E-2</v>
      </c>
      <c r="N44" s="14"/>
      <c r="O44" s="4">
        <v>613</v>
      </c>
      <c r="P44" s="6">
        <f t="shared" si="4"/>
        <v>7.0646536821482073E-2</v>
      </c>
      <c r="Q44" s="14"/>
      <c r="R44" s="4">
        <v>136</v>
      </c>
      <c r="S44" s="6">
        <f t="shared" si="5"/>
        <v>4.3970255415454254E-2</v>
      </c>
      <c r="T44" s="14"/>
      <c r="U44" s="4">
        <v>207</v>
      </c>
      <c r="V44" s="6">
        <f t="shared" si="6"/>
        <v>6.7229620006495613E-2</v>
      </c>
      <c r="W44" s="14"/>
      <c r="Y44" s="4"/>
      <c r="Z44" s="4"/>
    </row>
    <row r="45" spans="1:26" x14ac:dyDescent="0.2">
      <c r="A45" s="13"/>
      <c r="B45" s="1" t="s">
        <v>23</v>
      </c>
      <c r="C45" s="2">
        <v>1711</v>
      </c>
      <c r="D45" s="6">
        <f t="shared" si="0"/>
        <v>1.3915094339622642E-2</v>
      </c>
      <c r="E45" s="14"/>
      <c r="F45" s="2">
        <v>738</v>
      </c>
      <c r="G45" s="6">
        <f t="shared" si="1"/>
        <v>2.3975829245313666E-2</v>
      </c>
      <c r="H45" s="14"/>
      <c r="I45" s="2">
        <v>702</v>
      </c>
      <c r="J45" s="6">
        <f t="shared" si="2"/>
        <v>1.4087898856110777E-2</v>
      </c>
      <c r="K45" s="14"/>
      <c r="L45" s="2">
        <v>241</v>
      </c>
      <c r="M45" s="6">
        <f t="shared" si="3"/>
        <v>2.76249426868409E-2</v>
      </c>
      <c r="N45" s="14"/>
      <c r="O45" s="4">
        <v>511</v>
      </c>
      <c r="P45" s="6">
        <f t="shared" si="4"/>
        <v>5.8891321885444277E-2</v>
      </c>
      <c r="Q45" s="14"/>
      <c r="R45" s="4">
        <v>91</v>
      </c>
      <c r="S45" s="6">
        <f t="shared" si="5"/>
        <v>2.9421273844164243E-2</v>
      </c>
      <c r="T45" s="14"/>
      <c r="U45" s="4">
        <v>196</v>
      </c>
      <c r="V45" s="6">
        <f t="shared" si="6"/>
        <v>6.3657031503734973E-2</v>
      </c>
      <c r="W45" s="14"/>
      <c r="Y45" s="4"/>
      <c r="Z45" s="4"/>
    </row>
    <row r="46" spans="1:26" x14ac:dyDescent="0.2">
      <c r="A46" s="13"/>
      <c r="B46" s="1" t="s">
        <v>24</v>
      </c>
      <c r="C46" s="2">
        <v>1074</v>
      </c>
      <c r="D46" s="6">
        <f t="shared" si="0"/>
        <v>8.7345478204294072E-3</v>
      </c>
      <c r="E46" s="14"/>
      <c r="F46" s="2">
        <v>473</v>
      </c>
      <c r="G46" s="6">
        <f t="shared" si="1"/>
        <v>1.5366622266982878E-2</v>
      </c>
      <c r="H46" s="14"/>
      <c r="I46" s="2">
        <v>447</v>
      </c>
      <c r="J46" s="6">
        <f t="shared" si="2"/>
        <v>8.9704996989765206E-3</v>
      </c>
      <c r="K46" s="14"/>
      <c r="L46" s="2">
        <v>159</v>
      </c>
      <c r="M46" s="6">
        <f t="shared" si="3"/>
        <v>1.8225584594222834E-2</v>
      </c>
      <c r="N46" s="14"/>
      <c r="O46" s="4">
        <v>445</v>
      </c>
      <c r="P46" s="6">
        <f t="shared" si="4"/>
        <v>5.1285006338596291E-2</v>
      </c>
      <c r="Q46" s="14"/>
      <c r="R46" s="4">
        <v>47</v>
      </c>
      <c r="S46" s="6">
        <f t="shared" si="5"/>
        <v>1.5195602974458454E-2</v>
      </c>
      <c r="T46" s="14"/>
      <c r="U46" s="4">
        <v>173</v>
      </c>
      <c r="V46" s="6">
        <f t="shared" si="6"/>
        <v>5.6187073725235466E-2</v>
      </c>
      <c r="W46" s="14"/>
      <c r="Y46" s="4"/>
      <c r="Z46" s="4"/>
    </row>
    <row r="47" spans="1:26" x14ac:dyDescent="0.2">
      <c r="A47" s="13"/>
      <c r="B47" s="1" t="s">
        <v>25</v>
      </c>
      <c r="C47" s="2">
        <v>745</v>
      </c>
      <c r="D47" s="6">
        <f t="shared" si="0"/>
        <v>6.0588809368900456E-3</v>
      </c>
      <c r="E47" s="14"/>
      <c r="F47" s="2">
        <v>344</v>
      </c>
      <c r="G47" s="6">
        <f t="shared" si="1"/>
        <v>1.1175725285078458E-2</v>
      </c>
      <c r="H47" s="14"/>
      <c r="I47" s="2">
        <v>293</v>
      </c>
      <c r="J47" s="6">
        <f t="shared" si="2"/>
        <v>5.8799919727072049E-3</v>
      </c>
      <c r="K47" s="14"/>
      <c r="L47" s="2">
        <v>106</v>
      </c>
      <c r="M47" s="6">
        <f t="shared" si="3"/>
        <v>1.2150389729481889E-2</v>
      </c>
      <c r="N47" s="14"/>
      <c r="O47" s="4">
        <v>412</v>
      </c>
      <c r="P47" s="6">
        <f t="shared" si="4"/>
        <v>4.7481848565172298E-2</v>
      </c>
      <c r="Q47" s="14"/>
      <c r="R47" s="4">
        <v>34</v>
      </c>
      <c r="S47" s="6">
        <f t="shared" si="5"/>
        <v>1.0992563853863564E-2</v>
      </c>
      <c r="T47" s="14"/>
      <c r="U47" s="4">
        <v>188</v>
      </c>
      <c r="V47" s="6">
        <f t="shared" si="6"/>
        <v>6.1058785319909062E-2</v>
      </c>
      <c r="W47" s="14"/>
      <c r="Y47" s="4"/>
      <c r="Z47" s="4"/>
    </row>
    <row r="48" spans="1:26" x14ac:dyDescent="0.2">
      <c r="A48" s="13"/>
      <c r="B48" s="1" t="s">
        <v>26</v>
      </c>
      <c r="C48" s="2">
        <v>1864</v>
      </c>
      <c r="D48" s="6">
        <f t="shared" si="0"/>
        <v>1.5159401431359791E-2</v>
      </c>
      <c r="E48" s="14"/>
      <c r="F48" s="2">
        <v>951</v>
      </c>
      <c r="G48" s="6">
        <f t="shared" si="1"/>
        <v>3.0895682401481432E-2</v>
      </c>
      <c r="H48" s="14"/>
      <c r="I48" s="2">
        <v>681</v>
      </c>
      <c r="J48" s="6">
        <f t="shared" si="2"/>
        <v>1.3666465984346779E-2</v>
      </c>
      <c r="K48" s="14"/>
      <c r="L48" s="2">
        <v>281</v>
      </c>
      <c r="M48" s="6">
        <f t="shared" si="3"/>
        <v>3.2209995414947269E-2</v>
      </c>
      <c r="N48" s="14"/>
      <c r="O48" s="4">
        <v>2094</v>
      </c>
      <c r="P48" s="6">
        <f t="shared" si="4"/>
        <v>0.24132764780454075</v>
      </c>
      <c r="Q48" s="14"/>
      <c r="R48" s="4">
        <v>107</v>
      </c>
      <c r="S48" s="6">
        <f t="shared" si="5"/>
        <v>3.4594245069511802E-2</v>
      </c>
      <c r="T48" s="14"/>
      <c r="U48" s="4">
        <v>1025</v>
      </c>
      <c r="V48" s="6">
        <f t="shared" si="6"/>
        <v>0.33290029230269569</v>
      </c>
      <c r="W48" s="14"/>
    </row>
  </sheetData>
  <mergeCells count="39">
    <mergeCell ref="Q39:Q48"/>
    <mergeCell ref="T39:T48"/>
    <mergeCell ref="W39:W48"/>
    <mergeCell ref="A5:A26"/>
    <mergeCell ref="A27:A48"/>
    <mergeCell ref="H39:H48"/>
    <mergeCell ref="K39:K48"/>
    <mergeCell ref="N39:N48"/>
    <mergeCell ref="E39:E48"/>
    <mergeCell ref="R3:T3"/>
    <mergeCell ref="U3:W3"/>
    <mergeCell ref="A4:B4"/>
    <mergeCell ref="F4:H4"/>
    <mergeCell ref="I4:K4"/>
    <mergeCell ref="L4:N4"/>
    <mergeCell ref="O4:Q4"/>
    <mergeCell ref="R4:T4"/>
    <mergeCell ref="U4:W4"/>
    <mergeCell ref="C4:E4"/>
    <mergeCell ref="A3:B3"/>
    <mergeCell ref="F3:H3"/>
    <mergeCell ref="I3:K3"/>
    <mergeCell ref="L3:N3"/>
    <mergeCell ref="O3:Q3"/>
    <mergeCell ref="C3:E3"/>
    <mergeCell ref="A1:B1"/>
    <mergeCell ref="C1:E1"/>
    <mergeCell ref="A2:B2"/>
    <mergeCell ref="C2:E2"/>
    <mergeCell ref="U2:W2"/>
    <mergeCell ref="F1:H1"/>
    <mergeCell ref="F2:H2"/>
    <mergeCell ref="I1:K1"/>
    <mergeCell ref="I2:K2"/>
    <mergeCell ref="L2:N2"/>
    <mergeCell ref="O2:Q2"/>
    <mergeCell ref="L1:Q1"/>
    <mergeCell ref="R1:W1"/>
    <mergeCell ref="R2: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29" workbookViewId="0">
      <selection activeCell="K54" sqref="K54"/>
    </sheetView>
  </sheetViews>
  <sheetFormatPr baseColWidth="10" defaultRowHeight="16" x14ac:dyDescent="0.2"/>
  <cols>
    <col min="1" max="1" width="16.83203125" customWidth="1"/>
    <col min="2" max="2" width="16.5" customWidth="1"/>
  </cols>
  <sheetData>
    <row r="1" spans="1:15" ht="47" customHeight="1" x14ac:dyDescent="0.2">
      <c r="A1" s="9" t="s">
        <v>0</v>
      </c>
      <c r="B1" s="9"/>
      <c r="C1" s="9" t="s">
        <v>35</v>
      </c>
      <c r="D1" s="9"/>
      <c r="E1" s="9"/>
      <c r="F1" s="9" t="s">
        <v>36</v>
      </c>
      <c r="G1" s="9"/>
      <c r="H1" s="9"/>
      <c r="I1" s="9" t="s">
        <v>37</v>
      </c>
      <c r="J1" s="9"/>
      <c r="K1" s="9"/>
    </row>
    <row r="2" spans="1:15" x14ac:dyDescent="0.2">
      <c r="A2" s="9" t="s">
        <v>1</v>
      </c>
      <c r="B2" s="9"/>
      <c r="C2" s="9" t="s">
        <v>28</v>
      </c>
      <c r="D2" s="9"/>
      <c r="E2" s="9"/>
      <c r="F2" s="9" t="s">
        <v>28</v>
      </c>
      <c r="G2" s="9"/>
      <c r="H2" s="9"/>
      <c r="I2" s="9" t="s">
        <v>28</v>
      </c>
      <c r="J2" s="9"/>
      <c r="K2" s="9"/>
    </row>
    <row r="3" spans="1:15" x14ac:dyDescent="0.2">
      <c r="A3" s="13" t="s">
        <v>2</v>
      </c>
      <c r="B3" s="13"/>
      <c r="C3" s="12">
        <v>51646</v>
      </c>
      <c r="D3" s="12"/>
      <c r="E3" s="12"/>
      <c r="F3" s="12">
        <v>34338</v>
      </c>
      <c r="G3" s="12"/>
      <c r="H3" s="12"/>
      <c r="I3" s="12">
        <v>18921</v>
      </c>
      <c r="J3" s="12"/>
      <c r="K3" s="12"/>
    </row>
    <row r="4" spans="1:15" x14ac:dyDescent="0.2">
      <c r="A4" s="13" t="s">
        <v>3</v>
      </c>
      <c r="B4" s="13"/>
      <c r="C4" s="12">
        <v>256</v>
      </c>
      <c r="D4" s="12"/>
      <c r="E4" s="12"/>
      <c r="F4" s="12">
        <v>170</v>
      </c>
      <c r="G4" s="12"/>
      <c r="H4" s="12"/>
      <c r="I4" s="12">
        <v>94</v>
      </c>
      <c r="J4" s="12"/>
      <c r="K4" s="12"/>
      <c r="M4" s="4"/>
      <c r="N4" s="4"/>
      <c r="O4" s="4"/>
    </row>
    <row r="5" spans="1:15" x14ac:dyDescent="0.2">
      <c r="A5" s="13" t="s">
        <v>4</v>
      </c>
      <c r="B5" s="1" t="s">
        <v>5</v>
      </c>
      <c r="C5" s="4">
        <v>600</v>
      </c>
      <c r="D5" s="7">
        <f>C5/51646</f>
        <v>1.1617550245904813E-2</v>
      </c>
      <c r="E5" s="7"/>
      <c r="F5" s="4">
        <v>424</v>
      </c>
      <c r="G5" s="7">
        <f>F5/34338</f>
        <v>1.23478362164366E-2</v>
      </c>
      <c r="H5" s="7"/>
      <c r="I5" s="4">
        <v>232</v>
      </c>
      <c r="J5" s="8">
        <f>I5/18921</f>
        <v>1.226150837693568E-2</v>
      </c>
      <c r="K5" s="8"/>
      <c r="M5" s="4"/>
      <c r="N5" s="4"/>
      <c r="O5" s="4"/>
    </row>
    <row r="6" spans="1:15" x14ac:dyDescent="0.2">
      <c r="A6" s="13"/>
      <c r="B6" s="1" t="s">
        <v>6</v>
      </c>
      <c r="C6" s="4">
        <v>476</v>
      </c>
      <c r="D6" s="7">
        <f t="shared" ref="D6:D48" si="0">C6/51646</f>
        <v>9.2165898617511521E-3</v>
      </c>
      <c r="E6" s="7"/>
      <c r="F6" s="4">
        <v>291</v>
      </c>
      <c r="G6" s="7">
        <f t="shared" ref="G6:G48" si="1">F6/34338</f>
        <v>8.4745762711864406E-3</v>
      </c>
      <c r="H6" s="7"/>
      <c r="I6" s="4">
        <v>147</v>
      </c>
      <c r="J6" s="8">
        <f t="shared" ref="J6:J48" si="2">I6/18921</f>
        <v>7.7691453940066596E-3</v>
      </c>
      <c r="K6" s="8"/>
      <c r="L6" s="4"/>
      <c r="M6" s="4"/>
      <c r="N6" s="4"/>
      <c r="O6" s="4"/>
    </row>
    <row r="7" spans="1:15" x14ac:dyDescent="0.2">
      <c r="A7" s="13"/>
      <c r="B7" s="1" t="s">
        <v>7</v>
      </c>
      <c r="C7" s="4">
        <v>726</v>
      </c>
      <c r="D7" s="7">
        <f t="shared" si="0"/>
        <v>1.4057235797544825E-2</v>
      </c>
      <c r="E7" s="7"/>
      <c r="F7" s="4">
        <v>455</v>
      </c>
      <c r="G7" s="7">
        <f t="shared" si="1"/>
        <v>1.3250626128487391E-2</v>
      </c>
      <c r="H7" s="7"/>
      <c r="I7" s="4">
        <v>246</v>
      </c>
      <c r="J7" s="8">
        <f t="shared" si="2"/>
        <v>1.3001426985888695E-2</v>
      </c>
      <c r="K7" s="8"/>
      <c r="L7" s="4"/>
      <c r="M7" s="4"/>
      <c r="N7" s="4"/>
      <c r="O7" s="4"/>
    </row>
    <row r="8" spans="1:15" x14ac:dyDescent="0.2">
      <c r="A8" s="13"/>
      <c r="B8" s="1" t="s">
        <v>8</v>
      </c>
      <c r="C8" s="4">
        <v>1054</v>
      </c>
      <c r="D8" s="7">
        <f t="shared" si="0"/>
        <v>2.0408163265306121E-2</v>
      </c>
      <c r="E8" s="7"/>
      <c r="F8" s="4">
        <v>629</v>
      </c>
      <c r="G8" s="7">
        <f t="shared" si="1"/>
        <v>1.8317898538062788E-2</v>
      </c>
      <c r="H8" s="7"/>
      <c r="I8" s="4">
        <v>320</v>
      </c>
      <c r="J8" s="8">
        <f t="shared" si="2"/>
        <v>1.6912425347497491E-2</v>
      </c>
      <c r="K8" s="8"/>
      <c r="L8" s="4"/>
      <c r="M8" s="4"/>
      <c r="N8" s="4"/>
      <c r="O8" s="4"/>
    </row>
    <row r="9" spans="1:15" x14ac:dyDescent="0.2">
      <c r="A9" s="13"/>
      <c r="B9" s="1" t="s">
        <v>9</v>
      </c>
      <c r="C9" s="4">
        <v>1499</v>
      </c>
      <c r="D9" s="7">
        <f t="shared" si="0"/>
        <v>2.9024513031018859E-2</v>
      </c>
      <c r="E9" s="7"/>
      <c r="F9" s="4">
        <v>1020</v>
      </c>
      <c r="G9" s="7">
        <f t="shared" si="1"/>
        <v>2.9704700331993711E-2</v>
      </c>
      <c r="H9" s="7"/>
      <c r="I9" s="4">
        <v>553</v>
      </c>
      <c r="J9" s="8">
        <f t="shared" si="2"/>
        <v>2.9226785053644098E-2</v>
      </c>
      <c r="K9" s="8"/>
      <c r="L9" s="4"/>
      <c r="M9" s="4"/>
      <c r="N9" s="4"/>
      <c r="O9" s="4"/>
    </row>
    <row r="10" spans="1:15" x14ac:dyDescent="0.2">
      <c r="A10" s="13"/>
      <c r="B10" s="1" t="s">
        <v>10</v>
      </c>
      <c r="C10" s="4">
        <v>2170</v>
      </c>
      <c r="D10" s="7">
        <f t="shared" si="0"/>
        <v>4.2016806722689079E-2</v>
      </c>
      <c r="E10" s="7"/>
      <c r="F10" s="4">
        <v>1561</v>
      </c>
      <c r="G10" s="7">
        <f t="shared" si="1"/>
        <v>4.5459840410041356E-2</v>
      </c>
      <c r="H10" s="7"/>
      <c r="I10" s="4">
        <v>860</v>
      </c>
      <c r="J10" s="8">
        <f t="shared" si="2"/>
        <v>4.5452143121399502E-2</v>
      </c>
      <c r="K10" s="8"/>
      <c r="L10" s="4"/>
      <c r="M10" s="4"/>
      <c r="N10" s="4"/>
      <c r="O10" s="4"/>
    </row>
    <row r="11" spans="1:15" x14ac:dyDescent="0.2">
      <c r="A11" s="13"/>
      <c r="B11" s="1" t="s">
        <v>11</v>
      </c>
      <c r="C11" s="4">
        <v>3197</v>
      </c>
      <c r="D11" s="7">
        <f t="shared" si="0"/>
        <v>6.1902180226929483E-2</v>
      </c>
      <c r="E11" s="7"/>
      <c r="F11" s="4">
        <v>2318</v>
      </c>
      <c r="G11" s="7">
        <f t="shared" si="1"/>
        <v>6.7505387617217083E-2</v>
      </c>
      <c r="H11" s="7"/>
      <c r="I11" s="4">
        <v>1252</v>
      </c>
      <c r="J11" s="8">
        <f t="shared" si="2"/>
        <v>6.6169864172083925E-2</v>
      </c>
      <c r="K11" s="8"/>
      <c r="L11" s="4"/>
      <c r="M11" s="4"/>
      <c r="N11" s="4"/>
      <c r="O11" s="4"/>
    </row>
    <row r="12" spans="1:15" x14ac:dyDescent="0.2">
      <c r="A12" s="13"/>
      <c r="B12" s="1" t="s">
        <v>12</v>
      </c>
      <c r="C12" s="4">
        <v>4976</v>
      </c>
      <c r="D12" s="7">
        <f t="shared" si="0"/>
        <v>9.6348216706037257E-2</v>
      </c>
      <c r="E12" s="7"/>
      <c r="F12" s="4">
        <v>3672</v>
      </c>
      <c r="G12" s="7">
        <f t="shared" si="1"/>
        <v>0.10693692119517735</v>
      </c>
      <c r="H12" s="7"/>
      <c r="I12" s="4">
        <v>2002</v>
      </c>
      <c r="J12" s="8">
        <f t="shared" si="2"/>
        <v>0.10580836108028117</v>
      </c>
      <c r="K12" s="8"/>
      <c r="L12" s="4"/>
      <c r="M12" s="4"/>
      <c r="N12" s="4"/>
      <c r="O12" s="4"/>
    </row>
    <row r="13" spans="1:15" x14ac:dyDescent="0.2">
      <c r="A13" s="13"/>
      <c r="B13" s="1" t="s">
        <v>13</v>
      </c>
      <c r="C13" s="4">
        <v>7807</v>
      </c>
      <c r="D13" s="7">
        <f t="shared" si="0"/>
        <v>0.15116369128296481</v>
      </c>
      <c r="E13" s="7"/>
      <c r="F13" s="4">
        <v>5279</v>
      </c>
      <c r="G13" s="7">
        <f t="shared" si="1"/>
        <v>0.15373638534568118</v>
      </c>
      <c r="H13" s="7"/>
      <c r="I13" s="4">
        <v>2882</v>
      </c>
      <c r="J13" s="8">
        <f t="shared" si="2"/>
        <v>0.15231753078589927</v>
      </c>
      <c r="K13" s="8"/>
      <c r="L13" s="4"/>
      <c r="M13" s="4"/>
      <c r="N13" s="4"/>
      <c r="O13" s="4"/>
    </row>
    <row r="14" spans="1:15" x14ac:dyDescent="0.2">
      <c r="A14" s="13"/>
      <c r="B14" s="1" t="s">
        <v>14</v>
      </c>
      <c r="C14" s="4">
        <v>10950</v>
      </c>
      <c r="D14" s="7">
        <f t="shared" si="0"/>
        <v>0.21202029198776284</v>
      </c>
      <c r="E14" s="7"/>
      <c r="F14" s="4">
        <v>7137</v>
      </c>
      <c r="G14" s="7">
        <f t="shared" si="1"/>
        <v>0.20784553555827362</v>
      </c>
      <c r="H14" s="7"/>
      <c r="I14" s="4">
        <v>3956</v>
      </c>
      <c r="J14" s="8">
        <f t="shared" si="2"/>
        <v>0.2090798583584377</v>
      </c>
      <c r="K14" s="8"/>
      <c r="L14" s="4"/>
      <c r="M14" s="4"/>
      <c r="N14" s="4"/>
      <c r="O14" s="4"/>
    </row>
    <row r="15" spans="1:15" x14ac:dyDescent="0.2">
      <c r="A15" s="13"/>
      <c r="B15" s="1" t="s">
        <v>15</v>
      </c>
      <c r="C15" s="4">
        <v>10600</v>
      </c>
      <c r="D15" s="7">
        <f t="shared" si="0"/>
        <v>0.20524338767765171</v>
      </c>
      <c r="E15" s="7"/>
      <c r="F15" s="4">
        <v>6767</v>
      </c>
      <c r="G15" s="7">
        <f t="shared" si="1"/>
        <v>0.19707030112411905</v>
      </c>
      <c r="H15" s="7"/>
      <c r="I15" s="4">
        <v>3867</v>
      </c>
      <c r="J15" s="8">
        <f t="shared" si="2"/>
        <v>0.20437609005866497</v>
      </c>
      <c r="K15" s="8"/>
      <c r="L15" s="4"/>
      <c r="M15" s="4"/>
      <c r="N15" s="4"/>
      <c r="O15" s="4"/>
    </row>
    <row r="16" spans="1:15" x14ac:dyDescent="0.2">
      <c r="A16" s="13"/>
      <c r="B16" s="1" t="s">
        <v>16</v>
      </c>
      <c r="C16" s="4">
        <v>5839</v>
      </c>
      <c r="D16" s="7">
        <f t="shared" si="0"/>
        <v>0.11305812647639701</v>
      </c>
      <c r="E16" s="7"/>
      <c r="F16" s="4">
        <v>3646</v>
      </c>
      <c r="G16" s="7">
        <f t="shared" si="1"/>
        <v>0.1061797425592638</v>
      </c>
      <c r="H16" s="7"/>
      <c r="I16" s="4">
        <v>1934</v>
      </c>
      <c r="J16" s="8">
        <f t="shared" si="2"/>
        <v>0.10221447069393795</v>
      </c>
      <c r="K16" s="8"/>
      <c r="L16" s="4"/>
      <c r="M16" s="4"/>
      <c r="N16" s="4"/>
      <c r="O16" s="4"/>
    </row>
    <row r="17" spans="1:15" x14ac:dyDescent="0.2">
      <c r="A17" s="13"/>
      <c r="B17" s="1" t="s">
        <v>17</v>
      </c>
      <c r="C17" s="4">
        <v>1197</v>
      </c>
      <c r="D17" s="7">
        <f t="shared" si="0"/>
        <v>2.3177012740580104E-2</v>
      </c>
      <c r="E17" s="7"/>
      <c r="F17" s="4">
        <v>772</v>
      </c>
      <c r="G17" s="7">
        <f t="shared" si="1"/>
        <v>2.2482381035587397E-2</v>
      </c>
      <c r="H17" s="7"/>
      <c r="I17" s="4">
        <v>448</v>
      </c>
      <c r="J17" s="8">
        <f t="shared" si="2"/>
        <v>2.3677395486496486E-2</v>
      </c>
      <c r="K17" s="8"/>
      <c r="L17" s="4"/>
      <c r="M17" s="4"/>
      <c r="N17" s="4"/>
      <c r="O17" s="4"/>
    </row>
    <row r="18" spans="1:15" x14ac:dyDescent="0.2">
      <c r="A18" s="13"/>
      <c r="B18" s="1" t="s">
        <v>18</v>
      </c>
      <c r="C18" s="4">
        <v>307</v>
      </c>
      <c r="D18" s="7">
        <f t="shared" si="0"/>
        <v>5.9443132091546299E-3</v>
      </c>
      <c r="E18" s="7"/>
      <c r="F18" s="4">
        <v>199</v>
      </c>
      <c r="G18" s="7">
        <f t="shared" si="1"/>
        <v>5.7953287902615174E-3</v>
      </c>
      <c r="H18" s="7"/>
      <c r="I18" s="4">
        <v>117</v>
      </c>
      <c r="J18" s="8">
        <f t="shared" si="2"/>
        <v>6.1836055176787696E-3</v>
      </c>
      <c r="K18" s="8"/>
      <c r="L18" s="4"/>
      <c r="M18" s="4"/>
      <c r="N18" s="4"/>
      <c r="O18" s="4"/>
    </row>
    <row r="19" spans="1:15" x14ac:dyDescent="0.2">
      <c r="A19" s="13"/>
      <c r="B19" s="1" t="s">
        <v>19</v>
      </c>
      <c r="C19" s="4">
        <v>113</v>
      </c>
      <c r="D19" s="7">
        <f t="shared" si="0"/>
        <v>2.1879719629787401E-3</v>
      </c>
      <c r="E19" s="7"/>
      <c r="F19" s="4">
        <v>73</v>
      </c>
      <c r="G19" s="7">
        <f t="shared" si="1"/>
        <v>2.1259246316034713E-3</v>
      </c>
      <c r="H19" s="7"/>
      <c r="I19" s="4">
        <v>44</v>
      </c>
      <c r="J19" s="8">
        <f t="shared" si="2"/>
        <v>2.3254584852809047E-3</v>
      </c>
      <c r="K19" s="8"/>
      <c r="L19" s="4"/>
      <c r="M19" s="4"/>
      <c r="N19" s="4"/>
      <c r="O19" s="4"/>
    </row>
    <row r="20" spans="1:15" x14ac:dyDescent="0.2">
      <c r="A20" s="13"/>
      <c r="B20" s="1" t="s">
        <v>20</v>
      </c>
      <c r="C20" s="4">
        <v>69</v>
      </c>
      <c r="D20" s="7">
        <f t="shared" si="0"/>
        <v>1.3360182782790535E-3</v>
      </c>
      <c r="E20" s="7"/>
      <c r="F20" s="4">
        <v>49</v>
      </c>
      <c r="G20" s="7">
        <f t="shared" si="1"/>
        <v>1.4269905061447959E-3</v>
      </c>
      <c r="H20" s="7"/>
      <c r="I20" s="4">
        <v>31</v>
      </c>
      <c r="J20" s="8">
        <f t="shared" si="2"/>
        <v>1.6383912055388194E-3</v>
      </c>
      <c r="K20" s="8"/>
      <c r="L20" s="4"/>
      <c r="M20" s="4"/>
      <c r="N20" s="4"/>
      <c r="O20" s="4"/>
    </row>
    <row r="21" spans="1:15" x14ac:dyDescent="0.2">
      <c r="A21" s="13"/>
      <c r="B21" s="1" t="s">
        <v>21</v>
      </c>
      <c r="C21" s="4">
        <v>34</v>
      </c>
      <c r="D21" s="7">
        <f t="shared" si="0"/>
        <v>6.583278472679394E-4</v>
      </c>
      <c r="E21" s="7"/>
      <c r="F21" s="4">
        <v>16</v>
      </c>
      <c r="G21" s="7">
        <f t="shared" si="1"/>
        <v>4.6595608363911702E-4</v>
      </c>
      <c r="H21" s="7"/>
      <c r="I21" s="4">
        <v>11</v>
      </c>
      <c r="J21" s="8">
        <f t="shared" si="2"/>
        <v>5.8136462132022618E-4</v>
      </c>
      <c r="K21" s="8"/>
      <c r="L21" s="4"/>
      <c r="M21" s="4"/>
      <c r="N21" s="4"/>
      <c r="O21" s="4"/>
    </row>
    <row r="22" spans="1:15" x14ac:dyDescent="0.2">
      <c r="A22" s="13"/>
      <c r="B22" s="1" t="s">
        <v>22</v>
      </c>
      <c r="C22" s="4">
        <v>17</v>
      </c>
      <c r="D22" s="7">
        <f t="shared" si="0"/>
        <v>3.291639236339697E-4</v>
      </c>
      <c r="E22" s="7"/>
      <c r="F22" s="4">
        <v>13</v>
      </c>
      <c r="G22" s="7">
        <f t="shared" si="1"/>
        <v>3.7858931795678257E-4</v>
      </c>
      <c r="H22" s="7"/>
      <c r="I22" s="4">
        <v>8</v>
      </c>
      <c r="J22" s="8">
        <f t="shared" si="2"/>
        <v>4.2281063368743724E-4</v>
      </c>
      <c r="K22" s="8"/>
      <c r="L22" s="4"/>
      <c r="M22" s="4"/>
      <c r="N22" s="4"/>
      <c r="O22" s="4"/>
    </row>
    <row r="23" spans="1:15" x14ac:dyDescent="0.2">
      <c r="A23" s="13"/>
      <c r="B23" s="1" t="s">
        <v>23</v>
      </c>
      <c r="C23" s="4">
        <v>9</v>
      </c>
      <c r="D23" s="7">
        <f t="shared" si="0"/>
        <v>1.7426325368857221E-4</v>
      </c>
      <c r="E23" s="7"/>
      <c r="F23" s="4">
        <v>8</v>
      </c>
      <c r="G23" s="7">
        <f t="shared" si="1"/>
        <v>2.3297804181955851E-4</v>
      </c>
      <c r="H23" s="7"/>
      <c r="I23" s="4">
        <v>7</v>
      </c>
      <c r="J23" s="8">
        <f t="shared" si="2"/>
        <v>3.6995930447650759E-4</v>
      </c>
      <c r="K23" s="8"/>
      <c r="L23" s="4"/>
      <c r="M23" s="4"/>
      <c r="N23" s="4"/>
      <c r="O23" s="4"/>
    </row>
    <row r="24" spans="1:15" x14ac:dyDescent="0.2">
      <c r="A24" s="13"/>
      <c r="B24" s="1" t="s">
        <v>24</v>
      </c>
      <c r="C24" s="4">
        <v>2</v>
      </c>
      <c r="D24" s="7">
        <f t="shared" si="0"/>
        <v>3.8725167486349381E-5</v>
      </c>
      <c r="E24" s="7"/>
      <c r="F24" s="4">
        <v>4</v>
      </c>
      <c r="G24" s="7">
        <f t="shared" si="1"/>
        <v>1.1648902090977925E-4</v>
      </c>
      <c r="H24" s="7"/>
      <c r="I24" s="4">
        <v>0</v>
      </c>
      <c r="J24" s="8">
        <f t="shared" si="2"/>
        <v>0</v>
      </c>
      <c r="K24" s="8"/>
      <c r="L24" s="4"/>
      <c r="M24" s="4"/>
      <c r="N24" s="4"/>
      <c r="O24" s="4"/>
    </row>
    <row r="25" spans="1:15" x14ac:dyDescent="0.2">
      <c r="A25" s="13"/>
      <c r="B25" s="1" t="s">
        <v>25</v>
      </c>
      <c r="C25" s="4">
        <v>2</v>
      </c>
      <c r="D25" s="7">
        <f t="shared" si="0"/>
        <v>3.8725167486349381E-5</v>
      </c>
      <c r="E25" s="7"/>
      <c r="F25" s="4">
        <v>3</v>
      </c>
      <c r="G25" s="7">
        <f t="shared" si="1"/>
        <v>8.7366765682334434E-5</v>
      </c>
      <c r="H25" s="7"/>
      <c r="I25" s="4">
        <v>2</v>
      </c>
      <c r="J25" s="8">
        <f t="shared" si="2"/>
        <v>1.0570265842185931E-4</v>
      </c>
      <c r="K25" s="8"/>
      <c r="L25" s="4"/>
      <c r="M25" s="4"/>
      <c r="N25" s="4"/>
      <c r="O25" s="4"/>
    </row>
    <row r="26" spans="1:15" x14ac:dyDescent="0.2">
      <c r="A26" s="13"/>
      <c r="B26" s="1" t="s">
        <v>26</v>
      </c>
      <c r="C26" s="4">
        <v>2</v>
      </c>
      <c r="D26" s="7">
        <f t="shared" si="0"/>
        <v>3.8725167486349381E-5</v>
      </c>
      <c r="E26" s="7"/>
      <c r="F26" s="4">
        <v>2</v>
      </c>
      <c r="G26" s="7">
        <f t="shared" si="1"/>
        <v>5.8244510454889627E-5</v>
      </c>
      <c r="H26" s="7"/>
      <c r="I26" s="4">
        <v>2</v>
      </c>
      <c r="J26" s="8">
        <f t="shared" si="2"/>
        <v>1.0570265842185931E-4</v>
      </c>
      <c r="K26" s="8"/>
      <c r="L26" s="4"/>
      <c r="M26" s="4"/>
      <c r="N26" s="4"/>
      <c r="O26" s="4"/>
    </row>
    <row r="27" spans="1:15" x14ac:dyDescent="0.2">
      <c r="A27" s="13" t="s">
        <v>27</v>
      </c>
      <c r="B27" s="1" t="s">
        <v>5</v>
      </c>
      <c r="C27" s="4">
        <v>3</v>
      </c>
      <c r="D27" s="7">
        <f t="shared" si="0"/>
        <v>5.8087751229524071E-5</v>
      </c>
      <c r="E27" s="3"/>
      <c r="F27" s="4">
        <v>3</v>
      </c>
      <c r="G27" s="7">
        <f t="shared" si="1"/>
        <v>8.7366765682334434E-5</v>
      </c>
      <c r="H27" s="3"/>
      <c r="I27" s="4">
        <v>3</v>
      </c>
      <c r="J27" s="8">
        <f t="shared" si="2"/>
        <v>1.5855398763278897E-4</v>
      </c>
      <c r="K27" s="3"/>
      <c r="L27" s="4"/>
      <c r="M27" s="4"/>
      <c r="N27" s="4"/>
      <c r="O27" s="4"/>
    </row>
    <row r="28" spans="1:15" x14ac:dyDescent="0.2">
      <c r="A28" s="13"/>
      <c r="B28" s="1" t="s">
        <v>6</v>
      </c>
      <c r="C28" s="4">
        <v>3</v>
      </c>
      <c r="D28" s="7">
        <f t="shared" si="0"/>
        <v>5.8087751229524071E-5</v>
      </c>
      <c r="E28" s="3"/>
      <c r="F28" s="4">
        <v>2</v>
      </c>
      <c r="G28" s="7">
        <f t="shared" si="1"/>
        <v>5.8244510454889627E-5</v>
      </c>
      <c r="H28" s="3"/>
      <c r="I28" s="4">
        <v>2</v>
      </c>
      <c r="J28" s="8">
        <f t="shared" si="2"/>
        <v>1.0570265842185931E-4</v>
      </c>
      <c r="K28" s="3"/>
      <c r="L28" s="4"/>
      <c r="M28" s="4"/>
      <c r="N28" s="4"/>
      <c r="O28" s="4"/>
    </row>
    <row r="29" spans="1:15" x14ac:dyDescent="0.2">
      <c r="A29" s="13"/>
      <c r="B29" s="1" t="s">
        <v>7</v>
      </c>
      <c r="C29" s="4">
        <v>3</v>
      </c>
      <c r="D29" s="7">
        <f t="shared" si="0"/>
        <v>5.8087751229524071E-5</v>
      </c>
      <c r="E29" s="3"/>
      <c r="F29" s="4">
        <v>3</v>
      </c>
      <c r="G29" s="7">
        <f t="shared" si="1"/>
        <v>8.7366765682334434E-5</v>
      </c>
      <c r="H29" s="3"/>
      <c r="I29" s="4">
        <v>2</v>
      </c>
      <c r="J29" s="8">
        <f t="shared" si="2"/>
        <v>1.0570265842185931E-4</v>
      </c>
      <c r="K29" s="3"/>
      <c r="L29" s="4"/>
      <c r="M29" s="4"/>
      <c r="N29" s="4"/>
      <c r="O29" s="4"/>
    </row>
    <row r="30" spans="1:15" x14ac:dyDescent="0.2">
      <c r="A30" s="13"/>
      <c r="B30" s="1" t="s">
        <v>8</v>
      </c>
      <c r="C30" s="4">
        <v>8</v>
      </c>
      <c r="D30" s="7">
        <f t="shared" si="0"/>
        <v>1.5490066994539752E-4</v>
      </c>
      <c r="E30" s="3"/>
      <c r="F30" s="4">
        <v>6</v>
      </c>
      <c r="G30" s="7">
        <f t="shared" si="1"/>
        <v>1.7473353136466887E-4</v>
      </c>
      <c r="H30" s="3"/>
      <c r="I30" s="4">
        <v>4</v>
      </c>
      <c r="J30" s="8">
        <f t="shared" si="2"/>
        <v>2.1140531684371862E-4</v>
      </c>
      <c r="K30" s="3"/>
      <c r="L30" s="4"/>
      <c r="M30" s="4"/>
      <c r="N30" s="4"/>
      <c r="O30" s="4"/>
    </row>
    <row r="31" spans="1:15" x14ac:dyDescent="0.2">
      <c r="A31" s="13"/>
      <c r="B31" s="1" t="s">
        <v>9</v>
      </c>
      <c r="C31" s="4">
        <v>18</v>
      </c>
      <c r="D31" s="7">
        <f t="shared" si="0"/>
        <v>3.4852650737714441E-4</v>
      </c>
      <c r="E31" s="3"/>
      <c r="F31" s="4">
        <v>17</v>
      </c>
      <c r="G31" s="7">
        <f t="shared" si="1"/>
        <v>4.950783388665618E-4</v>
      </c>
      <c r="H31" s="3"/>
      <c r="I31" s="4">
        <v>14</v>
      </c>
      <c r="J31" s="8">
        <f t="shared" si="2"/>
        <v>7.3991860895301518E-4</v>
      </c>
      <c r="K31" s="3"/>
      <c r="L31" s="4"/>
      <c r="M31" s="4"/>
      <c r="N31" s="4"/>
      <c r="O31" s="4"/>
    </row>
    <row r="32" spans="1:15" x14ac:dyDescent="0.2">
      <c r="A32" s="13"/>
      <c r="B32" s="1" t="s">
        <v>10</v>
      </c>
      <c r="C32" s="4">
        <v>26</v>
      </c>
      <c r="D32" s="7">
        <f t="shared" si="0"/>
        <v>5.0342717732254193E-4</v>
      </c>
      <c r="E32" s="3"/>
      <c r="F32" s="4">
        <v>29</v>
      </c>
      <c r="G32" s="7">
        <f t="shared" si="1"/>
        <v>8.4454540159589959E-4</v>
      </c>
      <c r="H32" s="3"/>
      <c r="I32" s="4">
        <v>15</v>
      </c>
      <c r="J32" s="8">
        <f t="shared" si="2"/>
        <v>7.9276993816394478E-4</v>
      </c>
      <c r="K32" s="3"/>
      <c r="L32" s="4"/>
      <c r="M32" s="4"/>
      <c r="N32" s="4"/>
      <c r="O32" s="4"/>
    </row>
    <row r="33" spans="1:15" x14ac:dyDescent="0.2">
      <c r="A33" s="13"/>
      <c r="B33" s="1" t="s">
        <v>11</v>
      </c>
      <c r="C33" s="4">
        <v>91</v>
      </c>
      <c r="D33" s="7">
        <f t="shared" si="0"/>
        <v>1.7619951206288968E-3</v>
      </c>
      <c r="E33" s="3"/>
      <c r="F33" s="4">
        <v>70</v>
      </c>
      <c r="G33" s="7">
        <f t="shared" si="1"/>
        <v>2.0385578659211367E-3</v>
      </c>
      <c r="H33" s="3"/>
      <c r="I33" s="4">
        <v>47</v>
      </c>
      <c r="J33" s="8">
        <f t="shared" si="2"/>
        <v>2.4840124729136937E-3</v>
      </c>
      <c r="K33" s="3"/>
      <c r="L33" s="4"/>
      <c r="M33" s="4"/>
      <c r="N33" s="4"/>
      <c r="O33" s="4"/>
    </row>
    <row r="34" spans="1:15" x14ac:dyDescent="0.2">
      <c r="A34" s="13"/>
      <c r="B34" s="1" t="s">
        <v>12</v>
      </c>
      <c r="C34" s="4">
        <v>217</v>
      </c>
      <c r="D34" s="7">
        <f t="shared" si="0"/>
        <v>4.2016806722689074E-3</v>
      </c>
      <c r="E34" s="3"/>
      <c r="F34" s="4">
        <v>154</v>
      </c>
      <c r="G34" s="7">
        <f t="shared" si="1"/>
        <v>4.4848273050265008E-3</v>
      </c>
      <c r="H34" s="3"/>
      <c r="I34" s="4">
        <v>94</v>
      </c>
      <c r="J34" s="8">
        <f t="shared" si="2"/>
        <v>4.9680249458273875E-3</v>
      </c>
      <c r="K34" s="3"/>
      <c r="L34" s="4"/>
      <c r="M34" s="4"/>
      <c r="N34" s="4"/>
      <c r="O34" s="4"/>
    </row>
    <row r="35" spans="1:15" x14ac:dyDescent="0.2">
      <c r="A35" s="13"/>
      <c r="B35" s="1" t="s">
        <v>13</v>
      </c>
      <c r="C35" s="4">
        <v>520</v>
      </c>
      <c r="D35" s="7">
        <f t="shared" si="0"/>
        <v>1.0068543546450839E-2</v>
      </c>
      <c r="E35" s="3"/>
      <c r="F35" s="4">
        <v>367</v>
      </c>
      <c r="G35" s="7">
        <f t="shared" si="1"/>
        <v>1.0687867668472247E-2</v>
      </c>
      <c r="H35" s="3"/>
      <c r="I35" s="4">
        <v>189</v>
      </c>
      <c r="J35" s="8">
        <f t="shared" si="2"/>
        <v>9.9889012208657056E-3</v>
      </c>
      <c r="K35" s="3"/>
      <c r="L35" s="4"/>
      <c r="M35" s="4"/>
      <c r="N35" s="4"/>
      <c r="O35" s="4"/>
    </row>
    <row r="36" spans="1:15" x14ac:dyDescent="0.2">
      <c r="A36" s="13"/>
      <c r="B36" s="1" t="s">
        <v>14</v>
      </c>
      <c r="C36" s="4">
        <v>1661</v>
      </c>
      <c r="D36" s="7">
        <f t="shared" si="0"/>
        <v>3.2161251597413155E-2</v>
      </c>
      <c r="E36" s="3"/>
      <c r="F36" s="4">
        <v>1182</v>
      </c>
      <c r="G36" s="7">
        <f t="shared" si="1"/>
        <v>3.4422505678839768E-2</v>
      </c>
      <c r="H36" s="3"/>
      <c r="I36" s="4">
        <v>633</v>
      </c>
      <c r="J36" s="8">
        <f t="shared" si="2"/>
        <v>3.3454891390518472E-2</v>
      </c>
      <c r="K36" s="3"/>
      <c r="L36" s="4"/>
      <c r="M36" s="4"/>
      <c r="N36" s="4"/>
      <c r="O36" s="4"/>
    </row>
    <row r="37" spans="1:15" x14ac:dyDescent="0.2">
      <c r="A37" s="13"/>
      <c r="B37" s="1" t="s">
        <v>15</v>
      </c>
      <c r="C37" s="4">
        <v>6108</v>
      </c>
      <c r="D37" s="7">
        <f t="shared" si="0"/>
        <v>0.118266661503311</v>
      </c>
      <c r="E37" s="3"/>
      <c r="F37" s="4">
        <v>4153</v>
      </c>
      <c r="G37" s="7">
        <f t="shared" si="1"/>
        <v>0.12094472595957831</v>
      </c>
      <c r="H37" s="3"/>
      <c r="I37" s="4">
        <v>2197</v>
      </c>
      <c r="J37" s="8">
        <f t="shared" si="2"/>
        <v>0.11611437027641246</v>
      </c>
      <c r="K37" s="3"/>
      <c r="L37" s="4"/>
      <c r="M37" s="4"/>
      <c r="N37" s="4"/>
      <c r="O37" s="4"/>
    </row>
    <row r="38" spans="1:15" x14ac:dyDescent="0.2">
      <c r="A38" s="13"/>
      <c r="B38" s="1" t="s">
        <v>16</v>
      </c>
      <c r="C38" s="4">
        <v>11866</v>
      </c>
      <c r="D38" s="7">
        <f t="shared" si="0"/>
        <v>0.22975641869651087</v>
      </c>
      <c r="E38" s="3"/>
      <c r="F38" s="4">
        <v>7657</v>
      </c>
      <c r="G38" s="7">
        <f t="shared" si="1"/>
        <v>0.22298910827654495</v>
      </c>
      <c r="H38" s="3"/>
      <c r="I38" s="4">
        <v>4168</v>
      </c>
      <c r="J38" s="8">
        <f t="shared" si="2"/>
        <v>0.22028434015115481</v>
      </c>
      <c r="K38" s="3"/>
      <c r="L38" s="4"/>
      <c r="M38" s="4"/>
      <c r="N38" s="4"/>
      <c r="O38" s="4"/>
    </row>
    <row r="39" spans="1:15" x14ac:dyDescent="0.2">
      <c r="A39" s="13"/>
      <c r="B39" s="1" t="s">
        <v>17</v>
      </c>
      <c r="C39" s="4">
        <v>10396</v>
      </c>
      <c r="D39" s="7">
        <f t="shared" si="0"/>
        <v>0.20129342059404406</v>
      </c>
      <c r="E39" s="14">
        <v>0.60260000000000002</v>
      </c>
      <c r="F39" s="4">
        <v>6611</v>
      </c>
      <c r="G39" s="7">
        <f t="shared" si="1"/>
        <v>0.19252722930863767</v>
      </c>
      <c r="H39" s="14">
        <v>0.60268999999999995</v>
      </c>
      <c r="I39" s="4">
        <v>3631</v>
      </c>
      <c r="J39" s="8">
        <f t="shared" si="2"/>
        <v>0.19190317636488557</v>
      </c>
      <c r="K39" s="14">
        <v>0.61058999999999997</v>
      </c>
      <c r="L39" s="4"/>
      <c r="M39" s="4"/>
      <c r="N39" s="4"/>
      <c r="O39" s="4"/>
    </row>
    <row r="40" spans="1:15" x14ac:dyDescent="0.2">
      <c r="A40" s="13"/>
      <c r="B40" s="1" t="s">
        <v>18</v>
      </c>
      <c r="C40" s="4">
        <v>7441</v>
      </c>
      <c r="D40" s="7">
        <f t="shared" si="0"/>
        <v>0.14407698563296287</v>
      </c>
      <c r="E40" s="14"/>
      <c r="F40" s="4">
        <v>4969</v>
      </c>
      <c r="G40" s="7">
        <f t="shared" si="1"/>
        <v>0.14470848622517327</v>
      </c>
      <c r="H40" s="14"/>
      <c r="I40" s="4">
        <v>2779</v>
      </c>
      <c r="J40" s="8">
        <f t="shared" si="2"/>
        <v>0.1468738438771735</v>
      </c>
      <c r="K40" s="14"/>
      <c r="L40" s="4"/>
      <c r="M40" s="4"/>
      <c r="N40" s="4"/>
      <c r="O40" s="4"/>
    </row>
    <row r="41" spans="1:15" x14ac:dyDescent="0.2">
      <c r="A41" s="13"/>
      <c r="B41" s="1" t="s">
        <v>19</v>
      </c>
      <c r="C41" s="4">
        <v>4790</v>
      </c>
      <c r="D41" s="7">
        <f t="shared" si="0"/>
        <v>9.2746776129806766E-2</v>
      </c>
      <c r="E41" s="14"/>
      <c r="F41" s="4">
        <v>3281</v>
      </c>
      <c r="G41" s="7">
        <f t="shared" si="1"/>
        <v>9.5550119401246428E-2</v>
      </c>
      <c r="H41" s="14"/>
      <c r="I41" s="4">
        <v>1831</v>
      </c>
      <c r="J41" s="8">
        <f t="shared" si="2"/>
        <v>9.67707837852122E-2</v>
      </c>
      <c r="K41" s="14"/>
      <c r="L41" s="4"/>
      <c r="M41" s="4"/>
      <c r="N41" s="4"/>
      <c r="O41" s="4"/>
    </row>
    <row r="42" spans="1:15" x14ac:dyDescent="0.2">
      <c r="A42" s="13"/>
      <c r="B42" s="1" t="s">
        <v>20</v>
      </c>
      <c r="C42" s="4">
        <v>3077</v>
      </c>
      <c r="D42" s="7">
        <f t="shared" si="0"/>
        <v>5.9578670177748518E-2</v>
      </c>
      <c r="E42" s="14"/>
      <c r="F42" s="4">
        <v>2106</v>
      </c>
      <c r="G42" s="7">
        <f t="shared" si="1"/>
        <v>6.133146950899878E-2</v>
      </c>
      <c r="H42" s="14"/>
      <c r="I42" s="4">
        <v>1200</v>
      </c>
      <c r="J42" s="8">
        <f t="shared" si="2"/>
        <v>6.3421595053115593E-2</v>
      </c>
      <c r="K42" s="14"/>
      <c r="L42" s="4"/>
      <c r="M42" s="4"/>
      <c r="N42" s="4"/>
      <c r="O42" s="4"/>
    </row>
    <row r="43" spans="1:15" x14ac:dyDescent="0.2">
      <c r="A43" s="13"/>
      <c r="B43" s="1" t="s">
        <v>21</v>
      </c>
      <c r="C43" s="4">
        <v>1864</v>
      </c>
      <c r="D43" s="7">
        <f t="shared" si="0"/>
        <v>3.6091856097277622E-2</v>
      </c>
      <c r="E43" s="14"/>
      <c r="F43" s="4">
        <v>1274</v>
      </c>
      <c r="G43" s="7">
        <f t="shared" si="1"/>
        <v>3.7101753159764689E-2</v>
      </c>
      <c r="H43" s="14"/>
      <c r="I43" s="4">
        <v>683</v>
      </c>
      <c r="J43" s="8">
        <f t="shared" si="2"/>
        <v>3.6097457851064954E-2</v>
      </c>
      <c r="K43" s="14"/>
      <c r="L43" s="4"/>
      <c r="M43" s="4"/>
      <c r="N43" s="4"/>
      <c r="O43" s="4"/>
    </row>
    <row r="44" spans="1:15" x14ac:dyDescent="0.2">
      <c r="A44" s="13"/>
      <c r="B44" s="1" t="s">
        <v>22</v>
      </c>
      <c r="C44" s="4">
        <v>1188</v>
      </c>
      <c r="D44" s="7">
        <f t="shared" si="0"/>
        <v>2.300274948689153E-2</v>
      </c>
      <c r="E44" s="14"/>
      <c r="F44" s="4">
        <v>821</v>
      </c>
      <c r="G44" s="7">
        <f t="shared" si="1"/>
        <v>2.3909371541732193E-2</v>
      </c>
      <c r="H44" s="14"/>
      <c r="I44" s="4">
        <v>455</v>
      </c>
      <c r="J44" s="8">
        <f t="shared" si="2"/>
        <v>2.4047354790972992E-2</v>
      </c>
      <c r="K44" s="14"/>
      <c r="L44" s="4"/>
      <c r="M44" s="4"/>
      <c r="N44" s="4"/>
      <c r="O44" s="4"/>
    </row>
    <row r="45" spans="1:15" x14ac:dyDescent="0.2">
      <c r="A45" s="13"/>
      <c r="B45" s="1" t="s">
        <v>23</v>
      </c>
      <c r="C45" s="4">
        <v>729</v>
      </c>
      <c r="D45" s="7">
        <f t="shared" si="0"/>
        <v>1.4115323548774348E-2</v>
      </c>
      <c r="E45" s="14"/>
      <c r="F45" s="4">
        <v>505</v>
      </c>
      <c r="G45" s="7">
        <f t="shared" si="1"/>
        <v>1.4706738889859631E-2</v>
      </c>
      <c r="H45" s="14"/>
      <c r="I45" s="4">
        <v>299</v>
      </c>
      <c r="J45" s="8">
        <f t="shared" si="2"/>
        <v>1.5802547434067966E-2</v>
      </c>
      <c r="K45" s="14"/>
      <c r="L45" s="4"/>
      <c r="M45" s="4"/>
      <c r="N45" s="4"/>
      <c r="O45" s="4"/>
    </row>
    <row r="46" spans="1:15" x14ac:dyDescent="0.2">
      <c r="A46" s="13"/>
      <c r="B46" s="1" t="s">
        <v>24</v>
      </c>
      <c r="C46" s="4">
        <v>452</v>
      </c>
      <c r="D46" s="7">
        <f t="shared" si="0"/>
        <v>8.7518878519149603E-3</v>
      </c>
      <c r="E46" s="14"/>
      <c r="F46" s="4">
        <v>294</v>
      </c>
      <c r="G46" s="7">
        <f t="shared" si="1"/>
        <v>8.5619430368687743E-3</v>
      </c>
      <c r="H46" s="14"/>
      <c r="I46" s="4">
        <v>168</v>
      </c>
      <c r="J46" s="8">
        <f t="shared" si="2"/>
        <v>8.8790233074361822E-3</v>
      </c>
      <c r="K46" s="14"/>
      <c r="L46" s="4"/>
      <c r="M46" s="4"/>
      <c r="N46" s="4"/>
      <c r="O46" s="4"/>
    </row>
    <row r="47" spans="1:15" x14ac:dyDescent="0.2">
      <c r="A47" s="13"/>
      <c r="B47" s="1" t="s">
        <v>25</v>
      </c>
      <c r="C47" s="4">
        <v>319</v>
      </c>
      <c r="D47" s="7">
        <f t="shared" si="0"/>
        <v>6.1766642140727258E-3</v>
      </c>
      <c r="E47" s="14"/>
      <c r="F47" s="4">
        <v>228</v>
      </c>
      <c r="G47" s="7">
        <f t="shared" si="1"/>
        <v>6.6398741918574176E-3</v>
      </c>
      <c r="H47" s="14"/>
      <c r="I47" s="4">
        <v>127</v>
      </c>
      <c r="J47" s="8">
        <f t="shared" si="2"/>
        <v>6.712118809788066E-3</v>
      </c>
      <c r="K47" s="14"/>
      <c r="L47" s="4"/>
      <c r="M47" s="4"/>
      <c r="N47" s="4"/>
      <c r="O47" s="4"/>
    </row>
    <row r="48" spans="1:15" x14ac:dyDescent="0.2">
      <c r="A48" s="13"/>
      <c r="B48" s="1" t="s">
        <v>26</v>
      </c>
      <c r="C48" s="4">
        <v>866</v>
      </c>
      <c r="D48" s="7">
        <f t="shared" si="0"/>
        <v>1.6767997521589282E-2</v>
      </c>
      <c r="E48" s="14"/>
      <c r="F48" s="4">
        <v>606</v>
      </c>
      <c r="G48" s="7">
        <f t="shared" si="1"/>
        <v>1.7648086667831558E-2</v>
      </c>
      <c r="H48" s="14"/>
      <c r="I48" s="4">
        <v>380</v>
      </c>
      <c r="J48" s="8">
        <f t="shared" si="2"/>
        <v>2.0083505100153269E-2</v>
      </c>
      <c r="K48" s="14"/>
      <c r="L48" s="4"/>
      <c r="M48" s="4"/>
    </row>
    <row r="49" spans="12:13" x14ac:dyDescent="0.2">
      <c r="L49" s="4"/>
      <c r="M49" s="4"/>
    </row>
  </sheetData>
  <mergeCells count="21">
    <mergeCell ref="I1:K1"/>
    <mergeCell ref="I2:K2"/>
    <mergeCell ref="I3:K3"/>
    <mergeCell ref="I4:K4"/>
    <mergeCell ref="K39:K48"/>
    <mergeCell ref="A4:B4"/>
    <mergeCell ref="C4:E4"/>
    <mergeCell ref="A5:A26"/>
    <mergeCell ref="A27:A48"/>
    <mergeCell ref="E39:E48"/>
    <mergeCell ref="F1:H1"/>
    <mergeCell ref="F2:H2"/>
    <mergeCell ref="F3:H3"/>
    <mergeCell ref="F4:H4"/>
    <mergeCell ref="H39:H48"/>
    <mergeCell ref="A1:B1"/>
    <mergeCell ref="C1:E1"/>
    <mergeCell ref="A2:B2"/>
    <mergeCell ref="C2:E2"/>
    <mergeCell ref="A3:B3"/>
    <mergeCell ref="C3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JV</vt:lpstr>
      <vt:lpstr>J位置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2018-12-14T16:15:44Z</dcterms:modified>
</cp:coreProperties>
</file>