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Sheet1!$A$1:$H$33</definedName>
  </definedNames>
  <calcPr calcId="152511"/>
</workbook>
</file>

<file path=xl/calcChain.xml><?xml version="1.0" encoding="utf-8"?>
<calcChain xmlns="http://schemas.openxmlformats.org/spreadsheetml/2006/main">
  <c r="G1" i="1" l="1"/>
  <c r="E33" i="1"/>
  <c r="E12" i="1"/>
  <c r="E13" i="1"/>
  <c r="E30" i="1"/>
  <c r="E2" i="1"/>
  <c r="E32" i="1"/>
  <c r="E8" i="1"/>
  <c r="E11" i="1"/>
  <c r="E26" i="1"/>
  <c r="E22" i="1"/>
  <c r="E14" i="1"/>
  <c r="E18" i="1"/>
  <c r="E19" i="1"/>
  <c r="E16" i="1"/>
  <c r="E24" i="1"/>
  <c r="E15" i="1"/>
  <c r="E27" i="1"/>
  <c r="E21" i="1"/>
  <c r="E28" i="1"/>
  <c r="E23" i="1"/>
  <c r="E17" i="1"/>
  <c r="E20" i="1"/>
  <c r="E9" i="1"/>
  <c r="E7" i="1"/>
  <c r="E31" i="1"/>
  <c r="E29" i="1"/>
  <c r="D23" i="1"/>
  <c r="C26" i="1"/>
  <c r="D13" i="1"/>
  <c r="D29" i="1"/>
  <c r="D27" i="1"/>
  <c r="C17" i="1"/>
  <c r="C29" i="1"/>
  <c r="D15" i="1"/>
  <c r="D24" i="1"/>
  <c r="C14" i="1"/>
  <c r="B25" i="1"/>
  <c r="C33" i="1"/>
  <c r="C2" i="1"/>
  <c r="C22" i="1"/>
  <c r="C9" i="1"/>
  <c r="D25" i="1"/>
  <c r="C15" i="1"/>
  <c r="D31" i="1"/>
  <c r="C31" i="1"/>
  <c r="D22" i="1"/>
  <c r="C32" i="1"/>
  <c r="D11" i="1"/>
  <c r="C20" i="1"/>
  <c r="C11" i="1"/>
  <c r="B10" i="1"/>
  <c r="B6" i="1"/>
  <c r="D6" i="1" s="1"/>
  <c r="D20" i="1"/>
  <c r="C16" i="1"/>
  <c r="C18" i="1"/>
  <c r="C23" i="1"/>
  <c r="D12" i="1"/>
  <c r="D32" i="1"/>
  <c r="C13" i="1"/>
  <c r="B3" i="1"/>
  <c r="D10" i="1"/>
  <c r="D14" i="1"/>
  <c r="C30" i="1"/>
  <c r="C19" i="1"/>
  <c r="D9" i="1"/>
  <c r="C8" i="1"/>
  <c r="C21" i="1"/>
  <c r="D21" i="1"/>
  <c r="D7" i="1"/>
  <c r="C27" i="1"/>
  <c r="C25" i="1"/>
  <c r="D19" i="1"/>
  <c r="D30" i="1"/>
  <c r="D17" i="1"/>
  <c r="B4" i="1"/>
  <c r="D8" i="1"/>
  <c r="D33" i="1"/>
  <c r="C12" i="1"/>
  <c r="D28" i="1"/>
  <c r="D2" i="1"/>
  <c r="D26" i="1"/>
  <c r="D16" i="1"/>
  <c r="C28" i="1"/>
  <c r="C6" i="1"/>
  <c r="D18" i="1"/>
  <c r="C24" i="1"/>
  <c r="C7" i="1"/>
  <c r="B5" i="1"/>
  <c r="C3" i="1"/>
  <c r="D3" i="1"/>
  <c r="C4" i="1"/>
  <c r="D4" i="1"/>
  <c r="C5" i="1"/>
  <c r="D5" i="1"/>
  <c r="F22" i="1" l="1"/>
  <c r="F27" i="1"/>
  <c r="F23" i="1"/>
  <c r="F16" i="1"/>
  <c r="F20" i="1"/>
  <c r="F15" i="1"/>
  <c r="F32" i="1"/>
  <c r="F24" i="1"/>
  <c r="G24" i="1"/>
  <c r="F17" i="1"/>
  <c r="F18" i="1"/>
  <c r="F21" i="1"/>
  <c r="F26" i="1"/>
  <c r="F28" i="1"/>
  <c r="F33" i="1"/>
  <c r="F13" i="1"/>
  <c r="F9" i="1"/>
  <c r="F12" i="1"/>
  <c r="F29" i="1"/>
  <c r="F7" i="1"/>
  <c r="F30" i="1"/>
  <c r="F11" i="1"/>
  <c r="F8" i="1"/>
  <c r="F2" i="1"/>
  <c r="F19" i="1"/>
  <c r="F14" i="1"/>
  <c r="F31" i="1"/>
  <c r="E5" i="1"/>
  <c r="E10" i="1"/>
  <c r="C10" i="1"/>
  <c r="E25" i="1"/>
  <c r="E3" i="1"/>
  <c r="E6" i="1"/>
  <c r="E4" i="1"/>
  <c r="G14" i="1" l="1"/>
  <c r="F10" i="1"/>
  <c r="F6" i="1"/>
  <c r="F3" i="1"/>
  <c r="F5" i="1"/>
  <c r="F4" i="1"/>
  <c r="F25" i="1"/>
  <c r="G30" i="1" l="1"/>
  <c r="G33" i="1" l="1"/>
  <c r="G13" i="1" l="1"/>
  <c r="G25" i="1" l="1"/>
  <c r="G27" i="1" l="1"/>
  <c r="G26" i="1" l="1"/>
  <c r="G29" i="1" l="1"/>
  <c r="G11" i="1" l="1"/>
  <c r="G32" i="1" l="1"/>
  <c r="G12" i="1" l="1"/>
  <c r="G5" i="1" l="1"/>
  <c r="G23" i="1" l="1"/>
  <c r="G28" i="1" l="1"/>
  <c r="G18" i="1" l="1"/>
  <c r="G22" i="1" l="1"/>
  <c r="G4" i="1" l="1"/>
  <c r="G17" i="1" l="1"/>
  <c r="G20" i="1" l="1"/>
  <c r="G7" i="1" l="1"/>
  <c r="G8" i="1" l="1"/>
  <c r="G2" i="1" l="1"/>
  <c r="G31" i="1" l="1"/>
  <c r="G3" i="1" l="1"/>
  <c r="G15" i="1" l="1"/>
  <c r="G6" i="1" l="1"/>
  <c r="G16" i="1" l="1"/>
  <c r="G21" i="1" l="1"/>
  <c r="G10" i="1" l="1"/>
  <c r="G9" i="1" l="1"/>
  <c r="G19" i="1" l="1"/>
</calcChain>
</file>

<file path=xl/sharedStrings.xml><?xml version="1.0" encoding="utf-8"?>
<sst xmlns="http://schemas.openxmlformats.org/spreadsheetml/2006/main" count="64" uniqueCount="64">
  <si>
    <t>合约</t>
    <phoneticPr fontId="4" type="noConversion"/>
  </si>
  <si>
    <t>代码</t>
    <phoneticPr fontId="4" type="noConversion"/>
  </si>
  <si>
    <t>3月收盘</t>
    <phoneticPr fontId="4" type="noConversion"/>
  </si>
  <si>
    <t>昨收</t>
    <phoneticPr fontId="4" type="noConversion"/>
  </si>
  <si>
    <t>最新价</t>
    <phoneticPr fontId="4" type="noConversion"/>
  </si>
  <si>
    <t>4月以来涨幅</t>
    <phoneticPr fontId="4" type="noConversion"/>
  </si>
  <si>
    <t>沪铜06</t>
    <phoneticPr fontId="4" type="noConversion"/>
  </si>
  <si>
    <t>CU1906</t>
    <phoneticPr fontId="4" type="noConversion"/>
  </si>
  <si>
    <t>棉花09</t>
    <phoneticPr fontId="4" type="noConversion"/>
  </si>
  <si>
    <t>CF909</t>
    <phoneticPr fontId="4" type="noConversion"/>
  </si>
  <si>
    <t>沪铝06</t>
    <phoneticPr fontId="4" type="noConversion"/>
  </si>
  <si>
    <t>沪铅06</t>
    <phoneticPr fontId="4" type="noConversion"/>
  </si>
  <si>
    <t>PB1906</t>
    <phoneticPr fontId="4" type="noConversion"/>
  </si>
  <si>
    <t>乙二醇09</t>
    <phoneticPr fontId="4" type="noConversion"/>
  </si>
  <si>
    <t>EG1909</t>
    <phoneticPr fontId="4" type="noConversion"/>
  </si>
  <si>
    <t>硅铁09</t>
    <phoneticPr fontId="4" type="noConversion"/>
  </si>
  <si>
    <t>SF909</t>
    <phoneticPr fontId="4" type="noConversion"/>
  </si>
  <si>
    <t>硅锰09</t>
    <phoneticPr fontId="4" type="noConversion"/>
  </si>
  <si>
    <t>SM909</t>
    <phoneticPr fontId="4" type="noConversion"/>
  </si>
  <si>
    <t>纸浆09</t>
    <phoneticPr fontId="4" type="noConversion"/>
  </si>
  <si>
    <t>SP1909</t>
    <phoneticPr fontId="4" type="noConversion"/>
  </si>
  <si>
    <t>棕榈油09</t>
    <phoneticPr fontId="4" type="noConversion"/>
  </si>
  <si>
    <t>P1909</t>
    <phoneticPr fontId="4" type="noConversion"/>
  </si>
  <si>
    <t>菜油09</t>
    <phoneticPr fontId="4" type="noConversion"/>
  </si>
  <si>
    <t>OI909</t>
    <phoneticPr fontId="4" type="noConversion"/>
  </si>
  <si>
    <t>沪锌06</t>
    <phoneticPr fontId="4" type="noConversion"/>
  </si>
  <si>
    <t>ZN1906</t>
    <phoneticPr fontId="4" type="noConversion"/>
  </si>
  <si>
    <t>动力煤09</t>
    <phoneticPr fontId="4" type="noConversion"/>
  </si>
  <si>
    <t>ZC909</t>
    <phoneticPr fontId="4" type="noConversion"/>
  </si>
  <si>
    <t>焦炭09</t>
    <phoneticPr fontId="4" type="noConversion"/>
  </si>
  <si>
    <t>PVC09</t>
    <phoneticPr fontId="4" type="noConversion"/>
  </si>
  <si>
    <t>V1909</t>
    <phoneticPr fontId="4" type="noConversion"/>
  </si>
  <si>
    <t>豆油09</t>
    <phoneticPr fontId="4" type="noConversion"/>
  </si>
  <si>
    <t>Y1909</t>
    <phoneticPr fontId="4" type="noConversion"/>
  </si>
  <si>
    <t>PP09</t>
    <phoneticPr fontId="4" type="noConversion"/>
  </si>
  <si>
    <t>PP1909</t>
    <phoneticPr fontId="4" type="noConversion"/>
  </si>
  <si>
    <t>白糖09</t>
    <phoneticPr fontId="4" type="noConversion"/>
  </si>
  <si>
    <t>SR909</t>
    <phoneticPr fontId="4" type="noConversion"/>
  </si>
  <si>
    <t>菜粕09</t>
    <phoneticPr fontId="4" type="noConversion"/>
  </si>
  <si>
    <t>RM909</t>
    <phoneticPr fontId="4" type="noConversion"/>
  </si>
  <si>
    <t>塑料09</t>
    <phoneticPr fontId="4" type="noConversion"/>
  </si>
  <si>
    <t>L1909</t>
    <phoneticPr fontId="4" type="noConversion"/>
  </si>
  <si>
    <t>淀粉09</t>
    <phoneticPr fontId="4" type="noConversion"/>
  </si>
  <si>
    <t>CS1909</t>
    <phoneticPr fontId="4" type="noConversion"/>
  </si>
  <si>
    <t>橡胶09</t>
    <phoneticPr fontId="4" type="noConversion"/>
  </si>
  <si>
    <t>RU1909</t>
    <phoneticPr fontId="4" type="noConversion"/>
  </si>
  <si>
    <t>沪镍06</t>
    <phoneticPr fontId="4" type="noConversion"/>
  </si>
  <si>
    <t>Ni1906</t>
    <phoneticPr fontId="4" type="noConversion"/>
  </si>
  <si>
    <t>沥青09</t>
    <phoneticPr fontId="4" type="noConversion"/>
  </si>
  <si>
    <t>BU1909</t>
    <phoneticPr fontId="4" type="noConversion"/>
  </si>
  <si>
    <t>豆粕09</t>
    <phoneticPr fontId="4" type="noConversion"/>
  </si>
  <si>
    <t>M1909</t>
    <phoneticPr fontId="4" type="noConversion"/>
  </si>
  <si>
    <t>燃油09</t>
    <phoneticPr fontId="4" type="noConversion"/>
  </si>
  <si>
    <t>FU1909</t>
    <phoneticPr fontId="4" type="noConversion"/>
  </si>
  <si>
    <t>甲醇09</t>
    <phoneticPr fontId="4" type="noConversion"/>
  </si>
  <si>
    <t>MA909</t>
    <phoneticPr fontId="4" type="noConversion"/>
  </si>
  <si>
    <t>玻璃09</t>
    <phoneticPr fontId="4" type="noConversion"/>
  </si>
  <si>
    <t>焦煤09</t>
    <phoneticPr fontId="4" type="noConversion"/>
  </si>
  <si>
    <t>铁矿09</t>
    <phoneticPr fontId="4" type="noConversion"/>
  </si>
  <si>
    <t>螺纹10</t>
    <phoneticPr fontId="4" type="noConversion"/>
  </si>
  <si>
    <t>热卷10</t>
    <phoneticPr fontId="4" type="noConversion"/>
  </si>
  <si>
    <t>PTA09</t>
    <phoneticPr fontId="4" type="noConversion"/>
  </si>
  <si>
    <t>TA909</t>
    <phoneticPr fontId="4" type="noConversion"/>
  </si>
  <si>
    <t>AL1906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</si>
</sst>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%"/>
    <numFmt numFmtId="178" formatCode="###,###,##0.0000"/>
    <numFmt numFmtId="179" formatCode="#,##0.0000_ ;\-#,##0.0000\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1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left" vertical="center"/>
    </xf>
    <xf numFmtId="10" fontId="2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588.20000000000005</v>
        <stp/>
        <stp>ZC909</stp>
        <stp>rt_last</stp>
        <stp>RT_Price</stp>
        <tr r="E29" s="1"/>
      </tp>
      <tp>
        <v>5510</v>
        <stp/>
        <stp>Y1909</stp>
        <stp>rt_last</stp>
        <stp>RT_Price</stp>
        <tr r="E20" s="1"/>
      </tp>
      <tp>
        <v>6785</v>
        <stp/>
        <stp>V1909</stp>
        <stp>rt_last</stp>
        <stp>RT_Price</stp>
        <tr r="E18" s="1"/>
      </tp>
      <tp>
        <v>6006</v>
        <stp/>
        <stp>TA909</stp>
        <stp>rt_last</stp>
        <stp>RT_Price</stp>
        <tr r="E19" s="1"/>
      </tp>
      <tp>
        <v>2230</v>
        <stp/>
        <stp>RM909</stp>
        <stp>rt_last</stp>
        <stp>RT_Price</stp>
        <tr r="E13" s="1"/>
      </tp>
      <tp>
        <v>5882</v>
        <stp/>
        <stp>SF909</stp>
        <stp>rt_last</stp>
        <stp>RT_Price</stp>
        <tr r="E32" s="1"/>
      </tp>
      <tp>
        <v>7286</v>
        <stp/>
        <stp>SM909</stp>
        <stp>rt_last</stp>
        <stp>RT_Price</stp>
        <tr r="E33" s="1"/>
      </tp>
      <tp>
        <v>5340</v>
        <stp/>
        <stp>SR909</stp>
        <stp>rt_last</stp>
        <stp>RT_Price</stp>
        <tr r="E8" s="1"/>
      </tp>
      <tp>
        <v>4616</v>
        <stp/>
        <stp>P1909</stp>
        <stp>rt_last</stp>
        <stp>RT_Price</stp>
        <tr r="E15" s="1"/>
      </tp>
      <tp>
        <v>6991</v>
        <stp/>
        <stp>OI909</stp>
        <stp>rt_last</stp>
        <stp>RT_Price</stp>
        <tr r="E28" s="1"/>
      </tp>
      <tp>
        <v>8330</v>
        <stp/>
        <stp>L1909</stp>
        <stp>rt_last</stp>
        <stp>RT_Price</stp>
        <tr r="E31" s="1"/>
      </tp>
      <tp>
        <v>2439</v>
        <stp/>
        <stp>MA909</stp>
        <stp>rt_last</stp>
        <stp>RT_Price</stp>
        <tr r="E9" s="1"/>
      </tp>
      <tp>
        <v>2611</v>
        <stp/>
        <stp>M1909</stp>
        <stp>rt_last</stp>
        <stp>RT_Price</stp>
        <tr r="E27" s="1"/>
      </tp>
      <tp>
        <v>2050</v>
        <stp/>
        <stp>J1909</stp>
        <stp>rt_last</stp>
        <stp>RT_Price</stp>
        <tr r="E3" s="1"/>
      </tp>
      <tp>
        <v>621.5</v>
        <stp/>
        <stp>I1909</stp>
        <stp>rt_last</stp>
        <stp>RT_Price</stp>
        <tr r="E25" s="1"/>
      </tp>
      <tp>
        <v>1342</v>
        <stp/>
        <stp>FG909</stp>
        <stp>rt_last</stp>
        <stp>RT_Price</stp>
        <tr r="E4" s="1"/>
      </tp>
      <tp>
        <v>15845</v>
        <stp/>
        <stp>CF909</stp>
        <stp>rt_last</stp>
        <stp>RT_Price</stp>
        <tr r="E23" s="1"/>
      </tp>
      <tp>
        <v>21640</v>
        <stp/>
        <stp>ZN1906</stp>
        <stp>rt_last</stp>
        <stp>RT_Price</stp>
        <tr r="E17" s="1"/>
      </tp>
      <tp>
        <v>11470</v>
        <stp/>
        <stp>RU1909</stp>
        <stp>rt_last</stp>
        <stp>RT_Price</stp>
        <tr r="E16" s="1"/>
      </tp>
      <tp>
        <v>5380</v>
        <stp/>
        <stp>SP1909</stp>
        <stp>rt_last</stp>
        <stp>RT_Price</stp>
        <tr r="E14" s="1"/>
      </tp>
      <tp>
        <v>3738</v>
        <stp/>
        <stp>RB1910</stp>
        <stp>rt_last</stp>
        <stp>RT_Price</stp>
        <tr r="E10" s="1"/>
      </tp>
      <tp>
        <v>8649</v>
        <stp/>
        <stp>PP1909</stp>
        <stp>rt_last</stp>
        <stp>RT_Price</stp>
        <tr r="E22" s="1"/>
      </tp>
      <tp>
        <v>16500</v>
        <stp/>
        <stp>PB1906</stp>
        <stp>rt_last</stp>
        <stp>RT_Price</stp>
        <tr r="E12" s="1"/>
      </tp>
      <tp>
        <v>1336.5</v>
        <stp/>
        <stp>JM1909</stp>
        <stp>rt_last</stp>
        <stp>RT_Price</stp>
        <tr r="E5" s="1"/>
      </tp>
      <tp>
        <v>3686</v>
        <stp/>
        <stp>HC1910</stp>
        <stp>rt_last</stp>
        <stp>RT_Price</stp>
        <tr r="E6" s="1"/>
      </tp>
      <tp>
        <v>99230</v>
        <stp/>
        <stp>Ni1906</stp>
        <stp>rt_last</stp>
        <stp>RT_Price</stp>
        <tr r="E21" s="1"/>
      </tp>
      <tp>
        <v>3470</v>
        <stp/>
        <stp>BU1909</stp>
        <stp>rt_last</stp>
        <stp>RT_Price</stp>
        <tr r="E7" s="1"/>
      </tp>
      <tp>
        <v>49530</v>
        <stp/>
        <stp>CU1906</stp>
        <stp>rt_last</stp>
        <stp>RT_Price</stp>
        <tr r="E30" s="1"/>
      </tp>
      <tp>
        <v>2376</v>
        <stp/>
        <stp>CS1909</stp>
        <stp>rt_last</stp>
        <stp>RT_Price</stp>
        <tr r="E11" s="1"/>
      </tp>
      <tp>
        <v>14080</v>
        <stp/>
        <stp>AL1906</stp>
        <stp>rt_last</stp>
        <stp>RT_Price</stp>
        <tr r="E24" s="1"/>
      </tp>
      <tp>
        <v>2848</v>
        <stp/>
        <stp>FU1909</stp>
        <stp>rt_last</stp>
        <stp>RT_Price</stp>
        <tr r="E2" s="1"/>
      </tp>
      <tp>
        <v>4835</v>
        <stp/>
        <stp>EG1909</stp>
        <stp>rt_last</stp>
        <stp>RT_Price</stp>
        <tr r="E2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当日涨跌幅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637460024228945E-2"/>
          <c:y val="7.1468600739751503E-2"/>
          <c:w val="0.95243795832310574"/>
          <c:h val="0.781120867403665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燃油09</c:v>
                </c:pt>
                <c:pt idx="1">
                  <c:v>焦炭09</c:v>
                </c:pt>
                <c:pt idx="2">
                  <c:v>玻璃09</c:v>
                </c:pt>
                <c:pt idx="3">
                  <c:v>焦煤09</c:v>
                </c:pt>
                <c:pt idx="4">
                  <c:v>热卷10</c:v>
                </c:pt>
                <c:pt idx="5">
                  <c:v>沥青09</c:v>
                </c:pt>
                <c:pt idx="6">
                  <c:v>白糖09</c:v>
                </c:pt>
                <c:pt idx="7">
                  <c:v>甲醇09</c:v>
                </c:pt>
                <c:pt idx="8">
                  <c:v>螺纹10</c:v>
                </c:pt>
                <c:pt idx="9">
                  <c:v>淀粉09</c:v>
                </c:pt>
                <c:pt idx="10">
                  <c:v>沪铅06</c:v>
                </c:pt>
                <c:pt idx="11">
                  <c:v>菜粕09</c:v>
                </c:pt>
                <c:pt idx="12">
                  <c:v>纸浆09</c:v>
                </c:pt>
                <c:pt idx="13">
                  <c:v>棕榈油09</c:v>
                </c:pt>
                <c:pt idx="14">
                  <c:v>橡胶09</c:v>
                </c:pt>
                <c:pt idx="15">
                  <c:v>沪锌06</c:v>
                </c:pt>
                <c:pt idx="16">
                  <c:v>PVC09</c:v>
                </c:pt>
                <c:pt idx="17">
                  <c:v>PTA09</c:v>
                </c:pt>
                <c:pt idx="18">
                  <c:v>豆油09</c:v>
                </c:pt>
                <c:pt idx="19">
                  <c:v>沪镍06</c:v>
                </c:pt>
                <c:pt idx="20">
                  <c:v>PP09</c:v>
                </c:pt>
                <c:pt idx="21">
                  <c:v>棉花09</c:v>
                </c:pt>
                <c:pt idx="22">
                  <c:v>沪铝06</c:v>
                </c:pt>
                <c:pt idx="23">
                  <c:v>铁矿09</c:v>
                </c:pt>
                <c:pt idx="24">
                  <c:v>乙二醇09</c:v>
                </c:pt>
                <c:pt idx="25">
                  <c:v>豆粕09</c:v>
                </c:pt>
                <c:pt idx="26">
                  <c:v>菜油09</c:v>
                </c:pt>
                <c:pt idx="27">
                  <c:v>动力煤09</c:v>
                </c:pt>
                <c:pt idx="28">
                  <c:v>沪铜06</c:v>
                </c:pt>
                <c:pt idx="29">
                  <c:v>塑料09</c:v>
                </c:pt>
                <c:pt idx="30">
                  <c:v>硅铁09</c:v>
                </c:pt>
                <c:pt idx="31">
                  <c:v>硅锰09</c:v>
                </c:pt>
              </c:strCache>
            </c:strRef>
          </c:cat>
          <c:val>
            <c:numRef>
              <c:f>Sheet1!$G$2:$G$33</c:f>
              <c:numCache>
                <c:formatCode>0.00%</c:formatCode>
                <c:ptCount val="32"/>
                <c:pt idx="0">
                  <c:v>2.5567158804465251E-2</c:v>
                </c:pt>
                <c:pt idx="1">
                  <c:v>1.8886679920477212E-2</c:v>
                </c:pt>
                <c:pt idx="2">
                  <c:v>1.6666666666666607E-2</c:v>
                </c:pt>
                <c:pt idx="3">
                  <c:v>1.4036418816388396E-2</c:v>
                </c:pt>
                <c:pt idx="4">
                  <c:v>1.0970927043335132E-2</c:v>
                </c:pt>
                <c:pt idx="5">
                  <c:v>1.8192488262910755E-2</c:v>
                </c:pt>
                <c:pt idx="6">
                  <c:v>1.0406811731314969E-2</c:v>
                </c:pt>
                <c:pt idx="7">
                  <c:v>9.9378881987577383E-3</c:v>
                </c:pt>
                <c:pt idx="8">
                  <c:v>7.547169811320753E-3</c:v>
                </c:pt>
                <c:pt idx="9">
                  <c:v>8.9171974522292974E-3</c:v>
                </c:pt>
                <c:pt idx="10">
                  <c:v>8.2493125572868919E-3</c:v>
                </c:pt>
                <c:pt idx="11">
                  <c:v>8.1374321880651745E-3</c:v>
                </c:pt>
                <c:pt idx="12">
                  <c:v>7.8681153990258768E-3</c:v>
                </c:pt>
                <c:pt idx="13">
                  <c:v>5.6644880174292478E-3</c:v>
                </c:pt>
                <c:pt idx="14">
                  <c:v>6.1403508771928905E-3</c:v>
                </c:pt>
                <c:pt idx="15">
                  <c:v>4.8757836080799422E-3</c:v>
                </c:pt>
                <c:pt idx="16">
                  <c:v>4.4411547002221052E-3</c:v>
                </c:pt>
                <c:pt idx="17">
                  <c:v>3.3311125916046791E-4</c:v>
                </c:pt>
                <c:pt idx="18">
                  <c:v>2.9122679286495146E-3</c:v>
                </c:pt>
                <c:pt idx="19">
                  <c:v>3.9457709429380206E-3</c:v>
                </c:pt>
                <c:pt idx="20">
                  <c:v>2.8988868274582025E-3</c:v>
                </c:pt>
                <c:pt idx="21">
                  <c:v>2.8481012658228E-3</c:v>
                </c:pt>
                <c:pt idx="22">
                  <c:v>1.7787264318747109E-3</c:v>
                </c:pt>
                <c:pt idx="23">
                  <c:v>2.4193548387096975E-3</c:v>
                </c:pt>
                <c:pt idx="24">
                  <c:v>1.24249326982806E-3</c:v>
                </c:pt>
                <c:pt idx="25">
                  <c:v>1.1503067484661678E-3</c:v>
                </c:pt>
                <c:pt idx="26">
                  <c:v>-4.2893909064911639E-4</c:v>
                </c:pt>
                <c:pt idx="27">
                  <c:v>6.8050357264382022E-4</c:v>
                </c:pt>
                <c:pt idx="28">
                  <c:v>6.0606060606049894E-4</c:v>
                </c:pt>
                <c:pt idx="29">
                  <c:v>0</c:v>
                </c:pt>
                <c:pt idx="30">
                  <c:v>-2.7127839945744192E-3</c:v>
                </c:pt>
                <c:pt idx="31">
                  <c:v>-8.437670114316842E-3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2828048"/>
        <c:axId val="452828608"/>
      </c:barChart>
      <c:catAx>
        <c:axId val="4528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28608"/>
        <c:crosses val="autoZero"/>
        <c:auto val="1"/>
        <c:lblAlgn val="ctr"/>
        <c:lblOffset val="100"/>
        <c:noMultiLvlLbl val="0"/>
      </c:catAx>
      <c:valAx>
        <c:axId val="4528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zh-CN"/>
              <a:t>月以来涨跌幅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燃油09</c:v>
                </c:pt>
                <c:pt idx="1">
                  <c:v>焦炭09</c:v>
                </c:pt>
                <c:pt idx="2">
                  <c:v>玻璃09</c:v>
                </c:pt>
                <c:pt idx="3">
                  <c:v>焦煤09</c:v>
                </c:pt>
                <c:pt idx="4">
                  <c:v>热卷10</c:v>
                </c:pt>
                <c:pt idx="5">
                  <c:v>沥青09</c:v>
                </c:pt>
                <c:pt idx="6">
                  <c:v>白糖09</c:v>
                </c:pt>
                <c:pt idx="7">
                  <c:v>甲醇09</c:v>
                </c:pt>
                <c:pt idx="8">
                  <c:v>螺纹10</c:v>
                </c:pt>
                <c:pt idx="9">
                  <c:v>淀粉09</c:v>
                </c:pt>
                <c:pt idx="10">
                  <c:v>沪铅06</c:v>
                </c:pt>
                <c:pt idx="11">
                  <c:v>菜粕09</c:v>
                </c:pt>
                <c:pt idx="12">
                  <c:v>纸浆09</c:v>
                </c:pt>
                <c:pt idx="13">
                  <c:v>棕榈油09</c:v>
                </c:pt>
                <c:pt idx="14">
                  <c:v>橡胶09</c:v>
                </c:pt>
                <c:pt idx="15">
                  <c:v>沪锌06</c:v>
                </c:pt>
                <c:pt idx="16">
                  <c:v>PVC09</c:v>
                </c:pt>
                <c:pt idx="17">
                  <c:v>PTA09</c:v>
                </c:pt>
                <c:pt idx="18">
                  <c:v>豆油09</c:v>
                </c:pt>
                <c:pt idx="19">
                  <c:v>沪镍06</c:v>
                </c:pt>
                <c:pt idx="20">
                  <c:v>PP09</c:v>
                </c:pt>
                <c:pt idx="21">
                  <c:v>棉花09</c:v>
                </c:pt>
                <c:pt idx="22">
                  <c:v>沪铝06</c:v>
                </c:pt>
                <c:pt idx="23">
                  <c:v>铁矿09</c:v>
                </c:pt>
                <c:pt idx="24">
                  <c:v>乙二醇09</c:v>
                </c:pt>
                <c:pt idx="25">
                  <c:v>豆粕09</c:v>
                </c:pt>
                <c:pt idx="26">
                  <c:v>菜油09</c:v>
                </c:pt>
                <c:pt idx="27">
                  <c:v>动力煤09</c:v>
                </c:pt>
                <c:pt idx="28">
                  <c:v>沪铜06</c:v>
                </c:pt>
                <c:pt idx="29">
                  <c:v>塑料09</c:v>
                </c:pt>
                <c:pt idx="30">
                  <c:v>硅铁09</c:v>
                </c:pt>
                <c:pt idx="31">
                  <c:v>硅锰09</c:v>
                </c:pt>
              </c:strCache>
            </c:strRef>
          </c:cat>
          <c:val>
            <c:numRef>
              <c:f>Sheet1!$F$2:$F$33</c:f>
              <c:numCache>
                <c:formatCode>0.00%</c:formatCode>
                <c:ptCount val="32"/>
                <c:pt idx="0">
                  <c:v>1.6779721528025648E-2</c:v>
                </c:pt>
                <c:pt idx="1">
                  <c:v>5.3984575835475557E-2</c:v>
                </c:pt>
                <c:pt idx="2">
                  <c:v>3.9504260263361735E-2</c:v>
                </c:pt>
                <c:pt idx="3">
                  <c:v>1.4036418816388396E-2</c:v>
                </c:pt>
                <c:pt idx="4">
                  <c:v>6.7168500289519484E-2</c:v>
                </c:pt>
                <c:pt idx="5">
                  <c:v>2.9062870699881449E-2</c:v>
                </c:pt>
                <c:pt idx="6">
                  <c:v>5.8054289677035964E-2</c:v>
                </c:pt>
                <c:pt idx="7">
                  <c:v>-1.1349817592217315E-2</c:v>
                </c:pt>
                <c:pt idx="8">
                  <c:v>7.7854671280276788E-2</c:v>
                </c:pt>
                <c:pt idx="9">
                  <c:v>3.2145960034752452E-2</c:v>
                </c:pt>
                <c:pt idx="10">
                  <c:v>-1.4042426053181956E-2</c:v>
                </c:pt>
                <c:pt idx="11">
                  <c:v>2.2935779816513735E-2</c:v>
                </c:pt>
                <c:pt idx="12">
                  <c:v>1.9711902956785377E-2</c:v>
                </c:pt>
                <c:pt idx="13">
                  <c:v>4.7888550282977338E-3</c:v>
                </c:pt>
                <c:pt idx="14">
                  <c:v>-8.2144401210548779E-3</c:v>
                </c:pt>
                <c:pt idx="15">
                  <c:v>-3.4575061342850821E-2</c:v>
                </c:pt>
                <c:pt idx="16">
                  <c:v>3.6669213139801426E-2</c:v>
                </c:pt>
                <c:pt idx="17">
                  <c:v>1.0770784247728038E-2</c:v>
                </c:pt>
                <c:pt idx="18">
                  <c:v>-4.6965317919075433E-3</c:v>
                </c:pt>
                <c:pt idx="19">
                  <c:v>-1.0470682090147565E-2</c:v>
                </c:pt>
                <c:pt idx="20">
                  <c:v>4.1044776119403048E-2</c:v>
                </c:pt>
                <c:pt idx="21">
                  <c:v>2.2587931590835719E-2</c:v>
                </c:pt>
                <c:pt idx="22">
                  <c:v>2.2884126407555438E-2</c:v>
                </c:pt>
                <c:pt idx="23">
                  <c:v>5.428329092451234E-2</c:v>
                </c:pt>
                <c:pt idx="24">
                  <c:v>-1.9468667613060209E-2</c:v>
                </c:pt>
                <c:pt idx="25">
                  <c:v>1.5163297045100999E-2</c:v>
                </c:pt>
                <c:pt idx="26">
                  <c:v>9.3849263644238956E-3</c:v>
                </c:pt>
                <c:pt idx="27">
                  <c:v>1.5889464594127878E-2</c:v>
                </c:pt>
                <c:pt idx="28">
                  <c:v>1.2469337694194671E-2</c:v>
                </c:pt>
                <c:pt idx="29">
                  <c:v>1.585365853658538E-2</c:v>
                </c:pt>
                <c:pt idx="30">
                  <c:v>-3.7262872628726074E-3</c:v>
                </c:pt>
                <c:pt idx="31">
                  <c:v>-2.5414660246120935E-2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830848"/>
        <c:axId val="665031584"/>
      </c:barChart>
      <c:catAx>
        <c:axId val="4528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031584"/>
        <c:crosses val="autoZero"/>
        <c:auto val="1"/>
        <c:lblAlgn val="ctr"/>
        <c:lblOffset val="100"/>
        <c:noMultiLvlLbl val="0"/>
      </c:catAx>
      <c:valAx>
        <c:axId val="6650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35503</xdr:rowOff>
    </xdr:from>
    <xdr:to>
      <xdr:col>20</xdr:col>
      <xdr:colOff>207819</xdr:colOff>
      <xdr:row>80</xdr:row>
      <xdr:rowOff>34637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17319</xdr:rowOff>
    </xdr:from>
    <xdr:to>
      <xdr:col>20</xdr:col>
      <xdr:colOff>51954</xdr:colOff>
      <xdr:row>125</xdr:row>
      <xdr:rowOff>160194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info_code"/>
      <definedName name="s_mq_pre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55" zoomScaleNormal="55" workbookViewId="0">
      <selection activeCell="Z51" sqref="Z51"/>
    </sheetView>
  </sheetViews>
  <sheetFormatPr defaultRowHeight="13.5"/>
  <cols>
    <col min="1" max="2" width="9" style="1"/>
    <col min="3" max="3" width="12.75" style="2" bestFit="1" customWidth="1"/>
    <col min="4" max="4" width="13.875" style="2" bestFit="1" customWidth="1"/>
    <col min="5" max="5" width="8.5" style="2" customWidth="1"/>
    <col min="6" max="6" width="11" style="3" customWidth="1"/>
    <col min="7" max="7" width="17.25" style="1" customWidth="1"/>
    <col min="8" max="8" width="17.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f ca="1">NOW()</f>
        <v>43574.625087615743</v>
      </c>
      <c r="H1" s="4"/>
    </row>
    <row r="2" spans="1:8">
      <c r="A2" s="1" t="s">
        <v>52</v>
      </c>
      <c r="B2" s="1" t="s">
        <v>53</v>
      </c>
      <c r="C2" s="5">
        <f>[1]!s_mq_preclose(B2,"",1)</f>
        <v>2801</v>
      </c>
      <c r="D2" s="5">
        <f>[1]!s_dq_preclose(B2,"",1)</f>
        <v>2777</v>
      </c>
      <c r="E2" s="6">
        <f>RTD("wdf.rtq", ,B2, "rt_last","RT_Price")</f>
        <v>2848</v>
      </c>
      <c r="F2" s="7">
        <f>E2/C2-1</f>
        <v>1.6779721528025648E-2</v>
      </c>
      <c r="G2" s="8">
        <f>E2/D2-1</f>
        <v>2.5567158804465251E-2</v>
      </c>
    </row>
    <row r="3" spans="1:8">
      <c r="A3" s="1" t="s">
        <v>29</v>
      </c>
      <c r="B3" s="1" t="str">
        <f>[1]!s_info_code("j1909.DCE")</f>
        <v>J1909</v>
      </c>
      <c r="C3" s="5">
        <f>[1]!s_mq_preclose(B3,"",1)</f>
        <v>1945</v>
      </c>
      <c r="D3" s="5">
        <f>[1]!s_dq_preclose(B3,"",1)</f>
        <v>2012</v>
      </c>
      <c r="E3" s="6">
        <f>RTD("wdf.rtq", ,B3, "rt_last","RT_Price")</f>
        <v>2050</v>
      </c>
      <c r="F3" s="7">
        <f>E3/C3-1</f>
        <v>5.3984575835475557E-2</v>
      </c>
      <c r="G3" s="8">
        <f>E3/D3-1</f>
        <v>1.8886679920477212E-2</v>
      </c>
    </row>
    <row r="4" spans="1:8">
      <c r="A4" s="12" t="s">
        <v>56</v>
      </c>
      <c r="B4" s="14" t="str">
        <f>[1]!s_info_code("FG909.CZC")</f>
        <v>FG909</v>
      </c>
      <c r="C4" s="15">
        <f>[1]!s_mq_preclose(B4,"",1)</f>
        <v>1291</v>
      </c>
      <c r="D4" s="5">
        <f>[1]!s_dq_preclose(B4,"",1)</f>
        <v>1320</v>
      </c>
      <c r="E4" s="16">
        <f>RTD("wdf.rtq", ,B4, "rt_last","RT_Price")</f>
        <v>1342</v>
      </c>
      <c r="F4" s="18">
        <f>E4/C4-1</f>
        <v>3.9504260263361735E-2</v>
      </c>
      <c r="G4" s="8">
        <f>E4/D4-1</f>
        <v>1.6666666666666607E-2</v>
      </c>
    </row>
    <row r="5" spans="1:8">
      <c r="A5" s="1" t="s">
        <v>57</v>
      </c>
      <c r="B5" s="1" t="str">
        <f>[1]!s_info_code("jm1909.DCE")</f>
        <v>JM1909</v>
      </c>
      <c r="C5" s="5">
        <f>[1]!s_mq_preclose(B5,"",1)</f>
        <v>1318</v>
      </c>
      <c r="D5" s="5">
        <f>[1]!s_dq_preclose(B5,"",1)</f>
        <v>1318</v>
      </c>
      <c r="E5" s="6">
        <f>RTD("wdf.rtq", ,B5, "rt_last","RT_Price")</f>
        <v>1336.5</v>
      </c>
      <c r="F5" s="7">
        <f>E5/C5-1</f>
        <v>1.4036418816388396E-2</v>
      </c>
      <c r="G5" s="8">
        <f>E5/D5-1</f>
        <v>1.4036418816388396E-2</v>
      </c>
    </row>
    <row r="6" spans="1:8">
      <c r="A6" s="1" t="s">
        <v>60</v>
      </c>
      <c r="B6" s="1" t="str">
        <f>[1]!s_info_code("HC1910.SHF")</f>
        <v>HC1910</v>
      </c>
      <c r="C6" s="5">
        <f>[1]!s_mq_preclose(B6,"",1)</f>
        <v>3454</v>
      </c>
      <c r="D6" s="5">
        <f>[1]!s_dq_preclose(B6,"",1)</f>
        <v>3646</v>
      </c>
      <c r="E6" s="6">
        <f>RTD("wdf.rtq", ,B6, "rt_last","RT_Price")</f>
        <v>3686</v>
      </c>
      <c r="F6" s="7">
        <f>E6/C6-1</f>
        <v>6.7168500289519484E-2</v>
      </c>
      <c r="G6" s="8">
        <f>E6/D6-1</f>
        <v>1.0970927043335132E-2</v>
      </c>
    </row>
    <row r="7" spans="1:8" s="12" customFormat="1">
      <c r="A7" s="1" t="s">
        <v>48</v>
      </c>
      <c r="B7" s="1" t="s">
        <v>49</v>
      </c>
      <c r="C7" s="5">
        <f>[1]!s_mq_preclose(B7,"",1)</f>
        <v>3372</v>
      </c>
      <c r="D7" s="5">
        <f>[1]!s_dq_preclose(B7,"",1)</f>
        <v>3408</v>
      </c>
      <c r="E7" s="6">
        <f>RTD("wdf.rtq", ,B7, "rt_last","RT_Price")</f>
        <v>3470</v>
      </c>
      <c r="F7" s="7">
        <f>E7/C7-1</f>
        <v>2.9062870699881449E-2</v>
      </c>
      <c r="G7" s="8">
        <f>E7/D7-1</f>
        <v>1.8192488262910755E-2</v>
      </c>
      <c r="H7" s="1"/>
    </row>
    <row r="8" spans="1:8" s="13" customFormat="1">
      <c r="A8" s="1" t="s">
        <v>36</v>
      </c>
      <c r="B8" s="1" t="s">
        <v>37</v>
      </c>
      <c r="C8" s="5">
        <f>[1]!s_mq_preclose(B8,"",1)</f>
        <v>5047</v>
      </c>
      <c r="D8" s="5">
        <f>[1]!s_dq_preclose(B8,"",1)</f>
        <v>5285</v>
      </c>
      <c r="E8" s="6">
        <f>RTD("wdf.rtq", ,B8, "rt_last","RT_Price")</f>
        <v>5340</v>
      </c>
      <c r="F8" s="7">
        <f>E8/C8-1</f>
        <v>5.8054289677035964E-2</v>
      </c>
      <c r="G8" s="8">
        <f>E8/D8-1</f>
        <v>1.0406811731314969E-2</v>
      </c>
      <c r="H8" s="1"/>
    </row>
    <row r="9" spans="1:8">
      <c r="A9" s="1" t="s">
        <v>54</v>
      </c>
      <c r="B9" s="1" t="s">
        <v>55</v>
      </c>
      <c r="C9" s="5">
        <f>[1]!s_mq_preclose(B9,"",1)</f>
        <v>2467</v>
      </c>
      <c r="D9" s="5">
        <f>[1]!s_dq_preclose(B9,"",1)</f>
        <v>2415</v>
      </c>
      <c r="E9" s="6">
        <f>RTD("wdf.rtq", ,B9, "rt_last","RT_Price")</f>
        <v>2439</v>
      </c>
      <c r="F9" s="7">
        <f>E9/C9-1</f>
        <v>-1.1349817592217315E-2</v>
      </c>
      <c r="G9" s="8">
        <f>E9/D9-1</f>
        <v>9.9378881987577383E-3</v>
      </c>
    </row>
    <row r="10" spans="1:8" s="14" customFormat="1">
      <c r="A10" s="1" t="s">
        <v>59</v>
      </c>
      <c r="B10" s="1" t="str">
        <f>[1]!s_info_code("RB1910.SHF")</f>
        <v>RB1910</v>
      </c>
      <c r="C10" s="5">
        <f>[1]!s_mq_preclose(B10,"",1)</f>
        <v>3468</v>
      </c>
      <c r="D10" s="5">
        <f>[1]!s_dq_preclose(B10,"",1)</f>
        <v>3710</v>
      </c>
      <c r="E10" s="6">
        <f>RTD("wdf.rtq", ,B10, "rt_last","RT_Price")</f>
        <v>3738</v>
      </c>
      <c r="F10" s="7">
        <f>E10/C10-1</f>
        <v>7.7854671280276788E-2</v>
      </c>
      <c r="G10" s="8">
        <f>E10/D10-1</f>
        <v>7.547169811320753E-3</v>
      </c>
      <c r="H10" s="1"/>
    </row>
    <row r="11" spans="1:8">
      <c r="A11" s="1" t="s">
        <v>42</v>
      </c>
      <c r="B11" s="1" t="s">
        <v>43</v>
      </c>
      <c r="C11" s="5">
        <f>[1]!s_mq_preclose(B11,"",1)</f>
        <v>2302</v>
      </c>
      <c r="D11" s="5">
        <f>[1]!s_dq_preclose(B11,"",1)</f>
        <v>2355</v>
      </c>
      <c r="E11" s="6">
        <f>RTD("wdf.rtq", ,B11, "rt_last","RT_Price")</f>
        <v>2376</v>
      </c>
      <c r="F11" s="7">
        <f>E11/C11-1</f>
        <v>3.2145960034752452E-2</v>
      </c>
      <c r="G11" s="8">
        <f>E11/D11-1</f>
        <v>8.9171974522292974E-3</v>
      </c>
    </row>
    <row r="12" spans="1:8">
      <c r="A12" s="1" t="s">
        <v>11</v>
      </c>
      <c r="B12" s="1" t="s">
        <v>12</v>
      </c>
      <c r="C12" s="5">
        <f>[1]!s_mq_preclose(B12,"",1)</f>
        <v>16735</v>
      </c>
      <c r="D12" s="5">
        <f>[1]!s_dq_preclose(B12,"",1)</f>
        <v>16365</v>
      </c>
      <c r="E12" s="6">
        <f>RTD("wdf.rtq", ,B12, "rt_last","RT_Price")</f>
        <v>16500</v>
      </c>
      <c r="F12" s="7">
        <f>E12/C12-1</f>
        <v>-1.4042426053181956E-2</v>
      </c>
      <c r="G12" s="8">
        <f>E12/D12-1</f>
        <v>8.2493125572868919E-3</v>
      </c>
    </row>
    <row r="13" spans="1:8">
      <c r="A13" s="1" t="s">
        <v>38</v>
      </c>
      <c r="B13" s="1" t="s">
        <v>39</v>
      </c>
      <c r="C13" s="5">
        <f>[1]!s_mq_preclose(B13,"",1)</f>
        <v>2180</v>
      </c>
      <c r="D13" s="5">
        <f>[1]!s_dq_preclose(B13,"",1)</f>
        <v>2212</v>
      </c>
      <c r="E13" s="6">
        <f>RTD("wdf.rtq", ,B13, "rt_last","RT_Price")</f>
        <v>2230</v>
      </c>
      <c r="F13" s="7">
        <f>E13/C13-1</f>
        <v>2.2935779816513735E-2</v>
      </c>
      <c r="G13" s="8">
        <f>E13/D13-1</f>
        <v>8.1374321880651745E-3</v>
      </c>
    </row>
    <row r="14" spans="1:8">
      <c r="A14" s="1" t="s">
        <v>19</v>
      </c>
      <c r="B14" s="1" t="s">
        <v>20</v>
      </c>
      <c r="C14" s="5">
        <f>[1]!s_mq_preclose(B14,"",1)</f>
        <v>5276</v>
      </c>
      <c r="D14" s="5">
        <f>[1]!s_dq_preclose(B14,"",1)</f>
        <v>5338</v>
      </c>
      <c r="E14" s="6">
        <f>RTD("wdf.rtq", ,B14, "rt_last","RT_Price")</f>
        <v>5380</v>
      </c>
      <c r="F14" s="7">
        <f>E14/C14-1</f>
        <v>1.9711902956785377E-2</v>
      </c>
      <c r="G14" s="8">
        <f>E14/D14-1</f>
        <v>7.8681153990258768E-3</v>
      </c>
    </row>
    <row r="15" spans="1:8">
      <c r="A15" s="1" t="s">
        <v>21</v>
      </c>
      <c r="B15" s="1" t="s">
        <v>22</v>
      </c>
      <c r="C15" s="5">
        <f>[1]!s_mq_preclose(B15,"",1)</f>
        <v>4594</v>
      </c>
      <c r="D15" s="5">
        <f>[1]!s_dq_preclose(B15,"",1)</f>
        <v>4590</v>
      </c>
      <c r="E15" s="6">
        <f>RTD("wdf.rtq", ,B15, "rt_last","RT_Price")</f>
        <v>4616</v>
      </c>
      <c r="F15" s="7">
        <f>E15/C15-1</f>
        <v>4.7888550282977338E-3</v>
      </c>
      <c r="G15" s="8">
        <f>E15/D15-1</f>
        <v>5.6644880174292478E-3</v>
      </c>
      <c r="H15" s="14"/>
    </row>
    <row r="16" spans="1:8">
      <c r="A16" s="1" t="s">
        <v>44</v>
      </c>
      <c r="B16" s="1" t="s">
        <v>45</v>
      </c>
      <c r="C16" s="5">
        <f>[1]!s_mq_preclose(B16,"",1)</f>
        <v>11565</v>
      </c>
      <c r="D16" s="5">
        <f>[1]!s_dq_preclose(B16,"",1)</f>
        <v>11400</v>
      </c>
      <c r="E16" s="6">
        <f>RTD("wdf.rtq", ,B16, "rt_last","RT_Price")</f>
        <v>11470</v>
      </c>
      <c r="F16" s="7">
        <f>E16/C16-1</f>
        <v>-8.2144401210548779E-3</v>
      </c>
      <c r="G16" s="8">
        <f>E16/D16-1</f>
        <v>6.1403508771928905E-3</v>
      </c>
    </row>
    <row r="17" spans="1:8">
      <c r="A17" s="12" t="s">
        <v>25</v>
      </c>
      <c r="B17" s="14" t="s">
        <v>26</v>
      </c>
      <c r="C17" s="15">
        <f>[1]!s_mq_preclose(B17,"",1)</f>
        <v>22415</v>
      </c>
      <c r="D17" s="5">
        <f>[1]!s_dq_preclose(B17,"",1)</f>
        <v>21535</v>
      </c>
      <c r="E17" s="16">
        <f>RTD("wdf.rtq", ,B17, "rt_last","RT_Price")</f>
        <v>21640</v>
      </c>
      <c r="F17" s="17">
        <f>E17/C17-1</f>
        <v>-3.4575061342850821E-2</v>
      </c>
      <c r="G17" s="8">
        <f>E17/D17-1</f>
        <v>4.8757836080799422E-3</v>
      </c>
    </row>
    <row r="18" spans="1:8">
      <c r="A18" s="1" t="s">
        <v>30</v>
      </c>
      <c r="B18" s="1" t="s">
        <v>31</v>
      </c>
      <c r="C18" s="5">
        <f>[1]!s_mq_preclose(B18,"",1)</f>
        <v>6545</v>
      </c>
      <c r="D18" s="5">
        <f>[1]!s_dq_preclose(B18,"",1)</f>
        <v>6755</v>
      </c>
      <c r="E18" s="6">
        <f>RTD("wdf.rtq", ,B18, "rt_last","RT_Price")</f>
        <v>6785</v>
      </c>
      <c r="F18" s="7">
        <f>E18/C18-1</f>
        <v>3.6669213139801426E-2</v>
      </c>
      <c r="G18" s="8">
        <f>E18/D18-1</f>
        <v>4.4411547002221052E-3</v>
      </c>
    </row>
    <row r="19" spans="1:8">
      <c r="A19" s="1" t="s">
        <v>61</v>
      </c>
      <c r="B19" s="1" t="s">
        <v>62</v>
      </c>
      <c r="C19" s="5">
        <f>[1]!s_mq_preclose(B19,"",1)</f>
        <v>5942</v>
      </c>
      <c r="D19" s="5">
        <f>[1]!s_dq_preclose(B19,"",1)</f>
        <v>6004</v>
      </c>
      <c r="E19" s="6">
        <f>RTD("wdf.rtq", ,B19, "rt_last","RT_Price")</f>
        <v>6006</v>
      </c>
      <c r="F19" s="7">
        <f>E19/C19-1</f>
        <v>1.0770784247728038E-2</v>
      </c>
      <c r="G19" s="8">
        <f>E19/D19-1</f>
        <v>3.3311125916046791E-4</v>
      </c>
    </row>
    <row r="20" spans="1:8">
      <c r="A20" s="1" t="s">
        <v>32</v>
      </c>
      <c r="B20" s="1" t="s">
        <v>33</v>
      </c>
      <c r="C20" s="5">
        <f>[1]!s_mq_preclose(B20,"",1)</f>
        <v>5536</v>
      </c>
      <c r="D20" s="5">
        <f>[1]!s_dq_preclose(B20,"",1)</f>
        <v>5494</v>
      </c>
      <c r="E20" s="6">
        <f>RTD("wdf.rtq", ,B20, "rt_last","RT_Price")</f>
        <v>5510</v>
      </c>
      <c r="F20" s="7">
        <f>E20/C20-1</f>
        <v>-4.6965317919075433E-3</v>
      </c>
      <c r="G20" s="8">
        <f>E20/D20-1</f>
        <v>2.9122679286495146E-3</v>
      </c>
    </row>
    <row r="21" spans="1:8">
      <c r="A21" s="1" t="s">
        <v>46</v>
      </c>
      <c r="B21" s="1" t="s">
        <v>47</v>
      </c>
      <c r="C21" s="5">
        <f>[1]!s_mq_preclose(B21,"",1)</f>
        <v>100280</v>
      </c>
      <c r="D21" s="5">
        <f>[1]!s_dq_preclose(B21,"",1)</f>
        <v>98840</v>
      </c>
      <c r="E21" s="6">
        <f>RTD("wdf.rtq", ,B21, "rt_last","RT_Price")</f>
        <v>99230</v>
      </c>
      <c r="F21" s="7">
        <f>E21/C21-1</f>
        <v>-1.0470682090147565E-2</v>
      </c>
      <c r="G21" s="8">
        <f>E21/D21-1</f>
        <v>3.9457709429380206E-3</v>
      </c>
    </row>
    <row r="22" spans="1:8">
      <c r="A22" s="1" t="s">
        <v>34</v>
      </c>
      <c r="B22" s="1" t="s">
        <v>35</v>
      </c>
      <c r="C22" s="5">
        <f>[1]!s_mq_preclose(B22,"",1)</f>
        <v>8308</v>
      </c>
      <c r="D22" s="5">
        <f>[1]!s_dq_preclose(B22,"",1)</f>
        <v>8624</v>
      </c>
      <c r="E22" s="6">
        <f>RTD("wdf.rtq", ,B22, "rt_last","RT_Price")</f>
        <v>8649</v>
      </c>
      <c r="F22" s="7">
        <f>E22/C22-1</f>
        <v>4.1044776119403048E-2</v>
      </c>
      <c r="G22" s="8">
        <f>E22/D22-1</f>
        <v>2.8988868274582025E-3</v>
      </c>
    </row>
    <row r="23" spans="1:8">
      <c r="A23" s="1" t="s">
        <v>8</v>
      </c>
      <c r="B23" s="1" t="s">
        <v>9</v>
      </c>
      <c r="C23" s="5">
        <f>[1]!s_mq_preclose(B23,"",1)</f>
        <v>15495</v>
      </c>
      <c r="D23" s="5">
        <f>[1]!s_dq_preclose(B23,"",1)</f>
        <v>15800</v>
      </c>
      <c r="E23" s="6">
        <f>RTD("wdf.rtq", ,B23, "rt_last","RT_Price")</f>
        <v>15845</v>
      </c>
      <c r="F23" s="7">
        <f>E23/C23-1</f>
        <v>2.2587931590835719E-2</v>
      </c>
      <c r="G23" s="8">
        <f>E23/D23-1</f>
        <v>2.8481012658228E-3</v>
      </c>
      <c r="H23" s="9"/>
    </row>
    <row r="24" spans="1:8">
      <c r="A24" s="1" t="s">
        <v>10</v>
      </c>
      <c r="B24" s="1" t="s">
        <v>63</v>
      </c>
      <c r="C24" s="5">
        <f>[1]!s_mq_preclose(B24,"",1)</f>
        <v>13765</v>
      </c>
      <c r="D24" s="5">
        <f>[1]!s_dq_preclose(B24,"",1)</f>
        <v>14055</v>
      </c>
      <c r="E24" s="6">
        <f>RTD("wdf.rtq", ,B24, "rt_last","RT_Price")</f>
        <v>14080</v>
      </c>
      <c r="F24" s="7">
        <f>E24/C24-1</f>
        <v>2.2884126407555438E-2</v>
      </c>
      <c r="G24" s="8">
        <f>E24/D24-1</f>
        <v>1.7787264318747109E-3</v>
      </c>
      <c r="H24" s="10"/>
    </row>
    <row r="25" spans="1:8">
      <c r="A25" s="1" t="s">
        <v>58</v>
      </c>
      <c r="B25" s="1" t="str">
        <f>[1]!s_info_code("i1909.DCE")</f>
        <v>I1909</v>
      </c>
      <c r="C25" s="5">
        <f>[1]!s_mq_preclose(B25,"",1)</f>
        <v>589.5</v>
      </c>
      <c r="D25" s="5">
        <f>[1]!s_dq_preclose(B25,"",1)</f>
        <v>620</v>
      </c>
      <c r="E25" s="6">
        <f>RTD("wdf.rtq", ,B25, "rt_last","RT_Price")</f>
        <v>621.5</v>
      </c>
      <c r="F25" s="7">
        <f>E25/C25-1</f>
        <v>5.428329092451234E-2</v>
      </c>
      <c r="G25" s="8">
        <f>E25/D25-1</f>
        <v>2.4193548387096975E-3</v>
      </c>
    </row>
    <row r="26" spans="1:8">
      <c r="A26" s="1" t="s">
        <v>13</v>
      </c>
      <c r="B26" s="1" t="s">
        <v>14</v>
      </c>
      <c r="C26" s="5">
        <f>[1]!s_mq_preclose(B26,"",1)</f>
        <v>4931</v>
      </c>
      <c r="D26" s="5">
        <f>[1]!s_dq_preclose(B26,"",1)</f>
        <v>4829</v>
      </c>
      <c r="E26" s="6">
        <f>RTD("wdf.rtq", ,B26, "rt_last","RT_Price")</f>
        <v>4835</v>
      </c>
      <c r="F26" s="7">
        <f>E26/C26-1</f>
        <v>-1.9468667613060209E-2</v>
      </c>
      <c r="G26" s="8">
        <f>E26/D26-1</f>
        <v>1.24249326982806E-3</v>
      </c>
    </row>
    <row r="27" spans="1:8">
      <c r="A27" s="1" t="s">
        <v>50</v>
      </c>
      <c r="B27" s="1" t="s">
        <v>51</v>
      </c>
      <c r="C27" s="5">
        <f>[1]!s_mq_preclose(B27,"",1)</f>
        <v>2572</v>
      </c>
      <c r="D27" s="5">
        <f>[1]!s_dq_preclose(B27,"",1)</f>
        <v>2608</v>
      </c>
      <c r="E27" s="6">
        <f>RTD("wdf.rtq", ,B27, "rt_last","RT_Price")</f>
        <v>2611</v>
      </c>
      <c r="F27" s="7">
        <f>E27/C27-1</f>
        <v>1.5163297045100999E-2</v>
      </c>
      <c r="G27" s="8">
        <f>E27/D27-1</f>
        <v>1.1503067484661678E-3</v>
      </c>
    </row>
    <row r="28" spans="1:8">
      <c r="A28" s="1" t="s">
        <v>23</v>
      </c>
      <c r="B28" s="1" t="s">
        <v>24</v>
      </c>
      <c r="C28" s="5">
        <f>[1]!s_mq_preclose(B28,"",1)</f>
        <v>6926</v>
      </c>
      <c r="D28" s="5">
        <f>[1]!s_dq_preclose(B28,"",1)</f>
        <v>6994</v>
      </c>
      <c r="E28" s="6">
        <f>RTD("wdf.rtq", ,B28, "rt_last","RT_Price")</f>
        <v>6991</v>
      </c>
      <c r="F28" s="7">
        <f>E28/C28-1</f>
        <v>9.3849263644238956E-3</v>
      </c>
      <c r="G28" s="8">
        <f>E28/D28-1</f>
        <v>-4.2893909064911639E-4</v>
      </c>
    </row>
    <row r="29" spans="1:8">
      <c r="A29" s="1" t="s">
        <v>27</v>
      </c>
      <c r="B29" s="1" t="s">
        <v>28</v>
      </c>
      <c r="C29" s="5">
        <f>[1]!s_mq_preclose(B29,"",1)</f>
        <v>579</v>
      </c>
      <c r="D29" s="5">
        <f>[1]!s_dq_preclose(B29,"",1)</f>
        <v>587.79999999999995</v>
      </c>
      <c r="E29" s="6">
        <f>RTD("wdf.rtq", ,B29, "rt_last","RT_Price")</f>
        <v>588.20000000000005</v>
      </c>
      <c r="F29" s="7">
        <f>E29/C29-1</f>
        <v>1.5889464594127878E-2</v>
      </c>
      <c r="G29" s="8">
        <f>E29/D29-1</f>
        <v>6.8050357264382022E-4</v>
      </c>
    </row>
    <row r="30" spans="1:8">
      <c r="A30" s="1" t="s">
        <v>6</v>
      </c>
      <c r="B30" s="1" t="s">
        <v>7</v>
      </c>
      <c r="C30" s="5">
        <f>[1]!s_mq_preclose(B30,"",1)</f>
        <v>48920</v>
      </c>
      <c r="D30" s="5">
        <f>[1]!s_dq_preclose(B30,"",1)</f>
        <v>49500</v>
      </c>
      <c r="E30" s="6">
        <f>RTD("wdf.rtq", ,B30, "rt_last","RT_Price")</f>
        <v>49530</v>
      </c>
      <c r="F30" s="7">
        <f>E30/C30-1</f>
        <v>1.2469337694194671E-2</v>
      </c>
      <c r="G30" s="8">
        <f>E30/D30-1</f>
        <v>6.0606060606049894E-4</v>
      </c>
      <c r="H30" s="9"/>
    </row>
    <row r="31" spans="1:8">
      <c r="A31" s="1" t="s">
        <v>40</v>
      </c>
      <c r="B31" s="1" t="s">
        <v>41</v>
      </c>
      <c r="C31" s="5">
        <f>[1]!s_mq_preclose(B31,"",1)</f>
        <v>8200</v>
      </c>
      <c r="D31" s="5">
        <f>[1]!s_dq_preclose(B31,"",1)</f>
        <v>8330</v>
      </c>
      <c r="E31" s="6">
        <f>RTD("wdf.rtq", ,B31, "rt_last","RT_Price")</f>
        <v>8330</v>
      </c>
      <c r="F31" s="7">
        <f>E31/C31-1</f>
        <v>1.585365853658538E-2</v>
      </c>
      <c r="G31" s="8">
        <f>E31/D31-1</f>
        <v>0</v>
      </c>
    </row>
    <row r="32" spans="1:8">
      <c r="A32" s="1" t="s">
        <v>15</v>
      </c>
      <c r="B32" s="1" t="s">
        <v>16</v>
      </c>
      <c r="C32" s="5">
        <f>[1]!s_mq_preclose(B32,"",1)</f>
        <v>5904</v>
      </c>
      <c r="D32" s="5">
        <f>[1]!s_dq_preclose(B32,"",1)</f>
        <v>5898</v>
      </c>
      <c r="E32" s="6">
        <f>RTD("wdf.rtq", ,B32, "rt_last","RT_Price")</f>
        <v>5882</v>
      </c>
      <c r="F32" s="7">
        <f>E32/C32-1</f>
        <v>-3.7262872628726074E-3</v>
      </c>
      <c r="G32" s="8">
        <f>E32/D32-1</f>
        <v>-2.7127839945744192E-3</v>
      </c>
      <c r="H32" s="11"/>
    </row>
    <row r="33" spans="1:8">
      <c r="A33" s="1" t="s">
        <v>17</v>
      </c>
      <c r="B33" s="1" t="s">
        <v>18</v>
      </c>
      <c r="C33" s="5">
        <f>[1]!s_mq_preclose(B33,"",1)</f>
        <v>7476</v>
      </c>
      <c r="D33" s="5">
        <f>[1]!s_dq_preclose(B33,"",1)</f>
        <v>7348</v>
      </c>
      <c r="E33" s="6">
        <f>RTD("wdf.rtq", ,B33, "rt_last","RT_Price")</f>
        <v>7286</v>
      </c>
      <c r="F33" s="7">
        <f>E33/C33-1</f>
        <v>-2.5414660246120935E-2</v>
      </c>
      <c r="G33" s="8">
        <f>E33/D33-1</f>
        <v>-8.437670114316842E-3</v>
      </c>
      <c r="H33" s="13"/>
    </row>
  </sheetData>
  <autoFilter ref="A1:H33"/>
  <sortState ref="A2:H33">
    <sortCondition descending="1" ref="G2:G33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2019-04-19T11:06:54Z</dcterms:modified>
</cp:coreProperties>
</file>