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wendysze/Downloads/Projects/Abenson_Checker/"/>
    </mc:Choice>
  </mc:AlternateContent>
  <xr:revisionPtr revIDLastSave="0" documentId="13_ncr:1_{E2EE7105-D853-1644-ACAF-9E6070DE7D83}" xr6:coauthVersionLast="47" xr6:coauthVersionMax="47" xr10:uidLastSave="{00000000-0000-0000-0000-000000000000}"/>
  <bookViews>
    <workbookView xWindow="1240" yWindow="740" windowWidth="28160" windowHeight="18380" activeTab="4" xr2:uid="{00000000-000D-0000-FFFF-FFFF00000000}"/>
  </bookViews>
  <sheets>
    <sheet name="Guidelines" sheetId="3" r:id="rId1"/>
    <sheet name="MSR" sheetId="1" r:id="rId2"/>
    <sheet name="List" sheetId="4" r:id="rId3"/>
    <sheet name="SKU" sheetId="6" r:id="rId4"/>
    <sheet name="Audited" sheetId="2" r:id="rId5"/>
    <sheet name="SUMMARY" sheetId="5" r:id="rId6"/>
  </sheets>
  <definedNames>
    <definedName name="_xlnm._FilterDatabase" localSheetId="1" hidden="1">MSR!$A$1:$Z$12</definedName>
    <definedName name="_xlnm._FilterDatabase" localSheetId="5" hidden="1">SUMMARY!$A$3:$N$159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L3" i="4" s="1"/>
  <c r="K2" i="4"/>
  <c r="L2" i="4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4" i="5"/>
  <c r="L9" i="5" l="1"/>
  <c r="N9" i="5" s="1"/>
  <c r="L17" i="5"/>
  <c r="N17" i="5" s="1"/>
  <c r="L25" i="5"/>
  <c r="N25" i="5" s="1"/>
  <c r="L33" i="5"/>
  <c r="N33" i="5" s="1"/>
  <c r="L41" i="5"/>
  <c r="N41" i="5" s="1"/>
  <c r="L49" i="5"/>
  <c r="N49" i="5" s="1"/>
  <c r="L57" i="5"/>
  <c r="N57" i="5" s="1"/>
  <c r="L65" i="5"/>
  <c r="N65" i="5" s="1"/>
  <c r="L73" i="5"/>
  <c r="N73" i="5" s="1"/>
  <c r="L81" i="5"/>
  <c r="N81" i="5" s="1"/>
  <c r="L89" i="5"/>
  <c r="N89" i="5" s="1"/>
  <c r="L97" i="5"/>
  <c r="N97" i="5" s="1"/>
  <c r="L105" i="5"/>
  <c r="N105" i="5" s="1"/>
  <c r="L113" i="5"/>
  <c r="N113" i="5" s="1"/>
  <c r="L121" i="5"/>
  <c r="N121" i="5" s="1"/>
  <c r="L129" i="5"/>
  <c r="N129" i="5" s="1"/>
  <c r="L137" i="5"/>
  <c r="N137" i="5" s="1"/>
  <c r="L145" i="5"/>
  <c r="N145" i="5" s="1"/>
  <c r="L153" i="5"/>
  <c r="N153" i="5" s="1"/>
  <c r="L88" i="5"/>
  <c r="N88" i="5" s="1"/>
  <c r="L144" i="5"/>
  <c r="N144" i="5" s="1"/>
  <c r="L10" i="5"/>
  <c r="N10" i="5" s="1"/>
  <c r="L18" i="5"/>
  <c r="N18" i="5" s="1"/>
  <c r="L26" i="5"/>
  <c r="N26" i="5" s="1"/>
  <c r="L34" i="5"/>
  <c r="N34" i="5" s="1"/>
  <c r="L42" i="5"/>
  <c r="N42" i="5" s="1"/>
  <c r="L50" i="5"/>
  <c r="N50" i="5" s="1"/>
  <c r="L58" i="5"/>
  <c r="N58" i="5" s="1"/>
  <c r="L66" i="5"/>
  <c r="N66" i="5" s="1"/>
  <c r="L74" i="5"/>
  <c r="N74" i="5" s="1"/>
  <c r="L82" i="5"/>
  <c r="N82" i="5" s="1"/>
  <c r="L90" i="5"/>
  <c r="N90" i="5" s="1"/>
  <c r="L98" i="5"/>
  <c r="N98" i="5" s="1"/>
  <c r="L106" i="5"/>
  <c r="N106" i="5" s="1"/>
  <c r="L114" i="5"/>
  <c r="N114" i="5" s="1"/>
  <c r="L122" i="5"/>
  <c r="N122" i="5" s="1"/>
  <c r="L130" i="5"/>
  <c r="N130" i="5" s="1"/>
  <c r="L138" i="5"/>
  <c r="N138" i="5" s="1"/>
  <c r="L146" i="5"/>
  <c r="N146" i="5" s="1"/>
  <c r="L154" i="5"/>
  <c r="N154" i="5" s="1"/>
  <c r="L16" i="5"/>
  <c r="N16" i="5" s="1"/>
  <c r="L72" i="5"/>
  <c r="N72" i="5" s="1"/>
  <c r="L128" i="5"/>
  <c r="N128" i="5" s="1"/>
  <c r="L11" i="5"/>
  <c r="N11" i="5" s="1"/>
  <c r="L19" i="5"/>
  <c r="N19" i="5" s="1"/>
  <c r="L27" i="5"/>
  <c r="N27" i="5" s="1"/>
  <c r="L35" i="5"/>
  <c r="N35" i="5" s="1"/>
  <c r="L43" i="5"/>
  <c r="N43" i="5" s="1"/>
  <c r="L51" i="5"/>
  <c r="N51" i="5" s="1"/>
  <c r="L59" i="5"/>
  <c r="N59" i="5" s="1"/>
  <c r="L67" i="5"/>
  <c r="N67" i="5" s="1"/>
  <c r="L75" i="5"/>
  <c r="N75" i="5" s="1"/>
  <c r="L83" i="5"/>
  <c r="N83" i="5" s="1"/>
  <c r="L91" i="5"/>
  <c r="N91" i="5" s="1"/>
  <c r="L99" i="5"/>
  <c r="N99" i="5" s="1"/>
  <c r="L107" i="5"/>
  <c r="N107" i="5" s="1"/>
  <c r="L115" i="5"/>
  <c r="N115" i="5" s="1"/>
  <c r="L123" i="5"/>
  <c r="N123" i="5" s="1"/>
  <c r="L131" i="5"/>
  <c r="N131" i="5" s="1"/>
  <c r="L139" i="5"/>
  <c r="N139" i="5" s="1"/>
  <c r="L147" i="5"/>
  <c r="N147" i="5" s="1"/>
  <c r="L155" i="5"/>
  <c r="N155" i="5" s="1"/>
  <c r="L156" i="5"/>
  <c r="N156" i="5" s="1"/>
  <c r="L32" i="5"/>
  <c r="N32" i="5" s="1"/>
  <c r="L64" i="5"/>
  <c r="N64" i="5" s="1"/>
  <c r="L120" i="5"/>
  <c r="N120" i="5" s="1"/>
  <c r="L12" i="5"/>
  <c r="N12" i="5" s="1"/>
  <c r="L20" i="5"/>
  <c r="N20" i="5" s="1"/>
  <c r="L28" i="5"/>
  <c r="N28" i="5" s="1"/>
  <c r="L36" i="5"/>
  <c r="N36" i="5" s="1"/>
  <c r="L44" i="5"/>
  <c r="N44" i="5" s="1"/>
  <c r="L52" i="5"/>
  <c r="N52" i="5" s="1"/>
  <c r="L60" i="5"/>
  <c r="N60" i="5" s="1"/>
  <c r="L68" i="5"/>
  <c r="N68" i="5" s="1"/>
  <c r="L76" i="5"/>
  <c r="N76" i="5" s="1"/>
  <c r="L84" i="5"/>
  <c r="N84" i="5" s="1"/>
  <c r="L92" i="5"/>
  <c r="N92" i="5" s="1"/>
  <c r="L100" i="5"/>
  <c r="N100" i="5" s="1"/>
  <c r="L108" i="5"/>
  <c r="N108" i="5" s="1"/>
  <c r="L116" i="5"/>
  <c r="N116" i="5" s="1"/>
  <c r="L124" i="5"/>
  <c r="N124" i="5" s="1"/>
  <c r="L132" i="5"/>
  <c r="N132" i="5" s="1"/>
  <c r="L140" i="5"/>
  <c r="N140" i="5" s="1"/>
  <c r="L148" i="5"/>
  <c r="N148" i="5" s="1"/>
  <c r="L157" i="5"/>
  <c r="N157" i="5" s="1"/>
  <c r="L48" i="5"/>
  <c r="N48" i="5" s="1"/>
  <c r="L104" i="5"/>
  <c r="N104" i="5" s="1"/>
  <c r="L4" i="5"/>
  <c r="N4" i="5" s="1"/>
  <c r="L5" i="5"/>
  <c r="N5" i="5" s="1"/>
  <c r="L13" i="5"/>
  <c r="N13" i="5" s="1"/>
  <c r="L21" i="5"/>
  <c r="N21" i="5" s="1"/>
  <c r="L29" i="5"/>
  <c r="N29" i="5" s="1"/>
  <c r="L37" i="5"/>
  <c r="N37" i="5" s="1"/>
  <c r="L45" i="5"/>
  <c r="N45" i="5" s="1"/>
  <c r="L53" i="5"/>
  <c r="N53" i="5" s="1"/>
  <c r="L61" i="5"/>
  <c r="N61" i="5" s="1"/>
  <c r="L69" i="5"/>
  <c r="N69" i="5" s="1"/>
  <c r="L77" i="5"/>
  <c r="N77" i="5" s="1"/>
  <c r="L85" i="5"/>
  <c r="N85" i="5" s="1"/>
  <c r="L93" i="5"/>
  <c r="N93" i="5" s="1"/>
  <c r="L101" i="5"/>
  <c r="N101" i="5" s="1"/>
  <c r="L109" i="5"/>
  <c r="N109" i="5" s="1"/>
  <c r="L117" i="5"/>
  <c r="N117" i="5" s="1"/>
  <c r="L125" i="5"/>
  <c r="N125" i="5" s="1"/>
  <c r="L133" i="5"/>
  <c r="N133" i="5" s="1"/>
  <c r="L141" i="5"/>
  <c r="N141" i="5" s="1"/>
  <c r="L149" i="5"/>
  <c r="N149" i="5" s="1"/>
  <c r="L40" i="5"/>
  <c r="N40" i="5" s="1"/>
  <c r="L96" i="5"/>
  <c r="N96" i="5" s="1"/>
  <c r="L152" i="5"/>
  <c r="N152" i="5" s="1"/>
  <c r="L6" i="5"/>
  <c r="N6" i="5" s="1"/>
  <c r="L14" i="5"/>
  <c r="N14" i="5" s="1"/>
  <c r="L22" i="5"/>
  <c r="N22" i="5" s="1"/>
  <c r="L30" i="5"/>
  <c r="N30" i="5" s="1"/>
  <c r="L38" i="5"/>
  <c r="N38" i="5" s="1"/>
  <c r="L46" i="5"/>
  <c r="N46" i="5" s="1"/>
  <c r="L54" i="5"/>
  <c r="N54" i="5" s="1"/>
  <c r="L62" i="5"/>
  <c r="N62" i="5" s="1"/>
  <c r="L70" i="5"/>
  <c r="N70" i="5" s="1"/>
  <c r="L78" i="5"/>
  <c r="N78" i="5" s="1"/>
  <c r="L86" i="5"/>
  <c r="N86" i="5" s="1"/>
  <c r="L94" i="5"/>
  <c r="N94" i="5" s="1"/>
  <c r="L102" i="5"/>
  <c r="N102" i="5" s="1"/>
  <c r="L110" i="5"/>
  <c r="N110" i="5" s="1"/>
  <c r="L118" i="5"/>
  <c r="N118" i="5" s="1"/>
  <c r="L126" i="5"/>
  <c r="N126" i="5" s="1"/>
  <c r="L134" i="5"/>
  <c r="N134" i="5" s="1"/>
  <c r="L142" i="5"/>
  <c r="N142" i="5" s="1"/>
  <c r="L150" i="5"/>
  <c r="N150" i="5" s="1"/>
  <c r="L158" i="5"/>
  <c r="N158" i="5" s="1"/>
  <c r="L8" i="5"/>
  <c r="N8" i="5" s="1"/>
  <c r="L56" i="5"/>
  <c r="N56" i="5" s="1"/>
  <c r="L112" i="5"/>
  <c r="N112" i="5" s="1"/>
  <c r="L7" i="5"/>
  <c r="N7" i="5" s="1"/>
  <c r="L15" i="5"/>
  <c r="N15" i="5" s="1"/>
  <c r="L23" i="5"/>
  <c r="N23" i="5" s="1"/>
  <c r="L31" i="5"/>
  <c r="N31" i="5" s="1"/>
  <c r="L39" i="5"/>
  <c r="N39" i="5" s="1"/>
  <c r="L47" i="5"/>
  <c r="N47" i="5" s="1"/>
  <c r="L55" i="5"/>
  <c r="N55" i="5" s="1"/>
  <c r="L63" i="5"/>
  <c r="N63" i="5" s="1"/>
  <c r="L71" i="5"/>
  <c r="N71" i="5" s="1"/>
  <c r="L79" i="5"/>
  <c r="N79" i="5" s="1"/>
  <c r="L87" i="5"/>
  <c r="N87" i="5" s="1"/>
  <c r="L95" i="5"/>
  <c r="N95" i="5" s="1"/>
  <c r="L103" i="5"/>
  <c r="N103" i="5" s="1"/>
  <c r="L111" i="5"/>
  <c r="N111" i="5" s="1"/>
  <c r="L119" i="5"/>
  <c r="N119" i="5" s="1"/>
  <c r="L127" i="5"/>
  <c r="N127" i="5" s="1"/>
  <c r="L135" i="5"/>
  <c r="N135" i="5" s="1"/>
  <c r="L143" i="5"/>
  <c r="N143" i="5" s="1"/>
  <c r="L151" i="5"/>
  <c r="N151" i="5" s="1"/>
  <c r="L159" i="5"/>
  <c r="N159" i="5" s="1"/>
  <c r="L24" i="5"/>
  <c r="N24" i="5" s="1"/>
  <c r="L80" i="5"/>
  <c r="N80" i="5" s="1"/>
  <c r="L136" i="5"/>
  <c r="N136" i="5" s="1"/>
</calcChain>
</file>

<file path=xl/sharedStrings.xml><?xml version="1.0" encoding="utf-8"?>
<sst xmlns="http://schemas.openxmlformats.org/spreadsheetml/2006/main" count="1565" uniqueCount="864">
  <si>
    <t>GROUP CODE</t>
  </si>
  <si>
    <t>BRAND</t>
  </si>
  <si>
    <t>CUSTOMER NAME</t>
  </si>
  <si>
    <t>PS</t>
  </si>
  <si>
    <t>DATE</t>
  </si>
  <si>
    <t>SI/TRANS NO.</t>
  </si>
  <si>
    <t>MODEL</t>
  </si>
  <si>
    <t>SERIAL</t>
  </si>
  <si>
    <t>INFO SLIP/VSO/RR RELEASED</t>
  </si>
  <si>
    <t>RR RECEIVE/DELIVER</t>
  </si>
  <si>
    <t>SALE AMOUNT</t>
  </si>
  <si>
    <t>PAYMENT TYPE</t>
  </si>
  <si>
    <t>PACKAGE</t>
  </si>
  <si>
    <t>REMARKS</t>
  </si>
  <si>
    <t>DR NO</t>
  </si>
  <si>
    <t>TYPE</t>
  </si>
  <si>
    <t>STATUS</t>
  </si>
  <si>
    <t>TAG AS PENDING</t>
  </si>
  <si>
    <t>DATE CREATED</t>
  </si>
  <si>
    <t>LAST UPDATED BY</t>
  </si>
  <si>
    <t>LAST UPDATED DATE</t>
  </si>
  <si>
    <t>PROOF</t>
  </si>
  <si>
    <t>DR DATE</t>
  </si>
  <si>
    <t>ABENSON AC ALABANG TOWN CENTER</t>
  </si>
  <si>
    <t>ABV128</t>
  </si>
  <si>
    <t>HISENSE-BL</t>
  </si>
  <si>
    <t>32A4GS</t>
  </si>
  <si>
    <t>-</t>
  </si>
  <si>
    <t>SOLO</t>
  </si>
  <si>
    <t>RETAIL</t>
  </si>
  <si>
    <t>GOOD</t>
  </si>
  <si>
    <t>43A4GS</t>
  </si>
  <si>
    <t>CASH</t>
  </si>
  <si>
    <t>65U60H</t>
  </si>
  <si>
    <t>55A6H</t>
  </si>
  <si>
    <t>ABENSON AC ALIMALL</t>
  </si>
  <si>
    <t>ABV120</t>
  </si>
  <si>
    <t>50A6H</t>
  </si>
  <si>
    <t>HOME CREDIT</t>
  </si>
  <si>
    <t>ABENSON AC FESTIVAL MALL</t>
  </si>
  <si>
    <t>ABV126</t>
  </si>
  <si>
    <t>BUNDLE</t>
  </si>
  <si>
    <t>ABENSON AC GATEWAY</t>
  </si>
  <si>
    <t>ABV124</t>
  </si>
  <si>
    <t>N/A</t>
  </si>
  <si>
    <t>ABENSON AC GLORIETTA 1</t>
  </si>
  <si>
    <t>ABV127</t>
  </si>
  <si>
    <t>ABENSON AC MARKET-MARKET</t>
  </si>
  <si>
    <t>ABV125</t>
  </si>
  <si>
    <t>ABENSON AC SM NORTH EDSA</t>
  </si>
  <si>
    <t>ABV130</t>
  </si>
  <si>
    <t>55U6GS</t>
  </si>
  <si>
    <t>65A6H</t>
  </si>
  <si>
    <t>ABENSON AC TRINOMA</t>
  </si>
  <si>
    <t>ABV122</t>
  </si>
  <si>
    <t>ABENSON AC TUTUBAN</t>
  </si>
  <si>
    <t>ABV121</t>
  </si>
  <si>
    <t>ABENSON ALTURAS BOHOL</t>
  </si>
  <si>
    <t>ABB001</t>
  </si>
  <si>
    <t>ABENSON BALIBAGO</t>
  </si>
  <si>
    <t>ABV108</t>
  </si>
  <si>
    <t>ABENSON BINAN</t>
  </si>
  <si>
    <t>ABV003</t>
  </si>
  <si>
    <t>55A7200FSVI</t>
  </si>
  <si>
    <t>50A7200FSVI</t>
  </si>
  <si>
    <t>ABENSON CBD NAGA</t>
  </si>
  <si>
    <t>ABV116</t>
  </si>
  <si>
    <t>ABENSON CDO</t>
  </si>
  <si>
    <t>ABV005</t>
  </si>
  <si>
    <t>ABENSON EVER COMMONWEALTH</t>
  </si>
  <si>
    <t>ABV006</t>
  </si>
  <si>
    <t>ABENSON FAIRVIEW TERRACES</t>
  </si>
  <si>
    <t>ABV088</t>
  </si>
  <si>
    <t>ABENSON FILINVEST</t>
  </si>
  <si>
    <t>ABV007</t>
  </si>
  <si>
    <t>ABENSON GENSAN</t>
  </si>
  <si>
    <t>ABK001</t>
  </si>
  <si>
    <t>ABENSON JAKA SUCAT</t>
  </si>
  <si>
    <t>ABV012</t>
  </si>
  <si>
    <t>ABENSON LCC IRIGA</t>
  </si>
  <si>
    <t>ABL003</t>
  </si>
  <si>
    <t>ABENSON LCC NAGA OLD</t>
  </si>
  <si>
    <t>ABV117</t>
  </si>
  <si>
    <t>ABENSON LOTUS IMUS</t>
  </si>
  <si>
    <t>ABV058</t>
  </si>
  <si>
    <t>ABENSON LUCENA</t>
  </si>
  <si>
    <t>ABV015</t>
  </si>
  <si>
    <t>ABENSON MADISON GREENHILLS</t>
  </si>
  <si>
    <t>ABV138</t>
  </si>
  <si>
    <t>ABENSON MALABON</t>
  </si>
  <si>
    <t>ABV078</t>
  </si>
  <si>
    <t>ABENSON MARKET MARKET</t>
  </si>
  <si>
    <t>ABV066</t>
  </si>
  <si>
    <t>3TE43G22260X01B5GA52397</t>
  </si>
  <si>
    <t>ABENSON MONTALBAN</t>
  </si>
  <si>
    <t>ABV016</t>
  </si>
  <si>
    <t>ABENSON NE CABANATUAN</t>
  </si>
  <si>
    <t>ABV082</t>
  </si>
  <si>
    <t>ABENSON NUCITI BATANGAS</t>
  </si>
  <si>
    <t>ABV017</t>
  </si>
  <si>
    <t>ABENSON OLIVAREZ LAGUNA</t>
  </si>
  <si>
    <t>ABV104</t>
  </si>
  <si>
    <t>65A62GS</t>
  </si>
  <si>
    <t>ABENSON PACIFICMALL LEGASPI</t>
  </si>
  <si>
    <t>ABL002</t>
  </si>
  <si>
    <t>ARIES AROGANTE</t>
  </si>
  <si>
    <t>3TE50G22210U01BD8441267</t>
  </si>
  <si>
    <t>DR321955</t>
  </si>
  <si>
    <t>3TE50G22210U01BD8441266</t>
  </si>
  <si>
    <t>3TE50G22210U01BD8441335</t>
  </si>
  <si>
    <t>3TE50G22310W01BEB441323</t>
  </si>
  <si>
    <t>DR331616</t>
  </si>
  <si>
    <t>3TE50G22310W01BEB441324</t>
  </si>
  <si>
    <t>3TE50G22310W01BEB441328</t>
  </si>
  <si>
    <t>3TE32G22242U01BD8A31931</t>
  </si>
  <si>
    <t>DR320360</t>
  </si>
  <si>
    <t>3TE32G22242U01BD8A32061</t>
  </si>
  <si>
    <t>3TE50G22242R01B5E442495</t>
  </si>
  <si>
    <t>DR335312</t>
  </si>
  <si>
    <t>3TE32G22181Q01BCEA32262</t>
  </si>
  <si>
    <t>3TE32G22181Q01BCEA32317</t>
  </si>
  <si>
    <t>DR319680</t>
  </si>
  <si>
    <t>ABENSON PG ANABU</t>
  </si>
  <si>
    <t>ABV018</t>
  </si>
  <si>
    <t>ABENSON PG BUTING</t>
  </si>
  <si>
    <t>ABV019</t>
  </si>
  <si>
    <t>ABENSON PG E. RODRIGUEZ</t>
  </si>
  <si>
    <t>ABV022</t>
  </si>
  <si>
    <t>ABENSON PG FAIRVIEW</t>
  </si>
  <si>
    <t>ABV099</t>
  </si>
  <si>
    <t>ABENSON PG TANZA</t>
  </si>
  <si>
    <t>ABV023</t>
  </si>
  <si>
    <t>ABENSON PG TAYTAY</t>
  </si>
  <si>
    <t>ABV024</t>
  </si>
  <si>
    <t>ABENSON PG TAYUMAN</t>
  </si>
  <si>
    <t>ABV025</t>
  </si>
  <si>
    <t>ABENSON QUEZON AVE</t>
  </si>
  <si>
    <t>ABV114</t>
  </si>
  <si>
    <t>55U60H</t>
  </si>
  <si>
    <t>ABENSON SAN PABLO</t>
  </si>
  <si>
    <t>ABV027</t>
  </si>
  <si>
    <t>ABENSON SAN PEDRO</t>
  </si>
  <si>
    <t>ABV028</t>
  </si>
  <si>
    <t>ABENSON SANTIAGO ISABELA</t>
  </si>
  <si>
    <t>ABV029</t>
  </si>
  <si>
    <t>ABENSON SM NORTH EDSA</t>
  </si>
  <si>
    <t>ABV131</t>
  </si>
  <si>
    <t>ABENSON WM ALTARAZA</t>
  </si>
  <si>
    <t>ABV134</t>
  </si>
  <si>
    <t>ABENSON WM ANTIPOLO</t>
  </si>
  <si>
    <t>ABV115</t>
  </si>
  <si>
    <t>ABENSON WM BALIUAG</t>
  </si>
  <si>
    <t>ABV137</t>
  </si>
  <si>
    <t>ABENSON WM BICUTAN</t>
  </si>
  <si>
    <t>ABV033</t>
  </si>
  <si>
    <t>ABENSON WM CABANATUAN</t>
  </si>
  <si>
    <t>ABV034</t>
  </si>
  <si>
    <t>ABENSON WM CABUYAO</t>
  </si>
  <si>
    <t>ABV035</t>
  </si>
  <si>
    <t>ABENSON WM CANDELARIA</t>
  </si>
  <si>
    <t>ABV110</t>
  </si>
  <si>
    <t>ABENSON WM CARMONA</t>
  </si>
  <si>
    <t>ABV037</t>
  </si>
  <si>
    <t>ABENSON WM DASMARINAS</t>
  </si>
  <si>
    <t>ABV038</t>
  </si>
  <si>
    <t>ABENSON WM E RODRIGUEZ</t>
  </si>
  <si>
    <t>ABV113</t>
  </si>
  <si>
    <t>ABENSON WM GAPAN</t>
  </si>
  <si>
    <t>ABV039</t>
  </si>
  <si>
    <t>ABENSON WM GENERAL TRIAS</t>
  </si>
  <si>
    <t>ABV040</t>
  </si>
  <si>
    <t>ABENSON WM GUIGUINTO</t>
  </si>
  <si>
    <t>ABV041</t>
  </si>
  <si>
    <t>ABENSON WM MAKATI</t>
  </si>
  <si>
    <t>ABV042</t>
  </si>
  <si>
    <t>ABENSON WM MAKILING</t>
  </si>
  <si>
    <t>ABV043</t>
  </si>
  <si>
    <t>ABENSON WM NORTH EDSA</t>
  </si>
  <si>
    <t>ABV044</t>
  </si>
  <si>
    <t>ABENSON WM PLARIDEL</t>
  </si>
  <si>
    <t>ABV045</t>
  </si>
  <si>
    <t>ABENSON WM SAN FERNANDO</t>
  </si>
  <si>
    <t>ABV047</t>
  </si>
  <si>
    <t>ABENSON WM STA. MARIA</t>
  </si>
  <si>
    <t>ABV048</t>
  </si>
  <si>
    <t>ABENSON WM STA. ROSA</t>
  </si>
  <si>
    <t>ABV049</t>
  </si>
  <si>
    <t>ABENSON WM SUCAT</t>
  </si>
  <si>
    <t>ABV050</t>
  </si>
  <si>
    <t>ABENSON WM TANAUAN</t>
  </si>
  <si>
    <t>ABV051</t>
  </si>
  <si>
    <t>3TE32G22162C01BCFA31834</t>
  </si>
  <si>
    <t>ABENSON WM TRECE MARTIREZ</t>
  </si>
  <si>
    <t>ABV052</t>
  </si>
  <si>
    <t>DATE2</t>
  </si>
  <si>
    <t>SI/TRANS NO.3</t>
  </si>
  <si>
    <t>BRANCH SOLD2</t>
  </si>
  <si>
    <t>RATE</t>
  </si>
  <si>
    <t>CSACCT</t>
  </si>
  <si>
    <t>3TE32G22162C01BCFA</t>
  </si>
  <si>
    <t>G22260X01B5GA52397</t>
  </si>
  <si>
    <t>1. Sort MSR &gt; Branch Sold, Date, Si Number, Serial Number</t>
  </si>
  <si>
    <t>LEN</t>
  </si>
  <si>
    <t>BRANCH NAME</t>
  </si>
  <si>
    <t>STR CD</t>
  </si>
  <si>
    <t>SAP CODE</t>
  </si>
  <si>
    <t>ABENSON RP IMUS</t>
  </si>
  <si>
    <t>ABV059</t>
  </si>
  <si>
    <t>ABENSON WM CALAMBA</t>
  </si>
  <si>
    <t>ABV036</t>
  </si>
  <si>
    <t>ABENSON PG BACOOR</t>
  </si>
  <si>
    <t>ABV076</t>
  </si>
  <si>
    <t>ABENSON LAS PINAS</t>
  </si>
  <si>
    <t>ABV013</t>
  </si>
  <si>
    <t>ABENSON PG CALOOCAN</t>
  </si>
  <si>
    <t>ABV069</t>
  </si>
  <si>
    <t>ABENSON CAINTA 2</t>
  </si>
  <si>
    <t>ABV004</t>
  </si>
  <si>
    <t>ABENSON ARVO MARIKINA</t>
  </si>
  <si>
    <t>ABV071</t>
  </si>
  <si>
    <t>ABENSON GLORIETTA</t>
  </si>
  <si>
    <t>ABV009</t>
  </si>
  <si>
    <t>ABENSON GALLERIA</t>
  </si>
  <si>
    <t>ABV008</t>
  </si>
  <si>
    <t>ABENSON HARRISON PLAZA</t>
  </si>
  <si>
    <t>ABV010</t>
  </si>
  <si>
    <t>ABENSON RP ERMITA NEW</t>
  </si>
  <si>
    <t>ABV026</t>
  </si>
  <si>
    <t>ABENSON W-MALL BAY CITY</t>
  </si>
  <si>
    <t>ABV073</t>
  </si>
  <si>
    <t>ABENSON CIRCUIT MALL</t>
  </si>
  <si>
    <t>ABV083</t>
  </si>
  <si>
    <t>ABENSON PG CUBAO</t>
  </si>
  <si>
    <t>ABV021</t>
  </si>
  <si>
    <t>ABENSON PG COMMONWEALTH</t>
  </si>
  <si>
    <t>ABV020</t>
  </si>
  <si>
    <t>ABENSON AVANT TRINOMA</t>
  </si>
  <si>
    <t>ABV001</t>
  </si>
  <si>
    <t>ABENSON EAST ORTIGAS</t>
  </si>
  <si>
    <t>ABV056</t>
  </si>
  <si>
    <t>ABENSON AYALA CLOVERLEAF</t>
  </si>
  <si>
    <t>ABV067</t>
  </si>
  <si>
    <t>ABENSON AYALA CEBU</t>
  </si>
  <si>
    <t>ABV002</t>
  </si>
  <si>
    <t>ABENSON MANDAUE CEBU</t>
  </si>
  <si>
    <t>ABV053</t>
  </si>
  <si>
    <t>ABENSON LIMKETKAI CDO</t>
  </si>
  <si>
    <t>ABV057</t>
  </si>
  <si>
    <t>ABENSON CALAPAN</t>
  </si>
  <si>
    <t>ABV063</t>
  </si>
  <si>
    <t>ABENSON G-MALL DAVAO</t>
  </si>
  <si>
    <t>ABV064</t>
  </si>
  <si>
    <t>ABENSON WM SAN JOSE</t>
  </si>
  <si>
    <t>ABV080</t>
  </si>
  <si>
    <t>ABENSON NEPO ANGELES</t>
  </si>
  <si>
    <t>ABV075</t>
  </si>
  <si>
    <t>ABENSON TARLAC METROTOWN</t>
  </si>
  <si>
    <t>ABV031</t>
  </si>
  <si>
    <t>ABENSON SUBIC</t>
  </si>
  <si>
    <t>ABV077</t>
  </si>
  <si>
    <t>ABENSON WM CONCEPCION TARLAC</t>
  </si>
  <si>
    <t>ABV065</t>
  </si>
  <si>
    <t>ABENSON WM PANIQUI</t>
  </si>
  <si>
    <t>ABV074</t>
  </si>
  <si>
    <t>ABENSON SAN NICOLAS</t>
  </si>
  <si>
    <t>ABV060</t>
  </si>
  <si>
    <t>ABENSON V-CENTRAL KAWIT</t>
  </si>
  <si>
    <t>ABV072</t>
  </si>
  <si>
    <t>ABENSON LIPA</t>
  </si>
  <si>
    <t>ABV014</t>
  </si>
  <si>
    <t>ABENSON WM BALAYAN</t>
  </si>
  <si>
    <t>ABV061</t>
  </si>
  <si>
    <t>ABENSON TAGAYTAY FORA</t>
  </si>
  <si>
    <t>ABV062</t>
  </si>
  <si>
    <t>ABENSON WM NASUGBU</t>
  </si>
  <si>
    <t>ABV068</t>
  </si>
  <si>
    <t>ABENSON TUGUEGARAO</t>
  </si>
  <si>
    <t>ABV032</t>
  </si>
  <si>
    <t>ABENSON CAUAYAN</t>
  </si>
  <si>
    <t>ABV054</t>
  </si>
  <si>
    <t>ABENSON PG LAOAG</t>
  </si>
  <si>
    <t>ABV079</t>
  </si>
  <si>
    <t>ABENSON ICM BOHOL</t>
  </si>
  <si>
    <t>ABB002</t>
  </si>
  <si>
    <t>ABENSON AYALA LEGASPI</t>
  </si>
  <si>
    <t>ABL001</t>
  </si>
  <si>
    <t>ABENSON ABREEZA DAVAO</t>
  </si>
  <si>
    <t>ABP001</t>
  </si>
  <si>
    <t>ABENSON TAGUM DAVAO</t>
  </si>
  <si>
    <t>ABP003</t>
  </si>
  <si>
    <t>ABENSON OTHERS - ALABANG</t>
  </si>
  <si>
    <t>ABENSON TALIBON BOHOL</t>
  </si>
  <si>
    <t>ABB003</t>
  </si>
  <si>
    <t>ABENSON NCCC BUHANGIN</t>
  </si>
  <si>
    <t>ABP004</t>
  </si>
  <si>
    <t>ABENSON CAINTA 1</t>
  </si>
  <si>
    <t>ABV055</t>
  </si>
  <si>
    <t>ABENSON AYALA FELIZ</t>
  </si>
  <si>
    <t>ABV070</t>
  </si>
  <si>
    <t>ABENSON OTHERS - G3</t>
  </si>
  <si>
    <t>ABENSON OTHERS - GREENHILLS</t>
  </si>
  <si>
    <t>ABENSON CONGRESSIONAL</t>
  </si>
  <si>
    <t>ABV087</t>
  </si>
  <si>
    <t>ABENSON WM TALAVERA</t>
  </si>
  <si>
    <t>ABV085</t>
  </si>
  <si>
    <t>ABENSON PG DAU</t>
  </si>
  <si>
    <t>ABV097</t>
  </si>
  <si>
    <t>ABENSON MARQUEE MALL</t>
  </si>
  <si>
    <t>ABV086</t>
  </si>
  <si>
    <t>ABENSON PASIG DEPOT</t>
  </si>
  <si>
    <t>ABV095</t>
  </si>
  <si>
    <t>ABENSON CARMONA DEPOT</t>
  </si>
  <si>
    <t>ABV096</t>
  </si>
  <si>
    <t>ABENSON SOLENAD</t>
  </si>
  <si>
    <t>ABV084</t>
  </si>
  <si>
    <t>ABENSON AYALA BACOLOD</t>
  </si>
  <si>
    <t>ABV090</t>
  </si>
  <si>
    <t>ABENSON NAIC</t>
  </si>
  <si>
    <t>ABV089</t>
  </si>
  <si>
    <t>ABENSON FISHERMALL MALABON</t>
  </si>
  <si>
    <t>ABV091</t>
  </si>
  <si>
    <t>ABENSON GAPAN DEPOT</t>
  </si>
  <si>
    <t>ABENSON WM SUBIC</t>
  </si>
  <si>
    <t>ABV093</t>
  </si>
  <si>
    <t>ABENSON PG TANAY</t>
  </si>
  <si>
    <t>ABV081</t>
  </si>
  <si>
    <t>ABENSON PAMPANGA DEPOT</t>
  </si>
  <si>
    <t>ABENSON GMA CAVITE</t>
  </si>
  <si>
    <t>ABV092</t>
  </si>
  <si>
    <t>ABENSON WM TAYTAY</t>
  </si>
  <si>
    <t>ABV098</t>
  </si>
  <si>
    <t>ABENSON PG STA. CRUZ</t>
  </si>
  <si>
    <t>ABV101</t>
  </si>
  <si>
    <t>ABENSON PG SAN PEDRO</t>
  </si>
  <si>
    <t>ABV100</t>
  </si>
  <si>
    <t>ABENSON WM BALANGA</t>
  </si>
  <si>
    <t>ABV094</t>
  </si>
  <si>
    <t>ABENSON OTHERS</t>
  </si>
  <si>
    <t>ABV500</t>
  </si>
  <si>
    <t>ABENSON WM BATANGAS</t>
  </si>
  <si>
    <t>ABV103</t>
  </si>
  <si>
    <t>ABENSON MEYCAUAYAN</t>
  </si>
  <si>
    <t>ABV132</t>
  </si>
  <si>
    <t>ABENSON PG VALENZUELA</t>
  </si>
  <si>
    <t>ABV106</t>
  </si>
  <si>
    <t>ABENSON ONLINE</t>
  </si>
  <si>
    <t>ABV501</t>
  </si>
  <si>
    <t>ABENSON WM CAPAS</t>
  </si>
  <si>
    <t>ABV111</t>
  </si>
  <si>
    <t>ABENSON WM MALOLOS</t>
  </si>
  <si>
    <t>ABV112</t>
  </si>
  <si>
    <t>ABENSON PG BINANGONAN</t>
  </si>
  <si>
    <t>ABV105</t>
  </si>
  <si>
    <t>ABENSON AC AYALA CEBU</t>
  </si>
  <si>
    <t>ABV123</t>
  </si>
  <si>
    <t>ABENSON AC EASTWOOD</t>
  </si>
  <si>
    <t>ABV129</t>
  </si>
  <si>
    <t>ABENSON WM BACOOR</t>
  </si>
  <si>
    <t>ABV118</t>
  </si>
  <si>
    <t>ABENSON AC STA. LUCIA</t>
  </si>
  <si>
    <t>ABV119</t>
  </si>
  <si>
    <t>ABENSON SOUTHWOODS</t>
  </si>
  <si>
    <t>ABV107</t>
  </si>
  <si>
    <t>ABENSON AC PASIG DEPOT</t>
  </si>
  <si>
    <t>ABENSON MEXICO PAMPANGA WHSE</t>
  </si>
  <si>
    <t>ABENSON WM JUNCTION</t>
  </si>
  <si>
    <t>ABV133</t>
  </si>
  <si>
    <t>ABENSON LCC LEGASPI</t>
  </si>
  <si>
    <t>ABENSON PG NAGA</t>
  </si>
  <si>
    <t>ABENSON WM MUNTINLUPA</t>
  </si>
  <si>
    <t>ABV135</t>
  </si>
  <si>
    <t>ABENSON PG BOCAUE</t>
  </si>
  <si>
    <t>ABV136</t>
  </si>
  <si>
    <t>ABENSON GMALL CEBU</t>
  </si>
  <si>
    <t xml:space="preserve"> ABENSON FARMERS PLAZA</t>
  </si>
  <si>
    <t>BRANCHES</t>
  </si>
  <si>
    <t>DEVANT</t>
  </si>
  <si>
    <t>HISENSE</t>
  </si>
  <si>
    <t>AMOUNT</t>
  </si>
  <si>
    <t>QTY</t>
  </si>
  <si>
    <t>DEALER REPORT</t>
  </si>
  <si>
    <t>MF</t>
  </si>
  <si>
    <t>VARIANCE</t>
  </si>
  <si>
    <t>CODE</t>
  </si>
  <si>
    <t>VALIDATION</t>
  </si>
  <si>
    <t>LEFT</t>
  </si>
  <si>
    <t>AUDITED SERIAL</t>
  </si>
  <si>
    <t>MSR SERIAL</t>
  </si>
  <si>
    <t>IF 3TE</t>
  </si>
  <si>
    <t>IF G</t>
  </si>
  <si>
    <t>RIGHT</t>
  </si>
  <si>
    <t>ABENSON SKU NUMBER LIST</t>
  </si>
  <si>
    <t>SKU - CONCESS</t>
  </si>
  <si>
    <t>Model</t>
  </si>
  <si>
    <t>SKU - OUTRIGHT</t>
  </si>
  <si>
    <t>Description</t>
  </si>
  <si>
    <t>UPC</t>
  </si>
  <si>
    <t>24BT650</t>
  </si>
  <si>
    <t>142867-1</t>
  </si>
  <si>
    <t>24BT650 Devant 24” Direct LEDTech TV</t>
  </si>
  <si>
    <t>4806527341321</t>
  </si>
  <si>
    <t>24DL410</t>
  </si>
  <si>
    <t>24DL410 Devant 24” Direct LEDTech TV</t>
  </si>
  <si>
    <t>4806527341000</t>
  </si>
  <si>
    <t>28DL410</t>
  </si>
  <si>
    <t>28DL410 Devant 28” Direct LEDTech TV</t>
  </si>
  <si>
    <t>4806527341017</t>
  </si>
  <si>
    <t>28DL420</t>
  </si>
  <si>
    <t>137554-2</t>
  </si>
  <si>
    <t>28DL420 Devant 28” Direct LEDTech TV</t>
  </si>
  <si>
    <t>4806527341260</t>
  </si>
  <si>
    <t>32DL410</t>
  </si>
  <si>
    <t>32DL410 Devant 32” Direct LEDTech TV</t>
  </si>
  <si>
    <t>4806527341024</t>
  </si>
  <si>
    <t>32DL540</t>
  </si>
  <si>
    <t>139463-9</t>
  </si>
  <si>
    <t>32DL540 Devant 32” Direct LEDTech TV</t>
  </si>
  <si>
    <t>4806527341291</t>
  </si>
  <si>
    <t>32BT300</t>
  </si>
  <si>
    <t>32BT300 Devant 32” Direct LEDTech TV</t>
  </si>
  <si>
    <t>4806527341567</t>
  </si>
  <si>
    <t>32DL541</t>
  </si>
  <si>
    <t>32DL541 Devant 32” Direct LEDTech TV with ISDB-T</t>
  </si>
  <si>
    <t>4806527341444</t>
  </si>
  <si>
    <t>32DL542</t>
  </si>
  <si>
    <t>32DL542 Devant 32” Direct LEDTech TV with ISDB-T</t>
  </si>
  <si>
    <t>4806527341666</t>
  </si>
  <si>
    <t>32DL420</t>
  </si>
  <si>
    <t>139759-5</t>
  </si>
  <si>
    <t>32DL420 Devant 32” Direct LEDTech TV with ISDB-T</t>
  </si>
  <si>
    <t>4806527341314</t>
  </si>
  <si>
    <t>32DL421</t>
  </si>
  <si>
    <t>142209-7</t>
  </si>
  <si>
    <t>32DL421 Devant 32” Direct LEDTech TV with ISDB-T</t>
  </si>
  <si>
    <t>4806527343912</t>
  </si>
  <si>
    <t>32CB520</t>
  </si>
  <si>
    <t>32CB520 Devant 32" LEDTech TV</t>
  </si>
  <si>
    <t>4806527341215</t>
  </si>
  <si>
    <t>32DTV700</t>
  </si>
  <si>
    <t>138696-2</t>
  </si>
  <si>
    <t>32DTV700 Devant 32" Smart LED TV</t>
  </si>
  <si>
    <t>4806527341253</t>
  </si>
  <si>
    <t>32DTV800</t>
  </si>
  <si>
    <t>32DTV800 Devant 32" Smart LED TV</t>
  </si>
  <si>
    <t>4806527341499</t>
  </si>
  <si>
    <t>32LTV800</t>
  </si>
  <si>
    <t>32LTV800 Devant 32" Smart LED TV</t>
  </si>
  <si>
    <t>4806527341581</t>
  </si>
  <si>
    <t>32LTV900</t>
  </si>
  <si>
    <t>32LTV900 Devant 32" Smart LED TV</t>
  </si>
  <si>
    <t>4806527341673</t>
  </si>
  <si>
    <t>32GL510</t>
  </si>
  <si>
    <t>137553-7</t>
  </si>
  <si>
    <t>32GL510 Devant 32” Direct LEDTech TV</t>
  </si>
  <si>
    <t>4806527341031</t>
  </si>
  <si>
    <t>39LTV900</t>
  </si>
  <si>
    <t>39LTV900 Devant 39" Smart TV</t>
  </si>
  <si>
    <t>4806527341680</t>
  </si>
  <si>
    <t>39DL641</t>
  </si>
  <si>
    <t>39DL641 Devant 39" Direct LEDTech TV</t>
  </si>
  <si>
    <t>4806527341574</t>
  </si>
  <si>
    <t>40GL510</t>
  </si>
  <si>
    <t>40GL510 Devant 40" LEDTech TV</t>
  </si>
  <si>
    <t>4806527341055</t>
  </si>
  <si>
    <t>40CB520</t>
  </si>
  <si>
    <t>137800-2</t>
  </si>
  <si>
    <t>40CB520 Devant 40" LEDTech TV</t>
  </si>
  <si>
    <t>4806527341222</t>
  </si>
  <si>
    <t>40D520</t>
  </si>
  <si>
    <t>40DL520 Devant 40” Direct LEDTech TV</t>
  </si>
  <si>
    <t>4806527341048</t>
  </si>
  <si>
    <t>40DL540</t>
  </si>
  <si>
    <t>137831-4</t>
  </si>
  <si>
    <t>40DL540 Devant 40” Direct LED TV</t>
  </si>
  <si>
    <t>4806527341284</t>
  </si>
  <si>
    <t>40DL541</t>
  </si>
  <si>
    <t>40DL541 Devant 40" Direct LED TV with ISDB-T</t>
  </si>
  <si>
    <t>4806527341413</t>
  </si>
  <si>
    <t>40UHV200</t>
  </si>
  <si>
    <t>140973-7</t>
  </si>
  <si>
    <t>40UHV200 40" Smart UHD TV</t>
  </si>
  <si>
    <t>4806527341376</t>
  </si>
  <si>
    <t>42ATV630</t>
  </si>
  <si>
    <t>42ATV630 42" Smart 3D TV</t>
  </si>
  <si>
    <t>4806527341123</t>
  </si>
  <si>
    <t>42CB520</t>
  </si>
  <si>
    <t>137552-2</t>
  </si>
  <si>
    <t>42CB520 Devant 42" LEDTech TV</t>
  </si>
  <si>
    <t>4806527341062</t>
  </si>
  <si>
    <t>43ES720</t>
  </si>
  <si>
    <t>141962-2</t>
  </si>
  <si>
    <t>43ES720 Devant 43" Smart Android TV</t>
  </si>
  <si>
    <t>4806527341345</t>
  </si>
  <si>
    <t>43DL541</t>
  </si>
  <si>
    <t>43DL541 Devant 43” Direct LEDTech TV with ISDB-T</t>
  </si>
  <si>
    <t>4806527341451</t>
  </si>
  <si>
    <t>43DL421</t>
  </si>
  <si>
    <t>43DL421 Devant 43” Direct LEDTech TV with ISDB-T</t>
  </si>
  <si>
    <t>4806527341512</t>
  </si>
  <si>
    <t>43DL542</t>
  </si>
  <si>
    <t>43DL542 Devant 43” Direct LEDTech TV with ISDB-T</t>
  </si>
  <si>
    <t>4806527341642</t>
  </si>
  <si>
    <t>43DTV800</t>
  </si>
  <si>
    <t>43DTV800 Devant 43" Smart TV</t>
  </si>
  <si>
    <t>4806527341468</t>
  </si>
  <si>
    <t>43LTV900</t>
  </si>
  <si>
    <t>43LTV900 Devant 43" Smart TV</t>
  </si>
  <si>
    <t>4806527341697</t>
  </si>
  <si>
    <t>43UHV300</t>
  </si>
  <si>
    <t>43UHV300 Devant 43" UHD TV</t>
  </si>
  <si>
    <t>4806527341543</t>
  </si>
  <si>
    <t>48DL410</t>
  </si>
  <si>
    <t>48DL410 Devant 48” Direct LEDTech TV</t>
  </si>
  <si>
    <t>4806527341079</t>
  </si>
  <si>
    <t>48LTV700</t>
  </si>
  <si>
    <t xml:space="preserve">48LTV700 Devant 48" Smart TV </t>
  </si>
  <si>
    <t>4806527341130</t>
  </si>
  <si>
    <t>49EA720</t>
  </si>
  <si>
    <t>49ES720 Devant 49" Direct LEDTech TV with ISDB-T</t>
  </si>
  <si>
    <t>4806527341338</t>
  </si>
  <si>
    <t>49DL541</t>
  </si>
  <si>
    <t>49DL541 Devant 49" Direct LEDTech TV with ISDB-T</t>
  </si>
  <si>
    <t>4806527341482</t>
  </si>
  <si>
    <t>49DL542</t>
  </si>
  <si>
    <t>49DL542 Devant 49" Direct LEDTech TV with ISDB-T</t>
  </si>
  <si>
    <t>4806527341659</t>
  </si>
  <si>
    <t>50DE500</t>
  </si>
  <si>
    <t>137820-0</t>
  </si>
  <si>
    <t>50DE500 Devant 50" Direct LEDTech TV</t>
  </si>
  <si>
    <t>4806527341307</t>
  </si>
  <si>
    <t>50CB520</t>
  </si>
  <si>
    <t>137066-6</t>
  </si>
  <si>
    <t>50CB520 Devant 50" LEDTech TV</t>
  </si>
  <si>
    <t>4806527341086</t>
  </si>
  <si>
    <t>50LTV730</t>
  </si>
  <si>
    <t>137873-0</t>
  </si>
  <si>
    <t>50LTV730 Devant 50” Smart 3D TV</t>
  </si>
  <si>
    <t>4806527341239</t>
  </si>
  <si>
    <t>50DTV700</t>
  </si>
  <si>
    <t>50DTV700 Devant 50" Smart TV</t>
  </si>
  <si>
    <t>4806527341352</t>
  </si>
  <si>
    <t>50LTV800</t>
  </si>
  <si>
    <t>50LTV800 Devant 50" Smart TV</t>
  </si>
  <si>
    <t>4806527341598</t>
  </si>
  <si>
    <t>50UHV200</t>
  </si>
  <si>
    <t>139729-8</t>
  </si>
  <si>
    <t>50UHV200 Devant 50" UHD TV</t>
  </si>
  <si>
    <t>4806527341369</t>
  </si>
  <si>
    <t>50UHV130</t>
  </si>
  <si>
    <t>137914-6</t>
  </si>
  <si>
    <t>50UHV130 Devant 50" UHD TV</t>
  </si>
  <si>
    <t>4806527341178</t>
  </si>
  <si>
    <t>50UHV300</t>
  </si>
  <si>
    <t>50UHV300 Devant 50" Smart UHD TV</t>
  </si>
  <si>
    <t>4806527341529</t>
  </si>
  <si>
    <t>55CB520</t>
  </si>
  <si>
    <t>137969-6</t>
  </si>
  <si>
    <t>55CB520 Devant 55" LEDTech TV</t>
  </si>
  <si>
    <t>4806527341109</t>
  </si>
  <si>
    <t>55UHV130</t>
  </si>
  <si>
    <t>137248-8</t>
  </si>
  <si>
    <t>55UHV130 Devant 55" UHD TV</t>
  </si>
  <si>
    <t>4806527341185</t>
  </si>
  <si>
    <t>55UHV200</t>
  </si>
  <si>
    <t>141963-7</t>
  </si>
  <si>
    <t>55UHV200 Devant 55" Smart UHD TV</t>
  </si>
  <si>
    <t>4806527341383</t>
  </si>
  <si>
    <t>55UHV300</t>
  </si>
  <si>
    <t>55UHV300 Devant 55" UHD TV</t>
  </si>
  <si>
    <t>4806527341536</t>
  </si>
  <si>
    <t>55LTV730</t>
  </si>
  <si>
    <t>55LTV730 Devant 55" Smart 3D TV</t>
  </si>
  <si>
    <t>4806527341154</t>
  </si>
  <si>
    <t>55LTV800</t>
  </si>
  <si>
    <t>55LTV800 Devant 55" Smart 3D TV</t>
  </si>
  <si>
    <t>4806527341604</t>
  </si>
  <si>
    <t>55AVC400</t>
  </si>
  <si>
    <t>55AVC400 Devant 55" Curved UHD TV</t>
  </si>
  <si>
    <t>4806527341406</t>
  </si>
  <si>
    <t>55AVC500</t>
  </si>
  <si>
    <t>55AVC500 Devant 55" Curved UHD TV</t>
  </si>
  <si>
    <t>4806527341635</t>
  </si>
  <si>
    <t>55STV800</t>
  </si>
  <si>
    <t>55STV800 Devant 55" Smart TV</t>
  </si>
  <si>
    <t>4806527341420</t>
  </si>
  <si>
    <t>58DTV700</t>
  </si>
  <si>
    <t>139715-9</t>
  </si>
  <si>
    <t>58DTV700 Devant 58" Smart TV</t>
  </si>
  <si>
    <t>4806527341277</t>
  </si>
  <si>
    <t>65UHV130</t>
  </si>
  <si>
    <t>137743-8</t>
  </si>
  <si>
    <t>65UHV130 Devant 65" UHD TV</t>
  </si>
  <si>
    <t>4806527341192</t>
  </si>
  <si>
    <t>65UHV300</t>
  </si>
  <si>
    <t>65UHV300 Devant 65" UHD TV</t>
  </si>
  <si>
    <t>4806527341611</t>
  </si>
  <si>
    <t>65UHD200</t>
  </si>
  <si>
    <t>140505-4</t>
  </si>
  <si>
    <t>65UHD200 Devant 65" Smart UHD TV</t>
  </si>
  <si>
    <t>4806527341390</t>
  </si>
  <si>
    <t>65SBS339</t>
  </si>
  <si>
    <t>65SBC330 Devant 65" Curved UHD TV</t>
  </si>
  <si>
    <t>4806527341246</t>
  </si>
  <si>
    <t>85UHD230</t>
  </si>
  <si>
    <t>85UHD230 Devant 85" UHD TV</t>
  </si>
  <si>
    <t>4806527341208</t>
  </si>
  <si>
    <t>AV ENTERTAINMENT SYSTEM / TV ACCESSORIES</t>
  </si>
  <si>
    <t>br-52</t>
  </si>
  <si>
    <t>BR-52 Devant 5.1 Channel 3D Blu--ray Disc Player</t>
  </si>
  <si>
    <t>4806527340010</t>
  </si>
  <si>
    <t>SB-110</t>
  </si>
  <si>
    <t>SB-110 Devant 2.2 Channel Soundbar System 110W</t>
  </si>
  <si>
    <t>4806527340041</t>
  </si>
  <si>
    <t>SBS-200</t>
  </si>
  <si>
    <t>SBS-200 Devant 2.1 Channel Soundbar System 200W</t>
  </si>
  <si>
    <t>4806527340058</t>
  </si>
  <si>
    <t>DV-5160</t>
  </si>
  <si>
    <t>139716-4</t>
  </si>
  <si>
    <t>DV-5160 Devant 5.1 Channel Multimedia Speaker 160W</t>
  </si>
  <si>
    <t>4806527340065</t>
  </si>
  <si>
    <t>DV-5270</t>
  </si>
  <si>
    <t>DV-5270 Devant 5.1 Channel Multimedia Speaker 270W</t>
  </si>
  <si>
    <t>4806527340072</t>
  </si>
  <si>
    <t>AD-428</t>
  </si>
  <si>
    <t>AD-428 Devant Android Dongle</t>
  </si>
  <si>
    <t>4806527340089</t>
  </si>
  <si>
    <t>AD-448</t>
  </si>
  <si>
    <t>AD-448 Devant Android Dongle</t>
  </si>
  <si>
    <t>4806527340157</t>
  </si>
  <si>
    <t>AD-548</t>
  </si>
  <si>
    <t>AD-548 Devant Android Dongle</t>
  </si>
  <si>
    <t>4806527341550</t>
  </si>
  <si>
    <t>UMP-01</t>
  </si>
  <si>
    <t>UMP-01 Devant UHD Media Player</t>
  </si>
  <si>
    <t>4806527340126</t>
  </si>
  <si>
    <t>DV-100</t>
  </si>
  <si>
    <t>4806527340003</t>
  </si>
  <si>
    <t>DV-280</t>
  </si>
  <si>
    <t>DV-280 Devant 2.1 Channel Multimedia Speaker 80W</t>
  </si>
  <si>
    <t>4806527340027</t>
  </si>
  <si>
    <t>BTS-245</t>
  </si>
  <si>
    <t>BTS-245 Devant 2.1 Channel Bluetooth Speaker System 45W</t>
  </si>
  <si>
    <t>4806527340034</t>
  </si>
  <si>
    <t>MPC-01</t>
  </si>
  <si>
    <t>MPC-01 Devant Mini PC</t>
  </si>
  <si>
    <t>4806527340140</t>
  </si>
  <si>
    <t>DTA-01</t>
  </si>
  <si>
    <t>DTA-01 Devant ISDB-T Digital Indoor TV Antenna (5M)</t>
  </si>
  <si>
    <t>4806527341475</t>
  </si>
  <si>
    <t>SBS-150</t>
  </si>
  <si>
    <t>SBS-150 Devant 2.1Ch Soundbar System (150W)</t>
  </si>
  <si>
    <t>4806527341505</t>
  </si>
  <si>
    <t>TMC-01</t>
  </si>
  <si>
    <t>TMC-01 Devant TV Mirroring Cable</t>
  </si>
  <si>
    <t>4806527341628</t>
  </si>
  <si>
    <t>20D50</t>
  </si>
  <si>
    <t xml:space="preserve">Hisense 20D50 20” LED Tech TV </t>
  </si>
  <si>
    <t>6942147429396</t>
  </si>
  <si>
    <t>22W16</t>
  </si>
  <si>
    <t xml:space="preserve">Hisense 22W16 22” LED Tech TV </t>
  </si>
  <si>
    <t> 6942147426319</t>
  </si>
  <si>
    <t>24W16</t>
  </si>
  <si>
    <t> 6942147426326</t>
  </si>
  <si>
    <t>24D30</t>
  </si>
  <si>
    <t>24D30 Hisense 24" LED Tech TV</t>
  </si>
  <si>
    <t>6942147426333</t>
  </si>
  <si>
    <t>32K160</t>
  </si>
  <si>
    <t>Hisense 32K160 32” LED Tech TV</t>
  </si>
  <si>
    <t>6942147426180</t>
  </si>
  <si>
    <t>32D36</t>
  </si>
  <si>
    <t>138204-1</t>
  </si>
  <si>
    <t>Hisense 32D36 32" D-LEDTech TV</t>
  </si>
  <si>
    <t>6942147426920</t>
  </si>
  <si>
    <t>32D52</t>
  </si>
  <si>
    <t>Hisense 32D52 32" D-LEDTech TV</t>
  </si>
  <si>
    <t>6942147430019</t>
  </si>
  <si>
    <t>32D52 Outright</t>
  </si>
  <si>
    <t>32K220</t>
  </si>
  <si>
    <t>Hisense 32K220 32" Smart TV</t>
  </si>
  <si>
    <t>6942147426364</t>
  </si>
  <si>
    <t>32K312</t>
  </si>
  <si>
    <t>Hisense 32K312 32" Smart TV</t>
  </si>
  <si>
    <t>6942147433010</t>
  </si>
  <si>
    <t>32N2171</t>
  </si>
  <si>
    <t>Hisense 32N2171 32" Smart TV</t>
  </si>
  <si>
    <t xml:space="preserve">6942147440261 </t>
  </si>
  <si>
    <t>32N2174</t>
  </si>
  <si>
    <t xml:space="preserve">Hisense 32N2174 32” LED Tech TV </t>
  </si>
  <si>
    <t>6942147437827</t>
  </si>
  <si>
    <t>32K370</t>
  </si>
  <si>
    <t>141467-2</t>
  </si>
  <si>
    <t>Hisense 32K370 32" LED Tech TV</t>
  </si>
  <si>
    <t>6942147427941</t>
  </si>
  <si>
    <t>39N2171</t>
  </si>
  <si>
    <t>Hisense 39N2171 39" Smart TV</t>
  </si>
  <si>
    <t>6942147434840</t>
  </si>
  <si>
    <t>39N2174</t>
  </si>
  <si>
    <t xml:space="preserve">Hisense 39N2174 32” LED Tech TV </t>
  </si>
  <si>
    <t xml:space="preserve">6942147437919 </t>
  </si>
  <si>
    <t>43N2174</t>
  </si>
  <si>
    <t xml:space="preserve">Hisense 43N2174 42” LED Tech TV </t>
  </si>
  <si>
    <t>6942147438862</t>
  </si>
  <si>
    <t>40D30</t>
  </si>
  <si>
    <t>Hisense 40D30 40" D-LED Tech TV</t>
  </si>
  <si>
    <t> 6942147426340</t>
  </si>
  <si>
    <t>40D52</t>
  </si>
  <si>
    <t>142716-6</t>
  </si>
  <si>
    <t>Hisense 40D52 40" D-LED Tech TV</t>
  </si>
  <si>
    <t>6942147430057</t>
  </si>
  <si>
    <t>40K160</t>
  </si>
  <si>
    <t>137514-6</t>
  </si>
  <si>
    <t xml:space="preserve">Hisense 40K160 40” LED Tech TV </t>
  </si>
  <si>
    <t>6942147426203</t>
  </si>
  <si>
    <t>Hisense 40K160 40" SMART TV</t>
  </si>
  <si>
    <t>6942147426227</t>
  </si>
  <si>
    <t>40K220</t>
  </si>
  <si>
    <t>140289-1</t>
  </si>
  <si>
    <t>Hisense 40K220 Smart TV</t>
  </si>
  <si>
    <t>6942147428207</t>
  </si>
  <si>
    <t>40K322</t>
  </si>
  <si>
    <t>Hisense 40K322 Smart UHD</t>
  </si>
  <si>
    <t>6942147429518 </t>
  </si>
  <si>
    <t>40K370</t>
  </si>
  <si>
    <t xml:space="preserve">Hisense 40K370 40” LED Tech TV </t>
  </si>
  <si>
    <t>6942147427910</t>
  </si>
  <si>
    <t>32K391</t>
  </si>
  <si>
    <t>Hisense 42K391 42” Google 3D TV</t>
  </si>
  <si>
    <t>6942147426616</t>
  </si>
  <si>
    <t>43A5605</t>
  </si>
  <si>
    <t>Hisense 43A5605 43" Smart TV</t>
  </si>
  <si>
    <t>6942147440339</t>
  </si>
  <si>
    <t>43N3000</t>
  </si>
  <si>
    <t>Hisense 43N3000 43" UHD TV</t>
  </si>
  <si>
    <t>6942147437179</t>
  </si>
  <si>
    <t>50K391</t>
  </si>
  <si>
    <t>Hisense 50K391 50" Google 3D TV</t>
  </si>
  <si>
    <t>6942147426128</t>
  </si>
  <si>
    <t>50K600</t>
  </si>
  <si>
    <t xml:space="preserve">Hisense 50K600 50” SMART Opera 3D TV </t>
  </si>
  <si>
    <t>6942147426241</t>
  </si>
  <si>
    <t>50D22</t>
  </si>
  <si>
    <t>Hisense 50D22 50" DIRECT LED TV</t>
  </si>
  <si>
    <t>6942147426210</t>
  </si>
  <si>
    <t>50K303</t>
  </si>
  <si>
    <t>Hisense 50K303 50" Smart TV</t>
  </si>
  <si>
    <t>6942147445587</t>
  </si>
  <si>
    <t>50N3000</t>
  </si>
  <si>
    <t>Hisense 50N3000 50" Hisense 50” Smart UHD TV</t>
  </si>
  <si>
    <t>6942147435137</t>
  </si>
  <si>
    <t>55N3000</t>
  </si>
  <si>
    <t>Hisense 55N3000 50” UHD TV</t>
  </si>
  <si>
    <t>6942147437230</t>
  </si>
  <si>
    <t>50D36</t>
  </si>
  <si>
    <t>138932-3</t>
  </si>
  <si>
    <t>Hisense 50D36 50” D-LED Tech TV</t>
  </si>
  <si>
    <t>6942147428535</t>
  </si>
  <si>
    <t>50K322</t>
  </si>
  <si>
    <t>Hisense 50K322 50" Smart UHD TV</t>
  </si>
  <si>
    <t>6942147429570 </t>
  </si>
  <si>
    <t>55K220</t>
  </si>
  <si>
    <t>Hisense 55K220 55" Smart TV</t>
  </si>
  <si>
    <t>6942147429686</t>
  </si>
  <si>
    <t>55K303</t>
  </si>
  <si>
    <t>Hisense 55K303 55" Smart TV</t>
  </si>
  <si>
    <t>6942147441183</t>
  </si>
  <si>
    <t>55K322</t>
  </si>
  <si>
    <t>Hisense 55K322 55" Smart UHD TV</t>
  </si>
  <si>
    <t>6942147429501 </t>
  </si>
  <si>
    <t>39A5605</t>
  </si>
  <si>
    <t>75QUHV01</t>
  </si>
  <si>
    <t>32A5605</t>
  </si>
  <si>
    <t>65A6100</t>
  </si>
  <si>
    <t>65QUHV02</t>
  </si>
  <si>
    <t>32DL641</t>
  </si>
  <si>
    <t>49DL641</t>
  </si>
  <si>
    <t>55QUHV02</t>
  </si>
  <si>
    <t>50UHV400</t>
  </si>
  <si>
    <t>55A6100</t>
  </si>
  <si>
    <t>55UHV400</t>
  </si>
  <si>
    <t>32DL543</t>
  </si>
  <si>
    <t>43DL422</t>
  </si>
  <si>
    <t>43UHV400</t>
  </si>
  <si>
    <t>SBS-300</t>
  </si>
  <si>
    <t>SB-50</t>
  </si>
  <si>
    <t>50UHD1619</t>
  </si>
  <si>
    <t>49DT001</t>
  </si>
  <si>
    <t>32E5100</t>
  </si>
  <si>
    <t>32E5600</t>
  </si>
  <si>
    <t>40E5600</t>
  </si>
  <si>
    <t>43E5600</t>
  </si>
  <si>
    <t>32STV101</t>
  </si>
  <si>
    <t>43STV101</t>
  </si>
  <si>
    <t>50QUHV03</t>
  </si>
  <si>
    <t>50A6100U</t>
  </si>
  <si>
    <t>55QUHV03</t>
  </si>
  <si>
    <t>50UHD201</t>
  </si>
  <si>
    <t>40STV101</t>
  </si>
  <si>
    <t>40E5100</t>
  </si>
  <si>
    <t>43E5100</t>
  </si>
  <si>
    <t>65QUHV03</t>
  </si>
  <si>
    <t>50A6100FS</t>
  </si>
  <si>
    <t>65A6100FS</t>
  </si>
  <si>
    <t>55A6100FS</t>
  </si>
  <si>
    <t>65UHD201</t>
  </si>
  <si>
    <t>55UHD201</t>
  </si>
  <si>
    <t>32DT001</t>
  </si>
  <si>
    <t>55A6505</t>
  </si>
  <si>
    <t>65A6505</t>
  </si>
  <si>
    <t>43UHD201</t>
  </si>
  <si>
    <t>49STV101</t>
  </si>
  <si>
    <t>49E5600</t>
  </si>
  <si>
    <t>SBX-60</t>
  </si>
  <si>
    <t>HS205</t>
  </si>
  <si>
    <t>100L10E</t>
  </si>
  <si>
    <t>43DT001</t>
  </si>
  <si>
    <t>32STV103</t>
  </si>
  <si>
    <t>43STV103</t>
  </si>
  <si>
    <t>65QUHV04</t>
  </si>
  <si>
    <t>32DT002</t>
  </si>
  <si>
    <t>55UHD202</t>
  </si>
  <si>
    <t>50QUHV04</t>
  </si>
  <si>
    <t>43A3GS</t>
  </si>
  <si>
    <t>55QUHV04</t>
  </si>
  <si>
    <t>65UHD202</t>
  </si>
  <si>
    <t>32A3GS</t>
  </si>
  <si>
    <t>43DT002</t>
  </si>
  <si>
    <t>75QUHV04</t>
  </si>
  <si>
    <t>50UHD202</t>
  </si>
  <si>
    <t>43UHD202</t>
  </si>
  <si>
    <t>43A46GSA</t>
  </si>
  <si>
    <t>58UHD203</t>
  </si>
  <si>
    <t>65U6GS</t>
  </si>
  <si>
    <t>55UHD203</t>
  </si>
  <si>
    <t>32A46GSA</t>
  </si>
  <si>
    <t>50UHD204</t>
  </si>
  <si>
    <t>55UHD204</t>
  </si>
  <si>
    <t>43UHD204</t>
  </si>
  <si>
    <t>65UHD204</t>
  </si>
  <si>
    <t>75UHD204</t>
  </si>
  <si>
    <t>DV-100 Devant 5.1 Channel HDMI Player w/ Cable</t>
  </si>
  <si>
    <t>Hisense 24W16 24” LED Tech TV</t>
  </si>
  <si>
    <t>Depot</t>
  </si>
  <si>
    <t>Abenson Depot</t>
  </si>
  <si>
    <t>2. If 1st step validation is "FALSE" need to validate if serial is error or typo only. Then update accordingly</t>
  </si>
  <si>
    <t>Vendor</t>
  </si>
  <si>
    <t>Vendor Company</t>
  </si>
  <si>
    <t>Location</t>
  </si>
  <si>
    <t>Location Description</t>
  </si>
  <si>
    <t>SKU</t>
  </si>
  <si>
    <t>Transaction Date</t>
  </si>
  <si>
    <t>Transaction No</t>
  </si>
  <si>
    <t>SKU Description</t>
  </si>
  <si>
    <t>CSEXPRC</t>
  </si>
  <si>
    <t>NET COST</t>
  </si>
  <si>
    <t>Transaction Date2</t>
  </si>
  <si>
    <t>FINDEN TECHNOLOGIES INC-CC</t>
  </si>
  <si>
    <t>ccDEVANT UHD 50UHD204</t>
  </si>
  <si>
    <t>ccHISENSE SMART 32A4GS</t>
  </si>
  <si>
    <t>ccDEVANT SMART 32STV103</t>
  </si>
  <si>
    <t>ccDEVANT UHD 43UHD204</t>
  </si>
  <si>
    <t>G22131101B3GA</t>
  </si>
  <si>
    <t>01BD8A31931</t>
  </si>
  <si>
    <t>3TE32G22181Q01BC</t>
  </si>
  <si>
    <t>0G22210U01BD844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</si>
</sst>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9"/>
      <name val="Franklin Gothic Book"/>
      <family val="2"/>
    </font>
    <font>
      <b/>
      <sz val="9"/>
      <color rgb="FFFF0000"/>
      <name val="Franklin Gothic Book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4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" fillId="4" borderId="1" xfId="0" applyFont="1" applyFill="1" applyBorder="1" applyAlignment="1">
      <alignment horizontal="centerContinuous" vertical="center" wrapText="1"/>
    </xf>
    <xf numFmtId="0" fontId="1" fillId="5" borderId="1" xfId="0" applyFont="1" applyFill="1" applyBorder="1" applyAlignment="1">
      <alignment horizontal="centerContinuous" vertical="center" wrapText="1"/>
    </xf>
    <xf numFmtId="0" fontId="1" fillId="6" borderId="1" xfId="0" applyFont="1" applyFill="1" applyBorder="1" applyAlignment="1">
      <alignment horizontal="centerContinuous" vertical="center" wrapText="1"/>
    </xf>
    <xf numFmtId="0" fontId="1" fillId="7" borderId="1" xfId="0" applyFont="1" applyFill="1" applyBorder="1" applyAlignment="1">
      <alignment horizontal="centerContinuous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top"/>
    </xf>
    <xf numFmtId="0" fontId="3" fillId="9" borderId="0" xfId="0" applyFont="1" applyFill="1" applyAlignment="1">
      <alignment horizontal="left" vertical="top"/>
    </xf>
    <xf numFmtId="0" fontId="3" fillId="10" borderId="0" xfId="0" applyFont="1" applyFill="1" applyAlignment="1">
      <alignment horizontal="center" vertical="top"/>
    </xf>
    <xf numFmtId="3" fontId="0" fillId="0" borderId="0" xfId="0" applyNumberFormat="1"/>
    <xf numFmtId="43" fontId="0" fillId="0" borderId="0" xfId="2" applyFont="1"/>
    <xf numFmtId="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4" xfId="1" xr:uid="{00000000-0005-0000-0000-000002000000}"/>
  </cellStyles>
  <dxfs count="12">
    <dxf>
      <font>
        <color rgb="FF9C0006"/>
      </font>
      <fill>
        <patternFill>
          <bgColor rgb="FFFFC7CE"/>
        </patternFill>
      </fill>
    </dxf>
    <dxf>
      <numFmt numFmtId="164" formatCode="m/d/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2" totalsRowShown="0">
  <sortState xmlns:xlrd2="http://schemas.microsoft.com/office/spreadsheetml/2017/richdata2" ref="A2:Z2143">
    <sortCondition ref="A2:A2143"/>
    <sortCondition ref="F2:F2143"/>
    <sortCondition ref="G2:G2143"/>
    <sortCondition ref="I2:I2143"/>
  </sortState>
  <tableColumns count="26">
    <tableColumn id="27" xr3:uid="{00000000-0010-0000-0000-00001B000000}" name="BRANCH SOLD2"/>
    <tableColumn id="2" xr3:uid="{00000000-0010-0000-0000-000002000000}" name="GROUP CODE"/>
    <tableColumn id="3" xr3:uid="{00000000-0010-0000-0000-000003000000}" name="BRAND"/>
    <tableColumn id="4" xr3:uid="{00000000-0010-0000-0000-000004000000}" name="CUSTOMER NAME"/>
    <tableColumn id="5" xr3:uid="{00000000-0010-0000-0000-000005000000}" name="PS"/>
    <tableColumn id="6" xr3:uid="{00000000-0010-0000-0000-000006000000}" name="DATE" dataDxfId="10"/>
    <tableColumn id="7" xr3:uid="{00000000-0010-0000-0000-000007000000}" name="SI/TRANS NO."/>
    <tableColumn id="8" xr3:uid="{00000000-0010-0000-0000-000008000000}" name="MODEL"/>
    <tableColumn id="9" xr3:uid="{00000000-0010-0000-0000-000009000000}" name="SERIAL"/>
    <tableColumn id="10" xr3:uid="{00000000-0010-0000-0000-00000A000000}" name="DATE2" dataDxfId="9"/>
    <tableColumn id="11" xr3:uid="{00000000-0010-0000-0000-00000B000000}" name="SI/TRANS NO.3"/>
    <tableColumn id="12" xr3:uid="{00000000-0010-0000-0000-00000C000000}" name="INFO SLIP/VSO/RR RELEASED"/>
    <tableColumn id="13" xr3:uid="{00000000-0010-0000-0000-00000D000000}" name="RR RECEIVE/DELIVER"/>
    <tableColumn id="14" xr3:uid="{00000000-0010-0000-0000-00000E000000}" name="SALE AMOUNT"/>
    <tableColumn id="15" xr3:uid="{00000000-0010-0000-0000-00000F000000}" name="PAYMENT TYPE"/>
    <tableColumn id="16" xr3:uid="{00000000-0010-0000-0000-000010000000}" name="PACKAGE"/>
    <tableColumn id="17" xr3:uid="{00000000-0010-0000-0000-000011000000}" name="REMARKS"/>
    <tableColumn id="18" xr3:uid="{00000000-0010-0000-0000-000012000000}" name="DR NO"/>
    <tableColumn id="19" xr3:uid="{00000000-0010-0000-0000-000013000000}" name="TYPE"/>
    <tableColumn id="20" xr3:uid="{00000000-0010-0000-0000-000014000000}" name="STATUS"/>
    <tableColumn id="21" xr3:uid="{00000000-0010-0000-0000-000015000000}" name="TAG AS PENDING"/>
    <tableColumn id="22" xr3:uid="{00000000-0010-0000-0000-000016000000}" name="DATE CREATED" dataDxfId="8"/>
    <tableColumn id="23" xr3:uid="{00000000-0010-0000-0000-000017000000}" name="LAST UPDATED BY"/>
    <tableColumn id="24" xr3:uid="{00000000-0010-0000-0000-000018000000}" name="LAST UPDATED DATE"/>
    <tableColumn id="25" xr3:uid="{00000000-0010-0000-0000-000019000000}" name="PROOF"/>
    <tableColumn id="26" xr3:uid="{00000000-0010-0000-0000-00001A000000}" name="DR DATE" dataDxfId="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O12" totalsRowShown="0">
  <tableColumns count="15">
    <tableColumn id="23" xr3:uid="{00000000-0010-0000-0100-000017000000}" name="Vendor" dataDxfId="3"/>
    <tableColumn id="31" xr3:uid="{00000000-0010-0000-0100-00001F000000}" name="Vendor Company" dataDxfId="2"/>
    <tableColumn id="13" xr3:uid="{00000000-0010-0000-0100-00000D000000}" name="Location"/>
    <tableColumn id="2" xr3:uid="{00000000-0010-0000-0100-000002000000}" name="Location Description"/>
    <tableColumn id="5" xr3:uid="{00000000-0010-0000-0100-000005000000}" name="SKU"/>
    <tableColumn id="32" xr3:uid="{00000000-0010-0000-0100-000020000000}" name="Transaction Date"/>
    <tableColumn id="3" xr3:uid="{00000000-0010-0000-0100-000003000000}" name="Transaction Date2" dataDxfId="1"/>
    <tableColumn id="4" xr3:uid="{00000000-0010-0000-0100-000004000000}" name="Transaction No"/>
    <tableColumn id="6" xr3:uid="{00000000-0010-0000-0100-000006000000}" name="SKU Description"/>
    <tableColumn id="7" xr3:uid="{00000000-0010-0000-0100-000007000000}" name="QTY"/>
    <tableColumn id="8" xr3:uid="{00000000-0010-0000-0100-000008000000}" name="CSEXPRC"/>
    <tableColumn id="9" xr3:uid="{00000000-0010-0000-0100-000009000000}" name="RATE"/>
    <tableColumn id="10" xr3:uid="{00000000-0010-0000-0100-00000A000000}" name="NET COST"/>
    <tableColumn id="33" xr3:uid="{00000000-0010-0000-0100-000021000000}" name="MODEL"/>
    <tableColumn id="11" xr3:uid="{00000000-0010-0000-0100-00000B000000}" name="CS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t="s">
        <v>201</v>
      </c>
    </row>
    <row r="2" spans="1:1" x14ac:dyDescent="0.2">
      <c r="A2" t="s">
        <v>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"/>
  <sheetViews>
    <sheetView zoomScale="85" zoomScaleNormal="85" workbookViewId="0">
      <selection activeCell="I9" sqref="A9:Z9"/>
    </sheetView>
  </sheetViews>
  <sheetFormatPr baseColWidth="10" defaultColWidth="8.83203125" defaultRowHeight="15" x14ac:dyDescent="0.2"/>
  <cols>
    <col min="1" max="1" width="35.5" customWidth="1"/>
    <col min="2" max="2" width="14.5" customWidth="1"/>
    <col min="3" max="3" width="13.5" customWidth="1"/>
    <col min="4" max="4" width="18.5" customWidth="1"/>
    <col min="6" max="6" width="12" style="1" customWidth="1"/>
    <col min="7" max="7" width="26.5" customWidth="1"/>
    <col min="8" max="8" width="12.33203125" customWidth="1"/>
    <col min="9" max="9" width="28.5" customWidth="1"/>
    <col min="10" max="10" width="12" style="1" customWidth="1"/>
    <col min="11" max="11" width="16" customWidth="1"/>
    <col min="12" max="12" width="27.83203125" customWidth="1"/>
    <col min="13" max="13" width="20.83203125" customWidth="1"/>
    <col min="14" max="14" width="15.5" customWidth="1"/>
    <col min="15" max="15" width="16" customWidth="1"/>
    <col min="16" max="16" width="11.1640625" customWidth="1"/>
    <col min="17" max="17" width="11.5" customWidth="1"/>
    <col min="20" max="20" width="9.6640625" customWidth="1"/>
    <col min="21" max="21" width="17.83203125" customWidth="1"/>
    <col min="22" max="22" width="16" style="1" customWidth="1"/>
    <col min="23" max="23" width="18.6640625" customWidth="1"/>
    <col min="24" max="24" width="21" customWidth="1"/>
    <col min="26" max="26" width="10.83203125" style="1" bestFit="1" customWidth="1"/>
  </cols>
  <sheetData>
    <row r="1" spans="1:26" x14ac:dyDescent="0.2">
      <c r="A1" t="s">
        <v>196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194</v>
      </c>
      <c r="K1" t="s">
        <v>195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s="1" t="s">
        <v>18</v>
      </c>
      <c r="W1" t="s">
        <v>19</v>
      </c>
      <c r="X1" t="s">
        <v>20</v>
      </c>
      <c r="Y1" t="s">
        <v>21</v>
      </c>
      <c r="Z1" s="1" t="s">
        <v>22</v>
      </c>
    </row>
    <row r="2" spans="1:26" x14ac:dyDescent="0.2">
      <c r="A2" t="s">
        <v>103</v>
      </c>
      <c r="B2" t="s">
        <v>104</v>
      </c>
      <c r="C2" t="s">
        <v>25</v>
      </c>
      <c r="D2" t="s">
        <v>44</v>
      </c>
      <c r="E2" t="s">
        <v>105</v>
      </c>
      <c r="F2" s="1">
        <v>44907</v>
      </c>
      <c r="G2">
        <v>2302</v>
      </c>
      <c r="H2" t="s">
        <v>37</v>
      </c>
      <c r="I2" t="s">
        <v>106</v>
      </c>
      <c r="J2" s="1">
        <v>44907</v>
      </c>
      <c r="K2">
        <v>2302</v>
      </c>
      <c r="L2" t="s">
        <v>27</v>
      </c>
      <c r="M2" t="s">
        <v>27</v>
      </c>
      <c r="N2">
        <v>23950</v>
      </c>
      <c r="O2" t="s">
        <v>32</v>
      </c>
      <c r="P2" t="s">
        <v>41</v>
      </c>
      <c r="Q2" t="s">
        <v>27</v>
      </c>
      <c r="R2" t="s">
        <v>107</v>
      </c>
      <c r="S2" t="s">
        <v>29</v>
      </c>
      <c r="T2" t="s">
        <v>30</v>
      </c>
      <c r="V2" s="1">
        <v>44908</v>
      </c>
      <c r="W2" t="s">
        <v>27</v>
      </c>
      <c r="Z2" s="1">
        <v>44831</v>
      </c>
    </row>
    <row r="3" spans="1:26" x14ac:dyDescent="0.2">
      <c r="A3" t="s">
        <v>103</v>
      </c>
      <c r="B3" t="s">
        <v>104</v>
      </c>
      <c r="C3" t="s">
        <v>25</v>
      </c>
      <c r="D3" t="s">
        <v>44</v>
      </c>
      <c r="E3" t="s">
        <v>105</v>
      </c>
      <c r="F3" s="1">
        <v>44909</v>
      </c>
      <c r="G3">
        <v>2373</v>
      </c>
      <c r="H3" t="s">
        <v>37</v>
      </c>
      <c r="I3" t="s">
        <v>108</v>
      </c>
      <c r="J3" s="1">
        <v>44909</v>
      </c>
      <c r="K3">
        <v>2373</v>
      </c>
      <c r="L3" t="s">
        <v>27</v>
      </c>
      <c r="M3" t="s">
        <v>27</v>
      </c>
      <c r="N3">
        <v>23950</v>
      </c>
      <c r="O3" t="s">
        <v>32</v>
      </c>
      <c r="P3" t="s">
        <v>41</v>
      </c>
      <c r="Q3" t="s">
        <v>27</v>
      </c>
      <c r="R3" t="s">
        <v>107</v>
      </c>
      <c r="S3" t="s">
        <v>29</v>
      </c>
      <c r="T3" t="s">
        <v>30</v>
      </c>
      <c r="V3" s="1">
        <v>44910</v>
      </c>
      <c r="W3" t="s">
        <v>27</v>
      </c>
      <c r="Z3" s="1">
        <v>44831</v>
      </c>
    </row>
    <row r="4" spans="1:26" x14ac:dyDescent="0.2">
      <c r="A4" t="s">
        <v>103</v>
      </c>
      <c r="B4" t="s">
        <v>104</v>
      </c>
      <c r="C4" t="s">
        <v>25</v>
      </c>
      <c r="D4" t="s">
        <v>44</v>
      </c>
      <c r="E4" t="s">
        <v>105</v>
      </c>
      <c r="F4" s="1">
        <v>44909</v>
      </c>
      <c r="G4">
        <v>2373</v>
      </c>
      <c r="H4" t="s">
        <v>37</v>
      </c>
      <c r="I4" t="s">
        <v>112</v>
      </c>
      <c r="J4" s="1">
        <v>44909</v>
      </c>
      <c r="K4">
        <v>2373</v>
      </c>
      <c r="L4" t="s">
        <v>27</v>
      </c>
      <c r="M4" t="s">
        <v>27</v>
      </c>
      <c r="N4">
        <v>23950</v>
      </c>
      <c r="O4" t="s">
        <v>32</v>
      </c>
      <c r="P4" t="s">
        <v>41</v>
      </c>
      <c r="Q4" t="s">
        <v>27</v>
      </c>
      <c r="R4" t="s">
        <v>111</v>
      </c>
      <c r="S4" t="s">
        <v>29</v>
      </c>
      <c r="T4" t="s">
        <v>30</v>
      </c>
      <c r="V4" s="1">
        <v>44910</v>
      </c>
      <c r="W4" t="s">
        <v>27</v>
      </c>
      <c r="Z4" s="1">
        <v>44902</v>
      </c>
    </row>
    <row r="5" spans="1:26" x14ac:dyDescent="0.2">
      <c r="A5" t="s">
        <v>103</v>
      </c>
      <c r="B5" t="s">
        <v>104</v>
      </c>
      <c r="C5" t="s">
        <v>25</v>
      </c>
      <c r="D5" t="s">
        <v>44</v>
      </c>
      <c r="E5" t="s">
        <v>105</v>
      </c>
      <c r="F5" s="1">
        <v>44909</v>
      </c>
      <c r="G5">
        <v>2373</v>
      </c>
      <c r="H5" t="s">
        <v>37</v>
      </c>
      <c r="I5" t="s">
        <v>113</v>
      </c>
      <c r="J5" s="1">
        <v>44909</v>
      </c>
      <c r="K5">
        <v>2373</v>
      </c>
      <c r="L5" t="s">
        <v>27</v>
      </c>
      <c r="M5" t="s">
        <v>27</v>
      </c>
      <c r="N5">
        <v>23950</v>
      </c>
      <c r="O5" t="s">
        <v>32</v>
      </c>
      <c r="P5" t="s">
        <v>41</v>
      </c>
      <c r="Q5" t="s">
        <v>27</v>
      </c>
      <c r="R5" t="s">
        <v>111</v>
      </c>
      <c r="S5" t="s">
        <v>29</v>
      </c>
      <c r="T5" t="s">
        <v>30</v>
      </c>
      <c r="V5" s="1">
        <v>44910</v>
      </c>
      <c r="W5" t="s">
        <v>27</v>
      </c>
      <c r="Z5" s="1">
        <v>44902</v>
      </c>
    </row>
    <row r="6" spans="1:26" x14ac:dyDescent="0.2">
      <c r="A6" t="s">
        <v>103</v>
      </c>
      <c r="B6" t="s">
        <v>104</v>
      </c>
      <c r="C6" t="s">
        <v>25</v>
      </c>
      <c r="D6" t="s">
        <v>44</v>
      </c>
      <c r="E6" t="s">
        <v>105</v>
      </c>
      <c r="F6" s="1">
        <v>44909</v>
      </c>
      <c r="G6">
        <v>2373</v>
      </c>
      <c r="H6" t="s">
        <v>37</v>
      </c>
      <c r="I6" t="s">
        <v>109</v>
      </c>
      <c r="J6" s="1">
        <v>44909</v>
      </c>
      <c r="K6">
        <v>2373</v>
      </c>
      <c r="L6" t="s">
        <v>27</v>
      </c>
      <c r="M6" t="s">
        <v>27</v>
      </c>
      <c r="N6">
        <v>23950</v>
      </c>
      <c r="O6" t="s">
        <v>32</v>
      </c>
      <c r="P6" t="s">
        <v>41</v>
      </c>
      <c r="Q6" t="s">
        <v>27</v>
      </c>
      <c r="R6" t="s">
        <v>107</v>
      </c>
      <c r="S6" t="s">
        <v>29</v>
      </c>
      <c r="T6" t="s">
        <v>30</v>
      </c>
      <c r="V6" s="1">
        <v>44910</v>
      </c>
      <c r="W6" t="s">
        <v>27</v>
      </c>
      <c r="Z6" s="1">
        <v>44831</v>
      </c>
    </row>
    <row r="7" spans="1:26" x14ac:dyDescent="0.2">
      <c r="A7" t="s">
        <v>103</v>
      </c>
      <c r="B7" t="s">
        <v>104</v>
      </c>
      <c r="C7" t="s">
        <v>25</v>
      </c>
      <c r="D7" t="s">
        <v>44</v>
      </c>
      <c r="E7" t="s">
        <v>105</v>
      </c>
      <c r="F7" s="1">
        <v>44909</v>
      </c>
      <c r="G7">
        <v>2373</v>
      </c>
      <c r="H7" t="s">
        <v>37</v>
      </c>
      <c r="I7" t="s">
        <v>110</v>
      </c>
      <c r="J7" s="1">
        <v>44909</v>
      </c>
      <c r="K7">
        <v>2373</v>
      </c>
      <c r="L7" t="s">
        <v>27</v>
      </c>
      <c r="M7" t="s">
        <v>27</v>
      </c>
      <c r="N7">
        <v>23950</v>
      </c>
      <c r="O7" t="s">
        <v>32</v>
      </c>
      <c r="P7" t="s">
        <v>41</v>
      </c>
      <c r="Q7" t="s">
        <v>27</v>
      </c>
      <c r="R7" t="s">
        <v>111</v>
      </c>
      <c r="S7" t="s">
        <v>29</v>
      </c>
      <c r="T7" t="s">
        <v>30</v>
      </c>
      <c r="V7" s="1">
        <v>44910</v>
      </c>
      <c r="W7" t="s">
        <v>27</v>
      </c>
      <c r="Z7" s="1">
        <v>44902</v>
      </c>
    </row>
    <row r="8" spans="1:26" x14ac:dyDescent="0.2">
      <c r="A8" t="s">
        <v>103</v>
      </c>
      <c r="B8" t="s">
        <v>104</v>
      </c>
      <c r="C8" t="s">
        <v>25</v>
      </c>
      <c r="D8" t="s">
        <v>44</v>
      </c>
      <c r="E8" t="s">
        <v>105</v>
      </c>
      <c r="F8" s="1">
        <v>44921</v>
      </c>
      <c r="G8">
        <v>2922</v>
      </c>
      <c r="H8" t="s">
        <v>26</v>
      </c>
      <c r="I8" t="s">
        <v>114</v>
      </c>
      <c r="J8" s="1">
        <v>44921</v>
      </c>
      <c r="K8">
        <v>2922</v>
      </c>
      <c r="L8" t="s">
        <v>27</v>
      </c>
      <c r="M8" t="s">
        <v>27</v>
      </c>
      <c r="N8">
        <v>11950</v>
      </c>
      <c r="O8" t="s">
        <v>32</v>
      </c>
      <c r="P8" t="s">
        <v>28</v>
      </c>
      <c r="Q8" t="s">
        <v>27</v>
      </c>
      <c r="R8" t="s">
        <v>111</v>
      </c>
      <c r="S8" t="s">
        <v>29</v>
      </c>
      <c r="T8" t="s">
        <v>30</v>
      </c>
      <c r="V8" s="1">
        <v>44922</v>
      </c>
      <c r="W8" t="s">
        <v>27</v>
      </c>
      <c r="Z8" s="1">
        <v>44902</v>
      </c>
    </row>
    <row r="9" spans="1:26" x14ac:dyDescent="0.2">
      <c r="A9" t="s">
        <v>103</v>
      </c>
      <c r="B9" t="s">
        <v>104</v>
      </c>
      <c r="C9" t="s">
        <v>25</v>
      </c>
      <c r="D9" t="s">
        <v>44</v>
      </c>
      <c r="E9" t="s">
        <v>105</v>
      </c>
      <c r="F9" s="1">
        <v>44924</v>
      </c>
      <c r="G9">
        <v>3073</v>
      </c>
      <c r="H9" t="s">
        <v>26</v>
      </c>
      <c r="I9" t="s">
        <v>116</v>
      </c>
      <c r="J9" s="1">
        <v>44924</v>
      </c>
      <c r="K9">
        <v>3073</v>
      </c>
      <c r="L9" t="s">
        <v>27</v>
      </c>
      <c r="M9" t="s">
        <v>27</v>
      </c>
      <c r="N9">
        <v>11950</v>
      </c>
      <c r="O9" t="s">
        <v>32</v>
      </c>
      <c r="P9" t="s">
        <v>28</v>
      </c>
      <c r="Q9" t="s">
        <v>27</v>
      </c>
      <c r="R9" t="s">
        <v>111</v>
      </c>
      <c r="S9" t="s">
        <v>29</v>
      </c>
      <c r="T9" t="s">
        <v>30</v>
      </c>
      <c r="V9" s="1">
        <v>44924</v>
      </c>
      <c r="W9" t="s">
        <v>27</v>
      </c>
      <c r="Z9" s="1">
        <v>44902</v>
      </c>
    </row>
    <row r="10" spans="1:26" x14ac:dyDescent="0.2">
      <c r="A10" t="s">
        <v>103</v>
      </c>
      <c r="B10" t="s">
        <v>104</v>
      </c>
      <c r="C10" t="s">
        <v>25</v>
      </c>
      <c r="D10" t="s">
        <v>44</v>
      </c>
      <c r="E10" t="s">
        <v>105</v>
      </c>
      <c r="F10" s="1">
        <v>44925</v>
      </c>
      <c r="G10">
        <v>3137</v>
      </c>
      <c r="H10" t="s">
        <v>37</v>
      </c>
      <c r="I10" t="s">
        <v>117</v>
      </c>
      <c r="J10" s="1">
        <v>44925</v>
      </c>
      <c r="K10">
        <v>3137</v>
      </c>
      <c r="L10" t="s">
        <v>27</v>
      </c>
      <c r="M10" t="s">
        <v>27</v>
      </c>
      <c r="N10">
        <v>23950</v>
      </c>
      <c r="O10" t="s">
        <v>38</v>
      </c>
      <c r="P10" t="s">
        <v>41</v>
      </c>
      <c r="Q10" t="s">
        <v>27</v>
      </c>
      <c r="R10" t="s">
        <v>118</v>
      </c>
      <c r="S10" t="s">
        <v>29</v>
      </c>
      <c r="T10" t="s">
        <v>30</v>
      </c>
      <c r="V10" s="1">
        <v>44925</v>
      </c>
      <c r="W10" t="s">
        <v>27</v>
      </c>
      <c r="Z10" s="1">
        <v>44915</v>
      </c>
    </row>
    <row r="11" spans="1:26" x14ac:dyDescent="0.2">
      <c r="A11" t="s">
        <v>103</v>
      </c>
      <c r="B11" t="s">
        <v>104</v>
      </c>
      <c r="C11" t="s">
        <v>25</v>
      </c>
      <c r="D11" t="s">
        <v>44</v>
      </c>
      <c r="E11" t="s">
        <v>105</v>
      </c>
      <c r="F11" s="1">
        <v>44926</v>
      </c>
      <c r="G11">
        <v>3198</v>
      </c>
      <c r="H11" t="s">
        <v>26</v>
      </c>
      <c r="I11" t="s">
        <v>120</v>
      </c>
      <c r="J11" s="1">
        <v>44926</v>
      </c>
      <c r="K11">
        <v>3198</v>
      </c>
      <c r="L11" t="s">
        <v>27</v>
      </c>
      <c r="M11" t="s">
        <v>27</v>
      </c>
      <c r="N11">
        <v>11950</v>
      </c>
      <c r="O11" t="s">
        <v>32</v>
      </c>
      <c r="P11" t="s">
        <v>28</v>
      </c>
      <c r="Q11" t="s">
        <v>27</v>
      </c>
      <c r="R11" t="s">
        <v>121</v>
      </c>
      <c r="S11" t="s">
        <v>29</v>
      </c>
      <c r="T11" t="s">
        <v>30</v>
      </c>
      <c r="V11" s="1">
        <v>44926</v>
      </c>
      <c r="W11" t="s">
        <v>27</v>
      </c>
      <c r="Z11" s="1">
        <v>44811</v>
      </c>
    </row>
    <row r="12" spans="1:26" x14ac:dyDescent="0.2">
      <c r="A12" t="s">
        <v>103</v>
      </c>
      <c r="B12" t="s">
        <v>104</v>
      </c>
      <c r="C12" t="s">
        <v>25</v>
      </c>
      <c r="D12" t="s">
        <v>44</v>
      </c>
      <c r="E12" t="s">
        <v>105</v>
      </c>
      <c r="F12" s="1">
        <v>44926</v>
      </c>
      <c r="G12">
        <v>3195</v>
      </c>
      <c r="H12" t="s">
        <v>26</v>
      </c>
      <c r="I12" t="s">
        <v>119</v>
      </c>
      <c r="J12" s="1">
        <v>44926</v>
      </c>
      <c r="K12">
        <v>3195</v>
      </c>
      <c r="L12" t="s">
        <v>27</v>
      </c>
      <c r="M12" t="s">
        <v>27</v>
      </c>
      <c r="N12">
        <v>11950</v>
      </c>
      <c r="O12" t="s">
        <v>32</v>
      </c>
      <c r="P12" t="s">
        <v>28</v>
      </c>
      <c r="Q12" t="s">
        <v>27</v>
      </c>
      <c r="R12" t="s">
        <v>115</v>
      </c>
      <c r="S12" t="s">
        <v>29</v>
      </c>
      <c r="T12" t="s">
        <v>30</v>
      </c>
      <c r="V12" s="1">
        <v>44926</v>
      </c>
      <c r="W12" t="s">
        <v>27</v>
      </c>
      <c r="Z12" s="1">
        <v>44817</v>
      </c>
    </row>
  </sheetData>
  <conditionalFormatting sqref="G1:G1048576">
    <cfRule type="duplicateValues" dxfId="1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3"/>
  <sheetViews>
    <sheetView topLeftCell="A58" workbookViewId="0">
      <selection activeCell="B80" sqref="B80"/>
    </sheetView>
  </sheetViews>
  <sheetFormatPr baseColWidth="10" defaultColWidth="8.83203125" defaultRowHeight="15" x14ac:dyDescent="0.2"/>
  <cols>
    <col min="1" max="1" width="35.6640625" bestFit="1" customWidth="1"/>
    <col min="2" max="2" width="7" bestFit="1" customWidth="1"/>
    <col min="3" max="3" width="35.6640625" bestFit="1" customWidth="1"/>
    <col min="4" max="4" width="9.6640625" bestFit="1" customWidth="1"/>
    <col min="7" max="7" width="25.5" bestFit="1" customWidth="1"/>
    <col min="8" max="8" width="20.33203125" bestFit="1" customWidth="1"/>
    <col min="11" max="11" width="20.33203125" bestFit="1" customWidth="1"/>
    <col min="12" max="12" width="12" bestFit="1" customWidth="1"/>
  </cols>
  <sheetData>
    <row r="1" spans="1:12" x14ac:dyDescent="0.2">
      <c r="A1" t="s">
        <v>203</v>
      </c>
      <c r="B1" t="s">
        <v>204</v>
      </c>
      <c r="C1" t="s">
        <v>203</v>
      </c>
      <c r="D1" t="s">
        <v>205</v>
      </c>
      <c r="G1" t="s">
        <v>387</v>
      </c>
      <c r="H1" t="s">
        <v>386</v>
      </c>
      <c r="I1" t="s">
        <v>202</v>
      </c>
      <c r="L1" t="s">
        <v>384</v>
      </c>
    </row>
    <row r="2" spans="1:12" x14ac:dyDescent="0.2">
      <c r="A2" t="s">
        <v>163</v>
      </c>
      <c r="B2">
        <v>201</v>
      </c>
      <c r="C2" t="s">
        <v>163</v>
      </c>
      <c r="D2" t="s">
        <v>164</v>
      </c>
      <c r="F2" t="s">
        <v>388</v>
      </c>
      <c r="G2" t="s">
        <v>191</v>
      </c>
      <c r="H2" t="s">
        <v>199</v>
      </c>
      <c r="I2">
        <v>18</v>
      </c>
      <c r="J2" t="s">
        <v>385</v>
      </c>
      <c r="K2" t="str">
        <f>LEFT(G2,18)</f>
        <v>3TE32G22162C01BCFA</v>
      </c>
      <c r="L2" t="b">
        <f>H2=K2</f>
        <v>1</v>
      </c>
    </row>
    <row r="3" spans="1:12" x14ac:dyDescent="0.2">
      <c r="A3" t="s">
        <v>206</v>
      </c>
      <c r="B3">
        <v>202</v>
      </c>
      <c r="C3" t="s">
        <v>206</v>
      </c>
      <c r="D3" t="s">
        <v>207</v>
      </c>
      <c r="F3" t="s">
        <v>389</v>
      </c>
      <c r="G3" t="s">
        <v>93</v>
      </c>
      <c r="H3" t="s">
        <v>200</v>
      </c>
      <c r="I3">
        <v>18</v>
      </c>
      <c r="J3" t="s">
        <v>390</v>
      </c>
      <c r="K3" t="str">
        <f>RIGHT(G3,18)</f>
        <v>G22260X01B5GA52397</v>
      </c>
      <c r="L3" t="b">
        <f>H3=K3</f>
        <v>1</v>
      </c>
    </row>
    <row r="4" spans="1:12" x14ac:dyDescent="0.2">
      <c r="A4" t="s">
        <v>175</v>
      </c>
      <c r="B4">
        <v>203</v>
      </c>
      <c r="C4" t="s">
        <v>175</v>
      </c>
      <c r="D4" t="s">
        <v>176</v>
      </c>
    </row>
    <row r="5" spans="1:12" x14ac:dyDescent="0.2">
      <c r="A5" t="s">
        <v>83</v>
      </c>
      <c r="B5">
        <v>204</v>
      </c>
      <c r="C5" t="s">
        <v>83</v>
      </c>
      <c r="D5" t="s">
        <v>84</v>
      </c>
    </row>
    <row r="6" spans="1:12" x14ac:dyDescent="0.2">
      <c r="A6" t="s">
        <v>185</v>
      </c>
      <c r="B6">
        <v>206</v>
      </c>
      <c r="C6" t="s">
        <v>185</v>
      </c>
      <c r="D6" t="s">
        <v>186</v>
      </c>
    </row>
    <row r="7" spans="1:12" x14ac:dyDescent="0.2">
      <c r="A7" t="s">
        <v>208</v>
      </c>
      <c r="B7">
        <v>207</v>
      </c>
      <c r="C7" t="s">
        <v>208</v>
      </c>
      <c r="D7" t="s">
        <v>209</v>
      </c>
    </row>
    <row r="8" spans="1:12" x14ac:dyDescent="0.2">
      <c r="A8" t="s">
        <v>61</v>
      </c>
      <c r="B8">
        <v>208</v>
      </c>
      <c r="C8" t="s">
        <v>61</v>
      </c>
      <c r="D8" t="s">
        <v>62</v>
      </c>
      <c r="G8" t="s">
        <v>842</v>
      </c>
    </row>
    <row r="9" spans="1:12" x14ac:dyDescent="0.2">
      <c r="A9" t="s">
        <v>161</v>
      </c>
      <c r="B9">
        <v>209</v>
      </c>
      <c r="C9" t="s">
        <v>161</v>
      </c>
      <c r="D9" t="s">
        <v>162</v>
      </c>
      <c r="G9">
        <v>38008</v>
      </c>
      <c r="H9" t="s">
        <v>841</v>
      </c>
    </row>
    <row r="10" spans="1:12" x14ac:dyDescent="0.2">
      <c r="A10" t="s">
        <v>139</v>
      </c>
      <c r="B10">
        <v>210</v>
      </c>
      <c r="C10" t="s">
        <v>139</v>
      </c>
      <c r="D10" t="s">
        <v>140</v>
      </c>
      <c r="G10">
        <v>38018</v>
      </c>
      <c r="H10" t="s">
        <v>841</v>
      </c>
    </row>
    <row r="11" spans="1:12" x14ac:dyDescent="0.2">
      <c r="A11" t="s">
        <v>169</v>
      </c>
      <c r="B11">
        <v>211</v>
      </c>
      <c r="C11" t="s">
        <v>169</v>
      </c>
      <c r="D11" t="s">
        <v>170</v>
      </c>
      <c r="G11">
        <v>38028</v>
      </c>
      <c r="H11" t="s">
        <v>841</v>
      </c>
    </row>
    <row r="12" spans="1:12" x14ac:dyDescent="0.2">
      <c r="A12" t="s">
        <v>85</v>
      </c>
      <c r="B12">
        <v>213</v>
      </c>
      <c r="C12" t="s">
        <v>85</v>
      </c>
      <c r="D12" t="s">
        <v>86</v>
      </c>
      <c r="G12">
        <v>38098</v>
      </c>
      <c r="H12" t="s">
        <v>841</v>
      </c>
    </row>
    <row r="13" spans="1:12" x14ac:dyDescent="0.2">
      <c r="A13" t="s">
        <v>210</v>
      </c>
      <c r="B13">
        <v>217</v>
      </c>
      <c r="C13" t="s">
        <v>210</v>
      </c>
      <c r="D13" t="s">
        <v>211</v>
      </c>
      <c r="G13">
        <v>38118</v>
      </c>
      <c r="H13" t="s">
        <v>841</v>
      </c>
    </row>
    <row r="14" spans="1:12" x14ac:dyDescent="0.2">
      <c r="A14" t="s">
        <v>73</v>
      </c>
      <c r="B14">
        <v>221</v>
      </c>
      <c r="C14" t="s">
        <v>73</v>
      </c>
      <c r="D14" t="s">
        <v>74</v>
      </c>
      <c r="G14">
        <v>39008</v>
      </c>
      <c r="H14" t="s">
        <v>841</v>
      </c>
    </row>
    <row r="15" spans="1:12" x14ac:dyDescent="0.2">
      <c r="A15" t="s">
        <v>212</v>
      </c>
      <c r="B15">
        <v>222</v>
      </c>
      <c r="C15" t="s">
        <v>212</v>
      </c>
      <c r="D15" t="s">
        <v>213</v>
      </c>
    </row>
    <row r="16" spans="1:12" x14ac:dyDescent="0.2">
      <c r="A16" t="s">
        <v>77</v>
      </c>
      <c r="B16">
        <v>223</v>
      </c>
      <c r="C16" t="s">
        <v>77</v>
      </c>
      <c r="D16" t="s">
        <v>78</v>
      </c>
    </row>
    <row r="17" spans="1:4" x14ac:dyDescent="0.2">
      <c r="A17" t="s">
        <v>189</v>
      </c>
      <c r="B17">
        <v>225</v>
      </c>
      <c r="C17" t="s">
        <v>189</v>
      </c>
      <c r="D17" t="s">
        <v>190</v>
      </c>
    </row>
    <row r="18" spans="1:4" x14ac:dyDescent="0.2">
      <c r="A18" t="s">
        <v>130</v>
      </c>
      <c r="B18">
        <v>227</v>
      </c>
      <c r="C18" t="s">
        <v>130</v>
      </c>
      <c r="D18" t="s">
        <v>131</v>
      </c>
    </row>
    <row r="19" spans="1:4" x14ac:dyDescent="0.2">
      <c r="A19" t="s">
        <v>187</v>
      </c>
      <c r="B19">
        <v>228</v>
      </c>
      <c r="C19" t="s">
        <v>187</v>
      </c>
      <c r="D19" t="s">
        <v>188</v>
      </c>
    </row>
    <row r="20" spans="1:4" x14ac:dyDescent="0.2">
      <c r="A20" t="s">
        <v>214</v>
      </c>
      <c r="B20">
        <v>10018</v>
      </c>
      <c r="C20" t="s">
        <v>214</v>
      </c>
      <c r="D20" t="s">
        <v>215</v>
      </c>
    </row>
    <row r="21" spans="1:4" x14ac:dyDescent="0.2">
      <c r="A21" t="s">
        <v>89</v>
      </c>
      <c r="B21">
        <v>10028</v>
      </c>
      <c r="C21" t="s">
        <v>89</v>
      </c>
      <c r="D21" t="s">
        <v>90</v>
      </c>
    </row>
    <row r="22" spans="1:4" x14ac:dyDescent="0.2">
      <c r="A22" t="s">
        <v>216</v>
      </c>
      <c r="B22">
        <v>11018</v>
      </c>
      <c r="C22" t="s">
        <v>216</v>
      </c>
      <c r="D22" t="s">
        <v>217</v>
      </c>
    </row>
    <row r="23" spans="1:4" x14ac:dyDescent="0.2">
      <c r="A23" t="s">
        <v>124</v>
      </c>
      <c r="B23">
        <v>11038</v>
      </c>
      <c r="C23" t="s">
        <v>124</v>
      </c>
      <c r="D23" t="s">
        <v>125</v>
      </c>
    </row>
    <row r="24" spans="1:4" x14ac:dyDescent="0.2">
      <c r="A24" t="s">
        <v>132</v>
      </c>
      <c r="B24">
        <v>11058</v>
      </c>
      <c r="C24" t="s">
        <v>132</v>
      </c>
      <c r="D24" t="s">
        <v>133</v>
      </c>
    </row>
    <row r="25" spans="1:4" x14ac:dyDescent="0.2">
      <c r="A25" t="s">
        <v>94</v>
      </c>
      <c r="B25">
        <v>11068</v>
      </c>
      <c r="C25" t="s">
        <v>94</v>
      </c>
      <c r="D25" t="s">
        <v>95</v>
      </c>
    </row>
    <row r="26" spans="1:4" x14ac:dyDescent="0.2">
      <c r="A26" t="s">
        <v>218</v>
      </c>
      <c r="B26">
        <v>11098</v>
      </c>
      <c r="C26" t="s">
        <v>218</v>
      </c>
      <c r="D26" t="s">
        <v>219</v>
      </c>
    </row>
    <row r="27" spans="1:4" x14ac:dyDescent="0.2">
      <c r="A27" t="s">
        <v>173</v>
      </c>
      <c r="B27">
        <v>12008</v>
      </c>
      <c r="C27" t="s">
        <v>173</v>
      </c>
      <c r="D27" t="s">
        <v>174</v>
      </c>
    </row>
    <row r="28" spans="1:4" x14ac:dyDescent="0.2">
      <c r="A28" t="s">
        <v>91</v>
      </c>
      <c r="B28">
        <v>12038</v>
      </c>
      <c r="C28" t="s">
        <v>91</v>
      </c>
      <c r="D28" t="s">
        <v>92</v>
      </c>
    </row>
    <row r="29" spans="1:4" x14ac:dyDescent="0.2">
      <c r="A29" t="s">
        <v>220</v>
      </c>
      <c r="B29">
        <v>12058</v>
      </c>
      <c r="C29" t="s">
        <v>220</v>
      </c>
      <c r="D29" t="s">
        <v>221</v>
      </c>
    </row>
    <row r="30" spans="1:4" x14ac:dyDescent="0.2">
      <c r="A30" t="s">
        <v>222</v>
      </c>
      <c r="B30">
        <v>15008</v>
      </c>
      <c r="C30" t="s">
        <v>222</v>
      </c>
      <c r="D30" t="s">
        <v>223</v>
      </c>
    </row>
    <row r="31" spans="1:4" x14ac:dyDescent="0.2">
      <c r="A31" t="s">
        <v>224</v>
      </c>
      <c r="B31">
        <v>16018</v>
      </c>
      <c r="C31" t="s">
        <v>224</v>
      </c>
      <c r="D31" t="s">
        <v>225</v>
      </c>
    </row>
    <row r="32" spans="1:4" x14ac:dyDescent="0.2">
      <c r="A32" t="s">
        <v>134</v>
      </c>
      <c r="B32">
        <v>16028</v>
      </c>
      <c r="C32" t="s">
        <v>134</v>
      </c>
      <c r="D32" t="s">
        <v>135</v>
      </c>
    </row>
    <row r="33" spans="1:4" x14ac:dyDescent="0.2">
      <c r="A33" t="s">
        <v>226</v>
      </c>
      <c r="B33">
        <v>16038</v>
      </c>
      <c r="C33" t="s">
        <v>226</v>
      </c>
      <c r="D33" t="s">
        <v>227</v>
      </c>
    </row>
    <row r="34" spans="1:4" x14ac:dyDescent="0.2">
      <c r="A34" t="s">
        <v>228</v>
      </c>
      <c r="B34">
        <v>16058</v>
      </c>
      <c r="C34" t="s">
        <v>228</v>
      </c>
      <c r="D34" t="s">
        <v>229</v>
      </c>
    </row>
    <row r="35" spans="1:4" x14ac:dyDescent="0.2">
      <c r="A35" t="s">
        <v>230</v>
      </c>
      <c r="B35">
        <v>16068</v>
      </c>
      <c r="C35" t="s">
        <v>230</v>
      </c>
      <c r="D35" t="s">
        <v>231</v>
      </c>
    </row>
    <row r="36" spans="1:4" x14ac:dyDescent="0.2">
      <c r="A36" t="s">
        <v>69</v>
      </c>
      <c r="B36">
        <v>17008</v>
      </c>
      <c r="C36" t="s">
        <v>69</v>
      </c>
      <c r="D36" t="s">
        <v>70</v>
      </c>
    </row>
    <row r="37" spans="1:4" x14ac:dyDescent="0.2">
      <c r="A37" t="s">
        <v>232</v>
      </c>
      <c r="B37">
        <v>17038</v>
      </c>
      <c r="C37" t="s">
        <v>232</v>
      </c>
      <c r="D37" t="s">
        <v>233</v>
      </c>
    </row>
    <row r="38" spans="1:4" x14ac:dyDescent="0.2">
      <c r="A38" t="s">
        <v>234</v>
      </c>
      <c r="B38">
        <v>17078</v>
      </c>
      <c r="C38" t="s">
        <v>234</v>
      </c>
      <c r="D38" t="s">
        <v>235</v>
      </c>
    </row>
    <row r="39" spans="1:4" x14ac:dyDescent="0.2">
      <c r="A39" t="s">
        <v>126</v>
      </c>
      <c r="B39">
        <v>17088</v>
      </c>
      <c r="C39" t="s">
        <v>126</v>
      </c>
      <c r="D39" t="s">
        <v>127</v>
      </c>
    </row>
    <row r="40" spans="1:4" x14ac:dyDescent="0.2">
      <c r="A40" t="s">
        <v>236</v>
      </c>
      <c r="B40">
        <v>17098</v>
      </c>
      <c r="C40" t="s">
        <v>236</v>
      </c>
      <c r="D40" t="s">
        <v>237</v>
      </c>
    </row>
    <row r="41" spans="1:4" x14ac:dyDescent="0.2">
      <c r="A41" t="s">
        <v>177</v>
      </c>
      <c r="B41">
        <v>17108</v>
      </c>
      <c r="C41" t="s">
        <v>177</v>
      </c>
      <c r="D41" t="s">
        <v>178</v>
      </c>
    </row>
    <row r="42" spans="1:4" x14ac:dyDescent="0.2">
      <c r="A42" t="s">
        <v>238</v>
      </c>
      <c r="B42">
        <v>17158</v>
      </c>
      <c r="C42" t="s">
        <v>238</v>
      </c>
      <c r="D42" t="s">
        <v>239</v>
      </c>
    </row>
    <row r="43" spans="1:4" x14ac:dyDescent="0.2">
      <c r="A43" t="s">
        <v>240</v>
      </c>
      <c r="B43">
        <v>17178</v>
      </c>
      <c r="C43" t="s">
        <v>240</v>
      </c>
      <c r="D43" t="s">
        <v>241</v>
      </c>
    </row>
    <row r="44" spans="1:4" x14ac:dyDescent="0.2">
      <c r="A44" t="s">
        <v>242</v>
      </c>
      <c r="B44">
        <v>18018</v>
      </c>
      <c r="C44" t="s">
        <v>242</v>
      </c>
      <c r="D44" t="s">
        <v>243</v>
      </c>
    </row>
    <row r="45" spans="1:4" x14ac:dyDescent="0.2">
      <c r="A45" t="s">
        <v>67</v>
      </c>
      <c r="B45">
        <v>18038</v>
      </c>
      <c r="C45" t="s">
        <v>67</v>
      </c>
      <c r="D45" t="s">
        <v>68</v>
      </c>
    </row>
    <row r="46" spans="1:4" x14ac:dyDescent="0.2">
      <c r="A46" t="s">
        <v>244</v>
      </c>
      <c r="B46">
        <v>18068</v>
      </c>
      <c r="C46" t="s">
        <v>244</v>
      </c>
      <c r="D46" t="s">
        <v>245</v>
      </c>
    </row>
    <row r="47" spans="1:4" x14ac:dyDescent="0.2">
      <c r="A47" t="s">
        <v>246</v>
      </c>
      <c r="B47">
        <v>18078</v>
      </c>
      <c r="C47" t="s">
        <v>246</v>
      </c>
      <c r="D47" t="s">
        <v>247</v>
      </c>
    </row>
    <row r="48" spans="1:4" x14ac:dyDescent="0.2">
      <c r="A48" t="s">
        <v>248</v>
      </c>
      <c r="B48">
        <v>18098</v>
      </c>
      <c r="C48" t="s">
        <v>248</v>
      </c>
      <c r="D48" t="s">
        <v>249</v>
      </c>
    </row>
    <row r="49" spans="1:4" x14ac:dyDescent="0.2">
      <c r="A49" t="s">
        <v>250</v>
      </c>
      <c r="B49">
        <v>18108</v>
      </c>
      <c r="C49" t="s">
        <v>250</v>
      </c>
      <c r="D49" t="s">
        <v>251</v>
      </c>
    </row>
    <row r="50" spans="1:4" x14ac:dyDescent="0.2">
      <c r="A50" t="s">
        <v>183</v>
      </c>
      <c r="B50">
        <v>20008</v>
      </c>
      <c r="C50" t="s">
        <v>183</v>
      </c>
      <c r="D50" t="s">
        <v>184</v>
      </c>
    </row>
    <row r="51" spans="1:4" x14ac:dyDescent="0.2">
      <c r="A51" t="s">
        <v>179</v>
      </c>
      <c r="B51">
        <v>20028</v>
      </c>
      <c r="C51" t="s">
        <v>179</v>
      </c>
      <c r="D51" t="s">
        <v>180</v>
      </c>
    </row>
    <row r="52" spans="1:4" x14ac:dyDescent="0.2">
      <c r="A52" t="s">
        <v>171</v>
      </c>
      <c r="B52">
        <v>20038</v>
      </c>
      <c r="C52" t="s">
        <v>171</v>
      </c>
      <c r="D52" t="s">
        <v>172</v>
      </c>
    </row>
    <row r="53" spans="1:4" x14ac:dyDescent="0.2">
      <c r="A53" t="s">
        <v>96</v>
      </c>
      <c r="B53">
        <v>21018</v>
      </c>
      <c r="C53" t="s">
        <v>96</v>
      </c>
      <c r="D53" t="s">
        <v>97</v>
      </c>
    </row>
    <row r="54" spans="1:4" x14ac:dyDescent="0.2">
      <c r="A54" t="s">
        <v>167</v>
      </c>
      <c r="B54">
        <v>21038</v>
      </c>
      <c r="C54" t="s">
        <v>167</v>
      </c>
      <c r="D54" t="s">
        <v>168</v>
      </c>
    </row>
    <row r="55" spans="1:4" x14ac:dyDescent="0.2">
      <c r="A55" t="s">
        <v>155</v>
      </c>
      <c r="B55">
        <v>21058</v>
      </c>
      <c r="C55" t="s">
        <v>155</v>
      </c>
      <c r="D55" t="s">
        <v>156</v>
      </c>
    </row>
    <row r="56" spans="1:4" x14ac:dyDescent="0.2">
      <c r="A56" t="s">
        <v>252</v>
      </c>
      <c r="B56">
        <v>21078</v>
      </c>
      <c r="C56" t="s">
        <v>252</v>
      </c>
      <c r="D56" t="s">
        <v>253</v>
      </c>
    </row>
    <row r="57" spans="1:4" x14ac:dyDescent="0.2">
      <c r="A57" t="s">
        <v>254</v>
      </c>
      <c r="B57">
        <v>22008</v>
      </c>
      <c r="C57" t="s">
        <v>254</v>
      </c>
      <c r="D57" t="s">
        <v>255</v>
      </c>
    </row>
    <row r="58" spans="1:4" x14ac:dyDescent="0.2">
      <c r="A58" t="s">
        <v>256</v>
      </c>
      <c r="B58">
        <v>22028</v>
      </c>
      <c r="C58" t="s">
        <v>256</v>
      </c>
      <c r="D58" t="s">
        <v>257</v>
      </c>
    </row>
    <row r="59" spans="1:4" x14ac:dyDescent="0.2">
      <c r="A59" t="s">
        <v>181</v>
      </c>
      <c r="B59">
        <v>22058</v>
      </c>
      <c r="C59" t="s">
        <v>181</v>
      </c>
      <c r="D59" t="s">
        <v>182</v>
      </c>
    </row>
    <row r="60" spans="1:4" x14ac:dyDescent="0.2">
      <c r="A60" t="s">
        <v>258</v>
      </c>
      <c r="B60">
        <v>22068</v>
      </c>
      <c r="C60" t="s">
        <v>258</v>
      </c>
      <c r="D60" t="s">
        <v>259</v>
      </c>
    </row>
    <row r="61" spans="1:4" x14ac:dyDescent="0.2">
      <c r="A61" t="s">
        <v>260</v>
      </c>
      <c r="B61">
        <v>22078</v>
      </c>
      <c r="C61" t="s">
        <v>260</v>
      </c>
      <c r="D61" t="s">
        <v>261</v>
      </c>
    </row>
    <row r="62" spans="1:4" x14ac:dyDescent="0.2">
      <c r="A62" t="s">
        <v>262</v>
      </c>
      <c r="B62">
        <v>22088</v>
      </c>
      <c r="C62" t="s">
        <v>262</v>
      </c>
      <c r="D62" t="s">
        <v>263</v>
      </c>
    </row>
    <row r="63" spans="1:4" x14ac:dyDescent="0.2">
      <c r="A63" t="s">
        <v>141</v>
      </c>
      <c r="B63">
        <v>23208</v>
      </c>
      <c r="C63" t="s">
        <v>141</v>
      </c>
      <c r="D63" t="s">
        <v>142</v>
      </c>
    </row>
    <row r="64" spans="1:4" x14ac:dyDescent="0.2">
      <c r="A64" t="s">
        <v>157</v>
      </c>
      <c r="B64">
        <v>23218</v>
      </c>
      <c r="C64" t="s">
        <v>157</v>
      </c>
      <c r="D64" t="s">
        <v>158</v>
      </c>
    </row>
    <row r="65" spans="1:4" x14ac:dyDescent="0.2">
      <c r="A65" t="s">
        <v>264</v>
      </c>
      <c r="B65">
        <v>25068</v>
      </c>
      <c r="C65" t="s">
        <v>264</v>
      </c>
      <c r="D65" t="s">
        <v>265</v>
      </c>
    </row>
    <row r="66" spans="1:4" x14ac:dyDescent="0.2">
      <c r="A66" t="s">
        <v>122</v>
      </c>
      <c r="B66">
        <v>23608</v>
      </c>
      <c r="C66" t="s">
        <v>122</v>
      </c>
      <c r="D66" t="s">
        <v>123</v>
      </c>
    </row>
    <row r="67" spans="1:4" x14ac:dyDescent="0.2">
      <c r="A67" t="s">
        <v>153</v>
      </c>
      <c r="B67">
        <v>23628</v>
      </c>
      <c r="C67" t="s">
        <v>153</v>
      </c>
      <c r="D67" t="s">
        <v>154</v>
      </c>
    </row>
    <row r="68" spans="1:4" x14ac:dyDescent="0.2">
      <c r="A68" t="s">
        <v>266</v>
      </c>
      <c r="B68">
        <v>23658</v>
      </c>
      <c r="C68" t="s">
        <v>266</v>
      </c>
      <c r="D68" t="s">
        <v>267</v>
      </c>
    </row>
    <row r="69" spans="1:4" x14ac:dyDescent="0.2">
      <c r="A69" t="s">
        <v>98</v>
      </c>
      <c r="B69">
        <v>23808</v>
      </c>
      <c r="C69" t="s">
        <v>98</v>
      </c>
      <c r="D69" t="s">
        <v>99</v>
      </c>
    </row>
    <row r="70" spans="1:4" x14ac:dyDescent="0.2">
      <c r="A70" t="s">
        <v>268</v>
      </c>
      <c r="B70">
        <v>23828</v>
      </c>
      <c r="C70" t="s">
        <v>268</v>
      </c>
      <c r="D70" t="s">
        <v>269</v>
      </c>
    </row>
    <row r="71" spans="1:4" x14ac:dyDescent="0.2">
      <c r="A71" t="s">
        <v>270</v>
      </c>
      <c r="B71">
        <v>23838</v>
      </c>
      <c r="C71" t="s">
        <v>270</v>
      </c>
      <c r="D71" t="s">
        <v>271</v>
      </c>
    </row>
    <row r="72" spans="1:4" x14ac:dyDescent="0.2">
      <c r="A72" t="s">
        <v>272</v>
      </c>
      <c r="B72">
        <v>23858</v>
      </c>
      <c r="C72" t="s">
        <v>272</v>
      </c>
      <c r="D72" t="s">
        <v>273</v>
      </c>
    </row>
    <row r="73" spans="1:4" x14ac:dyDescent="0.2">
      <c r="A73" t="s">
        <v>274</v>
      </c>
      <c r="B73">
        <v>23868</v>
      </c>
      <c r="C73" t="s">
        <v>274</v>
      </c>
      <c r="D73" t="s">
        <v>275</v>
      </c>
    </row>
    <row r="74" spans="1:4" x14ac:dyDescent="0.2">
      <c r="A74" t="s">
        <v>276</v>
      </c>
      <c r="B74">
        <v>25008</v>
      </c>
      <c r="C74" t="s">
        <v>276</v>
      </c>
      <c r="D74" t="s">
        <v>277</v>
      </c>
    </row>
    <row r="75" spans="1:4" x14ac:dyDescent="0.2">
      <c r="A75" t="s">
        <v>143</v>
      </c>
      <c r="B75">
        <v>25018</v>
      </c>
      <c r="C75" t="s">
        <v>143</v>
      </c>
      <c r="D75" t="s">
        <v>144</v>
      </c>
    </row>
    <row r="76" spans="1:4" x14ac:dyDescent="0.2">
      <c r="A76" t="s">
        <v>278</v>
      </c>
      <c r="B76">
        <v>25058</v>
      </c>
      <c r="C76" t="s">
        <v>278</v>
      </c>
      <c r="D76" t="s">
        <v>279</v>
      </c>
    </row>
    <row r="77" spans="1:4" x14ac:dyDescent="0.2">
      <c r="A77" t="s">
        <v>280</v>
      </c>
      <c r="B77">
        <v>25378</v>
      </c>
      <c r="C77" t="s">
        <v>280</v>
      </c>
      <c r="D77" t="s">
        <v>281</v>
      </c>
    </row>
    <row r="78" spans="1:4" x14ac:dyDescent="0.2">
      <c r="A78" t="s">
        <v>282</v>
      </c>
      <c r="B78">
        <v>301</v>
      </c>
      <c r="C78" t="s">
        <v>282</v>
      </c>
      <c r="D78" t="s">
        <v>283</v>
      </c>
    </row>
    <row r="79" spans="1:4" x14ac:dyDescent="0.2">
      <c r="A79" t="s">
        <v>57</v>
      </c>
      <c r="B79">
        <v>302</v>
      </c>
      <c r="C79" t="s">
        <v>57</v>
      </c>
      <c r="D79" t="s">
        <v>58</v>
      </c>
    </row>
    <row r="80" spans="1:4" x14ac:dyDescent="0.2">
      <c r="A80" t="s">
        <v>103</v>
      </c>
      <c r="B80">
        <v>602</v>
      </c>
      <c r="C80" t="s">
        <v>103</v>
      </c>
      <c r="D80" t="s">
        <v>104</v>
      </c>
    </row>
    <row r="81" spans="1:4" x14ac:dyDescent="0.2">
      <c r="A81" t="s">
        <v>284</v>
      </c>
      <c r="B81">
        <v>606</v>
      </c>
      <c r="C81" t="s">
        <v>284</v>
      </c>
      <c r="D81" t="s">
        <v>285</v>
      </c>
    </row>
    <row r="82" spans="1:4" x14ac:dyDescent="0.2">
      <c r="A82" t="s">
        <v>286</v>
      </c>
      <c r="B82">
        <v>852</v>
      </c>
      <c r="C82" t="s">
        <v>286</v>
      </c>
      <c r="D82" t="s">
        <v>287</v>
      </c>
    </row>
    <row r="83" spans="1:4" x14ac:dyDescent="0.2">
      <c r="A83" t="s">
        <v>288</v>
      </c>
      <c r="B83">
        <v>854</v>
      </c>
      <c r="C83" t="s">
        <v>288</v>
      </c>
      <c r="D83" t="s">
        <v>289</v>
      </c>
    </row>
    <row r="84" spans="1:4" x14ac:dyDescent="0.2">
      <c r="A84" t="s">
        <v>75</v>
      </c>
      <c r="B84">
        <v>98008</v>
      </c>
      <c r="C84" t="s">
        <v>75</v>
      </c>
      <c r="D84" t="s">
        <v>76</v>
      </c>
    </row>
    <row r="85" spans="1:4" x14ac:dyDescent="0.2">
      <c r="A85" t="s">
        <v>290</v>
      </c>
      <c r="B85">
        <v>220</v>
      </c>
      <c r="C85" t="s">
        <v>290</v>
      </c>
      <c r="D85" t="e">
        <v>#N/A</v>
      </c>
    </row>
    <row r="86" spans="1:4" x14ac:dyDescent="0.2">
      <c r="A86" t="s">
        <v>291</v>
      </c>
      <c r="B86">
        <v>303</v>
      </c>
      <c r="C86" t="s">
        <v>291</v>
      </c>
      <c r="D86" t="s">
        <v>292</v>
      </c>
    </row>
    <row r="87" spans="1:4" x14ac:dyDescent="0.2">
      <c r="A87" t="s">
        <v>79</v>
      </c>
      <c r="B87">
        <v>604</v>
      </c>
      <c r="C87" t="s">
        <v>79</v>
      </c>
      <c r="D87" t="s">
        <v>80</v>
      </c>
    </row>
    <row r="88" spans="1:4" x14ac:dyDescent="0.2">
      <c r="A88" t="s">
        <v>293</v>
      </c>
      <c r="B88">
        <v>855</v>
      </c>
      <c r="C88" t="s">
        <v>293</v>
      </c>
      <c r="D88" t="s">
        <v>294</v>
      </c>
    </row>
    <row r="89" spans="1:4" x14ac:dyDescent="0.2">
      <c r="A89" t="s">
        <v>295</v>
      </c>
      <c r="B89">
        <v>11008</v>
      </c>
      <c r="C89" t="s">
        <v>295</v>
      </c>
      <c r="D89" t="s">
        <v>296</v>
      </c>
    </row>
    <row r="90" spans="1:4" x14ac:dyDescent="0.2">
      <c r="A90" t="s">
        <v>297</v>
      </c>
      <c r="B90">
        <v>11108</v>
      </c>
      <c r="C90" t="s">
        <v>297</v>
      </c>
      <c r="D90" t="s">
        <v>298</v>
      </c>
    </row>
    <row r="91" spans="1:4" x14ac:dyDescent="0.2">
      <c r="A91" t="s">
        <v>299</v>
      </c>
      <c r="B91">
        <v>12078</v>
      </c>
      <c r="C91" t="s">
        <v>299</v>
      </c>
      <c r="D91" t="e">
        <v>#N/A</v>
      </c>
    </row>
    <row r="92" spans="1:4" x14ac:dyDescent="0.2">
      <c r="A92" t="s">
        <v>300</v>
      </c>
      <c r="B92">
        <v>15018</v>
      </c>
      <c r="C92" t="s">
        <v>300</v>
      </c>
      <c r="D92" t="e">
        <v>#N/A</v>
      </c>
    </row>
    <row r="93" spans="1:4" x14ac:dyDescent="0.2">
      <c r="A93" t="s">
        <v>301</v>
      </c>
      <c r="B93">
        <v>17018</v>
      </c>
      <c r="C93" t="s">
        <v>301</v>
      </c>
      <c r="D93" t="s">
        <v>302</v>
      </c>
    </row>
    <row r="94" spans="1:4" x14ac:dyDescent="0.2">
      <c r="A94" t="s">
        <v>71</v>
      </c>
      <c r="B94">
        <v>17128</v>
      </c>
      <c r="C94" t="s">
        <v>71</v>
      </c>
      <c r="D94" t="s">
        <v>72</v>
      </c>
    </row>
    <row r="95" spans="1:4" x14ac:dyDescent="0.2">
      <c r="A95" t="s">
        <v>303</v>
      </c>
      <c r="B95">
        <v>21068</v>
      </c>
      <c r="C95" t="s">
        <v>303</v>
      </c>
      <c r="D95" t="s">
        <v>304</v>
      </c>
    </row>
    <row r="96" spans="1:4" x14ac:dyDescent="0.2">
      <c r="A96" t="s">
        <v>305</v>
      </c>
      <c r="B96">
        <v>22018</v>
      </c>
      <c r="C96" t="s">
        <v>305</v>
      </c>
      <c r="D96" t="s">
        <v>306</v>
      </c>
    </row>
    <row r="97" spans="1:4" x14ac:dyDescent="0.2">
      <c r="A97" t="s">
        <v>307</v>
      </c>
      <c r="B97">
        <v>22038</v>
      </c>
      <c r="C97" t="s">
        <v>307</v>
      </c>
      <c r="D97" t="s">
        <v>308</v>
      </c>
    </row>
    <row r="98" spans="1:4" x14ac:dyDescent="0.2">
      <c r="A98" t="s">
        <v>192</v>
      </c>
      <c r="B98">
        <v>23618</v>
      </c>
      <c r="C98" t="s">
        <v>192</v>
      </c>
      <c r="D98" t="s">
        <v>193</v>
      </c>
    </row>
    <row r="99" spans="1:4" x14ac:dyDescent="0.2">
      <c r="A99" t="s">
        <v>309</v>
      </c>
      <c r="B99">
        <v>38008</v>
      </c>
      <c r="C99" t="s">
        <v>309</v>
      </c>
      <c r="D99" t="s">
        <v>310</v>
      </c>
    </row>
    <row r="100" spans="1:4" x14ac:dyDescent="0.2">
      <c r="A100" t="s">
        <v>311</v>
      </c>
      <c r="B100">
        <v>38018</v>
      </c>
      <c r="C100" t="s">
        <v>311</v>
      </c>
      <c r="D100" t="s">
        <v>312</v>
      </c>
    </row>
    <row r="101" spans="1:4" x14ac:dyDescent="0.2">
      <c r="A101" t="s">
        <v>313</v>
      </c>
      <c r="B101">
        <v>23238</v>
      </c>
      <c r="C101" t="s">
        <v>313</v>
      </c>
      <c r="D101" t="s">
        <v>314</v>
      </c>
    </row>
    <row r="102" spans="1:4" x14ac:dyDescent="0.2">
      <c r="A102" t="s">
        <v>315</v>
      </c>
      <c r="B102">
        <v>18118</v>
      </c>
      <c r="C102" t="s">
        <v>315</v>
      </c>
      <c r="D102" t="s">
        <v>316</v>
      </c>
    </row>
    <row r="103" spans="1:4" x14ac:dyDescent="0.2">
      <c r="A103" t="s">
        <v>317</v>
      </c>
      <c r="B103">
        <v>23718</v>
      </c>
      <c r="C103" t="s">
        <v>317</v>
      </c>
      <c r="D103" t="s">
        <v>318</v>
      </c>
    </row>
    <row r="104" spans="1:4" x14ac:dyDescent="0.2">
      <c r="A104" t="s">
        <v>319</v>
      </c>
      <c r="B104">
        <v>10058</v>
      </c>
      <c r="C104" t="s">
        <v>319</v>
      </c>
      <c r="D104" t="s">
        <v>320</v>
      </c>
    </row>
    <row r="105" spans="1:4" x14ac:dyDescent="0.2">
      <c r="A105" t="s">
        <v>321</v>
      </c>
      <c r="B105">
        <v>38058</v>
      </c>
      <c r="C105" t="s">
        <v>321</v>
      </c>
      <c r="D105" t="e">
        <v>#N/A</v>
      </c>
    </row>
    <row r="106" spans="1:4" x14ac:dyDescent="0.2">
      <c r="A106" t="s">
        <v>322</v>
      </c>
      <c r="B106">
        <v>22098</v>
      </c>
      <c r="C106" t="s">
        <v>322</v>
      </c>
      <c r="D106" t="s">
        <v>323</v>
      </c>
    </row>
    <row r="107" spans="1:4" x14ac:dyDescent="0.2">
      <c r="A107" t="s">
        <v>324</v>
      </c>
      <c r="B107">
        <v>11118</v>
      </c>
      <c r="C107" t="s">
        <v>324</v>
      </c>
      <c r="D107" t="s">
        <v>325</v>
      </c>
    </row>
    <row r="108" spans="1:4" x14ac:dyDescent="0.2">
      <c r="A108" t="s">
        <v>326</v>
      </c>
      <c r="B108">
        <v>38038</v>
      </c>
      <c r="C108" t="s">
        <v>326</v>
      </c>
      <c r="D108" t="e">
        <v>#N/A</v>
      </c>
    </row>
    <row r="109" spans="1:4" x14ac:dyDescent="0.2">
      <c r="A109" t="s">
        <v>327</v>
      </c>
      <c r="B109">
        <v>23708</v>
      </c>
      <c r="C109" t="s">
        <v>327</v>
      </c>
      <c r="D109" t="s">
        <v>328</v>
      </c>
    </row>
    <row r="110" spans="1:4" x14ac:dyDescent="0.2">
      <c r="A110" t="s">
        <v>329</v>
      </c>
      <c r="B110">
        <v>11088</v>
      </c>
      <c r="C110" t="s">
        <v>329</v>
      </c>
      <c r="D110" t="s">
        <v>330</v>
      </c>
    </row>
    <row r="111" spans="1:4" x14ac:dyDescent="0.2">
      <c r="A111" t="s">
        <v>145</v>
      </c>
      <c r="B111">
        <v>17068</v>
      </c>
      <c r="C111" t="s">
        <v>145</v>
      </c>
      <c r="D111" t="s">
        <v>146</v>
      </c>
    </row>
    <row r="112" spans="1:4" x14ac:dyDescent="0.2">
      <c r="A112" t="s">
        <v>128</v>
      </c>
      <c r="B112">
        <v>17118</v>
      </c>
      <c r="C112" t="s">
        <v>128</v>
      </c>
      <c r="D112" t="s">
        <v>129</v>
      </c>
    </row>
    <row r="113" spans="1:4" x14ac:dyDescent="0.2">
      <c r="A113" t="s">
        <v>331</v>
      </c>
      <c r="B113">
        <v>23268</v>
      </c>
      <c r="C113" t="s">
        <v>331</v>
      </c>
      <c r="D113" t="s">
        <v>332</v>
      </c>
    </row>
    <row r="114" spans="1:4" x14ac:dyDescent="0.2">
      <c r="A114" t="s">
        <v>333</v>
      </c>
      <c r="B114">
        <v>23278</v>
      </c>
      <c r="C114" t="s">
        <v>333</v>
      </c>
      <c r="D114" t="s">
        <v>334</v>
      </c>
    </row>
    <row r="115" spans="1:4" x14ac:dyDescent="0.2">
      <c r="A115" t="s">
        <v>335</v>
      </c>
      <c r="B115">
        <v>27008</v>
      </c>
      <c r="C115" t="s">
        <v>335</v>
      </c>
      <c r="D115" t="s">
        <v>336</v>
      </c>
    </row>
    <row r="116" spans="1:4" x14ac:dyDescent="0.2">
      <c r="A116" t="s">
        <v>337</v>
      </c>
      <c r="B116">
        <v>224</v>
      </c>
      <c r="C116" t="s">
        <v>337</v>
      </c>
      <c r="D116" t="s">
        <v>338</v>
      </c>
    </row>
    <row r="117" spans="1:4" x14ac:dyDescent="0.2">
      <c r="A117" t="s">
        <v>339</v>
      </c>
      <c r="B117">
        <v>23878</v>
      </c>
      <c r="C117" t="s">
        <v>339</v>
      </c>
      <c r="D117" t="s">
        <v>340</v>
      </c>
    </row>
    <row r="118" spans="1:4" x14ac:dyDescent="0.2">
      <c r="A118" t="s">
        <v>337</v>
      </c>
      <c r="B118">
        <v>18128</v>
      </c>
      <c r="C118" t="s">
        <v>337</v>
      </c>
      <c r="D118" t="s">
        <v>338</v>
      </c>
    </row>
    <row r="119" spans="1:4" x14ac:dyDescent="0.2">
      <c r="A119" t="s">
        <v>337</v>
      </c>
      <c r="B119">
        <v>38028</v>
      </c>
      <c r="C119" t="s">
        <v>337</v>
      </c>
      <c r="D119" t="s">
        <v>338</v>
      </c>
    </row>
    <row r="120" spans="1:4" x14ac:dyDescent="0.2">
      <c r="A120" t="s">
        <v>100</v>
      </c>
      <c r="B120">
        <v>23728</v>
      </c>
      <c r="C120" t="s">
        <v>100</v>
      </c>
      <c r="D120" t="s">
        <v>101</v>
      </c>
    </row>
    <row r="121" spans="1:4" x14ac:dyDescent="0.2">
      <c r="A121" t="s">
        <v>337</v>
      </c>
      <c r="B121">
        <v>17168</v>
      </c>
      <c r="C121" t="s">
        <v>337</v>
      </c>
      <c r="D121" t="s">
        <v>338</v>
      </c>
    </row>
    <row r="122" spans="1:4" x14ac:dyDescent="0.2">
      <c r="A122" t="s">
        <v>341</v>
      </c>
      <c r="B122">
        <v>20018</v>
      </c>
      <c r="C122" t="s">
        <v>341</v>
      </c>
      <c r="D122" t="s">
        <v>342</v>
      </c>
    </row>
    <row r="123" spans="1:4" x14ac:dyDescent="0.2">
      <c r="A123" t="s">
        <v>337</v>
      </c>
      <c r="B123">
        <v>23888</v>
      </c>
      <c r="C123" t="s">
        <v>337</v>
      </c>
      <c r="D123" t="s">
        <v>338</v>
      </c>
    </row>
    <row r="124" spans="1:4" x14ac:dyDescent="0.2">
      <c r="A124" t="s">
        <v>343</v>
      </c>
      <c r="B124">
        <v>10038</v>
      </c>
      <c r="C124" t="s">
        <v>343</v>
      </c>
      <c r="D124" t="s">
        <v>344</v>
      </c>
    </row>
    <row r="125" spans="1:4" x14ac:dyDescent="0.2">
      <c r="A125" t="s">
        <v>345</v>
      </c>
      <c r="B125">
        <v>38118</v>
      </c>
      <c r="C125" t="s">
        <v>345</v>
      </c>
      <c r="D125" t="s">
        <v>346</v>
      </c>
    </row>
    <row r="126" spans="1:4" x14ac:dyDescent="0.2">
      <c r="A126" t="s">
        <v>347</v>
      </c>
      <c r="B126">
        <v>23008</v>
      </c>
      <c r="C126" t="s">
        <v>347</v>
      </c>
      <c r="D126" t="s">
        <v>348</v>
      </c>
    </row>
    <row r="127" spans="1:4" x14ac:dyDescent="0.2">
      <c r="A127" t="s">
        <v>349</v>
      </c>
      <c r="B127">
        <v>20078</v>
      </c>
      <c r="C127" t="s">
        <v>349</v>
      </c>
      <c r="D127" t="s">
        <v>350</v>
      </c>
    </row>
    <row r="128" spans="1:4" x14ac:dyDescent="0.2">
      <c r="A128" t="s">
        <v>159</v>
      </c>
      <c r="B128">
        <v>23898</v>
      </c>
      <c r="C128" t="s">
        <v>159</v>
      </c>
      <c r="D128" t="s">
        <v>160</v>
      </c>
    </row>
    <row r="129" spans="1:4" x14ac:dyDescent="0.2">
      <c r="A129" t="s">
        <v>351</v>
      </c>
      <c r="B129">
        <v>11158</v>
      </c>
      <c r="C129" t="s">
        <v>351</v>
      </c>
      <c r="D129" t="s">
        <v>352</v>
      </c>
    </row>
    <row r="130" spans="1:4" x14ac:dyDescent="0.2">
      <c r="A130" t="s">
        <v>81</v>
      </c>
      <c r="B130">
        <v>603</v>
      </c>
      <c r="C130" t="s">
        <v>81</v>
      </c>
      <c r="D130" t="s">
        <v>82</v>
      </c>
    </row>
    <row r="131" spans="1:4" x14ac:dyDescent="0.2">
      <c r="A131" t="s">
        <v>165</v>
      </c>
      <c r="B131">
        <v>17058</v>
      </c>
      <c r="C131" t="s">
        <v>165</v>
      </c>
      <c r="D131" t="s">
        <v>166</v>
      </c>
    </row>
    <row r="132" spans="1:4" x14ac:dyDescent="0.2">
      <c r="A132" t="s">
        <v>136</v>
      </c>
      <c r="B132">
        <v>17208</v>
      </c>
      <c r="C132" t="s">
        <v>136</v>
      </c>
      <c r="D132" t="s">
        <v>137</v>
      </c>
    </row>
    <row r="133" spans="1:4" x14ac:dyDescent="0.2">
      <c r="A133" t="s">
        <v>337</v>
      </c>
      <c r="B133">
        <v>38088</v>
      </c>
      <c r="C133" t="s">
        <v>337</v>
      </c>
      <c r="D133" t="s">
        <v>338</v>
      </c>
    </row>
    <row r="134" spans="1:4" x14ac:dyDescent="0.2">
      <c r="A134" t="s">
        <v>149</v>
      </c>
      <c r="B134">
        <v>11138</v>
      </c>
      <c r="C134" t="s">
        <v>149</v>
      </c>
      <c r="D134" t="s">
        <v>150</v>
      </c>
    </row>
    <row r="135" spans="1:4" x14ac:dyDescent="0.2">
      <c r="A135" t="s">
        <v>49</v>
      </c>
      <c r="B135">
        <v>508</v>
      </c>
      <c r="C135" t="s">
        <v>49</v>
      </c>
      <c r="D135" t="s">
        <v>50</v>
      </c>
    </row>
    <row r="136" spans="1:4" x14ac:dyDescent="0.2">
      <c r="A136" t="s">
        <v>353</v>
      </c>
      <c r="B136">
        <v>541</v>
      </c>
      <c r="C136" t="s">
        <v>353</v>
      </c>
      <c r="D136" t="s">
        <v>354</v>
      </c>
    </row>
    <row r="137" spans="1:4" x14ac:dyDescent="0.2">
      <c r="A137" t="s">
        <v>355</v>
      </c>
      <c r="B137">
        <v>548</v>
      </c>
      <c r="C137" t="s">
        <v>355</v>
      </c>
      <c r="D137" t="s">
        <v>356</v>
      </c>
    </row>
    <row r="138" spans="1:4" x14ac:dyDescent="0.2">
      <c r="A138" t="s">
        <v>53</v>
      </c>
      <c r="B138">
        <v>558</v>
      </c>
      <c r="C138" t="s">
        <v>53</v>
      </c>
      <c r="D138" t="s">
        <v>54</v>
      </c>
    </row>
    <row r="139" spans="1:4" x14ac:dyDescent="0.2">
      <c r="A139" t="s">
        <v>55</v>
      </c>
      <c r="B139">
        <v>568</v>
      </c>
      <c r="C139" t="s">
        <v>55</v>
      </c>
      <c r="D139" t="s">
        <v>56</v>
      </c>
    </row>
    <row r="140" spans="1:4" x14ac:dyDescent="0.2">
      <c r="A140" t="s">
        <v>45</v>
      </c>
      <c r="B140">
        <v>578</v>
      </c>
      <c r="C140" t="s">
        <v>45</v>
      </c>
      <c r="D140" t="s">
        <v>46</v>
      </c>
    </row>
    <row r="141" spans="1:4" x14ac:dyDescent="0.2">
      <c r="A141" t="s">
        <v>23</v>
      </c>
      <c r="B141">
        <v>598</v>
      </c>
      <c r="C141" t="s">
        <v>23</v>
      </c>
      <c r="D141" t="s">
        <v>24</v>
      </c>
    </row>
    <row r="142" spans="1:4" x14ac:dyDescent="0.2">
      <c r="A142" t="s">
        <v>357</v>
      </c>
      <c r="B142">
        <v>23738</v>
      </c>
      <c r="C142" t="s">
        <v>357</v>
      </c>
      <c r="D142" t="s">
        <v>358</v>
      </c>
    </row>
    <row r="143" spans="1:4" x14ac:dyDescent="0.2">
      <c r="A143" t="s">
        <v>59</v>
      </c>
      <c r="B143">
        <v>23288</v>
      </c>
      <c r="C143" t="s">
        <v>59</v>
      </c>
      <c r="D143" t="s">
        <v>60</v>
      </c>
    </row>
    <row r="144" spans="1:4" x14ac:dyDescent="0.2">
      <c r="A144" t="s">
        <v>359</v>
      </c>
      <c r="B144">
        <v>510</v>
      </c>
      <c r="C144" t="s">
        <v>359</v>
      </c>
      <c r="D144" t="s">
        <v>360</v>
      </c>
    </row>
    <row r="145" spans="1:4" x14ac:dyDescent="0.2">
      <c r="A145" t="s">
        <v>47</v>
      </c>
      <c r="B145">
        <v>518</v>
      </c>
      <c r="C145" t="s">
        <v>47</v>
      </c>
      <c r="D145" t="s">
        <v>48</v>
      </c>
    </row>
    <row r="146" spans="1:4" x14ac:dyDescent="0.2">
      <c r="A146" t="s">
        <v>35</v>
      </c>
      <c r="B146">
        <v>528</v>
      </c>
      <c r="C146" t="s">
        <v>35</v>
      </c>
      <c r="D146" t="s">
        <v>36</v>
      </c>
    </row>
    <row r="147" spans="1:4" x14ac:dyDescent="0.2">
      <c r="A147" t="s">
        <v>42</v>
      </c>
      <c r="B147">
        <v>538</v>
      </c>
      <c r="C147" t="s">
        <v>42</v>
      </c>
      <c r="D147" t="s">
        <v>43</v>
      </c>
    </row>
    <row r="148" spans="1:4" x14ac:dyDescent="0.2">
      <c r="A148" t="s">
        <v>39</v>
      </c>
      <c r="B148">
        <v>588</v>
      </c>
      <c r="C148" t="s">
        <v>39</v>
      </c>
      <c r="D148" t="s">
        <v>40</v>
      </c>
    </row>
    <row r="149" spans="1:4" x14ac:dyDescent="0.2">
      <c r="A149" t="s">
        <v>361</v>
      </c>
      <c r="B149">
        <v>23298</v>
      </c>
      <c r="C149" t="s">
        <v>361</v>
      </c>
      <c r="D149" t="s">
        <v>362</v>
      </c>
    </row>
    <row r="150" spans="1:4" x14ac:dyDescent="0.2">
      <c r="A150" t="s">
        <v>363</v>
      </c>
      <c r="B150">
        <v>39008</v>
      </c>
      <c r="C150" t="s">
        <v>363</v>
      </c>
      <c r="D150" t="e">
        <v>#N/A</v>
      </c>
    </row>
    <row r="151" spans="1:4" x14ac:dyDescent="0.2">
      <c r="A151" t="s">
        <v>364</v>
      </c>
      <c r="B151">
        <v>38098</v>
      </c>
      <c r="C151" t="s">
        <v>364</v>
      </c>
      <c r="D151" t="e">
        <v>#N/A</v>
      </c>
    </row>
    <row r="152" spans="1:4" x14ac:dyDescent="0.2">
      <c r="A152" t="s">
        <v>365</v>
      </c>
      <c r="B152">
        <v>17218</v>
      </c>
      <c r="C152" t="s">
        <v>365</v>
      </c>
      <c r="D152" t="s">
        <v>366</v>
      </c>
    </row>
    <row r="153" spans="1:4" x14ac:dyDescent="0.2">
      <c r="A153" t="s">
        <v>367</v>
      </c>
      <c r="B153">
        <v>601</v>
      </c>
      <c r="C153" t="s">
        <v>367</v>
      </c>
      <c r="D153" t="e">
        <v>#N/A</v>
      </c>
    </row>
    <row r="154" spans="1:4" x14ac:dyDescent="0.2">
      <c r="A154" t="s">
        <v>368</v>
      </c>
      <c r="B154">
        <v>605</v>
      </c>
      <c r="C154" t="s">
        <v>368</v>
      </c>
      <c r="D154" t="e">
        <v>#N/A</v>
      </c>
    </row>
    <row r="155" spans="1:4" x14ac:dyDescent="0.2">
      <c r="A155" t="s">
        <v>147</v>
      </c>
      <c r="B155">
        <v>20068</v>
      </c>
      <c r="C155" t="s">
        <v>147</v>
      </c>
      <c r="D155" t="s">
        <v>148</v>
      </c>
    </row>
    <row r="156" spans="1:4" x14ac:dyDescent="0.2">
      <c r="A156" t="s">
        <v>369</v>
      </c>
      <c r="B156">
        <v>23798</v>
      </c>
      <c r="C156" t="s">
        <v>369</v>
      </c>
      <c r="D156" t="s">
        <v>370</v>
      </c>
    </row>
    <row r="157" spans="1:4" x14ac:dyDescent="0.2">
      <c r="A157" t="s">
        <v>371</v>
      </c>
      <c r="B157">
        <v>20098</v>
      </c>
      <c r="C157" t="s">
        <v>371</v>
      </c>
      <c r="D157" t="s">
        <v>372</v>
      </c>
    </row>
    <row r="158" spans="1:4" x14ac:dyDescent="0.2">
      <c r="A158" t="s">
        <v>337</v>
      </c>
      <c r="B158">
        <v>212</v>
      </c>
      <c r="C158" t="s">
        <v>337</v>
      </c>
      <c r="D158" t="s">
        <v>338</v>
      </c>
    </row>
    <row r="159" spans="1:4" x14ac:dyDescent="0.2">
      <c r="A159" t="s">
        <v>151</v>
      </c>
      <c r="B159">
        <v>20088</v>
      </c>
      <c r="C159" t="s">
        <v>151</v>
      </c>
      <c r="D159" t="s">
        <v>152</v>
      </c>
    </row>
    <row r="160" spans="1:4" x14ac:dyDescent="0.2">
      <c r="A160" t="s">
        <v>65</v>
      </c>
      <c r="B160">
        <v>612</v>
      </c>
      <c r="C160" t="s">
        <v>65</v>
      </c>
      <c r="D160" t="s">
        <v>66</v>
      </c>
    </row>
    <row r="161" spans="1:4" x14ac:dyDescent="0.2">
      <c r="A161" t="s">
        <v>87</v>
      </c>
      <c r="B161">
        <v>17198</v>
      </c>
      <c r="C161" t="s">
        <v>87</v>
      </c>
      <c r="D161" t="s">
        <v>88</v>
      </c>
    </row>
    <row r="162" spans="1:4" x14ac:dyDescent="0.2">
      <c r="A162" t="s">
        <v>373</v>
      </c>
      <c r="B162">
        <v>18208</v>
      </c>
      <c r="C162" t="s">
        <v>373</v>
      </c>
      <c r="D162" t="e">
        <v>#N/A</v>
      </c>
    </row>
    <row r="163" spans="1:4" x14ac:dyDescent="0.2">
      <c r="A163" t="s">
        <v>374</v>
      </c>
      <c r="B163">
        <v>17028</v>
      </c>
      <c r="C163" t="s">
        <v>374</v>
      </c>
      <c r="D16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1"/>
  <sheetViews>
    <sheetView workbookViewId="0">
      <selection activeCell="A2" sqref="A2:F2"/>
    </sheetView>
  </sheetViews>
  <sheetFormatPr baseColWidth="10" defaultColWidth="8.83203125" defaultRowHeight="15" x14ac:dyDescent="0.2"/>
  <cols>
    <col min="1" max="1" width="43.5" bestFit="1" customWidth="1"/>
    <col min="2" max="2" width="14.33203125" bestFit="1" customWidth="1"/>
    <col min="3" max="3" width="43.5" bestFit="1" customWidth="1"/>
    <col min="4" max="4" width="15.1640625" bestFit="1" customWidth="1"/>
    <col min="5" max="5" width="54.83203125" bestFit="1" customWidth="1"/>
    <col min="6" max="6" width="14.5" bestFit="1" customWidth="1"/>
  </cols>
  <sheetData>
    <row r="1" spans="1:6" x14ac:dyDescent="0.2">
      <c r="A1" t="s">
        <v>391</v>
      </c>
      <c r="C1" t="s">
        <v>391</v>
      </c>
    </row>
    <row r="2" spans="1:6" x14ac:dyDescent="0.2">
      <c r="A2" s="10" t="s">
        <v>392</v>
      </c>
      <c r="B2" s="10" t="s">
        <v>393</v>
      </c>
      <c r="C2" s="10" t="s">
        <v>392</v>
      </c>
      <c r="D2" s="10" t="s">
        <v>394</v>
      </c>
      <c r="E2" s="10" t="s">
        <v>395</v>
      </c>
      <c r="F2" s="10" t="s">
        <v>396</v>
      </c>
    </row>
    <row r="3" spans="1:6" x14ac:dyDescent="0.2">
      <c r="A3">
        <v>137358</v>
      </c>
      <c r="B3" t="s">
        <v>397</v>
      </c>
      <c r="C3">
        <v>137358</v>
      </c>
      <c r="D3" t="s">
        <v>398</v>
      </c>
      <c r="E3" t="s">
        <v>399</v>
      </c>
      <c r="F3" t="s">
        <v>400</v>
      </c>
    </row>
    <row r="4" spans="1:6" x14ac:dyDescent="0.2">
      <c r="A4">
        <v>127172</v>
      </c>
      <c r="B4" t="s">
        <v>401</v>
      </c>
      <c r="C4">
        <v>127172</v>
      </c>
      <c r="E4" t="s">
        <v>402</v>
      </c>
      <c r="F4" t="s">
        <v>403</v>
      </c>
    </row>
    <row r="5" spans="1:6" x14ac:dyDescent="0.2">
      <c r="A5">
        <v>135887</v>
      </c>
      <c r="B5" t="s">
        <v>404</v>
      </c>
      <c r="C5">
        <v>135887</v>
      </c>
      <c r="E5" t="s">
        <v>405</v>
      </c>
      <c r="F5" t="s">
        <v>406</v>
      </c>
    </row>
    <row r="6" spans="1:6" x14ac:dyDescent="0.2">
      <c r="A6">
        <v>135888</v>
      </c>
      <c r="B6" t="s">
        <v>407</v>
      </c>
      <c r="C6">
        <v>135888</v>
      </c>
      <c r="D6" t="s">
        <v>408</v>
      </c>
      <c r="E6" t="s">
        <v>409</v>
      </c>
      <c r="F6" t="s">
        <v>410</v>
      </c>
    </row>
    <row r="7" spans="1:6" x14ac:dyDescent="0.2">
      <c r="A7">
        <v>126026</v>
      </c>
      <c r="B7" t="s">
        <v>411</v>
      </c>
      <c r="C7">
        <v>126026</v>
      </c>
      <c r="E7" t="s">
        <v>412</v>
      </c>
      <c r="F7" t="s">
        <v>413</v>
      </c>
    </row>
    <row r="8" spans="1:6" x14ac:dyDescent="0.2">
      <c r="A8">
        <v>137359</v>
      </c>
      <c r="B8" t="s">
        <v>414</v>
      </c>
      <c r="C8">
        <v>137359</v>
      </c>
      <c r="D8" t="s">
        <v>415</v>
      </c>
      <c r="E8" t="s">
        <v>416</v>
      </c>
      <c r="F8" t="s">
        <v>417</v>
      </c>
    </row>
    <row r="9" spans="1:6" x14ac:dyDescent="0.2">
      <c r="A9">
        <v>151050</v>
      </c>
      <c r="B9" t="s">
        <v>418</v>
      </c>
      <c r="C9">
        <v>151050</v>
      </c>
      <c r="E9" t="s">
        <v>419</v>
      </c>
      <c r="F9" t="s">
        <v>420</v>
      </c>
    </row>
    <row r="10" spans="1:6" x14ac:dyDescent="0.2">
      <c r="A10">
        <v>144420</v>
      </c>
      <c r="B10" t="s">
        <v>421</v>
      </c>
      <c r="C10">
        <v>144420</v>
      </c>
      <c r="E10" t="s">
        <v>422</v>
      </c>
      <c r="F10" t="s">
        <v>423</v>
      </c>
    </row>
    <row r="11" spans="1:6" x14ac:dyDescent="0.2">
      <c r="A11">
        <v>151949</v>
      </c>
      <c r="B11" t="s">
        <v>424</v>
      </c>
      <c r="C11">
        <v>151949</v>
      </c>
      <c r="E11" t="s">
        <v>425</v>
      </c>
      <c r="F11" t="s">
        <v>426</v>
      </c>
    </row>
    <row r="12" spans="1:6" x14ac:dyDescent="0.2">
      <c r="A12">
        <v>137360</v>
      </c>
      <c r="B12" t="s">
        <v>427</v>
      </c>
      <c r="C12">
        <v>137360</v>
      </c>
      <c r="D12" t="s">
        <v>428</v>
      </c>
      <c r="E12" t="s">
        <v>429</v>
      </c>
      <c r="F12" t="s">
        <v>430</v>
      </c>
    </row>
    <row r="13" spans="1:6" x14ac:dyDescent="0.2">
      <c r="A13">
        <v>141725</v>
      </c>
      <c r="B13" t="s">
        <v>431</v>
      </c>
      <c r="C13">
        <v>141725</v>
      </c>
      <c r="D13" t="s">
        <v>432</v>
      </c>
      <c r="E13" t="s">
        <v>433</v>
      </c>
      <c r="F13" t="s">
        <v>434</v>
      </c>
    </row>
    <row r="14" spans="1:6" x14ac:dyDescent="0.2">
      <c r="A14">
        <v>135889</v>
      </c>
      <c r="B14" t="s">
        <v>435</v>
      </c>
      <c r="C14">
        <v>135889</v>
      </c>
      <c r="E14" t="s">
        <v>436</v>
      </c>
      <c r="F14" t="s">
        <v>437</v>
      </c>
    </row>
    <row r="15" spans="1:6" x14ac:dyDescent="0.2">
      <c r="A15">
        <v>135896</v>
      </c>
      <c r="B15" t="s">
        <v>438</v>
      </c>
      <c r="C15">
        <v>135896</v>
      </c>
      <c r="D15" t="s">
        <v>439</v>
      </c>
      <c r="E15" t="s">
        <v>440</v>
      </c>
      <c r="F15" t="s">
        <v>441</v>
      </c>
    </row>
    <row r="16" spans="1:6" x14ac:dyDescent="0.2">
      <c r="A16">
        <v>145663</v>
      </c>
      <c r="B16" t="s">
        <v>442</v>
      </c>
      <c r="C16">
        <v>145663</v>
      </c>
      <c r="E16" t="s">
        <v>443</v>
      </c>
      <c r="F16" t="s">
        <v>444</v>
      </c>
    </row>
    <row r="17" spans="1:6" x14ac:dyDescent="0.2">
      <c r="A17">
        <v>150432</v>
      </c>
      <c r="B17" t="s">
        <v>445</v>
      </c>
      <c r="C17">
        <v>150432</v>
      </c>
      <c r="E17" t="s">
        <v>446</v>
      </c>
      <c r="F17" t="s">
        <v>447</v>
      </c>
    </row>
    <row r="18" spans="1:6" x14ac:dyDescent="0.2">
      <c r="A18">
        <v>157783</v>
      </c>
      <c r="B18" t="s">
        <v>448</v>
      </c>
      <c r="C18">
        <v>157783</v>
      </c>
      <c r="E18" t="s">
        <v>449</v>
      </c>
      <c r="F18" t="s">
        <v>450</v>
      </c>
    </row>
    <row r="19" spans="1:6" x14ac:dyDescent="0.2">
      <c r="A19">
        <v>126195</v>
      </c>
      <c r="B19" t="s">
        <v>451</v>
      </c>
      <c r="C19">
        <v>126195</v>
      </c>
      <c r="D19" t="s">
        <v>452</v>
      </c>
      <c r="E19" t="s">
        <v>453</v>
      </c>
      <c r="F19" t="s">
        <v>454</v>
      </c>
    </row>
    <row r="20" spans="1:6" x14ac:dyDescent="0.2">
      <c r="A20">
        <v>157784</v>
      </c>
      <c r="B20" t="s">
        <v>455</v>
      </c>
      <c r="C20">
        <v>157784</v>
      </c>
      <c r="E20" t="s">
        <v>456</v>
      </c>
      <c r="F20" t="s">
        <v>457</v>
      </c>
    </row>
    <row r="21" spans="1:6" x14ac:dyDescent="0.2">
      <c r="A21">
        <v>149504</v>
      </c>
      <c r="B21" t="s">
        <v>458</v>
      </c>
      <c r="C21">
        <v>149504</v>
      </c>
      <c r="E21" t="s">
        <v>459</v>
      </c>
      <c r="F21" t="s">
        <v>460</v>
      </c>
    </row>
    <row r="22" spans="1:6" x14ac:dyDescent="0.2">
      <c r="A22">
        <v>126196</v>
      </c>
      <c r="B22" t="s">
        <v>461</v>
      </c>
      <c r="C22">
        <v>126196</v>
      </c>
      <c r="E22" t="s">
        <v>462</v>
      </c>
      <c r="F22" t="s">
        <v>463</v>
      </c>
    </row>
    <row r="23" spans="1:6" x14ac:dyDescent="0.2">
      <c r="A23">
        <v>135891</v>
      </c>
      <c r="B23" t="s">
        <v>464</v>
      </c>
      <c r="C23">
        <v>135891</v>
      </c>
      <c r="D23" t="s">
        <v>465</v>
      </c>
      <c r="E23" t="s">
        <v>466</v>
      </c>
      <c r="F23" t="s">
        <v>467</v>
      </c>
    </row>
    <row r="24" spans="1:6" x14ac:dyDescent="0.2">
      <c r="A24">
        <v>135890</v>
      </c>
      <c r="B24" t="s">
        <v>468</v>
      </c>
      <c r="C24">
        <v>135890</v>
      </c>
      <c r="E24" t="s">
        <v>469</v>
      </c>
      <c r="F24" t="s">
        <v>470</v>
      </c>
    </row>
    <row r="25" spans="1:6" x14ac:dyDescent="0.2">
      <c r="A25">
        <v>137361</v>
      </c>
      <c r="B25" t="s">
        <v>471</v>
      </c>
      <c r="C25">
        <v>137361</v>
      </c>
      <c r="D25" t="s">
        <v>472</v>
      </c>
      <c r="E25" t="s">
        <v>473</v>
      </c>
      <c r="F25" t="s">
        <v>474</v>
      </c>
    </row>
    <row r="26" spans="1:6" x14ac:dyDescent="0.2">
      <c r="A26">
        <v>142362</v>
      </c>
      <c r="B26" t="s">
        <v>475</v>
      </c>
      <c r="C26">
        <v>142362</v>
      </c>
      <c r="E26" t="s">
        <v>476</v>
      </c>
      <c r="F26" t="s">
        <v>477</v>
      </c>
    </row>
    <row r="27" spans="1:6" x14ac:dyDescent="0.2">
      <c r="A27">
        <v>139351</v>
      </c>
      <c r="B27" t="s">
        <v>478</v>
      </c>
      <c r="C27">
        <v>139351</v>
      </c>
      <c r="D27" t="s">
        <v>479</v>
      </c>
      <c r="E27" t="s">
        <v>480</v>
      </c>
      <c r="F27" t="s">
        <v>481</v>
      </c>
    </row>
    <row r="28" spans="1:6" x14ac:dyDescent="0.2">
      <c r="A28">
        <v>135897</v>
      </c>
      <c r="B28" t="s">
        <v>482</v>
      </c>
      <c r="C28">
        <v>135897</v>
      </c>
      <c r="E28" t="s">
        <v>483</v>
      </c>
      <c r="F28" t="s">
        <v>484</v>
      </c>
    </row>
    <row r="29" spans="1:6" x14ac:dyDescent="0.2">
      <c r="A29">
        <v>135892</v>
      </c>
      <c r="B29" t="s">
        <v>485</v>
      </c>
      <c r="C29">
        <v>135892</v>
      </c>
      <c r="D29" t="s">
        <v>486</v>
      </c>
      <c r="E29" t="s">
        <v>487</v>
      </c>
      <c r="F29" t="s">
        <v>488</v>
      </c>
    </row>
    <row r="30" spans="1:6" x14ac:dyDescent="0.2">
      <c r="A30">
        <v>138694</v>
      </c>
      <c r="B30" t="s">
        <v>489</v>
      </c>
      <c r="C30">
        <v>138694</v>
      </c>
      <c r="D30" t="s">
        <v>490</v>
      </c>
      <c r="E30" t="s">
        <v>491</v>
      </c>
      <c r="F30" t="s">
        <v>492</v>
      </c>
    </row>
    <row r="31" spans="1:6" x14ac:dyDescent="0.2">
      <c r="A31">
        <v>144421</v>
      </c>
      <c r="B31" t="s">
        <v>493</v>
      </c>
      <c r="C31">
        <v>144421</v>
      </c>
      <c r="E31" t="s">
        <v>494</v>
      </c>
      <c r="F31" t="s">
        <v>495</v>
      </c>
    </row>
    <row r="32" spans="1:6" x14ac:dyDescent="0.2">
      <c r="A32">
        <v>151694</v>
      </c>
      <c r="B32" t="s">
        <v>496</v>
      </c>
      <c r="C32">
        <v>151694</v>
      </c>
      <c r="E32" t="s">
        <v>497</v>
      </c>
      <c r="F32" t="s">
        <v>498</v>
      </c>
    </row>
    <row r="33" spans="1:6" x14ac:dyDescent="0.2">
      <c r="A33">
        <v>151675</v>
      </c>
      <c r="B33" t="s">
        <v>499</v>
      </c>
      <c r="C33">
        <v>151675</v>
      </c>
      <c r="E33" t="s">
        <v>500</v>
      </c>
      <c r="F33" t="s">
        <v>501</v>
      </c>
    </row>
    <row r="34" spans="1:6" x14ac:dyDescent="0.2">
      <c r="A34">
        <v>144422</v>
      </c>
      <c r="B34" t="s">
        <v>502</v>
      </c>
      <c r="C34">
        <v>144422</v>
      </c>
      <c r="E34" t="s">
        <v>503</v>
      </c>
      <c r="F34" t="s">
        <v>504</v>
      </c>
    </row>
    <row r="35" spans="1:6" x14ac:dyDescent="0.2">
      <c r="A35">
        <v>157785</v>
      </c>
      <c r="B35" t="s">
        <v>505</v>
      </c>
      <c r="C35">
        <v>157785</v>
      </c>
      <c r="E35" t="s">
        <v>506</v>
      </c>
      <c r="F35" t="s">
        <v>507</v>
      </c>
    </row>
    <row r="36" spans="1:6" x14ac:dyDescent="0.2">
      <c r="A36">
        <v>149505</v>
      </c>
      <c r="B36" t="s">
        <v>508</v>
      </c>
      <c r="C36">
        <v>149505</v>
      </c>
      <c r="E36" t="s">
        <v>509</v>
      </c>
      <c r="F36" t="s">
        <v>510</v>
      </c>
    </row>
    <row r="37" spans="1:6" x14ac:dyDescent="0.2">
      <c r="A37">
        <v>135893</v>
      </c>
      <c r="B37" t="s">
        <v>511</v>
      </c>
      <c r="C37">
        <v>135893</v>
      </c>
      <c r="E37" t="s">
        <v>512</v>
      </c>
      <c r="F37" t="s">
        <v>513</v>
      </c>
    </row>
    <row r="38" spans="1:6" x14ac:dyDescent="0.2">
      <c r="A38">
        <v>135898</v>
      </c>
      <c r="B38" t="s">
        <v>514</v>
      </c>
      <c r="C38">
        <v>135898</v>
      </c>
      <c r="E38" t="s">
        <v>515</v>
      </c>
      <c r="F38" t="s">
        <v>516</v>
      </c>
    </row>
    <row r="39" spans="1:6" x14ac:dyDescent="0.2">
      <c r="A39">
        <v>137362</v>
      </c>
      <c r="B39" t="s">
        <v>517</v>
      </c>
      <c r="C39">
        <v>137362</v>
      </c>
      <c r="E39" t="s">
        <v>518</v>
      </c>
      <c r="F39" t="s">
        <v>519</v>
      </c>
    </row>
    <row r="40" spans="1:6" x14ac:dyDescent="0.2">
      <c r="A40">
        <v>144423</v>
      </c>
      <c r="B40" t="s">
        <v>520</v>
      </c>
      <c r="C40">
        <v>144423</v>
      </c>
      <c r="E40" t="s">
        <v>521</v>
      </c>
      <c r="F40" t="s">
        <v>522</v>
      </c>
    </row>
    <row r="41" spans="1:6" x14ac:dyDescent="0.2">
      <c r="A41">
        <v>151948</v>
      </c>
      <c r="B41" t="s">
        <v>523</v>
      </c>
      <c r="C41">
        <v>151948</v>
      </c>
      <c r="E41" t="s">
        <v>524</v>
      </c>
      <c r="F41" t="s">
        <v>525</v>
      </c>
    </row>
    <row r="42" spans="1:6" x14ac:dyDescent="0.2">
      <c r="A42">
        <v>137363</v>
      </c>
      <c r="B42" t="s">
        <v>526</v>
      </c>
      <c r="C42">
        <v>137363</v>
      </c>
      <c r="D42" t="s">
        <v>527</v>
      </c>
      <c r="E42" t="s">
        <v>528</v>
      </c>
      <c r="F42" t="s">
        <v>529</v>
      </c>
    </row>
    <row r="43" spans="1:6" x14ac:dyDescent="0.2">
      <c r="A43">
        <v>135894</v>
      </c>
      <c r="B43" t="s">
        <v>530</v>
      </c>
      <c r="C43">
        <v>135894</v>
      </c>
      <c r="D43" t="s">
        <v>531</v>
      </c>
      <c r="E43" t="s">
        <v>532</v>
      </c>
      <c r="F43" t="s">
        <v>533</v>
      </c>
    </row>
    <row r="44" spans="1:6" x14ac:dyDescent="0.2">
      <c r="A44">
        <v>135899</v>
      </c>
      <c r="B44" t="s">
        <v>534</v>
      </c>
      <c r="C44">
        <v>135899</v>
      </c>
      <c r="D44" t="s">
        <v>535</v>
      </c>
      <c r="E44" t="s">
        <v>536</v>
      </c>
      <c r="F44" t="s">
        <v>537</v>
      </c>
    </row>
    <row r="45" spans="1:6" x14ac:dyDescent="0.2">
      <c r="A45">
        <v>138695</v>
      </c>
      <c r="B45" t="s">
        <v>538</v>
      </c>
      <c r="C45">
        <v>138695</v>
      </c>
      <c r="E45" t="s">
        <v>539</v>
      </c>
      <c r="F45" t="s">
        <v>540</v>
      </c>
    </row>
    <row r="46" spans="1:6" x14ac:dyDescent="0.2">
      <c r="A46">
        <v>150433</v>
      </c>
      <c r="B46" t="s">
        <v>541</v>
      </c>
      <c r="C46">
        <v>150433</v>
      </c>
      <c r="E46" t="s">
        <v>542</v>
      </c>
      <c r="F46" t="s">
        <v>543</v>
      </c>
    </row>
    <row r="47" spans="1:6" x14ac:dyDescent="0.2">
      <c r="A47">
        <v>138933</v>
      </c>
      <c r="B47" t="s">
        <v>544</v>
      </c>
      <c r="C47">
        <v>138933</v>
      </c>
      <c r="D47" t="s">
        <v>545</v>
      </c>
      <c r="E47" t="s">
        <v>546</v>
      </c>
      <c r="F47" t="s">
        <v>547</v>
      </c>
    </row>
    <row r="48" spans="1:6" x14ac:dyDescent="0.2">
      <c r="A48">
        <v>135901</v>
      </c>
      <c r="B48" t="s">
        <v>548</v>
      </c>
      <c r="C48">
        <v>135901</v>
      </c>
      <c r="D48" t="s">
        <v>549</v>
      </c>
      <c r="E48" t="s">
        <v>550</v>
      </c>
      <c r="F48" t="s">
        <v>551</v>
      </c>
    </row>
    <row r="49" spans="1:6" x14ac:dyDescent="0.2">
      <c r="A49">
        <v>148881</v>
      </c>
      <c r="B49" t="s">
        <v>552</v>
      </c>
      <c r="C49">
        <v>148881</v>
      </c>
      <c r="E49" t="s">
        <v>553</v>
      </c>
      <c r="F49" t="s">
        <v>554</v>
      </c>
    </row>
    <row r="50" spans="1:6" x14ac:dyDescent="0.2">
      <c r="A50">
        <v>135895</v>
      </c>
      <c r="B50" t="s">
        <v>555</v>
      </c>
      <c r="C50">
        <v>135895</v>
      </c>
      <c r="D50" t="s">
        <v>556</v>
      </c>
      <c r="E50" t="s">
        <v>557</v>
      </c>
      <c r="F50" t="s">
        <v>558</v>
      </c>
    </row>
    <row r="51" spans="1:6" x14ac:dyDescent="0.2">
      <c r="A51">
        <v>135902</v>
      </c>
      <c r="B51" t="s">
        <v>559</v>
      </c>
      <c r="C51">
        <v>135902</v>
      </c>
      <c r="D51" t="s">
        <v>560</v>
      </c>
      <c r="E51" t="s">
        <v>561</v>
      </c>
      <c r="F51" t="s">
        <v>562</v>
      </c>
    </row>
    <row r="52" spans="1:6" x14ac:dyDescent="0.2">
      <c r="A52">
        <v>139352</v>
      </c>
      <c r="B52" t="s">
        <v>563</v>
      </c>
      <c r="C52">
        <v>139352</v>
      </c>
      <c r="D52" t="s">
        <v>564</v>
      </c>
      <c r="E52" t="s">
        <v>565</v>
      </c>
      <c r="F52" t="s">
        <v>566</v>
      </c>
    </row>
    <row r="53" spans="1:6" x14ac:dyDescent="0.2">
      <c r="A53">
        <v>149653</v>
      </c>
      <c r="B53" t="s">
        <v>567</v>
      </c>
      <c r="C53">
        <v>149653</v>
      </c>
      <c r="E53" t="s">
        <v>568</v>
      </c>
      <c r="F53" t="s">
        <v>569</v>
      </c>
    </row>
    <row r="54" spans="1:6" x14ac:dyDescent="0.2">
      <c r="A54">
        <v>135900</v>
      </c>
      <c r="B54" t="s">
        <v>570</v>
      </c>
      <c r="C54">
        <v>135900</v>
      </c>
      <c r="E54" t="s">
        <v>571</v>
      </c>
      <c r="F54" t="s">
        <v>572</v>
      </c>
    </row>
    <row r="55" spans="1:6" x14ac:dyDescent="0.2">
      <c r="A55">
        <v>151497</v>
      </c>
      <c r="B55" t="s">
        <v>573</v>
      </c>
      <c r="C55">
        <v>151497</v>
      </c>
      <c r="E55" t="s">
        <v>574</v>
      </c>
      <c r="F55" t="s">
        <v>575</v>
      </c>
    </row>
    <row r="56" spans="1:6" x14ac:dyDescent="0.2">
      <c r="A56">
        <v>144571</v>
      </c>
      <c r="B56" t="s">
        <v>576</v>
      </c>
      <c r="C56">
        <v>144571</v>
      </c>
      <c r="E56" t="s">
        <v>577</v>
      </c>
      <c r="F56" t="s">
        <v>578</v>
      </c>
    </row>
    <row r="57" spans="1:6" x14ac:dyDescent="0.2">
      <c r="A57">
        <v>157755</v>
      </c>
      <c r="B57" t="s">
        <v>579</v>
      </c>
      <c r="C57">
        <v>157755</v>
      </c>
      <c r="E57" t="s">
        <v>580</v>
      </c>
      <c r="F57" t="s">
        <v>581</v>
      </c>
    </row>
    <row r="58" spans="1:6" x14ac:dyDescent="0.2">
      <c r="A58">
        <v>147416</v>
      </c>
      <c r="B58" t="s">
        <v>582</v>
      </c>
      <c r="C58">
        <v>147416</v>
      </c>
      <c r="E58" t="s">
        <v>583</v>
      </c>
      <c r="F58" t="s">
        <v>584</v>
      </c>
    </row>
    <row r="59" spans="1:6" x14ac:dyDescent="0.2">
      <c r="A59">
        <v>137364</v>
      </c>
      <c r="B59" t="s">
        <v>585</v>
      </c>
      <c r="C59">
        <v>137364</v>
      </c>
      <c r="D59" t="s">
        <v>586</v>
      </c>
      <c r="E59" t="s">
        <v>587</v>
      </c>
      <c r="F59" t="s">
        <v>588</v>
      </c>
    </row>
    <row r="60" spans="1:6" x14ac:dyDescent="0.2">
      <c r="A60">
        <v>135903</v>
      </c>
      <c r="B60" t="s">
        <v>589</v>
      </c>
      <c r="C60">
        <v>135903</v>
      </c>
      <c r="D60" t="s">
        <v>590</v>
      </c>
      <c r="E60" t="s">
        <v>591</v>
      </c>
      <c r="F60" t="s">
        <v>592</v>
      </c>
    </row>
    <row r="61" spans="1:6" x14ac:dyDescent="0.2">
      <c r="A61">
        <v>150677</v>
      </c>
      <c r="B61" t="s">
        <v>593</v>
      </c>
      <c r="C61">
        <v>150677</v>
      </c>
      <c r="E61" t="s">
        <v>594</v>
      </c>
      <c r="F61" t="s">
        <v>595</v>
      </c>
    </row>
    <row r="62" spans="1:6" x14ac:dyDescent="0.2">
      <c r="A62">
        <v>139917</v>
      </c>
      <c r="B62" t="s">
        <v>596</v>
      </c>
      <c r="C62">
        <v>139917</v>
      </c>
      <c r="D62" t="s">
        <v>597</v>
      </c>
      <c r="E62" t="s">
        <v>598</v>
      </c>
      <c r="F62" t="s">
        <v>599</v>
      </c>
    </row>
    <row r="63" spans="1:6" x14ac:dyDescent="0.2">
      <c r="A63">
        <v>135904</v>
      </c>
      <c r="B63" t="s">
        <v>600</v>
      </c>
      <c r="C63">
        <v>135904</v>
      </c>
      <c r="E63" t="s">
        <v>601</v>
      </c>
      <c r="F63" t="s">
        <v>602</v>
      </c>
    </row>
    <row r="64" spans="1:6" x14ac:dyDescent="0.2">
      <c r="A64">
        <v>135905</v>
      </c>
      <c r="B64" t="s">
        <v>603</v>
      </c>
      <c r="C64">
        <v>135905</v>
      </c>
      <c r="E64" t="s">
        <v>604</v>
      </c>
      <c r="F64" t="s">
        <v>605</v>
      </c>
    </row>
    <row r="65" spans="1:6" x14ac:dyDescent="0.2">
      <c r="A65" s="11" t="s">
        <v>606</v>
      </c>
      <c r="B65" s="10"/>
      <c r="C65" s="11" t="s">
        <v>606</v>
      </c>
      <c r="D65" s="10"/>
      <c r="E65" s="10"/>
      <c r="F65" s="10"/>
    </row>
    <row r="66" spans="1:6" x14ac:dyDescent="0.2">
      <c r="A66">
        <v>135881</v>
      </c>
      <c r="B66" t="s">
        <v>607</v>
      </c>
      <c r="C66">
        <v>135881</v>
      </c>
      <c r="E66" t="s">
        <v>608</v>
      </c>
      <c r="F66" t="s">
        <v>609</v>
      </c>
    </row>
    <row r="67" spans="1:6" x14ac:dyDescent="0.2">
      <c r="A67">
        <v>135883</v>
      </c>
      <c r="B67" t="s">
        <v>610</v>
      </c>
      <c r="C67">
        <v>135883</v>
      </c>
      <c r="E67" t="s">
        <v>611</v>
      </c>
      <c r="F67" t="s">
        <v>612</v>
      </c>
    </row>
    <row r="68" spans="1:6" x14ac:dyDescent="0.2">
      <c r="A68">
        <v>135884</v>
      </c>
      <c r="B68" t="s">
        <v>613</v>
      </c>
      <c r="C68">
        <v>135884</v>
      </c>
      <c r="E68" t="s">
        <v>614</v>
      </c>
      <c r="F68" t="s">
        <v>615</v>
      </c>
    </row>
    <row r="69" spans="1:6" x14ac:dyDescent="0.2">
      <c r="A69">
        <v>118016</v>
      </c>
      <c r="B69" t="s">
        <v>616</v>
      </c>
      <c r="C69">
        <v>118016</v>
      </c>
      <c r="D69" t="s">
        <v>617</v>
      </c>
      <c r="E69" t="s">
        <v>618</v>
      </c>
      <c r="F69" t="s">
        <v>619</v>
      </c>
    </row>
    <row r="70" spans="1:6" x14ac:dyDescent="0.2">
      <c r="A70">
        <v>123541</v>
      </c>
      <c r="B70" t="s">
        <v>620</v>
      </c>
      <c r="C70">
        <v>123541</v>
      </c>
      <c r="E70" t="s">
        <v>621</v>
      </c>
      <c r="F70" t="s">
        <v>622</v>
      </c>
    </row>
    <row r="71" spans="1:6" x14ac:dyDescent="0.2">
      <c r="A71">
        <v>135885</v>
      </c>
      <c r="B71" t="s">
        <v>623</v>
      </c>
      <c r="C71">
        <v>135885</v>
      </c>
      <c r="E71" t="s">
        <v>624</v>
      </c>
      <c r="F71" t="s">
        <v>625</v>
      </c>
    </row>
    <row r="72" spans="1:6" x14ac:dyDescent="0.2">
      <c r="A72">
        <v>139918</v>
      </c>
      <c r="B72" t="s">
        <v>626</v>
      </c>
      <c r="C72">
        <v>139918</v>
      </c>
      <c r="E72" t="s">
        <v>627</v>
      </c>
      <c r="F72" t="s">
        <v>628</v>
      </c>
    </row>
    <row r="73" spans="1:6" x14ac:dyDescent="0.2">
      <c r="A73">
        <v>149506</v>
      </c>
      <c r="B73" t="s">
        <v>629</v>
      </c>
      <c r="C73">
        <v>149506</v>
      </c>
      <c r="E73" t="s">
        <v>630</v>
      </c>
      <c r="F73" t="s">
        <v>631</v>
      </c>
    </row>
    <row r="74" spans="1:6" x14ac:dyDescent="0.2">
      <c r="A74">
        <v>135886</v>
      </c>
      <c r="B74" t="s">
        <v>632</v>
      </c>
      <c r="C74">
        <v>135886</v>
      </c>
      <c r="E74" t="s">
        <v>633</v>
      </c>
      <c r="F74" t="s">
        <v>634</v>
      </c>
    </row>
    <row r="75" spans="1:6" x14ac:dyDescent="0.2">
      <c r="A75">
        <v>125154</v>
      </c>
      <c r="B75" t="s">
        <v>635</v>
      </c>
      <c r="C75">
        <v>125154</v>
      </c>
      <c r="E75" t="s">
        <v>839</v>
      </c>
      <c r="F75" t="s">
        <v>636</v>
      </c>
    </row>
    <row r="76" spans="1:6" x14ac:dyDescent="0.2">
      <c r="A76">
        <v>126536</v>
      </c>
      <c r="B76" t="s">
        <v>637</v>
      </c>
      <c r="C76">
        <v>126536</v>
      </c>
      <c r="E76" t="s">
        <v>638</v>
      </c>
      <c r="F76" t="s">
        <v>639</v>
      </c>
    </row>
    <row r="77" spans="1:6" x14ac:dyDescent="0.2">
      <c r="A77">
        <v>135882</v>
      </c>
      <c r="B77" t="s">
        <v>640</v>
      </c>
      <c r="C77">
        <v>135882</v>
      </c>
      <c r="E77" t="s">
        <v>641</v>
      </c>
      <c r="F77" t="s">
        <v>642</v>
      </c>
    </row>
    <row r="78" spans="1:6" x14ac:dyDescent="0.2">
      <c r="A78">
        <v>138693</v>
      </c>
      <c r="B78" t="s">
        <v>643</v>
      </c>
      <c r="C78">
        <v>138693</v>
      </c>
      <c r="E78" t="s">
        <v>644</v>
      </c>
      <c r="F78" t="s">
        <v>645</v>
      </c>
    </row>
    <row r="79" spans="1:6" x14ac:dyDescent="0.2">
      <c r="A79">
        <v>144897</v>
      </c>
      <c r="B79" t="s">
        <v>646</v>
      </c>
      <c r="C79">
        <v>144897</v>
      </c>
      <c r="E79" t="s">
        <v>647</v>
      </c>
      <c r="F79" t="s">
        <v>648</v>
      </c>
    </row>
    <row r="80" spans="1:6" x14ac:dyDescent="0.2">
      <c r="A80">
        <v>148144</v>
      </c>
      <c r="B80" t="s">
        <v>649</v>
      </c>
      <c r="C80">
        <v>148144</v>
      </c>
      <c r="E80" t="s">
        <v>650</v>
      </c>
      <c r="F80" t="s">
        <v>651</v>
      </c>
    </row>
    <row r="81" spans="1:6" x14ac:dyDescent="0.2">
      <c r="A81">
        <v>151498</v>
      </c>
      <c r="B81" t="s">
        <v>652</v>
      </c>
      <c r="C81">
        <v>151498</v>
      </c>
      <c r="E81" t="s">
        <v>653</v>
      </c>
      <c r="F81" t="s">
        <v>654</v>
      </c>
    </row>
    <row r="82" spans="1:6" x14ac:dyDescent="0.2">
      <c r="A82" s="12" t="s">
        <v>392</v>
      </c>
      <c r="B82" s="12"/>
      <c r="C82" s="12" t="s">
        <v>392</v>
      </c>
      <c r="D82" s="12" t="s">
        <v>394</v>
      </c>
      <c r="E82" s="12" t="s">
        <v>6</v>
      </c>
      <c r="F82" s="12" t="s">
        <v>396</v>
      </c>
    </row>
    <row r="83" spans="1:6" x14ac:dyDescent="0.2">
      <c r="A83">
        <v>141724</v>
      </c>
      <c r="B83" t="s">
        <v>655</v>
      </c>
      <c r="C83">
        <v>141724</v>
      </c>
      <c r="E83" t="s">
        <v>656</v>
      </c>
      <c r="F83" t="s">
        <v>657</v>
      </c>
    </row>
    <row r="84" spans="1:6" x14ac:dyDescent="0.2">
      <c r="A84">
        <v>135799</v>
      </c>
      <c r="B84" t="s">
        <v>658</v>
      </c>
      <c r="C84">
        <v>135799</v>
      </c>
      <c r="E84" t="s">
        <v>659</v>
      </c>
      <c r="F84" t="s">
        <v>660</v>
      </c>
    </row>
    <row r="85" spans="1:6" x14ac:dyDescent="0.2">
      <c r="A85">
        <v>135800</v>
      </c>
      <c r="B85" t="s">
        <v>661</v>
      </c>
      <c r="C85">
        <v>135800</v>
      </c>
      <c r="E85" t="s">
        <v>840</v>
      </c>
      <c r="F85" t="s">
        <v>662</v>
      </c>
    </row>
    <row r="86" spans="1:6" x14ac:dyDescent="0.2">
      <c r="A86">
        <v>138692</v>
      </c>
      <c r="B86" t="s">
        <v>663</v>
      </c>
      <c r="C86">
        <v>138692</v>
      </c>
      <c r="E86" t="s">
        <v>664</v>
      </c>
      <c r="F86" t="s">
        <v>665</v>
      </c>
    </row>
    <row r="87" spans="1:6" x14ac:dyDescent="0.2">
      <c r="A87">
        <v>135802</v>
      </c>
      <c r="B87" t="s">
        <v>666</v>
      </c>
      <c r="C87">
        <v>135802</v>
      </c>
      <c r="E87" t="s">
        <v>667</v>
      </c>
      <c r="F87" t="s">
        <v>668</v>
      </c>
    </row>
    <row r="88" spans="1:6" x14ac:dyDescent="0.2">
      <c r="A88">
        <v>135801</v>
      </c>
      <c r="B88" t="s">
        <v>669</v>
      </c>
      <c r="C88">
        <v>135801</v>
      </c>
      <c r="D88" t="s">
        <v>670</v>
      </c>
      <c r="E88" t="s">
        <v>671</v>
      </c>
      <c r="F88" t="s">
        <v>672</v>
      </c>
    </row>
    <row r="89" spans="1:6" x14ac:dyDescent="0.2">
      <c r="A89">
        <v>140652</v>
      </c>
      <c r="B89" t="s">
        <v>673</v>
      </c>
      <c r="C89">
        <v>140652</v>
      </c>
      <c r="E89" t="s">
        <v>674</v>
      </c>
      <c r="F89" t="s">
        <v>675</v>
      </c>
    </row>
    <row r="90" spans="1:6" x14ac:dyDescent="0.2">
      <c r="A90">
        <v>143064</v>
      </c>
      <c r="B90" t="s">
        <v>676</v>
      </c>
      <c r="C90">
        <v>143064</v>
      </c>
      <c r="E90" t="s">
        <v>674</v>
      </c>
      <c r="F90" t="s">
        <v>675</v>
      </c>
    </row>
    <row r="91" spans="1:6" x14ac:dyDescent="0.2">
      <c r="A91">
        <v>135806</v>
      </c>
      <c r="B91" t="s">
        <v>677</v>
      </c>
      <c r="C91">
        <v>135806</v>
      </c>
      <c r="E91" t="s">
        <v>678</v>
      </c>
      <c r="F91" t="s">
        <v>679</v>
      </c>
    </row>
    <row r="92" spans="1:6" x14ac:dyDescent="0.2">
      <c r="A92">
        <v>145526</v>
      </c>
      <c r="B92" t="s">
        <v>680</v>
      </c>
      <c r="C92">
        <v>145526</v>
      </c>
      <c r="E92" t="s">
        <v>681</v>
      </c>
      <c r="F92" t="s">
        <v>682</v>
      </c>
    </row>
    <row r="93" spans="1:6" x14ac:dyDescent="0.2">
      <c r="A93">
        <v>150434</v>
      </c>
      <c r="B93" t="s">
        <v>683</v>
      </c>
      <c r="C93">
        <v>150434</v>
      </c>
      <c r="E93" t="s">
        <v>684</v>
      </c>
      <c r="F93" t="s">
        <v>685</v>
      </c>
    </row>
    <row r="94" spans="1:6" x14ac:dyDescent="0.2">
      <c r="A94">
        <v>149508</v>
      </c>
      <c r="B94" t="s">
        <v>686</v>
      </c>
      <c r="C94">
        <v>149508</v>
      </c>
      <c r="E94" t="s">
        <v>687</v>
      </c>
      <c r="F94" t="s">
        <v>688</v>
      </c>
    </row>
    <row r="95" spans="1:6" x14ac:dyDescent="0.2">
      <c r="A95">
        <v>137354</v>
      </c>
      <c r="B95" t="s">
        <v>689</v>
      </c>
      <c r="C95">
        <v>137354</v>
      </c>
      <c r="D95" t="s">
        <v>690</v>
      </c>
      <c r="E95" t="s">
        <v>691</v>
      </c>
      <c r="F95" t="s">
        <v>692</v>
      </c>
    </row>
    <row r="96" spans="1:6" x14ac:dyDescent="0.2">
      <c r="A96">
        <v>149510</v>
      </c>
      <c r="B96" t="s">
        <v>693</v>
      </c>
      <c r="C96">
        <v>149510</v>
      </c>
      <c r="E96" t="s">
        <v>694</v>
      </c>
      <c r="F96" t="s">
        <v>695</v>
      </c>
    </row>
    <row r="97" spans="1:6" x14ac:dyDescent="0.2">
      <c r="A97">
        <v>149509</v>
      </c>
      <c r="B97" t="s">
        <v>696</v>
      </c>
      <c r="C97">
        <v>149509</v>
      </c>
      <c r="E97" t="s">
        <v>697</v>
      </c>
      <c r="F97" t="s">
        <v>698</v>
      </c>
    </row>
    <row r="98" spans="1:6" x14ac:dyDescent="0.2">
      <c r="A98">
        <v>151121</v>
      </c>
      <c r="B98" t="s">
        <v>699</v>
      </c>
      <c r="C98">
        <v>151121</v>
      </c>
      <c r="E98" t="s">
        <v>700</v>
      </c>
      <c r="F98" t="s">
        <v>701</v>
      </c>
    </row>
    <row r="99" spans="1:6" x14ac:dyDescent="0.2">
      <c r="A99">
        <v>135803</v>
      </c>
      <c r="B99" t="s">
        <v>702</v>
      </c>
      <c r="C99">
        <v>135803</v>
      </c>
      <c r="E99" t="s">
        <v>703</v>
      </c>
      <c r="F99" t="s">
        <v>704</v>
      </c>
    </row>
    <row r="100" spans="1:6" x14ac:dyDescent="0.2">
      <c r="A100">
        <v>140653</v>
      </c>
      <c r="B100" t="s">
        <v>705</v>
      </c>
      <c r="C100">
        <v>140653</v>
      </c>
      <c r="D100" t="s">
        <v>706</v>
      </c>
      <c r="E100" t="s">
        <v>707</v>
      </c>
      <c r="F100" t="s">
        <v>708</v>
      </c>
    </row>
    <row r="101" spans="1:6" x14ac:dyDescent="0.2">
      <c r="A101">
        <v>135804</v>
      </c>
      <c r="B101" t="s">
        <v>709</v>
      </c>
      <c r="C101">
        <v>135804</v>
      </c>
      <c r="D101" t="s">
        <v>710</v>
      </c>
      <c r="E101" t="s">
        <v>711</v>
      </c>
      <c r="F101" t="s">
        <v>712</v>
      </c>
    </row>
    <row r="102" spans="1:6" x14ac:dyDescent="0.2">
      <c r="A102">
        <v>135807</v>
      </c>
      <c r="B102" t="s">
        <v>709</v>
      </c>
      <c r="C102">
        <v>135807</v>
      </c>
      <c r="E102" t="s">
        <v>713</v>
      </c>
      <c r="F102" t="s">
        <v>714</v>
      </c>
    </row>
    <row r="103" spans="1:6" x14ac:dyDescent="0.2">
      <c r="A103">
        <v>137355</v>
      </c>
      <c r="B103" t="s">
        <v>715</v>
      </c>
      <c r="C103">
        <v>137355</v>
      </c>
      <c r="D103" t="s">
        <v>716</v>
      </c>
      <c r="E103" t="s">
        <v>717</v>
      </c>
      <c r="F103" t="s">
        <v>718</v>
      </c>
    </row>
    <row r="104" spans="1:6" x14ac:dyDescent="0.2">
      <c r="A104">
        <v>139348</v>
      </c>
      <c r="B104" t="s">
        <v>719</v>
      </c>
      <c r="C104">
        <v>139348</v>
      </c>
      <c r="E104" t="s">
        <v>720</v>
      </c>
      <c r="F104" t="s">
        <v>721</v>
      </c>
    </row>
    <row r="105" spans="1:6" x14ac:dyDescent="0.2">
      <c r="A105">
        <v>137510</v>
      </c>
      <c r="B105" t="s">
        <v>722</v>
      </c>
      <c r="C105">
        <v>137510</v>
      </c>
      <c r="E105" t="s">
        <v>723</v>
      </c>
      <c r="F105" t="s">
        <v>724</v>
      </c>
    </row>
    <row r="106" spans="1:6" x14ac:dyDescent="0.2">
      <c r="A106">
        <v>135808</v>
      </c>
      <c r="B106" t="s">
        <v>725</v>
      </c>
      <c r="C106">
        <v>135808</v>
      </c>
      <c r="E106" t="s">
        <v>726</v>
      </c>
      <c r="F106" t="s">
        <v>727</v>
      </c>
    </row>
    <row r="107" spans="1:6" x14ac:dyDescent="0.2">
      <c r="A107">
        <v>159771</v>
      </c>
      <c r="B107" t="s">
        <v>728</v>
      </c>
      <c r="C107">
        <v>159771</v>
      </c>
      <c r="E107" t="s">
        <v>729</v>
      </c>
      <c r="F107" t="s">
        <v>730</v>
      </c>
    </row>
    <row r="108" spans="1:6" x14ac:dyDescent="0.2">
      <c r="A108">
        <v>149507</v>
      </c>
      <c r="B108" t="s">
        <v>731</v>
      </c>
      <c r="C108">
        <v>149507</v>
      </c>
      <c r="E108" t="s">
        <v>732</v>
      </c>
      <c r="F108" t="s">
        <v>733</v>
      </c>
    </row>
    <row r="109" spans="1:6" x14ac:dyDescent="0.2">
      <c r="A109">
        <v>135810</v>
      </c>
      <c r="B109" t="s">
        <v>734</v>
      </c>
      <c r="C109">
        <v>135810</v>
      </c>
      <c r="E109" t="s">
        <v>735</v>
      </c>
      <c r="F109" t="s">
        <v>736</v>
      </c>
    </row>
    <row r="110" spans="1:6" x14ac:dyDescent="0.2">
      <c r="A110">
        <v>135809</v>
      </c>
      <c r="B110" t="s">
        <v>737</v>
      </c>
      <c r="C110">
        <v>135809</v>
      </c>
      <c r="E110" t="s">
        <v>738</v>
      </c>
      <c r="F110" t="s">
        <v>739</v>
      </c>
    </row>
    <row r="111" spans="1:6" x14ac:dyDescent="0.2">
      <c r="A111">
        <v>135805</v>
      </c>
      <c r="B111" t="s">
        <v>740</v>
      </c>
      <c r="C111">
        <v>135805</v>
      </c>
      <c r="E111" t="s">
        <v>741</v>
      </c>
      <c r="F111" t="s">
        <v>742</v>
      </c>
    </row>
    <row r="112" spans="1:6" x14ac:dyDescent="0.2">
      <c r="A112">
        <v>159770</v>
      </c>
      <c r="B112" t="s">
        <v>743</v>
      </c>
      <c r="C112">
        <v>159770</v>
      </c>
      <c r="E112" t="s">
        <v>744</v>
      </c>
      <c r="F112" t="s">
        <v>745</v>
      </c>
    </row>
    <row r="113" spans="1:6" x14ac:dyDescent="0.2">
      <c r="A113">
        <v>148882</v>
      </c>
      <c r="B113" t="s">
        <v>746</v>
      </c>
      <c r="C113">
        <v>148882</v>
      </c>
      <c r="E113" t="s">
        <v>747</v>
      </c>
      <c r="F113" t="s">
        <v>748</v>
      </c>
    </row>
    <row r="114" spans="1:6" x14ac:dyDescent="0.2">
      <c r="A114">
        <v>149656</v>
      </c>
      <c r="B114" t="s">
        <v>749</v>
      </c>
      <c r="C114">
        <v>149656</v>
      </c>
      <c r="E114" t="s">
        <v>750</v>
      </c>
      <c r="F114" t="s">
        <v>751</v>
      </c>
    </row>
    <row r="115" spans="1:6" x14ac:dyDescent="0.2">
      <c r="A115">
        <v>137511</v>
      </c>
      <c r="B115" t="s">
        <v>752</v>
      </c>
      <c r="C115">
        <v>137511</v>
      </c>
      <c r="D115" t="s">
        <v>753</v>
      </c>
      <c r="E115" t="s">
        <v>754</v>
      </c>
      <c r="F115" t="s">
        <v>755</v>
      </c>
    </row>
    <row r="116" spans="1:6" x14ac:dyDescent="0.2">
      <c r="A116">
        <v>138934</v>
      </c>
      <c r="B116" t="s">
        <v>756</v>
      </c>
      <c r="C116">
        <v>138934</v>
      </c>
      <c r="E116" t="s">
        <v>757</v>
      </c>
      <c r="F116" t="s">
        <v>758</v>
      </c>
    </row>
    <row r="117" spans="1:6" x14ac:dyDescent="0.2">
      <c r="A117">
        <v>139349</v>
      </c>
      <c r="B117" t="s">
        <v>759</v>
      </c>
      <c r="C117">
        <v>139349</v>
      </c>
      <c r="E117" t="s">
        <v>760</v>
      </c>
      <c r="F117" t="s">
        <v>761</v>
      </c>
    </row>
    <row r="118" spans="1:6" x14ac:dyDescent="0.2">
      <c r="A118">
        <v>157756</v>
      </c>
      <c r="B118" t="s">
        <v>762</v>
      </c>
      <c r="C118">
        <v>157756</v>
      </c>
      <c r="E118" t="s">
        <v>763</v>
      </c>
      <c r="F118" t="s">
        <v>764</v>
      </c>
    </row>
    <row r="119" spans="1:6" x14ac:dyDescent="0.2">
      <c r="A119">
        <v>139350</v>
      </c>
      <c r="B119" t="s">
        <v>765</v>
      </c>
      <c r="C119">
        <v>139350</v>
      </c>
      <c r="E119" t="s">
        <v>766</v>
      </c>
      <c r="F119" t="s">
        <v>767</v>
      </c>
    </row>
    <row r="120" spans="1:6" x14ac:dyDescent="0.2">
      <c r="A120">
        <v>161320</v>
      </c>
      <c r="B120" t="s">
        <v>768</v>
      </c>
      <c r="C120">
        <v>161320</v>
      </c>
    </row>
    <row r="121" spans="1:6" x14ac:dyDescent="0.2">
      <c r="A121">
        <v>159914</v>
      </c>
      <c r="B121" t="s">
        <v>769</v>
      </c>
      <c r="C121">
        <v>159914</v>
      </c>
    </row>
    <row r="122" spans="1:6" x14ac:dyDescent="0.2">
      <c r="A122">
        <v>159944</v>
      </c>
      <c r="B122" t="s">
        <v>770</v>
      </c>
      <c r="C122">
        <v>159944</v>
      </c>
    </row>
    <row r="123" spans="1:6" x14ac:dyDescent="0.2">
      <c r="A123">
        <v>160397</v>
      </c>
      <c r="B123" t="s">
        <v>771</v>
      </c>
      <c r="C123">
        <v>160397</v>
      </c>
    </row>
    <row r="124" spans="1:6" x14ac:dyDescent="0.2">
      <c r="A124">
        <v>161247</v>
      </c>
      <c r="B124" t="s">
        <v>772</v>
      </c>
      <c r="C124">
        <v>161247</v>
      </c>
    </row>
    <row r="125" spans="1:6" x14ac:dyDescent="0.2">
      <c r="A125">
        <v>161868</v>
      </c>
      <c r="B125" t="s">
        <v>773</v>
      </c>
      <c r="C125">
        <v>161868</v>
      </c>
    </row>
    <row r="126" spans="1:6" x14ac:dyDescent="0.2">
      <c r="A126">
        <v>161890</v>
      </c>
      <c r="B126" t="s">
        <v>774</v>
      </c>
      <c r="C126">
        <v>161890</v>
      </c>
    </row>
    <row r="127" spans="1:6" x14ac:dyDescent="0.2">
      <c r="A127">
        <v>162881</v>
      </c>
      <c r="B127" t="s">
        <v>775</v>
      </c>
      <c r="C127">
        <v>162881</v>
      </c>
    </row>
    <row r="128" spans="1:6" x14ac:dyDescent="0.2">
      <c r="A128">
        <v>163608</v>
      </c>
      <c r="B128" t="s">
        <v>776</v>
      </c>
      <c r="C128">
        <v>163608</v>
      </c>
    </row>
    <row r="129" spans="1:3" x14ac:dyDescent="0.2">
      <c r="A129">
        <v>163906</v>
      </c>
      <c r="B129" t="s">
        <v>777</v>
      </c>
      <c r="C129">
        <v>163906</v>
      </c>
    </row>
    <row r="130" spans="1:3" x14ac:dyDescent="0.2">
      <c r="A130">
        <v>163907</v>
      </c>
      <c r="B130" t="s">
        <v>778</v>
      </c>
      <c r="C130">
        <v>163907</v>
      </c>
    </row>
    <row r="131" spans="1:3" x14ac:dyDescent="0.2">
      <c r="A131">
        <v>164880</v>
      </c>
      <c r="B131" t="s">
        <v>779</v>
      </c>
      <c r="C131">
        <v>164880</v>
      </c>
    </row>
    <row r="132" spans="1:3" x14ac:dyDescent="0.2">
      <c r="A132">
        <v>164881</v>
      </c>
      <c r="B132" t="s">
        <v>780</v>
      </c>
      <c r="C132">
        <v>164881</v>
      </c>
    </row>
    <row r="133" spans="1:3" x14ac:dyDescent="0.2">
      <c r="A133">
        <v>164882</v>
      </c>
      <c r="B133" t="s">
        <v>781</v>
      </c>
      <c r="C133">
        <v>164882</v>
      </c>
    </row>
    <row r="134" spans="1:3" x14ac:dyDescent="0.2">
      <c r="A134">
        <v>166150</v>
      </c>
      <c r="B134" t="s">
        <v>782</v>
      </c>
      <c r="C134">
        <v>166150</v>
      </c>
    </row>
    <row r="135" spans="1:3" x14ac:dyDescent="0.2">
      <c r="A135">
        <v>166149</v>
      </c>
      <c r="B135" t="s">
        <v>783</v>
      </c>
      <c r="C135">
        <v>166149</v>
      </c>
    </row>
    <row r="136" spans="1:3" x14ac:dyDescent="0.2">
      <c r="A136">
        <v>168233</v>
      </c>
      <c r="B136" t="s">
        <v>784</v>
      </c>
      <c r="C136">
        <v>168233</v>
      </c>
    </row>
    <row r="137" spans="1:3" x14ac:dyDescent="0.2">
      <c r="A137">
        <v>169412</v>
      </c>
      <c r="B137" t="s">
        <v>785</v>
      </c>
      <c r="C137">
        <v>169412</v>
      </c>
    </row>
    <row r="138" spans="1:3" x14ac:dyDescent="0.2">
      <c r="A138">
        <v>169413</v>
      </c>
      <c r="B138" t="s">
        <v>786</v>
      </c>
      <c r="C138">
        <v>169413</v>
      </c>
    </row>
    <row r="139" spans="1:3" x14ac:dyDescent="0.2">
      <c r="A139">
        <v>169416</v>
      </c>
      <c r="B139" t="s">
        <v>787</v>
      </c>
      <c r="C139">
        <v>169416</v>
      </c>
    </row>
    <row r="140" spans="1:3" x14ac:dyDescent="0.2">
      <c r="A140">
        <v>169417</v>
      </c>
      <c r="B140" t="s">
        <v>788</v>
      </c>
      <c r="C140">
        <v>169417</v>
      </c>
    </row>
    <row r="141" spans="1:3" x14ac:dyDescent="0.2">
      <c r="A141">
        <v>169418</v>
      </c>
      <c r="B141" t="s">
        <v>789</v>
      </c>
      <c r="C141">
        <v>169418</v>
      </c>
    </row>
    <row r="142" spans="1:3" x14ac:dyDescent="0.2">
      <c r="A142">
        <v>169650</v>
      </c>
      <c r="B142" t="s">
        <v>790</v>
      </c>
      <c r="C142">
        <v>169650</v>
      </c>
    </row>
    <row r="143" spans="1:3" x14ac:dyDescent="0.2">
      <c r="A143">
        <v>169653</v>
      </c>
      <c r="B143" t="s">
        <v>791</v>
      </c>
      <c r="C143">
        <v>169653</v>
      </c>
    </row>
    <row r="144" spans="1:3" x14ac:dyDescent="0.2">
      <c r="A144">
        <v>169677</v>
      </c>
      <c r="B144" t="s">
        <v>792</v>
      </c>
      <c r="C144">
        <v>169677</v>
      </c>
    </row>
    <row r="145" spans="1:3" x14ac:dyDescent="0.2">
      <c r="A145">
        <v>169693</v>
      </c>
      <c r="B145" t="s">
        <v>793</v>
      </c>
      <c r="C145">
        <v>169693</v>
      </c>
    </row>
    <row r="146" spans="1:3" x14ac:dyDescent="0.2">
      <c r="A146">
        <v>169762</v>
      </c>
      <c r="B146" t="s">
        <v>794</v>
      </c>
      <c r="C146">
        <v>169762</v>
      </c>
    </row>
    <row r="147" spans="1:3" x14ac:dyDescent="0.2">
      <c r="A147">
        <v>169782</v>
      </c>
      <c r="B147" t="s">
        <v>795</v>
      </c>
      <c r="C147">
        <v>169782</v>
      </c>
    </row>
    <row r="148" spans="1:3" x14ac:dyDescent="0.2">
      <c r="A148">
        <v>169872</v>
      </c>
      <c r="B148" t="s">
        <v>796</v>
      </c>
      <c r="C148">
        <v>169872</v>
      </c>
    </row>
    <row r="149" spans="1:3" x14ac:dyDescent="0.2">
      <c r="A149">
        <v>169414</v>
      </c>
      <c r="B149" t="s">
        <v>797</v>
      </c>
      <c r="C149">
        <v>169414</v>
      </c>
    </row>
    <row r="150" spans="1:3" x14ac:dyDescent="0.2">
      <c r="A150">
        <v>169415</v>
      </c>
      <c r="B150" t="s">
        <v>798</v>
      </c>
      <c r="C150">
        <v>169415</v>
      </c>
    </row>
    <row r="151" spans="1:3" x14ac:dyDescent="0.2">
      <c r="A151">
        <v>169661</v>
      </c>
      <c r="B151" t="s">
        <v>799</v>
      </c>
      <c r="C151">
        <v>169661</v>
      </c>
    </row>
    <row r="152" spans="1:3" x14ac:dyDescent="0.2">
      <c r="A152">
        <v>169665</v>
      </c>
      <c r="B152" t="s">
        <v>800</v>
      </c>
      <c r="C152">
        <v>169665</v>
      </c>
    </row>
    <row r="153" spans="1:3" x14ac:dyDescent="0.2">
      <c r="A153">
        <v>169783</v>
      </c>
      <c r="B153" t="s">
        <v>801</v>
      </c>
      <c r="C153">
        <v>169783</v>
      </c>
    </row>
    <row r="154" spans="1:3" x14ac:dyDescent="0.2">
      <c r="A154">
        <v>169996</v>
      </c>
      <c r="B154" t="s">
        <v>802</v>
      </c>
      <c r="C154">
        <v>169996</v>
      </c>
    </row>
    <row r="155" spans="1:3" x14ac:dyDescent="0.2">
      <c r="A155">
        <v>169997</v>
      </c>
      <c r="B155" t="s">
        <v>803</v>
      </c>
      <c r="C155">
        <v>169997</v>
      </c>
    </row>
    <row r="156" spans="1:3" x14ac:dyDescent="0.2">
      <c r="A156">
        <v>170065</v>
      </c>
      <c r="B156" t="s">
        <v>804</v>
      </c>
      <c r="C156">
        <v>170065</v>
      </c>
    </row>
    <row r="157" spans="1:3" x14ac:dyDescent="0.2">
      <c r="A157">
        <v>170273</v>
      </c>
      <c r="B157" t="s">
        <v>805</v>
      </c>
      <c r="C157">
        <v>170273</v>
      </c>
    </row>
    <row r="158" spans="1:3" x14ac:dyDescent="0.2">
      <c r="A158">
        <v>170309</v>
      </c>
      <c r="B158" t="s">
        <v>806</v>
      </c>
      <c r="C158">
        <v>170309</v>
      </c>
    </row>
    <row r="159" spans="1:3" x14ac:dyDescent="0.2">
      <c r="A159">
        <v>170310</v>
      </c>
      <c r="B159" t="s">
        <v>807</v>
      </c>
      <c r="C159">
        <v>170310</v>
      </c>
    </row>
    <row r="160" spans="1:3" x14ac:dyDescent="0.2">
      <c r="A160">
        <v>170311</v>
      </c>
      <c r="B160" t="s">
        <v>808</v>
      </c>
      <c r="C160">
        <v>170311</v>
      </c>
    </row>
    <row r="161" spans="1:3" x14ac:dyDescent="0.2">
      <c r="A161">
        <v>170312</v>
      </c>
      <c r="B161" t="s">
        <v>809</v>
      </c>
      <c r="C161">
        <v>170312</v>
      </c>
    </row>
    <row r="162" spans="1:3" x14ac:dyDescent="0.2">
      <c r="A162">
        <v>170569</v>
      </c>
      <c r="B162" t="s">
        <v>810</v>
      </c>
      <c r="C162">
        <v>170569</v>
      </c>
    </row>
    <row r="163" spans="1:3" x14ac:dyDescent="0.2">
      <c r="A163">
        <v>172388</v>
      </c>
      <c r="B163" t="s">
        <v>811</v>
      </c>
      <c r="C163">
        <v>172388</v>
      </c>
    </row>
    <row r="164" spans="1:3" x14ac:dyDescent="0.2">
      <c r="A164">
        <v>172389</v>
      </c>
      <c r="B164" t="s">
        <v>812</v>
      </c>
      <c r="C164">
        <v>172389</v>
      </c>
    </row>
    <row r="165" spans="1:3" x14ac:dyDescent="0.2">
      <c r="A165">
        <v>173111</v>
      </c>
      <c r="B165" t="s">
        <v>813</v>
      </c>
      <c r="C165">
        <v>173111</v>
      </c>
    </row>
    <row r="166" spans="1:3" x14ac:dyDescent="0.2">
      <c r="A166">
        <v>173691</v>
      </c>
      <c r="B166" t="s">
        <v>814</v>
      </c>
      <c r="C166">
        <v>173691</v>
      </c>
    </row>
    <row r="167" spans="1:3" x14ac:dyDescent="0.2">
      <c r="A167">
        <v>173856</v>
      </c>
      <c r="B167" t="s">
        <v>815</v>
      </c>
      <c r="C167">
        <v>173856</v>
      </c>
    </row>
    <row r="168" spans="1:3" x14ac:dyDescent="0.2">
      <c r="A168">
        <v>173857</v>
      </c>
      <c r="B168" t="s">
        <v>816</v>
      </c>
      <c r="C168">
        <v>173857</v>
      </c>
    </row>
    <row r="169" spans="1:3" x14ac:dyDescent="0.2">
      <c r="A169">
        <v>173858</v>
      </c>
      <c r="B169" t="s">
        <v>817</v>
      </c>
      <c r="C169">
        <v>173858</v>
      </c>
    </row>
    <row r="170" spans="1:3" x14ac:dyDescent="0.2">
      <c r="A170">
        <v>173860</v>
      </c>
      <c r="B170" t="s">
        <v>31</v>
      </c>
      <c r="C170">
        <v>173860</v>
      </c>
    </row>
    <row r="171" spans="1:3" x14ac:dyDescent="0.2">
      <c r="A171">
        <v>173861</v>
      </c>
      <c r="B171" t="s">
        <v>818</v>
      </c>
      <c r="C171">
        <v>173861</v>
      </c>
    </row>
    <row r="172" spans="1:3" x14ac:dyDescent="0.2">
      <c r="A172">
        <v>174147</v>
      </c>
      <c r="B172" t="s">
        <v>63</v>
      </c>
      <c r="C172">
        <v>174147</v>
      </c>
    </row>
    <row r="173" spans="1:3" x14ac:dyDescent="0.2">
      <c r="A173">
        <v>174148</v>
      </c>
      <c r="B173" t="s">
        <v>819</v>
      </c>
      <c r="C173">
        <v>174148</v>
      </c>
    </row>
    <row r="174" spans="1:3" x14ac:dyDescent="0.2">
      <c r="A174">
        <v>174275</v>
      </c>
      <c r="B174" t="s">
        <v>820</v>
      </c>
      <c r="C174">
        <v>174275</v>
      </c>
    </row>
    <row r="175" spans="1:3" x14ac:dyDescent="0.2">
      <c r="A175">
        <v>174278</v>
      </c>
      <c r="B175" t="s">
        <v>821</v>
      </c>
      <c r="C175">
        <v>174278</v>
      </c>
    </row>
    <row r="176" spans="1:3" x14ac:dyDescent="0.2">
      <c r="A176">
        <v>174149</v>
      </c>
      <c r="B176" t="s">
        <v>822</v>
      </c>
      <c r="C176">
        <v>174149</v>
      </c>
    </row>
    <row r="177" spans="1:3" x14ac:dyDescent="0.2">
      <c r="A177">
        <v>174273</v>
      </c>
      <c r="B177" t="s">
        <v>823</v>
      </c>
      <c r="C177">
        <v>174273</v>
      </c>
    </row>
    <row r="178" spans="1:3" x14ac:dyDescent="0.2">
      <c r="A178">
        <v>174277</v>
      </c>
      <c r="B178" t="s">
        <v>824</v>
      </c>
      <c r="C178">
        <v>174277</v>
      </c>
    </row>
    <row r="179" spans="1:3" x14ac:dyDescent="0.2">
      <c r="A179">
        <v>173859</v>
      </c>
      <c r="B179" t="s">
        <v>26</v>
      </c>
      <c r="C179">
        <v>173859</v>
      </c>
    </row>
    <row r="180" spans="1:3" x14ac:dyDescent="0.2">
      <c r="A180">
        <v>174271</v>
      </c>
      <c r="B180" t="s">
        <v>825</v>
      </c>
      <c r="C180">
        <v>174271</v>
      </c>
    </row>
    <row r="181" spans="1:3" x14ac:dyDescent="0.2">
      <c r="A181">
        <v>174279</v>
      </c>
      <c r="B181" t="s">
        <v>64</v>
      </c>
      <c r="C181">
        <v>174279</v>
      </c>
    </row>
    <row r="182" spans="1:3" x14ac:dyDescent="0.2">
      <c r="A182">
        <v>174281</v>
      </c>
      <c r="B182" t="s">
        <v>102</v>
      </c>
      <c r="C182">
        <v>174281</v>
      </c>
    </row>
    <row r="183" spans="1:3" x14ac:dyDescent="0.2">
      <c r="A183">
        <v>174276</v>
      </c>
      <c r="B183" t="s">
        <v>826</v>
      </c>
      <c r="C183">
        <v>174276</v>
      </c>
    </row>
    <row r="184" spans="1:3" x14ac:dyDescent="0.2">
      <c r="A184">
        <v>174272</v>
      </c>
      <c r="B184" t="s">
        <v>827</v>
      </c>
      <c r="C184">
        <v>174272</v>
      </c>
    </row>
    <row r="185" spans="1:3" x14ac:dyDescent="0.2">
      <c r="A185">
        <v>174282</v>
      </c>
      <c r="B185" t="s">
        <v>51</v>
      </c>
      <c r="C185">
        <v>174282</v>
      </c>
    </row>
    <row r="186" spans="1:3" x14ac:dyDescent="0.2">
      <c r="A186">
        <v>175467</v>
      </c>
      <c r="B186" t="s">
        <v>828</v>
      </c>
      <c r="C186">
        <v>175467</v>
      </c>
    </row>
    <row r="187" spans="1:3" x14ac:dyDescent="0.2">
      <c r="A187">
        <v>175468</v>
      </c>
      <c r="B187" t="s">
        <v>829</v>
      </c>
      <c r="C187">
        <v>175468</v>
      </c>
    </row>
    <row r="188" spans="1:3" x14ac:dyDescent="0.2">
      <c r="A188">
        <v>175895</v>
      </c>
      <c r="B188" t="s">
        <v>830</v>
      </c>
      <c r="C188">
        <v>175895</v>
      </c>
    </row>
    <row r="189" spans="1:3" x14ac:dyDescent="0.2">
      <c r="A189">
        <v>174284</v>
      </c>
      <c r="B189" t="s">
        <v>831</v>
      </c>
      <c r="C189">
        <v>174284</v>
      </c>
    </row>
    <row r="190" spans="1:3" x14ac:dyDescent="0.2">
      <c r="A190">
        <v>176422</v>
      </c>
      <c r="B190" t="s">
        <v>832</v>
      </c>
      <c r="C190">
        <v>176422</v>
      </c>
    </row>
    <row r="191" spans="1:3" x14ac:dyDescent="0.2">
      <c r="A191">
        <v>175896</v>
      </c>
      <c r="B191" t="s">
        <v>833</v>
      </c>
      <c r="C191">
        <v>175896</v>
      </c>
    </row>
    <row r="192" spans="1:3" x14ac:dyDescent="0.2">
      <c r="A192">
        <v>184012</v>
      </c>
      <c r="B192" t="s">
        <v>834</v>
      </c>
      <c r="C192">
        <v>184012</v>
      </c>
    </row>
    <row r="193" spans="1:3" x14ac:dyDescent="0.2">
      <c r="A193">
        <v>184013</v>
      </c>
      <c r="B193" t="s">
        <v>835</v>
      </c>
      <c r="C193">
        <v>184013</v>
      </c>
    </row>
    <row r="194" spans="1:3" x14ac:dyDescent="0.2">
      <c r="A194">
        <v>184011</v>
      </c>
      <c r="B194" t="s">
        <v>836</v>
      </c>
      <c r="C194">
        <v>184011</v>
      </c>
    </row>
    <row r="195" spans="1:3" x14ac:dyDescent="0.2">
      <c r="A195">
        <v>184014</v>
      </c>
      <c r="B195" t="s">
        <v>837</v>
      </c>
      <c r="C195">
        <v>184014</v>
      </c>
    </row>
    <row r="196" spans="1:3" x14ac:dyDescent="0.2">
      <c r="A196">
        <v>184015</v>
      </c>
      <c r="B196" t="s">
        <v>37</v>
      </c>
      <c r="C196">
        <v>184015</v>
      </c>
    </row>
    <row r="197" spans="1:3" x14ac:dyDescent="0.2">
      <c r="A197">
        <v>184016</v>
      </c>
      <c r="B197" t="s">
        <v>34</v>
      </c>
      <c r="C197">
        <v>184016</v>
      </c>
    </row>
    <row r="198" spans="1:3" x14ac:dyDescent="0.2">
      <c r="A198">
        <v>184017</v>
      </c>
      <c r="B198" t="s">
        <v>52</v>
      </c>
      <c r="C198">
        <v>184017</v>
      </c>
    </row>
    <row r="199" spans="1:3" x14ac:dyDescent="0.2">
      <c r="A199">
        <v>185855</v>
      </c>
      <c r="B199" t="s">
        <v>838</v>
      </c>
      <c r="C199">
        <v>185855</v>
      </c>
    </row>
    <row r="200" spans="1:3" x14ac:dyDescent="0.2">
      <c r="A200">
        <v>185856</v>
      </c>
      <c r="B200" t="s">
        <v>33</v>
      </c>
      <c r="C200">
        <v>185856</v>
      </c>
    </row>
    <row r="201" spans="1:3" x14ac:dyDescent="0.2">
      <c r="A201">
        <v>186374</v>
      </c>
      <c r="B201" t="s">
        <v>138</v>
      </c>
      <c r="C201">
        <v>186374</v>
      </c>
    </row>
  </sheetData>
  <conditionalFormatting sqref="B82">
    <cfRule type="duplicateValues" dxfId="6" priority="3"/>
  </conditionalFormatting>
  <conditionalFormatting sqref="B65">
    <cfRule type="duplicateValues" dxfId="5" priority="2"/>
  </conditionalFormatting>
  <conditionalFormatting sqref="B2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tabSelected="1" zoomScale="90" zoomScaleNormal="90" workbookViewId="0">
      <selection activeCell="O4" sqref="O4"/>
    </sheetView>
  </sheetViews>
  <sheetFormatPr baseColWidth="10" defaultColWidth="8.83203125" defaultRowHeight="15" x14ac:dyDescent="0.2"/>
  <cols>
    <col min="1" max="1" width="9.6640625" bestFit="1" customWidth="1"/>
    <col min="2" max="2" width="25.1640625" bestFit="1" customWidth="1"/>
    <col min="3" max="3" width="10.33203125" bestFit="1" customWidth="1"/>
    <col min="4" max="4" width="26.5" bestFit="1" customWidth="1"/>
    <col min="5" max="5" width="7.1640625" bestFit="1" customWidth="1"/>
    <col min="6" max="6" width="16.6640625" bestFit="1" customWidth="1"/>
    <col min="7" max="7" width="17.5" bestFit="1" customWidth="1"/>
    <col min="8" max="8" width="15.33203125" bestFit="1" customWidth="1"/>
    <col min="9" max="9" width="23.33203125" bestFit="1" customWidth="1"/>
    <col min="10" max="10" width="7.1640625" bestFit="1" customWidth="1"/>
    <col min="11" max="11" width="10.83203125" bestFit="1" customWidth="1"/>
    <col min="12" max="12" width="8.1640625" bestFit="1" customWidth="1"/>
    <col min="13" max="13" width="11.6640625" bestFit="1" customWidth="1"/>
    <col min="14" max="14" width="9.83203125" bestFit="1" customWidth="1"/>
    <col min="15" max="15" width="39" customWidth="1"/>
  </cols>
  <sheetData>
    <row r="1" spans="1:15" x14ac:dyDescent="0.2">
      <c r="A1" t="s">
        <v>844</v>
      </c>
      <c r="B1" t="s">
        <v>845</v>
      </c>
      <c r="C1" t="s">
        <v>846</v>
      </c>
      <c r="D1" t="s">
        <v>847</v>
      </c>
      <c r="E1" t="s">
        <v>848</v>
      </c>
      <c r="F1" t="s">
        <v>849</v>
      </c>
      <c r="G1" t="s">
        <v>854</v>
      </c>
      <c r="H1" t="s">
        <v>850</v>
      </c>
      <c r="I1" t="s">
        <v>851</v>
      </c>
      <c r="J1" t="s">
        <v>379</v>
      </c>
      <c r="K1" t="s">
        <v>852</v>
      </c>
      <c r="L1" t="s">
        <v>197</v>
      </c>
      <c r="M1" t="s">
        <v>853</v>
      </c>
      <c r="N1" t="s">
        <v>6</v>
      </c>
      <c r="O1" t="s">
        <v>198</v>
      </c>
    </row>
    <row r="2" spans="1:15" x14ac:dyDescent="0.2">
      <c r="A2">
        <v>20099</v>
      </c>
      <c r="B2" t="s">
        <v>855</v>
      </c>
      <c r="C2">
        <v>602</v>
      </c>
      <c r="D2" t="s">
        <v>103</v>
      </c>
      <c r="E2">
        <v>184012</v>
      </c>
      <c r="F2">
        <v>20230104</v>
      </c>
      <c r="G2" s="1">
        <v>44904</v>
      </c>
      <c r="H2">
        <v>2172</v>
      </c>
      <c r="I2" t="s">
        <v>856</v>
      </c>
      <c r="J2">
        <v>1</v>
      </c>
      <c r="K2">
        <v>19250</v>
      </c>
      <c r="L2">
        <v>0.25</v>
      </c>
      <c r="M2">
        <v>14437.5</v>
      </c>
      <c r="N2" t="s">
        <v>26</v>
      </c>
      <c r="O2" t="s">
        <v>860</v>
      </c>
    </row>
    <row r="3" spans="1:15" x14ac:dyDescent="0.2">
      <c r="A3">
        <v>20099</v>
      </c>
      <c r="B3" t="s">
        <v>855</v>
      </c>
      <c r="C3">
        <v>602</v>
      </c>
      <c r="D3" t="s">
        <v>103</v>
      </c>
      <c r="E3">
        <v>173859</v>
      </c>
      <c r="F3">
        <v>20230105</v>
      </c>
      <c r="G3" s="1">
        <v>44907</v>
      </c>
      <c r="H3">
        <v>2302</v>
      </c>
      <c r="I3" t="s">
        <v>857</v>
      </c>
      <c r="J3">
        <v>1</v>
      </c>
      <c r="K3">
        <v>10000</v>
      </c>
      <c r="L3">
        <v>0.21</v>
      </c>
      <c r="M3">
        <v>7900</v>
      </c>
      <c r="N3" t="s">
        <v>37</v>
      </c>
      <c r="O3" t="s">
        <v>106</v>
      </c>
    </row>
    <row r="4" spans="1:15" x14ac:dyDescent="0.2">
      <c r="A4">
        <v>20099</v>
      </c>
      <c r="B4" t="s">
        <v>855</v>
      </c>
      <c r="C4">
        <v>602</v>
      </c>
      <c r="D4" t="s">
        <v>103</v>
      </c>
      <c r="E4">
        <v>173856</v>
      </c>
      <c r="F4">
        <v>20230105</v>
      </c>
      <c r="G4" s="1">
        <v>44909</v>
      </c>
      <c r="H4">
        <v>2373</v>
      </c>
      <c r="I4" t="s">
        <v>858</v>
      </c>
      <c r="J4">
        <v>1</v>
      </c>
      <c r="K4">
        <v>10000</v>
      </c>
      <c r="L4">
        <v>0.21</v>
      </c>
      <c r="M4">
        <v>7900</v>
      </c>
      <c r="N4" t="s">
        <v>37</v>
      </c>
      <c r="O4" t="s">
        <v>863</v>
      </c>
    </row>
    <row r="5" spans="1:15" x14ac:dyDescent="0.2">
      <c r="A5">
        <v>20099</v>
      </c>
      <c r="B5" t="s">
        <v>855</v>
      </c>
      <c r="C5">
        <v>602</v>
      </c>
      <c r="D5" t="s">
        <v>103</v>
      </c>
      <c r="E5">
        <v>173856</v>
      </c>
      <c r="F5">
        <v>20230108</v>
      </c>
      <c r="G5" s="1">
        <v>44909</v>
      </c>
      <c r="H5">
        <v>2373</v>
      </c>
      <c r="I5" t="s">
        <v>858</v>
      </c>
      <c r="J5">
        <v>1</v>
      </c>
      <c r="K5">
        <v>10750</v>
      </c>
      <c r="L5">
        <v>0.21</v>
      </c>
      <c r="M5">
        <v>8492.5</v>
      </c>
      <c r="N5" t="s">
        <v>37</v>
      </c>
      <c r="O5" t="s">
        <v>112</v>
      </c>
    </row>
    <row r="6" spans="1:15" x14ac:dyDescent="0.2">
      <c r="A6">
        <v>20099</v>
      </c>
      <c r="B6" t="s">
        <v>855</v>
      </c>
      <c r="C6">
        <v>602</v>
      </c>
      <c r="D6" t="s">
        <v>103</v>
      </c>
      <c r="E6">
        <v>173856</v>
      </c>
      <c r="F6">
        <v>20230118</v>
      </c>
      <c r="G6" s="1">
        <v>44909</v>
      </c>
      <c r="H6">
        <v>2373</v>
      </c>
      <c r="I6" t="s">
        <v>858</v>
      </c>
      <c r="J6">
        <v>1</v>
      </c>
      <c r="K6">
        <v>10750</v>
      </c>
      <c r="L6">
        <v>0.21</v>
      </c>
      <c r="M6">
        <v>8492.5</v>
      </c>
      <c r="N6" t="s">
        <v>37</v>
      </c>
      <c r="O6" t="s">
        <v>109</v>
      </c>
    </row>
    <row r="7" spans="1:15" x14ac:dyDescent="0.2">
      <c r="A7">
        <v>20099</v>
      </c>
      <c r="B7" t="s">
        <v>855</v>
      </c>
      <c r="C7">
        <v>602</v>
      </c>
      <c r="D7" t="s">
        <v>103</v>
      </c>
      <c r="E7">
        <v>184011</v>
      </c>
      <c r="F7">
        <v>20230119</v>
      </c>
      <c r="G7" s="1">
        <v>44909</v>
      </c>
      <c r="H7">
        <v>2373</v>
      </c>
      <c r="I7" t="s">
        <v>859</v>
      </c>
      <c r="J7">
        <v>1</v>
      </c>
      <c r="K7">
        <v>18450</v>
      </c>
      <c r="L7">
        <v>0.23</v>
      </c>
      <c r="M7">
        <v>14206.5</v>
      </c>
      <c r="N7" t="s">
        <v>37</v>
      </c>
      <c r="O7" t="s">
        <v>110</v>
      </c>
    </row>
    <row r="8" spans="1:15" x14ac:dyDescent="0.2">
      <c r="A8">
        <v>20099</v>
      </c>
      <c r="B8" t="s">
        <v>855</v>
      </c>
      <c r="C8">
        <v>602</v>
      </c>
      <c r="D8" t="s">
        <v>103</v>
      </c>
      <c r="E8">
        <v>173856</v>
      </c>
      <c r="F8">
        <v>20230122</v>
      </c>
      <c r="G8" s="1">
        <v>44921</v>
      </c>
      <c r="H8">
        <v>2922</v>
      </c>
      <c r="I8" t="s">
        <v>858</v>
      </c>
      <c r="J8">
        <v>1</v>
      </c>
      <c r="K8">
        <v>10750</v>
      </c>
      <c r="L8">
        <v>0.21</v>
      </c>
      <c r="M8">
        <v>8492.5</v>
      </c>
      <c r="N8" t="s">
        <v>26</v>
      </c>
      <c r="O8" t="s">
        <v>861</v>
      </c>
    </row>
    <row r="9" spans="1:15" x14ac:dyDescent="0.2">
      <c r="A9">
        <v>20099</v>
      </c>
      <c r="B9" t="s">
        <v>855</v>
      </c>
      <c r="C9">
        <v>602</v>
      </c>
      <c r="D9" t="s">
        <v>103</v>
      </c>
      <c r="E9">
        <v>173856</v>
      </c>
      <c r="F9">
        <v>20230124</v>
      </c>
      <c r="G9" s="1">
        <v>44922</v>
      </c>
      <c r="H9">
        <v>3019</v>
      </c>
      <c r="I9" t="s">
        <v>858</v>
      </c>
      <c r="J9">
        <v>1</v>
      </c>
      <c r="K9">
        <v>10750</v>
      </c>
      <c r="L9">
        <v>0.21</v>
      </c>
      <c r="M9">
        <v>8492.5</v>
      </c>
      <c r="N9" t="s">
        <v>26</v>
      </c>
      <c r="O9" t="s">
        <v>862</v>
      </c>
    </row>
    <row r="10" spans="1:15" x14ac:dyDescent="0.2">
      <c r="A10">
        <v>20099</v>
      </c>
      <c r="B10" t="s">
        <v>855</v>
      </c>
      <c r="C10">
        <v>602</v>
      </c>
      <c r="D10" t="s">
        <v>103</v>
      </c>
      <c r="E10">
        <v>173856</v>
      </c>
      <c r="F10">
        <v>20230128</v>
      </c>
      <c r="G10" s="1">
        <v>44924</v>
      </c>
      <c r="H10">
        <v>3073</v>
      </c>
      <c r="I10" t="s">
        <v>858</v>
      </c>
      <c r="J10">
        <v>1</v>
      </c>
      <c r="K10">
        <v>10750</v>
      </c>
      <c r="L10">
        <v>0.21</v>
      </c>
      <c r="M10">
        <v>8492.5</v>
      </c>
      <c r="N10" t="s">
        <v>26</v>
      </c>
      <c r="O10" t="s">
        <v>116</v>
      </c>
    </row>
    <row r="11" spans="1:15" x14ac:dyDescent="0.2">
      <c r="A11">
        <v>20099</v>
      </c>
      <c r="B11" t="s">
        <v>855</v>
      </c>
      <c r="C11">
        <v>602</v>
      </c>
      <c r="D11" t="s">
        <v>103</v>
      </c>
      <c r="E11">
        <v>173856</v>
      </c>
      <c r="F11">
        <v>20230128</v>
      </c>
      <c r="G11" s="1">
        <v>44925</v>
      </c>
      <c r="H11">
        <v>3137</v>
      </c>
      <c r="I11" t="s">
        <v>858</v>
      </c>
      <c r="J11">
        <v>1</v>
      </c>
      <c r="K11">
        <v>10750</v>
      </c>
      <c r="L11">
        <v>0.21</v>
      </c>
      <c r="M11">
        <v>8492.5</v>
      </c>
      <c r="N11" t="s">
        <v>37</v>
      </c>
      <c r="O11" t="s">
        <v>117</v>
      </c>
    </row>
    <row r="12" spans="1:15" x14ac:dyDescent="0.2">
      <c r="A12">
        <v>20099</v>
      </c>
      <c r="B12" t="s">
        <v>855</v>
      </c>
      <c r="C12">
        <v>602</v>
      </c>
      <c r="D12" t="s">
        <v>103</v>
      </c>
      <c r="E12">
        <v>173859</v>
      </c>
      <c r="F12">
        <v>20230125</v>
      </c>
      <c r="G12" s="1">
        <v>44926</v>
      </c>
      <c r="H12">
        <v>3195</v>
      </c>
      <c r="I12" t="s">
        <v>857</v>
      </c>
      <c r="J12" s="13">
        <v>1</v>
      </c>
      <c r="K12" s="14">
        <v>10750</v>
      </c>
      <c r="L12" s="15">
        <v>0.21</v>
      </c>
      <c r="M12" s="14">
        <v>8492.5</v>
      </c>
      <c r="N12" t="s">
        <v>26</v>
      </c>
      <c r="O12" t="s">
        <v>119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5.6640625" bestFit="1" customWidth="1"/>
    <col min="2" max="2" width="7.6640625" bestFit="1" customWidth="1"/>
  </cols>
  <sheetData>
    <row r="1" spans="1:14" x14ac:dyDescent="0.2">
      <c r="A1" s="16" t="s">
        <v>375</v>
      </c>
      <c r="B1" s="16" t="s">
        <v>383</v>
      </c>
      <c r="C1" s="2" t="s">
        <v>376</v>
      </c>
      <c r="D1" s="2"/>
      <c r="E1" s="2"/>
      <c r="F1" s="2"/>
      <c r="G1" s="2"/>
      <c r="H1" s="2"/>
      <c r="I1" s="3" t="s">
        <v>377</v>
      </c>
      <c r="J1" s="3"/>
      <c r="K1" s="3"/>
      <c r="L1" s="3"/>
      <c r="M1" s="3"/>
      <c r="N1" s="3"/>
    </row>
    <row r="2" spans="1:14" x14ac:dyDescent="0.2">
      <c r="A2" s="17"/>
      <c r="B2" s="17"/>
      <c r="C2" s="4" t="s">
        <v>378</v>
      </c>
      <c r="D2" s="4"/>
      <c r="E2" s="4"/>
      <c r="F2" s="4" t="s">
        <v>379</v>
      </c>
      <c r="G2" s="4"/>
      <c r="H2" s="4"/>
      <c r="I2" s="5" t="s">
        <v>378</v>
      </c>
      <c r="J2" s="5"/>
      <c r="K2" s="5"/>
      <c r="L2" s="5" t="s">
        <v>379</v>
      </c>
      <c r="M2" s="5"/>
      <c r="N2" s="5"/>
    </row>
    <row r="3" spans="1:14" ht="26" x14ac:dyDescent="0.2">
      <c r="A3" s="18"/>
      <c r="B3" s="18"/>
      <c r="C3" s="6" t="s">
        <v>380</v>
      </c>
      <c r="D3" s="6" t="s">
        <v>381</v>
      </c>
      <c r="E3" s="7" t="s">
        <v>382</v>
      </c>
      <c r="F3" s="6" t="s">
        <v>380</v>
      </c>
      <c r="G3" s="6" t="s">
        <v>381</v>
      </c>
      <c r="H3" s="7" t="s">
        <v>382</v>
      </c>
      <c r="I3" s="8" t="s">
        <v>380</v>
      </c>
      <c r="J3" s="8" t="s">
        <v>381</v>
      </c>
      <c r="K3" s="9" t="s">
        <v>382</v>
      </c>
      <c r="L3" s="8" t="s">
        <v>380</v>
      </c>
      <c r="M3" s="8" t="s">
        <v>381</v>
      </c>
      <c r="N3" s="9" t="s">
        <v>382</v>
      </c>
    </row>
    <row r="4" spans="1:14" x14ac:dyDescent="0.2">
      <c r="A4" t="s">
        <v>163</v>
      </c>
      <c r="B4" t="s">
        <v>164</v>
      </c>
      <c r="L4" t="e">
        <f>COUNTIFS(#REF!,SUMMARY!$B4,Table2[SKU Description],"ccHISENSE")+COUNTIFS(#REF!,SUMMARY!$B4,Table2[SKU Description],"ccFREE HIS")</f>
        <v>#REF!</v>
      </c>
      <c r="M4">
        <f>COUNTIFS(Table1[GROUP CODE],SUMMARY!$B4,Table1[BRAND],"HISENSE-BL")</f>
        <v>0</v>
      </c>
      <c r="N4" t="e">
        <f>L4-M4</f>
        <v>#REF!</v>
      </c>
    </row>
    <row r="5" spans="1:14" x14ac:dyDescent="0.2">
      <c r="A5" t="s">
        <v>206</v>
      </c>
      <c r="B5" t="s">
        <v>207</v>
      </c>
      <c r="L5" t="e">
        <f>COUNTIFS(#REF!,SUMMARY!$B5,Table2[SKU Description],"ccHISENSE")+COUNTIFS(#REF!,SUMMARY!$B5,Table2[SKU Description],"ccFREE HIS")</f>
        <v>#REF!</v>
      </c>
      <c r="M5">
        <f>COUNTIFS(Table1[GROUP CODE],SUMMARY!$B5,Table1[BRAND],"HISENSE-BL")</f>
        <v>0</v>
      </c>
      <c r="N5" t="e">
        <f t="shared" ref="N5:N68" si="0">L5-M5</f>
        <v>#REF!</v>
      </c>
    </row>
    <row r="6" spans="1:14" x14ac:dyDescent="0.2">
      <c r="A6" t="s">
        <v>175</v>
      </c>
      <c r="B6" t="s">
        <v>176</v>
      </c>
      <c r="L6" t="e">
        <f>COUNTIFS(#REF!,SUMMARY!$B6,Table2[SKU Description],"ccHISENSE")+COUNTIFS(#REF!,SUMMARY!$B6,Table2[SKU Description],"ccFREE HIS")</f>
        <v>#REF!</v>
      </c>
      <c r="M6">
        <f>COUNTIFS(Table1[GROUP CODE],SUMMARY!$B6,Table1[BRAND],"HISENSE-BL")</f>
        <v>0</v>
      </c>
      <c r="N6" t="e">
        <f t="shared" si="0"/>
        <v>#REF!</v>
      </c>
    </row>
    <row r="7" spans="1:14" x14ac:dyDescent="0.2">
      <c r="A7" t="s">
        <v>83</v>
      </c>
      <c r="B7" t="s">
        <v>84</v>
      </c>
      <c r="L7" t="e">
        <f>COUNTIFS(#REF!,SUMMARY!$B7,Table2[SKU Description],"ccHISENSE")+COUNTIFS(#REF!,SUMMARY!$B7,Table2[SKU Description],"ccFREE HIS")</f>
        <v>#REF!</v>
      </c>
      <c r="M7">
        <f>COUNTIFS(Table1[GROUP CODE],SUMMARY!$B7,Table1[BRAND],"HISENSE-BL")</f>
        <v>0</v>
      </c>
      <c r="N7" t="e">
        <f t="shared" si="0"/>
        <v>#REF!</v>
      </c>
    </row>
    <row r="8" spans="1:14" x14ac:dyDescent="0.2">
      <c r="A8" t="s">
        <v>185</v>
      </c>
      <c r="B8" t="s">
        <v>186</v>
      </c>
      <c r="L8" t="e">
        <f>COUNTIFS(#REF!,SUMMARY!$B8,Table2[SKU Description],"ccHISENSE")+COUNTIFS(#REF!,SUMMARY!$B8,Table2[SKU Description],"ccFREE HIS")</f>
        <v>#REF!</v>
      </c>
      <c r="M8">
        <f>COUNTIFS(Table1[GROUP CODE],SUMMARY!$B8,Table1[BRAND],"HISENSE-BL")</f>
        <v>0</v>
      </c>
      <c r="N8" t="e">
        <f t="shared" si="0"/>
        <v>#REF!</v>
      </c>
    </row>
    <row r="9" spans="1:14" x14ac:dyDescent="0.2">
      <c r="A9" t="s">
        <v>208</v>
      </c>
      <c r="B9" t="s">
        <v>209</v>
      </c>
      <c r="L9" t="e">
        <f>COUNTIFS(#REF!,SUMMARY!$B9,Table2[SKU Description],"ccHISENSE")+COUNTIFS(#REF!,SUMMARY!$B9,Table2[SKU Description],"ccFREE HIS")</f>
        <v>#REF!</v>
      </c>
      <c r="M9">
        <f>COUNTIFS(Table1[GROUP CODE],SUMMARY!$B9,Table1[BRAND],"HISENSE-BL")</f>
        <v>0</v>
      </c>
      <c r="N9" t="e">
        <f t="shared" si="0"/>
        <v>#REF!</v>
      </c>
    </row>
    <row r="10" spans="1:14" x14ac:dyDescent="0.2">
      <c r="A10" t="s">
        <v>61</v>
      </c>
      <c r="B10" t="s">
        <v>62</v>
      </c>
      <c r="L10" t="e">
        <f>COUNTIFS(#REF!,SUMMARY!$B10,Table2[SKU Description],"ccHISENSE")+COUNTIFS(#REF!,SUMMARY!$B10,Table2[SKU Description],"ccFREE HIS")</f>
        <v>#REF!</v>
      </c>
      <c r="M10">
        <f>COUNTIFS(Table1[GROUP CODE],SUMMARY!$B10,Table1[BRAND],"HISENSE-BL")</f>
        <v>0</v>
      </c>
      <c r="N10" t="e">
        <f t="shared" si="0"/>
        <v>#REF!</v>
      </c>
    </row>
    <row r="11" spans="1:14" x14ac:dyDescent="0.2">
      <c r="A11" t="s">
        <v>161</v>
      </c>
      <c r="B11" t="s">
        <v>162</v>
      </c>
      <c r="L11" t="e">
        <f>COUNTIFS(#REF!,SUMMARY!$B11,Table2[SKU Description],"ccHISENSE")+COUNTIFS(#REF!,SUMMARY!$B11,Table2[SKU Description],"ccFREE HIS")</f>
        <v>#REF!</v>
      </c>
      <c r="M11">
        <f>COUNTIFS(Table1[GROUP CODE],SUMMARY!$B11,Table1[BRAND],"HISENSE-BL")</f>
        <v>0</v>
      </c>
      <c r="N11" t="e">
        <f t="shared" si="0"/>
        <v>#REF!</v>
      </c>
    </row>
    <row r="12" spans="1:14" x14ac:dyDescent="0.2">
      <c r="A12" t="s">
        <v>139</v>
      </c>
      <c r="B12" t="s">
        <v>140</v>
      </c>
      <c r="L12" t="e">
        <f>COUNTIFS(#REF!,SUMMARY!$B12,Table2[SKU Description],"ccHISENSE")+COUNTIFS(#REF!,SUMMARY!$B12,Table2[SKU Description],"ccFREE HIS")</f>
        <v>#REF!</v>
      </c>
      <c r="M12">
        <f>COUNTIFS(Table1[GROUP CODE],SUMMARY!$B12,Table1[BRAND],"HISENSE-BL")</f>
        <v>0</v>
      </c>
      <c r="N12" t="e">
        <f t="shared" si="0"/>
        <v>#REF!</v>
      </c>
    </row>
    <row r="13" spans="1:14" x14ac:dyDescent="0.2">
      <c r="A13" t="s">
        <v>169</v>
      </c>
      <c r="B13" t="s">
        <v>170</v>
      </c>
      <c r="L13" t="e">
        <f>COUNTIFS(#REF!,SUMMARY!$B13,Table2[SKU Description],"ccHISENSE")+COUNTIFS(#REF!,SUMMARY!$B13,Table2[SKU Description],"ccFREE HIS")</f>
        <v>#REF!</v>
      </c>
      <c r="M13">
        <f>COUNTIFS(Table1[GROUP CODE],SUMMARY!$B13,Table1[BRAND],"HISENSE-BL")</f>
        <v>0</v>
      </c>
      <c r="N13" t="e">
        <f t="shared" si="0"/>
        <v>#REF!</v>
      </c>
    </row>
    <row r="14" spans="1:14" x14ac:dyDescent="0.2">
      <c r="A14" t="s">
        <v>85</v>
      </c>
      <c r="B14" t="s">
        <v>86</v>
      </c>
      <c r="L14" t="e">
        <f>COUNTIFS(#REF!,SUMMARY!$B14,Table2[SKU Description],"ccHISENSE")+COUNTIFS(#REF!,SUMMARY!$B14,Table2[SKU Description],"ccFREE HIS")</f>
        <v>#REF!</v>
      </c>
      <c r="M14">
        <f>COUNTIFS(Table1[GROUP CODE],SUMMARY!$B14,Table1[BRAND],"HISENSE-BL")</f>
        <v>0</v>
      </c>
      <c r="N14" t="e">
        <f t="shared" si="0"/>
        <v>#REF!</v>
      </c>
    </row>
    <row r="15" spans="1:14" x14ac:dyDescent="0.2">
      <c r="A15" t="s">
        <v>210</v>
      </c>
      <c r="B15" t="s">
        <v>211</v>
      </c>
      <c r="L15" t="e">
        <f>COUNTIFS(#REF!,SUMMARY!$B15,Table2[SKU Description],"ccHISENSE")+COUNTIFS(#REF!,SUMMARY!$B15,Table2[SKU Description],"ccFREE HIS")</f>
        <v>#REF!</v>
      </c>
      <c r="M15">
        <f>COUNTIFS(Table1[GROUP CODE],SUMMARY!$B15,Table1[BRAND],"HISENSE-BL")</f>
        <v>0</v>
      </c>
      <c r="N15" t="e">
        <f t="shared" si="0"/>
        <v>#REF!</v>
      </c>
    </row>
    <row r="16" spans="1:14" x14ac:dyDescent="0.2">
      <c r="A16" t="s">
        <v>73</v>
      </c>
      <c r="B16" t="s">
        <v>74</v>
      </c>
      <c r="L16" t="e">
        <f>COUNTIFS(#REF!,SUMMARY!$B16,Table2[SKU Description],"ccHISENSE")+COUNTIFS(#REF!,SUMMARY!$B16,Table2[SKU Description],"ccFREE HIS")</f>
        <v>#REF!</v>
      </c>
      <c r="M16">
        <f>COUNTIFS(Table1[GROUP CODE],SUMMARY!$B16,Table1[BRAND],"HISENSE-BL")</f>
        <v>0</v>
      </c>
      <c r="N16" t="e">
        <f t="shared" si="0"/>
        <v>#REF!</v>
      </c>
    </row>
    <row r="17" spans="1:14" x14ac:dyDescent="0.2">
      <c r="A17" t="s">
        <v>212</v>
      </c>
      <c r="B17" t="s">
        <v>213</v>
      </c>
      <c r="L17" t="e">
        <f>COUNTIFS(#REF!,SUMMARY!$B17,Table2[SKU Description],"ccHISENSE")+COUNTIFS(#REF!,SUMMARY!$B17,Table2[SKU Description],"ccFREE HIS")</f>
        <v>#REF!</v>
      </c>
      <c r="M17">
        <f>COUNTIFS(Table1[GROUP CODE],SUMMARY!$B17,Table1[BRAND],"HISENSE-BL")</f>
        <v>0</v>
      </c>
      <c r="N17" t="e">
        <f t="shared" si="0"/>
        <v>#REF!</v>
      </c>
    </row>
    <row r="18" spans="1:14" x14ac:dyDescent="0.2">
      <c r="A18" t="s">
        <v>77</v>
      </c>
      <c r="B18" t="s">
        <v>78</v>
      </c>
      <c r="L18" t="e">
        <f>COUNTIFS(#REF!,SUMMARY!$B18,Table2[SKU Description],"ccHISENSE")+COUNTIFS(#REF!,SUMMARY!$B18,Table2[SKU Description],"ccFREE HIS")</f>
        <v>#REF!</v>
      </c>
      <c r="M18">
        <f>COUNTIFS(Table1[GROUP CODE],SUMMARY!$B18,Table1[BRAND],"HISENSE-BL")</f>
        <v>0</v>
      </c>
      <c r="N18" t="e">
        <f t="shared" si="0"/>
        <v>#REF!</v>
      </c>
    </row>
    <row r="19" spans="1:14" x14ac:dyDescent="0.2">
      <c r="A19" t="s">
        <v>189</v>
      </c>
      <c r="B19" t="s">
        <v>190</v>
      </c>
      <c r="L19" t="e">
        <f>COUNTIFS(#REF!,SUMMARY!$B19,Table2[SKU Description],"ccHISENSE")+COUNTIFS(#REF!,SUMMARY!$B19,Table2[SKU Description],"ccFREE HIS")</f>
        <v>#REF!</v>
      </c>
      <c r="M19">
        <f>COUNTIFS(Table1[GROUP CODE],SUMMARY!$B19,Table1[BRAND],"HISENSE-BL")</f>
        <v>0</v>
      </c>
      <c r="N19" t="e">
        <f t="shared" si="0"/>
        <v>#REF!</v>
      </c>
    </row>
    <row r="20" spans="1:14" x14ac:dyDescent="0.2">
      <c r="A20" t="s">
        <v>130</v>
      </c>
      <c r="B20" t="s">
        <v>131</v>
      </c>
      <c r="L20" t="e">
        <f>COUNTIFS(#REF!,SUMMARY!$B20,Table2[SKU Description],"ccHISENSE")+COUNTIFS(#REF!,SUMMARY!$B20,Table2[SKU Description],"ccFREE HIS")</f>
        <v>#REF!</v>
      </c>
      <c r="M20">
        <f>COUNTIFS(Table1[GROUP CODE],SUMMARY!$B20,Table1[BRAND],"HISENSE-BL")</f>
        <v>0</v>
      </c>
      <c r="N20" t="e">
        <f t="shared" si="0"/>
        <v>#REF!</v>
      </c>
    </row>
    <row r="21" spans="1:14" x14ac:dyDescent="0.2">
      <c r="A21" t="s">
        <v>187</v>
      </c>
      <c r="B21" t="s">
        <v>188</v>
      </c>
      <c r="L21" t="e">
        <f>COUNTIFS(#REF!,SUMMARY!$B21,Table2[SKU Description],"ccHISENSE")+COUNTIFS(#REF!,SUMMARY!$B21,Table2[SKU Description],"ccFREE HIS")</f>
        <v>#REF!</v>
      </c>
      <c r="M21">
        <f>COUNTIFS(Table1[GROUP CODE],SUMMARY!$B21,Table1[BRAND],"HISENSE-BL")</f>
        <v>0</v>
      </c>
      <c r="N21" t="e">
        <f t="shared" si="0"/>
        <v>#REF!</v>
      </c>
    </row>
    <row r="22" spans="1:14" x14ac:dyDescent="0.2">
      <c r="A22" t="s">
        <v>214</v>
      </c>
      <c r="B22" t="s">
        <v>215</v>
      </c>
      <c r="L22" t="e">
        <f>COUNTIFS(#REF!,SUMMARY!$B22,Table2[SKU Description],"ccHISENSE")+COUNTIFS(#REF!,SUMMARY!$B22,Table2[SKU Description],"ccFREE HIS")</f>
        <v>#REF!</v>
      </c>
      <c r="M22">
        <f>COUNTIFS(Table1[GROUP CODE],SUMMARY!$B22,Table1[BRAND],"HISENSE-BL")</f>
        <v>0</v>
      </c>
      <c r="N22" t="e">
        <f t="shared" si="0"/>
        <v>#REF!</v>
      </c>
    </row>
    <row r="23" spans="1:14" x14ac:dyDescent="0.2">
      <c r="A23" t="s">
        <v>89</v>
      </c>
      <c r="B23" t="s">
        <v>90</v>
      </c>
      <c r="L23" t="e">
        <f>COUNTIFS(#REF!,SUMMARY!$B23,Table2[SKU Description],"ccHISENSE")+COUNTIFS(#REF!,SUMMARY!$B23,Table2[SKU Description],"ccFREE HIS")</f>
        <v>#REF!</v>
      </c>
      <c r="M23">
        <f>COUNTIFS(Table1[GROUP CODE],SUMMARY!$B23,Table1[BRAND],"HISENSE-BL")</f>
        <v>0</v>
      </c>
      <c r="N23" t="e">
        <f t="shared" si="0"/>
        <v>#REF!</v>
      </c>
    </row>
    <row r="24" spans="1:14" x14ac:dyDescent="0.2">
      <c r="A24" t="s">
        <v>216</v>
      </c>
      <c r="B24" t="s">
        <v>217</v>
      </c>
      <c r="L24" t="e">
        <f>COUNTIFS(#REF!,SUMMARY!$B24,Table2[SKU Description],"ccHISENSE")+COUNTIFS(#REF!,SUMMARY!$B24,Table2[SKU Description],"ccFREE HIS")</f>
        <v>#REF!</v>
      </c>
      <c r="M24">
        <f>COUNTIFS(Table1[GROUP CODE],SUMMARY!$B24,Table1[BRAND],"HISENSE-BL")</f>
        <v>0</v>
      </c>
      <c r="N24" t="e">
        <f t="shared" si="0"/>
        <v>#REF!</v>
      </c>
    </row>
    <row r="25" spans="1:14" x14ac:dyDescent="0.2">
      <c r="A25" t="s">
        <v>124</v>
      </c>
      <c r="B25" t="s">
        <v>125</v>
      </c>
      <c r="L25" t="e">
        <f>COUNTIFS(#REF!,SUMMARY!$B25,Table2[SKU Description],"ccHISENSE")+COUNTIFS(#REF!,SUMMARY!$B25,Table2[SKU Description],"ccFREE HIS")</f>
        <v>#REF!</v>
      </c>
      <c r="M25">
        <f>COUNTIFS(Table1[GROUP CODE],SUMMARY!$B25,Table1[BRAND],"HISENSE-BL")</f>
        <v>0</v>
      </c>
      <c r="N25" t="e">
        <f t="shared" si="0"/>
        <v>#REF!</v>
      </c>
    </row>
    <row r="26" spans="1:14" x14ac:dyDescent="0.2">
      <c r="A26" t="s">
        <v>132</v>
      </c>
      <c r="B26" t="s">
        <v>133</v>
      </c>
      <c r="L26" t="e">
        <f>COUNTIFS(#REF!,SUMMARY!$B26,Table2[SKU Description],"ccHISENSE")+COUNTIFS(#REF!,SUMMARY!$B26,Table2[SKU Description],"ccFREE HIS")</f>
        <v>#REF!</v>
      </c>
      <c r="M26">
        <f>COUNTIFS(Table1[GROUP CODE],SUMMARY!$B26,Table1[BRAND],"HISENSE-BL")</f>
        <v>0</v>
      </c>
      <c r="N26" t="e">
        <f t="shared" si="0"/>
        <v>#REF!</v>
      </c>
    </row>
    <row r="27" spans="1:14" x14ac:dyDescent="0.2">
      <c r="A27" t="s">
        <v>94</v>
      </c>
      <c r="B27" t="s">
        <v>95</v>
      </c>
      <c r="L27" t="e">
        <f>COUNTIFS(#REF!,SUMMARY!$B27,Table2[SKU Description],"ccHISENSE")+COUNTIFS(#REF!,SUMMARY!$B27,Table2[SKU Description],"ccFREE HIS")</f>
        <v>#REF!</v>
      </c>
      <c r="M27">
        <f>COUNTIFS(Table1[GROUP CODE],SUMMARY!$B27,Table1[BRAND],"HISENSE-BL")</f>
        <v>0</v>
      </c>
      <c r="N27" t="e">
        <f t="shared" si="0"/>
        <v>#REF!</v>
      </c>
    </row>
    <row r="28" spans="1:14" x14ac:dyDescent="0.2">
      <c r="A28" t="s">
        <v>218</v>
      </c>
      <c r="B28" t="s">
        <v>219</v>
      </c>
      <c r="L28" t="e">
        <f>COUNTIFS(#REF!,SUMMARY!$B28,Table2[SKU Description],"ccHISENSE")+COUNTIFS(#REF!,SUMMARY!$B28,Table2[SKU Description],"ccFREE HIS")</f>
        <v>#REF!</v>
      </c>
      <c r="M28">
        <f>COUNTIFS(Table1[GROUP CODE],SUMMARY!$B28,Table1[BRAND],"HISENSE-BL")</f>
        <v>0</v>
      </c>
      <c r="N28" t="e">
        <f t="shared" si="0"/>
        <v>#REF!</v>
      </c>
    </row>
    <row r="29" spans="1:14" x14ac:dyDescent="0.2">
      <c r="A29" t="s">
        <v>173</v>
      </c>
      <c r="B29" t="s">
        <v>174</v>
      </c>
      <c r="L29" t="e">
        <f>COUNTIFS(#REF!,SUMMARY!$B29,Table2[SKU Description],"ccHISENSE")+COUNTIFS(#REF!,SUMMARY!$B29,Table2[SKU Description],"ccFREE HIS")</f>
        <v>#REF!</v>
      </c>
      <c r="M29">
        <f>COUNTIFS(Table1[GROUP CODE],SUMMARY!$B29,Table1[BRAND],"HISENSE-BL")</f>
        <v>0</v>
      </c>
      <c r="N29" t="e">
        <f t="shared" si="0"/>
        <v>#REF!</v>
      </c>
    </row>
    <row r="30" spans="1:14" x14ac:dyDescent="0.2">
      <c r="A30" t="s">
        <v>91</v>
      </c>
      <c r="B30" t="s">
        <v>92</v>
      </c>
      <c r="L30" t="e">
        <f>COUNTIFS(#REF!,SUMMARY!$B30,Table2[SKU Description],"ccHISENSE")+COUNTIFS(#REF!,SUMMARY!$B30,Table2[SKU Description],"ccFREE HIS")</f>
        <v>#REF!</v>
      </c>
      <c r="M30">
        <f>COUNTIFS(Table1[GROUP CODE],SUMMARY!$B30,Table1[BRAND],"HISENSE-BL")</f>
        <v>0</v>
      </c>
      <c r="N30" t="e">
        <f t="shared" si="0"/>
        <v>#REF!</v>
      </c>
    </row>
    <row r="31" spans="1:14" x14ac:dyDescent="0.2">
      <c r="A31" t="s">
        <v>220</v>
      </c>
      <c r="B31" t="s">
        <v>221</v>
      </c>
      <c r="L31" t="e">
        <f>COUNTIFS(#REF!,SUMMARY!$B31,Table2[SKU Description],"ccHISENSE")+COUNTIFS(#REF!,SUMMARY!$B31,Table2[SKU Description],"ccFREE HIS")</f>
        <v>#REF!</v>
      </c>
      <c r="M31">
        <f>COUNTIFS(Table1[GROUP CODE],SUMMARY!$B31,Table1[BRAND],"HISENSE-BL")</f>
        <v>0</v>
      </c>
      <c r="N31" t="e">
        <f t="shared" si="0"/>
        <v>#REF!</v>
      </c>
    </row>
    <row r="32" spans="1:14" x14ac:dyDescent="0.2">
      <c r="A32" t="s">
        <v>222</v>
      </c>
      <c r="B32" t="s">
        <v>223</v>
      </c>
      <c r="L32" t="e">
        <f>COUNTIFS(#REF!,SUMMARY!$B32,Table2[SKU Description],"ccHISENSE")+COUNTIFS(#REF!,SUMMARY!$B32,Table2[SKU Description],"ccFREE HIS")</f>
        <v>#REF!</v>
      </c>
      <c r="M32">
        <f>COUNTIFS(Table1[GROUP CODE],SUMMARY!$B32,Table1[BRAND],"HISENSE-BL")</f>
        <v>0</v>
      </c>
      <c r="N32" t="e">
        <f t="shared" si="0"/>
        <v>#REF!</v>
      </c>
    </row>
    <row r="33" spans="1:14" x14ac:dyDescent="0.2">
      <c r="A33" t="s">
        <v>224</v>
      </c>
      <c r="B33" t="s">
        <v>225</v>
      </c>
      <c r="L33" t="e">
        <f>COUNTIFS(#REF!,SUMMARY!$B33,Table2[SKU Description],"ccHISENSE")+COUNTIFS(#REF!,SUMMARY!$B33,Table2[SKU Description],"ccFREE HIS")</f>
        <v>#REF!</v>
      </c>
      <c r="M33">
        <f>COUNTIFS(Table1[GROUP CODE],SUMMARY!$B33,Table1[BRAND],"HISENSE-BL")</f>
        <v>0</v>
      </c>
      <c r="N33" t="e">
        <f t="shared" si="0"/>
        <v>#REF!</v>
      </c>
    </row>
    <row r="34" spans="1:14" x14ac:dyDescent="0.2">
      <c r="A34" t="s">
        <v>134</v>
      </c>
      <c r="B34" t="s">
        <v>135</v>
      </c>
      <c r="L34" t="e">
        <f>COUNTIFS(#REF!,SUMMARY!$B34,Table2[SKU Description],"ccHISENSE")+COUNTIFS(#REF!,SUMMARY!$B34,Table2[SKU Description],"ccFREE HIS")</f>
        <v>#REF!</v>
      </c>
      <c r="M34">
        <f>COUNTIFS(Table1[GROUP CODE],SUMMARY!$B34,Table1[BRAND],"HISENSE-BL")</f>
        <v>0</v>
      </c>
      <c r="N34" t="e">
        <f t="shared" si="0"/>
        <v>#REF!</v>
      </c>
    </row>
    <row r="35" spans="1:14" x14ac:dyDescent="0.2">
      <c r="A35" t="s">
        <v>226</v>
      </c>
      <c r="B35" t="s">
        <v>227</v>
      </c>
      <c r="L35" t="e">
        <f>COUNTIFS(#REF!,SUMMARY!$B35,Table2[SKU Description],"ccHISENSE")+COUNTIFS(#REF!,SUMMARY!$B35,Table2[SKU Description],"ccFREE HIS")</f>
        <v>#REF!</v>
      </c>
      <c r="M35">
        <f>COUNTIFS(Table1[GROUP CODE],SUMMARY!$B35,Table1[BRAND],"HISENSE-BL")</f>
        <v>0</v>
      </c>
      <c r="N35" t="e">
        <f t="shared" si="0"/>
        <v>#REF!</v>
      </c>
    </row>
    <row r="36" spans="1:14" x14ac:dyDescent="0.2">
      <c r="A36" t="s">
        <v>228</v>
      </c>
      <c r="B36" t="s">
        <v>229</v>
      </c>
      <c r="L36" t="e">
        <f>COUNTIFS(#REF!,SUMMARY!$B36,Table2[SKU Description],"ccHISENSE")+COUNTIFS(#REF!,SUMMARY!$B36,Table2[SKU Description],"ccFREE HIS")</f>
        <v>#REF!</v>
      </c>
      <c r="M36">
        <f>COUNTIFS(Table1[GROUP CODE],SUMMARY!$B36,Table1[BRAND],"HISENSE-BL")</f>
        <v>0</v>
      </c>
      <c r="N36" t="e">
        <f t="shared" si="0"/>
        <v>#REF!</v>
      </c>
    </row>
    <row r="37" spans="1:14" x14ac:dyDescent="0.2">
      <c r="A37" t="s">
        <v>230</v>
      </c>
      <c r="B37" t="s">
        <v>231</v>
      </c>
      <c r="L37" t="e">
        <f>COUNTIFS(#REF!,SUMMARY!$B37,Table2[SKU Description],"ccHISENSE")+COUNTIFS(#REF!,SUMMARY!$B37,Table2[SKU Description],"ccFREE HIS")</f>
        <v>#REF!</v>
      </c>
      <c r="M37">
        <f>COUNTIFS(Table1[GROUP CODE],SUMMARY!$B37,Table1[BRAND],"HISENSE-BL")</f>
        <v>0</v>
      </c>
      <c r="N37" t="e">
        <f t="shared" si="0"/>
        <v>#REF!</v>
      </c>
    </row>
    <row r="38" spans="1:14" x14ac:dyDescent="0.2">
      <c r="A38" t="s">
        <v>69</v>
      </c>
      <c r="B38" t="s">
        <v>70</v>
      </c>
      <c r="L38" t="e">
        <f>COUNTIFS(#REF!,SUMMARY!$B38,Table2[SKU Description],"ccHISENSE")+COUNTIFS(#REF!,SUMMARY!$B38,Table2[SKU Description],"ccFREE HIS")</f>
        <v>#REF!</v>
      </c>
      <c r="M38">
        <f>COUNTIFS(Table1[GROUP CODE],SUMMARY!$B38,Table1[BRAND],"HISENSE-BL")</f>
        <v>0</v>
      </c>
      <c r="N38" t="e">
        <f t="shared" si="0"/>
        <v>#REF!</v>
      </c>
    </row>
    <row r="39" spans="1:14" x14ac:dyDescent="0.2">
      <c r="A39" t="s">
        <v>232</v>
      </c>
      <c r="B39" t="s">
        <v>233</v>
      </c>
      <c r="L39" t="e">
        <f>COUNTIFS(#REF!,SUMMARY!$B39,Table2[SKU Description],"ccHISENSE")+COUNTIFS(#REF!,SUMMARY!$B39,Table2[SKU Description],"ccFREE HIS")</f>
        <v>#REF!</v>
      </c>
      <c r="M39">
        <f>COUNTIFS(Table1[GROUP CODE],SUMMARY!$B39,Table1[BRAND],"HISENSE-BL")</f>
        <v>0</v>
      </c>
      <c r="N39" t="e">
        <f t="shared" si="0"/>
        <v>#REF!</v>
      </c>
    </row>
    <row r="40" spans="1:14" x14ac:dyDescent="0.2">
      <c r="A40" t="s">
        <v>234</v>
      </c>
      <c r="B40" t="s">
        <v>235</v>
      </c>
      <c r="L40" t="e">
        <f>COUNTIFS(#REF!,SUMMARY!$B40,Table2[SKU Description],"ccHISENSE")+COUNTIFS(#REF!,SUMMARY!$B40,Table2[SKU Description],"ccFREE HIS")</f>
        <v>#REF!</v>
      </c>
      <c r="M40">
        <f>COUNTIFS(Table1[GROUP CODE],SUMMARY!$B40,Table1[BRAND],"HISENSE-BL")</f>
        <v>0</v>
      </c>
      <c r="N40" t="e">
        <f t="shared" si="0"/>
        <v>#REF!</v>
      </c>
    </row>
    <row r="41" spans="1:14" x14ac:dyDescent="0.2">
      <c r="A41" t="s">
        <v>126</v>
      </c>
      <c r="B41" t="s">
        <v>127</v>
      </c>
      <c r="L41" t="e">
        <f>COUNTIFS(#REF!,SUMMARY!$B41,Table2[SKU Description],"ccHISENSE")+COUNTIFS(#REF!,SUMMARY!$B41,Table2[SKU Description],"ccFREE HIS")</f>
        <v>#REF!</v>
      </c>
      <c r="M41">
        <f>COUNTIFS(Table1[GROUP CODE],SUMMARY!$B41,Table1[BRAND],"HISENSE-BL")</f>
        <v>0</v>
      </c>
      <c r="N41" t="e">
        <f t="shared" si="0"/>
        <v>#REF!</v>
      </c>
    </row>
    <row r="42" spans="1:14" x14ac:dyDescent="0.2">
      <c r="A42" t="s">
        <v>236</v>
      </c>
      <c r="B42" t="s">
        <v>237</v>
      </c>
      <c r="L42" t="e">
        <f>COUNTIFS(#REF!,SUMMARY!$B42,Table2[SKU Description],"ccHISENSE")+COUNTIFS(#REF!,SUMMARY!$B42,Table2[SKU Description],"ccFREE HIS")</f>
        <v>#REF!</v>
      </c>
      <c r="M42">
        <f>COUNTIFS(Table1[GROUP CODE],SUMMARY!$B42,Table1[BRAND],"HISENSE-BL")</f>
        <v>0</v>
      </c>
      <c r="N42" t="e">
        <f t="shared" si="0"/>
        <v>#REF!</v>
      </c>
    </row>
    <row r="43" spans="1:14" x14ac:dyDescent="0.2">
      <c r="A43" t="s">
        <v>177</v>
      </c>
      <c r="B43" t="s">
        <v>178</v>
      </c>
      <c r="L43" t="e">
        <f>COUNTIFS(#REF!,SUMMARY!$B43,Table2[SKU Description],"ccHISENSE")+COUNTIFS(#REF!,SUMMARY!$B43,Table2[SKU Description],"ccFREE HIS")</f>
        <v>#REF!</v>
      </c>
      <c r="M43">
        <f>COUNTIFS(Table1[GROUP CODE],SUMMARY!$B43,Table1[BRAND],"HISENSE-BL")</f>
        <v>0</v>
      </c>
      <c r="N43" t="e">
        <f t="shared" si="0"/>
        <v>#REF!</v>
      </c>
    </row>
    <row r="44" spans="1:14" x14ac:dyDescent="0.2">
      <c r="A44" t="s">
        <v>238</v>
      </c>
      <c r="B44" t="s">
        <v>239</v>
      </c>
      <c r="L44" t="e">
        <f>COUNTIFS(#REF!,SUMMARY!$B44,Table2[SKU Description],"ccHISENSE")+COUNTIFS(#REF!,SUMMARY!$B44,Table2[SKU Description],"ccFREE HIS")</f>
        <v>#REF!</v>
      </c>
      <c r="M44">
        <f>COUNTIFS(Table1[GROUP CODE],SUMMARY!$B44,Table1[BRAND],"HISENSE-BL")</f>
        <v>0</v>
      </c>
      <c r="N44" t="e">
        <f t="shared" si="0"/>
        <v>#REF!</v>
      </c>
    </row>
    <row r="45" spans="1:14" x14ac:dyDescent="0.2">
      <c r="A45" t="s">
        <v>240</v>
      </c>
      <c r="B45" t="s">
        <v>241</v>
      </c>
      <c r="L45" t="e">
        <f>COUNTIFS(#REF!,SUMMARY!$B45,Table2[SKU Description],"ccHISENSE")+COUNTIFS(#REF!,SUMMARY!$B45,Table2[SKU Description],"ccFREE HIS")</f>
        <v>#REF!</v>
      </c>
      <c r="M45">
        <f>COUNTIFS(Table1[GROUP CODE],SUMMARY!$B45,Table1[BRAND],"HISENSE-BL")</f>
        <v>0</v>
      </c>
      <c r="N45" t="e">
        <f t="shared" si="0"/>
        <v>#REF!</v>
      </c>
    </row>
    <row r="46" spans="1:14" x14ac:dyDescent="0.2">
      <c r="A46" t="s">
        <v>242</v>
      </c>
      <c r="B46" t="s">
        <v>243</v>
      </c>
      <c r="L46" t="e">
        <f>COUNTIFS(#REF!,SUMMARY!$B46,Table2[SKU Description],"ccHISENSE")+COUNTIFS(#REF!,SUMMARY!$B46,Table2[SKU Description],"ccFREE HIS")</f>
        <v>#REF!</v>
      </c>
      <c r="M46">
        <f>COUNTIFS(Table1[GROUP CODE],SUMMARY!$B46,Table1[BRAND],"HISENSE-BL")</f>
        <v>0</v>
      </c>
      <c r="N46" t="e">
        <f t="shared" si="0"/>
        <v>#REF!</v>
      </c>
    </row>
    <row r="47" spans="1:14" x14ac:dyDescent="0.2">
      <c r="A47" t="s">
        <v>67</v>
      </c>
      <c r="B47" t="s">
        <v>68</v>
      </c>
      <c r="L47" t="e">
        <f>COUNTIFS(#REF!,SUMMARY!$B47,Table2[SKU Description],"ccHISENSE")+COUNTIFS(#REF!,SUMMARY!$B47,Table2[SKU Description],"ccFREE HIS")</f>
        <v>#REF!</v>
      </c>
      <c r="M47">
        <f>COUNTIFS(Table1[GROUP CODE],SUMMARY!$B47,Table1[BRAND],"HISENSE-BL")</f>
        <v>0</v>
      </c>
      <c r="N47" t="e">
        <f t="shared" si="0"/>
        <v>#REF!</v>
      </c>
    </row>
    <row r="48" spans="1:14" x14ac:dyDescent="0.2">
      <c r="A48" t="s">
        <v>244</v>
      </c>
      <c r="B48" t="s">
        <v>245</v>
      </c>
      <c r="L48" t="e">
        <f>COUNTIFS(#REF!,SUMMARY!$B48,Table2[SKU Description],"ccHISENSE")+COUNTIFS(#REF!,SUMMARY!$B48,Table2[SKU Description],"ccFREE HIS")</f>
        <v>#REF!</v>
      </c>
      <c r="M48">
        <f>COUNTIFS(Table1[GROUP CODE],SUMMARY!$B48,Table1[BRAND],"HISENSE-BL")</f>
        <v>0</v>
      </c>
      <c r="N48" t="e">
        <f t="shared" si="0"/>
        <v>#REF!</v>
      </c>
    </row>
    <row r="49" spans="1:14" x14ac:dyDescent="0.2">
      <c r="A49" t="s">
        <v>246</v>
      </c>
      <c r="B49" t="s">
        <v>247</v>
      </c>
      <c r="L49" t="e">
        <f>COUNTIFS(#REF!,SUMMARY!$B49,Table2[SKU Description],"ccHISENSE")+COUNTIFS(#REF!,SUMMARY!$B49,Table2[SKU Description],"ccFREE HIS")</f>
        <v>#REF!</v>
      </c>
      <c r="M49">
        <f>COUNTIFS(Table1[GROUP CODE],SUMMARY!$B49,Table1[BRAND],"HISENSE-BL")</f>
        <v>0</v>
      </c>
      <c r="N49" t="e">
        <f t="shared" si="0"/>
        <v>#REF!</v>
      </c>
    </row>
    <row r="50" spans="1:14" x14ac:dyDescent="0.2">
      <c r="A50" t="s">
        <v>248</v>
      </c>
      <c r="B50" t="s">
        <v>249</v>
      </c>
      <c r="L50" t="e">
        <f>COUNTIFS(#REF!,SUMMARY!$B50,Table2[SKU Description],"ccHISENSE")+COUNTIFS(#REF!,SUMMARY!$B50,Table2[SKU Description],"ccFREE HIS")</f>
        <v>#REF!</v>
      </c>
      <c r="M50">
        <f>COUNTIFS(Table1[GROUP CODE],SUMMARY!$B50,Table1[BRAND],"HISENSE-BL")</f>
        <v>0</v>
      </c>
      <c r="N50" t="e">
        <f t="shared" si="0"/>
        <v>#REF!</v>
      </c>
    </row>
    <row r="51" spans="1:14" x14ac:dyDescent="0.2">
      <c r="A51" t="s">
        <v>250</v>
      </c>
      <c r="B51" t="s">
        <v>251</v>
      </c>
      <c r="L51" t="e">
        <f>COUNTIFS(#REF!,SUMMARY!$B51,Table2[SKU Description],"ccHISENSE")+COUNTIFS(#REF!,SUMMARY!$B51,Table2[SKU Description],"ccFREE HIS")</f>
        <v>#REF!</v>
      </c>
      <c r="M51">
        <f>COUNTIFS(Table1[GROUP CODE],SUMMARY!$B51,Table1[BRAND],"HISENSE-BL")</f>
        <v>0</v>
      </c>
      <c r="N51" t="e">
        <f t="shared" si="0"/>
        <v>#REF!</v>
      </c>
    </row>
    <row r="52" spans="1:14" x14ac:dyDescent="0.2">
      <c r="A52" t="s">
        <v>183</v>
      </c>
      <c r="B52" t="s">
        <v>184</v>
      </c>
      <c r="L52" t="e">
        <f>COUNTIFS(#REF!,SUMMARY!$B52,Table2[SKU Description],"ccHISENSE")+COUNTIFS(#REF!,SUMMARY!$B52,Table2[SKU Description],"ccFREE HIS")</f>
        <v>#REF!</v>
      </c>
      <c r="M52">
        <f>COUNTIFS(Table1[GROUP CODE],SUMMARY!$B52,Table1[BRAND],"HISENSE-BL")</f>
        <v>0</v>
      </c>
      <c r="N52" t="e">
        <f t="shared" si="0"/>
        <v>#REF!</v>
      </c>
    </row>
    <row r="53" spans="1:14" x14ac:dyDescent="0.2">
      <c r="A53" t="s">
        <v>179</v>
      </c>
      <c r="B53" t="s">
        <v>180</v>
      </c>
      <c r="L53" t="e">
        <f>COUNTIFS(#REF!,SUMMARY!$B53,Table2[SKU Description],"ccHISENSE")+COUNTIFS(#REF!,SUMMARY!$B53,Table2[SKU Description],"ccFREE HIS")</f>
        <v>#REF!</v>
      </c>
      <c r="M53">
        <f>COUNTIFS(Table1[GROUP CODE],SUMMARY!$B53,Table1[BRAND],"HISENSE-BL")</f>
        <v>0</v>
      </c>
      <c r="N53" t="e">
        <f t="shared" si="0"/>
        <v>#REF!</v>
      </c>
    </row>
    <row r="54" spans="1:14" x14ac:dyDescent="0.2">
      <c r="A54" t="s">
        <v>171</v>
      </c>
      <c r="B54" t="s">
        <v>172</v>
      </c>
      <c r="L54" t="e">
        <f>COUNTIFS(#REF!,SUMMARY!$B54,Table2[SKU Description],"ccHISENSE")+COUNTIFS(#REF!,SUMMARY!$B54,Table2[SKU Description],"ccFREE HIS")</f>
        <v>#REF!</v>
      </c>
      <c r="M54">
        <f>COUNTIFS(Table1[GROUP CODE],SUMMARY!$B54,Table1[BRAND],"HISENSE-BL")</f>
        <v>0</v>
      </c>
      <c r="N54" t="e">
        <f t="shared" si="0"/>
        <v>#REF!</v>
      </c>
    </row>
    <row r="55" spans="1:14" x14ac:dyDescent="0.2">
      <c r="A55" t="s">
        <v>96</v>
      </c>
      <c r="B55" t="s">
        <v>97</v>
      </c>
      <c r="L55" t="e">
        <f>COUNTIFS(#REF!,SUMMARY!$B55,Table2[SKU Description],"ccHISENSE")+COUNTIFS(#REF!,SUMMARY!$B55,Table2[SKU Description],"ccFREE HIS")</f>
        <v>#REF!</v>
      </c>
      <c r="M55">
        <f>COUNTIFS(Table1[GROUP CODE],SUMMARY!$B55,Table1[BRAND],"HISENSE-BL")</f>
        <v>0</v>
      </c>
      <c r="N55" t="e">
        <f t="shared" si="0"/>
        <v>#REF!</v>
      </c>
    </row>
    <row r="56" spans="1:14" x14ac:dyDescent="0.2">
      <c r="A56" t="s">
        <v>167</v>
      </c>
      <c r="B56" t="s">
        <v>168</v>
      </c>
      <c r="L56" t="e">
        <f>COUNTIFS(#REF!,SUMMARY!$B56,Table2[SKU Description],"ccHISENSE")+COUNTIFS(#REF!,SUMMARY!$B56,Table2[SKU Description],"ccFREE HIS")</f>
        <v>#REF!</v>
      </c>
      <c r="M56">
        <f>COUNTIFS(Table1[GROUP CODE],SUMMARY!$B56,Table1[BRAND],"HISENSE-BL")</f>
        <v>0</v>
      </c>
      <c r="N56" t="e">
        <f t="shared" si="0"/>
        <v>#REF!</v>
      </c>
    </row>
    <row r="57" spans="1:14" x14ac:dyDescent="0.2">
      <c r="A57" t="s">
        <v>155</v>
      </c>
      <c r="B57" t="s">
        <v>156</v>
      </c>
      <c r="L57" t="e">
        <f>COUNTIFS(#REF!,SUMMARY!$B57,Table2[SKU Description],"ccHISENSE")+COUNTIFS(#REF!,SUMMARY!$B57,Table2[SKU Description],"ccFREE HIS")</f>
        <v>#REF!</v>
      </c>
      <c r="M57">
        <f>COUNTIFS(Table1[GROUP CODE],SUMMARY!$B57,Table1[BRAND],"HISENSE-BL")</f>
        <v>0</v>
      </c>
      <c r="N57" t="e">
        <f t="shared" si="0"/>
        <v>#REF!</v>
      </c>
    </row>
    <row r="58" spans="1:14" x14ac:dyDescent="0.2">
      <c r="A58" t="s">
        <v>252</v>
      </c>
      <c r="B58" t="s">
        <v>253</v>
      </c>
      <c r="L58" t="e">
        <f>COUNTIFS(#REF!,SUMMARY!$B58,Table2[SKU Description],"ccHISENSE")+COUNTIFS(#REF!,SUMMARY!$B58,Table2[SKU Description],"ccFREE HIS")</f>
        <v>#REF!</v>
      </c>
      <c r="M58">
        <f>COUNTIFS(Table1[GROUP CODE],SUMMARY!$B58,Table1[BRAND],"HISENSE-BL")</f>
        <v>0</v>
      </c>
      <c r="N58" t="e">
        <f t="shared" si="0"/>
        <v>#REF!</v>
      </c>
    </row>
    <row r="59" spans="1:14" x14ac:dyDescent="0.2">
      <c r="A59" t="s">
        <v>254</v>
      </c>
      <c r="B59" t="s">
        <v>255</v>
      </c>
      <c r="L59" t="e">
        <f>COUNTIFS(#REF!,SUMMARY!$B59,Table2[SKU Description],"ccHISENSE")+COUNTIFS(#REF!,SUMMARY!$B59,Table2[SKU Description],"ccFREE HIS")</f>
        <v>#REF!</v>
      </c>
      <c r="M59">
        <f>COUNTIFS(Table1[GROUP CODE],SUMMARY!$B59,Table1[BRAND],"HISENSE-BL")</f>
        <v>0</v>
      </c>
      <c r="N59" t="e">
        <f t="shared" si="0"/>
        <v>#REF!</v>
      </c>
    </row>
    <row r="60" spans="1:14" x14ac:dyDescent="0.2">
      <c r="A60" t="s">
        <v>256</v>
      </c>
      <c r="B60" t="s">
        <v>257</v>
      </c>
      <c r="L60" t="e">
        <f>COUNTIFS(#REF!,SUMMARY!$B60,Table2[SKU Description],"ccHISENSE")+COUNTIFS(#REF!,SUMMARY!$B60,Table2[SKU Description],"ccFREE HIS")</f>
        <v>#REF!</v>
      </c>
      <c r="M60">
        <f>COUNTIFS(Table1[GROUP CODE],SUMMARY!$B60,Table1[BRAND],"HISENSE-BL")</f>
        <v>0</v>
      </c>
      <c r="N60" t="e">
        <f t="shared" si="0"/>
        <v>#REF!</v>
      </c>
    </row>
    <row r="61" spans="1:14" x14ac:dyDescent="0.2">
      <c r="A61" t="s">
        <v>181</v>
      </c>
      <c r="B61" t="s">
        <v>182</v>
      </c>
      <c r="L61" t="e">
        <f>COUNTIFS(#REF!,SUMMARY!$B61,Table2[SKU Description],"ccHISENSE")+COUNTIFS(#REF!,SUMMARY!$B61,Table2[SKU Description],"ccFREE HIS")</f>
        <v>#REF!</v>
      </c>
      <c r="M61">
        <f>COUNTIFS(Table1[GROUP CODE],SUMMARY!$B61,Table1[BRAND],"HISENSE-BL")</f>
        <v>0</v>
      </c>
      <c r="N61" t="e">
        <f t="shared" si="0"/>
        <v>#REF!</v>
      </c>
    </row>
    <row r="62" spans="1:14" x14ac:dyDescent="0.2">
      <c r="A62" t="s">
        <v>258</v>
      </c>
      <c r="B62" t="s">
        <v>259</v>
      </c>
      <c r="L62" t="e">
        <f>COUNTIFS(#REF!,SUMMARY!$B62,Table2[SKU Description],"ccHISENSE")+COUNTIFS(#REF!,SUMMARY!$B62,Table2[SKU Description],"ccFREE HIS")</f>
        <v>#REF!</v>
      </c>
      <c r="M62">
        <f>COUNTIFS(Table1[GROUP CODE],SUMMARY!$B62,Table1[BRAND],"HISENSE-BL")</f>
        <v>0</v>
      </c>
      <c r="N62" t="e">
        <f t="shared" si="0"/>
        <v>#REF!</v>
      </c>
    </row>
    <row r="63" spans="1:14" x14ac:dyDescent="0.2">
      <c r="A63" t="s">
        <v>260</v>
      </c>
      <c r="B63" t="s">
        <v>261</v>
      </c>
      <c r="L63" t="e">
        <f>COUNTIFS(#REF!,SUMMARY!$B63,Table2[SKU Description],"ccHISENSE")+COUNTIFS(#REF!,SUMMARY!$B63,Table2[SKU Description],"ccFREE HIS")</f>
        <v>#REF!</v>
      </c>
      <c r="M63">
        <f>COUNTIFS(Table1[GROUP CODE],SUMMARY!$B63,Table1[BRAND],"HISENSE-BL")</f>
        <v>0</v>
      </c>
      <c r="N63" t="e">
        <f t="shared" si="0"/>
        <v>#REF!</v>
      </c>
    </row>
    <row r="64" spans="1:14" x14ac:dyDescent="0.2">
      <c r="A64" t="s">
        <v>262</v>
      </c>
      <c r="B64" t="s">
        <v>263</v>
      </c>
      <c r="L64" t="e">
        <f>COUNTIFS(#REF!,SUMMARY!$B64,Table2[SKU Description],"ccHISENSE")+COUNTIFS(#REF!,SUMMARY!$B64,Table2[SKU Description],"ccFREE HIS")</f>
        <v>#REF!</v>
      </c>
      <c r="M64">
        <f>COUNTIFS(Table1[GROUP CODE],SUMMARY!$B64,Table1[BRAND],"HISENSE-BL")</f>
        <v>0</v>
      </c>
      <c r="N64" t="e">
        <f t="shared" si="0"/>
        <v>#REF!</v>
      </c>
    </row>
    <row r="65" spans="1:14" x14ac:dyDescent="0.2">
      <c r="A65" t="s">
        <v>141</v>
      </c>
      <c r="B65" t="s">
        <v>142</v>
      </c>
      <c r="L65" t="e">
        <f>COUNTIFS(#REF!,SUMMARY!$B65,Table2[SKU Description],"ccHISENSE")+COUNTIFS(#REF!,SUMMARY!$B65,Table2[SKU Description],"ccFREE HIS")</f>
        <v>#REF!</v>
      </c>
      <c r="M65">
        <f>COUNTIFS(Table1[GROUP CODE],SUMMARY!$B65,Table1[BRAND],"HISENSE-BL")</f>
        <v>0</v>
      </c>
      <c r="N65" t="e">
        <f t="shared" si="0"/>
        <v>#REF!</v>
      </c>
    </row>
    <row r="66" spans="1:14" x14ac:dyDescent="0.2">
      <c r="A66" t="s">
        <v>157</v>
      </c>
      <c r="B66" t="s">
        <v>158</v>
      </c>
      <c r="L66" t="e">
        <f>COUNTIFS(#REF!,SUMMARY!$B66,Table2[SKU Description],"ccHISENSE")+COUNTIFS(#REF!,SUMMARY!$B66,Table2[SKU Description],"ccFREE HIS")</f>
        <v>#REF!</v>
      </c>
      <c r="M66">
        <f>COUNTIFS(Table1[GROUP CODE],SUMMARY!$B66,Table1[BRAND],"HISENSE-BL")</f>
        <v>0</v>
      </c>
      <c r="N66" t="e">
        <f t="shared" si="0"/>
        <v>#REF!</v>
      </c>
    </row>
    <row r="67" spans="1:14" x14ac:dyDescent="0.2">
      <c r="A67" t="s">
        <v>264</v>
      </c>
      <c r="B67" t="s">
        <v>265</v>
      </c>
      <c r="L67" t="e">
        <f>COUNTIFS(#REF!,SUMMARY!$B67,Table2[SKU Description],"ccHISENSE")+COUNTIFS(#REF!,SUMMARY!$B67,Table2[SKU Description],"ccFREE HIS")</f>
        <v>#REF!</v>
      </c>
      <c r="M67">
        <f>COUNTIFS(Table1[GROUP CODE],SUMMARY!$B67,Table1[BRAND],"HISENSE-BL")</f>
        <v>0</v>
      </c>
      <c r="N67" t="e">
        <f t="shared" si="0"/>
        <v>#REF!</v>
      </c>
    </row>
    <row r="68" spans="1:14" x14ac:dyDescent="0.2">
      <c r="A68" t="s">
        <v>122</v>
      </c>
      <c r="B68" t="s">
        <v>123</v>
      </c>
      <c r="L68" t="e">
        <f>COUNTIFS(#REF!,SUMMARY!$B68,Table2[SKU Description],"ccHISENSE")+COUNTIFS(#REF!,SUMMARY!$B68,Table2[SKU Description],"ccFREE HIS")</f>
        <v>#REF!</v>
      </c>
      <c r="M68">
        <f>COUNTIFS(Table1[GROUP CODE],SUMMARY!$B68,Table1[BRAND],"HISENSE-BL")</f>
        <v>0</v>
      </c>
      <c r="N68" t="e">
        <f t="shared" si="0"/>
        <v>#REF!</v>
      </c>
    </row>
    <row r="69" spans="1:14" x14ac:dyDescent="0.2">
      <c r="A69" t="s">
        <v>153</v>
      </c>
      <c r="B69" t="s">
        <v>154</v>
      </c>
      <c r="L69" t="e">
        <f>COUNTIFS(#REF!,SUMMARY!$B69,Table2[SKU Description],"ccHISENSE")+COUNTIFS(#REF!,SUMMARY!$B69,Table2[SKU Description],"ccFREE HIS")</f>
        <v>#REF!</v>
      </c>
      <c r="M69">
        <f>COUNTIFS(Table1[GROUP CODE],SUMMARY!$B69,Table1[BRAND],"HISENSE-BL")</f>
        <v>0</v>
      </c>
      <c r="N69" t="e">
        <f t="shared" ref="N69:N132" si="1">L69-M69</f>
        <v>#REF!</v>
      </c>
    </row>
    <row r="70" spans="1:14" x14ac:dyDescent="0.2">
      <c r="A70" t="s">
        <v>266</v>
      </c>
      <c r="B70" t="s">
        <v>267</v>
      </c>
      <c r="L70" t="e">
        <f>COUNTIFS(#REF!,SUMMARY!$B70,Table2[SKU Description],"ccHISENSE")+COUNTIFS(#REF!,SUMMARY!$B70,Table2[SKU Description],"ccFREE HIS")</f>
        <v>#REF!</v>
      </c>
      <c r="M70">
        <f>COUNTIFS(Table1[GROUP CODE],SUMMARY!$B70,Table1[BRAND],"HISENSE-BL")</f>
        <v>0</v>
      </c>
      <c r="N70" t="e">
        <f t="shared" si="1"/>
        <v>#REF!</v>
      </c>
    </row>
    <row r="71" spans="1:14" x14ac:dyDescent="0.2">
      <c r="A71" t="s">
        <v>98</v>
      </c>
      <c r="B71" t="s">
        <v>99</v>
      </c>
      <c r="L71" t="e">
        <f>COUNTIFS(#REF!,SUMMARY!$B71,Table2[SKU Description],"ccHISENSE")+COUNTIFS(#REF!,SUMMARY!$B71,Table2[SKU Description],"ccFREE HIS")</f>
        <v>#REF!</v>
      </c>
      <c r="M71">
        <f>COUNTIFS(Table1[GROUP CODE],SUMMARY!$B71,Table1[BRAND],"HISENSE-BL")</f>
        <v>0</v>
      </c>
      <c r="N71" t="e">
        <f t="shared" si="1"/>
        <v>#REF!</v>
      </c>
    </row>
    <row r="72" spans="1:14" x14ac:dyDescent="0.2">
      <c r="A72" t="s">
        <v>268</v>
      </c>
      <c r="B72" t="s">
        <v>269</v>
      </c>
      <c r="L72" t="e">
        <f>COUNTIFS(#REF!,SUMMARY!$B72,Table2[SKU Description],"ccHISENSE")+COUNTIFS(#REF!,SUMMARY!$B72,Table2[SKU Description],"ccFREE HIS")</f>
        <v>#REF!</v>
      </c>
      <c r="M72">
        <f>COUNTIFS(Table1[GROUP CODE],SUMMARY!$B72,Table1[BRAND],"HISENSE-BL")</f>
        <v>0</v>
      </c>
      <c r="N72" t="e">
        <f t="shared" si="1"/>
        <v>#REF!</v>
      </c>
    </row>
    <row r="73" spans="1:14" x14ac:dyDescent="0.2">
      <c r="A73" t="s">
        <v>270</v>
      </c>
      <c r="B73" t="s">
        <v>271</v>
      </c>
      <c r="L73" t="e">
        <f>COUNTIFS(#REF!,SUMMARY!$B73,Table2[SKU Description],"ccHISENSE")+COUNTIFS(#REF!,SUMMARY!$B73,Table2[SKU Description],"ccFREE HIS")</f>
        <v>#REF!</v>
      </c>
      <c r="M73">
        <f>COUNTIFS(Table1[GROUP CODE],SUMMARY!$B73,Table1[BRAND],"HISENSE-BL")</f>
        <v>0</v>
      </c>
      <c r="N73" t="e">
        <f t="shared" si="1"/>
        <v>#REF!</v>
      </c>
    </row>
    <row r="74" spans="1:14" x14ac:dyDescent="0.2">
      <c r="A74" t="s">
        <v>272</v>
      </c>
      <c r="B74" t="s">
        <v>273</v>
      </c>
      <c r="L74" t="e">
        <f>COUNTIFS(#REF!,SUMMARY!$B74,Table2[SKU Description],"ccHISENSE")+COUNTIFS(#REF!,SUMMARY!$B74,Table2[SKU Description],"ccFREE HIS")</f>
        <v>#REF!</v>
      </c>
      <c r="M74">
        <f>COUNTIFS(Table1[GROUP CODE],SUMMARY!$B74,Table1[BRAND],"HISENSE-BL")</f>
        <v>0</v>
      </c>
      <c r="N74" t="e">
        <f t="shared" si="1"/>
        <v>#REF!</v>
      </c>
    </row>
    <row r="75" spans="1:14" x14ac:dyDescent="0.2">
      <c r="A75" t="s">
        <v>274</v>
      </c>
      <c r="B75" t="s">
        <v>275</v>
      </c>
      <c r="L75" t="e">
        <f>COUNTIFS(#REF!,SUMMARY!$B75,Table2[SKU Description],"ccHISENSE")+COUNTIFS(#REF!,SUMMARY!$B75,Table2[SKU Description],"ccFREE HIS")</f>
        <v>#REF!</v>
      </c>
      <c r="M75">
        <f>COUNTIFS(Table1[GROUP CODE],SUMMARY!$B75,Table1[BRAND],"HISENSE-BL")</f>
        <v>0</v>
      </c>
      <c r="N75" t="e">
        <f t="shared" si="1"/>
        <v>#REF!</v>
      </c>
    </row>
    <row r="76" spans="1:14" x14ac:dyDescent="0.2">
      <c r="A76" t="s">
        <v>276</v>
      </c>
      <c r="B76" t="s">
        <v>277</v>
      </c>
      <c r="L76" t="e">
        <f>COUNTIFS(#REF!,SUMMARY!$B76,Table2[SKU Description],"ccHISENSE")+COUNTIFS(#REF!,SUMMARY!$B76,Table2[SKU Description],"ccFREE HIS")</f>
        <v>#REF!</v>
      </c>
      <c r="M76">
        <f>COUNTIFS(Table1[GROUP CODE],SUMMARY!$B76,Table1[BRAND],"HISENSE-BL")</f>
        <v>0</v>
      </c>
      <c r="N76" t="e">
        <f t="shared" si="1"/>
        <v>#REF!</v>
      </c>
    </row>
    <row r="77" spans="1:14" x14ac:dyDescent="0.2">
      <c r="A77" t="s">
        <v>143</v>
      </c>
      <c r="B77" t="s">
        <v>144</v>
      </c>
      <c r="L77" t="e">
        <f>COUNTIFS(#REF!,SUMMARY!$B77,Table2[SKU Description],"ccHISENSE")+COUNTIFS(#REF!,SUMMARY!$B77,Table2[SKU Description],"ccFREE HIS")</f>
        <v>#REF!</v>
      </c>
      <c r="M77">
        <f>COUNTIFS(Table1[GROUP CODE],SUMMARY!$B77,Table1[BRAND],"HISENSE-BL")</f>
        <v>0</v>
      </c>
      <c r="N77" t="e">
        <f t="shared" si="1"/>
        <v>#REF!</v>
      </c>
    </row>
    <row r="78" spans="1:14" x14ac:dyDescent="0.2">
      <c r="A78" t="s">
        <v>278</v>
      </c>
      <c r="B78" t="s">
        <v>279</v>
      </c>
      <c r="L78" t="e">
        <f>COUNTIFS(#REF!,SUMMARY!$B78,Table2[SKU Description],"ccHISENSE")+COUNTIFS(#REF!,SUMMARY!$B78,Table2[SKU Description],"ccFREE HIS")</f>
        <v>#REF!</v>
      </c>
      <c r="M78">
        <f>COUNTIFS(Table1[GROUP CODE],SUMMARY!$B78,Table1[BRAND],"HISENSE-BL")</f>
        <v>0</v>
      </c>
      <c r="N78" t="e">
        <f t="shared" si="1"/>
        <v>#REF!</v>
      </c>
    </row>
    <row r="79" spans="1:14" x14ac:dyDescent="0.2">
      <c r="A79" t="s">
        <v>280</v>
      </c>
      <c r="B79" t="s">
        <v>281</v>
      </c>
      <c r="L79" t="e">
        <f>COUNTIFS(#REF!,SUMMARY!$B79,Table2[SKU Description],"ccHISENSE")+COUNTIFS(#REF!,SUMMARY!$B79,Table2[SKU Description],"ccFREE HIS")</f>
        <v>#REF!</v>
      </c>
      <c r="M79">
        <f>COUNTIFS(Table1[GROUP CODE],SUMMARY!$B79,Table1[BRAND],"HISENSE-BL")</f>
        <v>0</v>
      </c>
      <c r="N79" t="e">
        <f t="shared" si="1"/>
        <v>#REF!</v>
      </c>
    </row>
    <row r="80" spans="1:14" x14ac:dyDescent="0.2">
      <c r="A80" t="s">
        <v>282</v>
      </c>
      <c r="B80" t="s">
        <v>283</v>
      </c>
      <c r="L80" t="e">
        <f>COUNTIFS(#REF!,SUMMARY!$B80,Table2[SKU Description],"ccHISENSE")+COUNTIFS(#REF!,SUMMARY!$B80,Table2[SKU Description],"ccFREE HIS")</f>
        <v>#REF!</v>
      </c>
      <c r="M80">
        <f>COUNTIFS(Table1[GROUP CODE],SUMMARY!$B80,Table1[BRAND],"HISENSE-BL")</f>
        <v>0</v>
      </c>
      <c r="N80" t="e">
        <f t="shared" si="1"/>
        <v>#REF!</v>
      </c>
    </row>
    <row r="81" spans="1:14" x14ac:dyDescent="0.2">
      <c r="A81" t="s">
        <v>57</v>
      </c>
      <c r="B81" t="s">
        <v>58</v>
      </c>
      <c r="L81" t="e">
        <f>COUNTIFS(#REF!,SUMMARY!$B81,Table2[SKU Description],"ccHISENSE")+COUNTIFS(#REF!,SUMMARY!$B81,Table2[SKU Description],"ccFREE HIS")</f>
        <v>#REF!</v>
      </c>
      <c r="M81">
        <f>COUNTIFS(Table1[GROUP CODE],SUMMARY!$B81,Table1[BRAND],"HISENSE-BL")</f>
        <v>0</v>
      </c>
      <c r="N81" t="e">
        <f t="shared" si="1"/>
        <v>#REF!</v>
      </c>
    </row>
    <row r="82" spans="1:14" x14ac:dyDescent="0.2">
      <c r="A82" t="s">
        <v>103</v>
      </c>
      <c r="B82" t="s">
        <v>104</v>
      </c>
      <c r="L82" t="e">
        <f>COUNTIFS(#REF!,SUMMARY!$B82,Table2[SKU Description],"ccHISENSE")+COUNTIFS(#REF!,SUMMARY!$B82,Table2[SKU Description],"ccFREE HIS")</f>
        <v>#REF!</v>
      </c>
      <c r="M82">
        <f>COUNTIFS(Table1[GROUP CODE],SUMMARY!$B82,Table1[BRAND],"HISENSE-BL")</f>
        <v>11</v>
      </c>
      <c r="N82" t="e">
        <f t="shared" si="1"/>
        <v>#REF!</v>
      </c>
    </row>
    <row r="83" spans="1:14" x14ac:dyDescent="0.2">
      <c r="A83" t="s">
        <v>284</v>
      </c>
      <c r="B83" t="s">
        <v>285</v>
      </c>
      <c r="L83" t="e">
        <f>COUNTIFS(#REF!,SUMMARY!$B83,Table2[SKU Description],"ccHISENSE")+COUNTIFS(#REF!,SUMMARY!$B83,Table2[SKU Description],"ccFREE HIS")</f>
        <v>#REF!</v>
      </c>
      <c r="M83">
        <f>COUNTIFS(Table1[GROUP CODE],SUMMARY!$B83,Table1[BRAND],"HISENSE-BL")</f>
        <v>0</v>
      </c>
      <c r="N83" t="e">
        <f t="shared" si="1"/>
        <v>#REF!</v>
      </c>
    </row>
    <row r="84" spans="1:14" x14ac:dyDescent="0.2">
      <c r="A84" t="s">
        <v>286</v>
      </c>
      <c r="B84" t="s">
        <v>287</v>
      </c>
      <c r="L84" t="e">
        <f>COUNTIFS(#REF!,SUMMARY!$B84,Table2[SKU Description],"ccHISENSE")+COUNTIFS(#REF!,SUMMARY!$B84,Table2[SKU Description],"ccFREE HIS")</f>
        <v>#REF!</v>
      </c>
      <c r="M84">
        <f>COUNTIFS(Table1[GROUP CODE],SUMMARY!$B84,Table1[BRAND],"HISENSE-BL")</f>
        <v>0</v>
      </c>
      <c r="N84" t="e">
        <f t="shared" si="1"/>
        <v>#REF!</v>
      </c>
    </row>
    <row r="85" spans="1:14" x14ac:dyDescent="0.2">
      <c r="A85" t="s">
        <v>288</v>
      </c>
      <c r="B85" t="s">
        <v>289</v>
      </c>
      <c r="L85" t="e">
        <f>COUNTIFS(#REF!,SUMMARY!$B85,Table2[SKU Description],"ccHISENSE")+COUNTIFS(#REF!,SUMMARY!$B85,Table2[SKU Description],"ccFREE HIS")</f>
        <v>#REF!</v>
      </c>
      <c r="M85">
        <f>COUNTIFS(Table1[GROUP CODE],SUMMARY!$B85,Table1[BRAND],"HISENSE-BL")</f>
        <v>0</v>
      </c>
      <c r="N85" t="e">
        <f t="shared" si="1"/>
        <v>#REF!</v>
      </c>
    </row>
    <row r="86" spans="1:14" x14ac:dyDescent="0.2">
      <c r="A86" t="s">
        <v>75</v>
      </c>
      <c r="B86" t="s">
        <v>76</v>
      </c>
      <c r="L86" t="e">
        <f>COUNTIFS(#REF!,SUMMARY!$B86,Table2[SKU Description],"ccHISENSE")+COUNTIFS(#REF!,SUMMARY!$B86,Table2[SKU Description],"ccFREE HIS")</f>
        <v>#REF!</v>
      </c>
      <c r="M86">
        <f>COUNTIFS(Table1[GROUP CODE],SUMMARY!$B86,Table1[BRAND],"HISENSE-BL")</f>
        <v>0</v>
      </c>
      <c r="N86" t="e">
        <f t="shared" si="1"/>
        <v>#REF!</v>
      </c>
    </row>
    <row r="87" spans="1:14" x14ac:dyDescent="0.2">
      <c r="A87" t="s">
        <v>290</v>
      </c>
      <c r="B87" t="e">
        <v>#N/A</v>
      </c>
      <c r="L87" t="e">
        <f>COUNTIFS(#REF!,SUMMARY!$B87,Table2[SKU Description],"ccHISENSE")+COUNTIFS(#REF!,SUMMARY!$B87,Table2[SKU Description],"ccFREE HIS")</f>
        <v>#REF!</v>
      </c>
      <c r="M87">
        <f>COUNTIFS(Table1[GROUP CODE],SUMMARY!$B87,Table1[BRAND],"HISENSE-BL")</f>
        <v>0</v>
      </c>
      <c r="N87" t="e">
        <f t="shared" si="1"/>
        <v>#REF!</v>
      </c>
    </row>
    <row r="88" spans="1:14" x14ac:dyDescent="0.2">
      <c r="A88" t="s">
        <v>291</v>
      </c>
      <c r="B88" t="s">
        <v>292</v>
      </c>
      <c r="L88" t="e">
        <f>COUNTIFS(#REF!,SUMMARY!$B88,Table2[SKU Description],"ccHISENSE")+COUNTIFS(#REF!,SUMMARY!$B88,Table2[SKU Description],"ccFREE HIS")</f>
        <v>#REF!</v>
      </c>
      <c r="M88">
        <f>COUNTIFS(Table1[GROUP CODE],SUMMARY!$B88,Table1[BRAND],"HISENSE-BL")</f>
        <v>0</v>
      </c>
      <c r="N88" t="e">
        <f t="shared" si="1"/>
        <v>#REF!</v>
      </c>
    </row>
    <row r="89" spans="1:14" x14ac:dyDescent="0.2">
      <c r="A89" t="s">
        <v>79</v>
      </c>
      <c r="B89" t="s">
        <v>80</v>
      </c>
      <c r="L89" t="e">
        <f>COUNTIFS(#REF!,SUMMARY!$B89,Table2[SKU Description],"ccHISENSE")+COUNTIFS(#REF!,SUMMARY!$B89,Table2[SKU Description],"ccFREE HIS")</f>
        <v>#REF!</v>
      </c>
      <c r="M89">
        <f>COUNTIFS(Table1[GROUP CODE],SUMMARY!$B89,Table1[BRAND],"HISENSE-BL")</f>
        <v>0</v>
      </c>
      <c r="N89" t="e">
        <f t="shared" si="1"/>
        <v>#REF!</v>
      </c>
    </row>
    <row r="90" spans="1:14" x14ac:dyDescent="0.2">
      <c r="A90" t="s">
        <v>293</v>
      </c>
      <c r="B90" t="s">
        <v>294</v>
      </c>
      <c r="L90" t="e">
        <f>COUNTIFS(#REF!,SUMMARY!$B90,Table2[SKU Description],"ccHISENSE")+COUNTIFS(#REF!,SUMMARY!$B90,Table2[SKU Description],"ccFREE HIS")</f>
        <v>#REF!</v>
      </c>
      <c r="M90">
        <f>COUNTIFS(Table1[GROUP CODE],SUMMARY!$B90,Table1[BRAND],"HISENSE-BL")</f>
        <v>0</v>
      </c>
      <c r="N90" t="e">
        <f t="shared" si="1"/>
        <v>#REF!</v>
      </c>
    </row>
    <row r="91" spans="1:14" x14ac:dyDescent="0.2">
      <c r="A91" t="s">
        <v>295</v>
      </c>
      <c r="B91" t="s">
        <v>296</v>
      </c>
      <c r="L91" t="e">
        <f>COUNTIFS(#REF!,SUMMARY!$B91,Table2[SKU Description],"ccHISENSE")+COUNTIFS(#REF!,SUMMARY!$B91,Table2[SKU Description],"ccFREE HIS")</f>
        <v>#REF!</v>
      </c>
      <c r="M91">
        <f>COUNTIFS(Table1[GROUP CODE],SUMMARY!$B91,Table1[BRAND],"HISENSE-BL")</f>
        <v>0</v>
      </c>
      <c r="N91" t="e">
        <f t="shared" si="1"/>
        <v>#REF!</v>
      </c>
    </row>
    <row r="92" spans="1:14" x14ac:dyDescent="0.2">
      <c r="A92" t="s">
        <v>297</v>
      </c>
      <c r="B92" t="s">
        <v>298</v>
      </c>
      <c r="L92" t="e">
        <f>COUNTIFS(#REF!,SUMMARY!$B92,Table2[SKU Description],"ccHISENSE")+COUNTIFS(#REF!,SUMMARY!$B92,Table2[SKU Description],"ccFREE HIS")</f>
        <v>#REF!</v>
      </c>
      <c r="M92">
        <f>COUNTIFS(Table1[GROUP CODE],SUMMARY!$B92,Table1[BRAND],"HISENSE-BL")</f>
        <v>0</v>
      </c>
      <c r="N92" t="e">
        <f t="shared" si="1"/>
        <v>#REF!</v>
      </c>
    </row>
    <row r="93" spans="1:14" x14ac:dyDescent="0.2">
      <c r="A93" t="s">
        <v>299</v>
      </c>
      <c r="B93" t="e">
        <v>#N/A</v>
      </c>
      <c r="L93" t="e">
        <f>COUNTIFS(#REF!,SUMMARY!$B93,Table2[SKU Description],"ccHISENSE")+COUNTIFS(#REF!,SUMMARY!$B93,Table2[SKU Description],"ccFREE HIS")</f>
        <v>#REF!</v>
      </c>
      <c r="M93">
        <f>COUNTIFS(Table1[GROUP CODE],SUMMARY!$B93,Table1[BRAND],"HISENSE-BL")</f>
        <v>0</v>
      </c>
      <c r="N93" t="e">
        <f t="shared" si="1"/>
        <v>#REF!</v>
      </c>
    </row>
    <row r="94" spans="1:14" x14ac:dyDescent="0.2">
      <c r="A94" t="s">
        <v>300</v>
      </c>
      <c r="B94" t="e">
        <v>#N/A</v>
      </c>
      <c r="L94" t="e">
        <f>COUNTIFS(#REF!,SUMMARY!$B94,Table2[SKU Description],"ccHISENSE")+COUNTIFS(#REF!,SUMMARY!$B94,Table2[SKU Description],"ccFREE HIS")</f>
        <v>#REF!</v>
      </c>
      <c r="M94">
        <f>COUNTIFS(Table1[GROUP CODE],SUMMARY!$B94,Table1[BRAND],"HISENSE-BL")</f>
        <v>0</v>
      </c>
      <c r="N94" t="e">
        <f t="shared" si="1"/>
        <v>#REF!</v>
      </c>
    </row>
    <row r="95" spans="1:14" x14ac:dyDescent="0.2">
      <c r="A95" t="s">
        <v>301</v>
      </c>
      <c r="B95" t="s">
        <v>302</v>
      </c>
      <c r="L95" t="e">
        <f>COUNTIFS(#REF!,SUMMARY!$B95,Table2[SKU Description],"ccHISENSE")+COUNTIFS(#REF!,SUMMARY!$B95,Table2[SKU Description],"ccFREE HIS")</f>
        <v>#REF!</v>
      </c>
      <c r="M95">
        <f>COUNTIFS(Table1[GROUP CODE],SUMMARY!$B95,Table1[BRAND],"HISENSE-BL")</f>
        <v>0</v>
      </c>
      <c r="N95" t="e">
        <f t="shared" si="1"/>
        <v>#REF!</v>
      </c>
    </row>
    <row r="96" spans="1:14" x14ac:dyDescent="0.2">
      <c r="A96" t="s">
        <v>71</v>
      </c>
      <c r="B96" t="s">
        <v>72</v>
      </c>
      <c r="L96" t="e">
        <f>COUNTIFS(#REF!,SUMMARY!$B96,Table2[SKU Description],"ccHISENSE")+COUNTIFS(#REF!,SUMMARY!$B96,Table2[SKU Description],"ccFREE HIS")</f>
        <v>#REF!</v>
      </c>
      <c r="M96">
        <f>COUNTIFS(Table1[GROUP CODE],SUMMARY!$B96,Table1[BRAND],"HISENSE-BL")</f>
        <v>0</v>
      </c>
      <c r="N96" t="e">
        <f t="shared" si="1"/>
        <v>#REF!</v>
      </c>
    </row>
    <row r="97" spans="1:14" x14ac:dyDescent="0.2">
      <c r="A97" t="s">
        <v>303</v>
      </c>
      <c r="B97" t="s">
        <v>304</v>
      </c>
      <c r="L97" t="e">
        <f>COUNTIFS(#REF!,SUMMARY!$B97,Table2[SKU Description],"ccHISENSE")+COUNTIFS(#REF!,SUMMARY!$B97,Table2[SKU Description],"ccFREE HIS")</f>
        <v>#REF!</v>
      </c>
      <c r="M97">
        <f>COUNTIFS(Table1[GROUP CODE],SUMMARY!$B97,Table1[BRAND],"HISENSE-BL")</f>
        <v>0</v>
      </c>
      <c r="N97" t="e">
        <f t="shared" si="1"/>
        <v>#REF!</v>
      </c>
    </row>
    <row r="98" spans="1:14" x14ac:dyDescent="0.2">
      <c r="A98" t="s">
        <v>305</v>
      </c>
      <c r="B98" t="s">
        <v>306</v>
      </c>
      <c r="L98" t="e">
        <f>COUNTIFS(#REF!,SUMMARY!$B98,Table2[SKU Description],"ccHISENSE")+COUNTIFS(#REF!,SUMMARY!$B98,Table2[SKU Description],"ccFREE HIS")</f>
        <v>#REF!</v>
      </c>
      <c r="M98">
        <f>COUNTIFS(Table1[GROUP CODE],SUMMARY!$B98,Table1[BRAND],"HISENSE-BL")</f>
        <v>0</v>
      </c>
      <c r="N98" t="e">
        <f t="shared" si="1"/>
        <v>#REF!</v>
      </c>
    </row>
    <row r="99" spans="1:14" x14ac:dyDescent="0.2">
      <c r="A99" t="s">
        <v>307</v>
      </c>
      <c r="B99" t="s">
        <v>308</v>
      </c>
      <c r="L99" t="e">
        <f>COUNTIFS(#REF!,SUMMARY!$B99,Table2[SKU Description],"ccHISENSE")+COUNTIFS(#REF!,SUMMARY!$B99,Table2[SKU Description],"ccFREE HIS")</f>
        <v>#REF!</v>
      </c>
      <c r="M99">
        <f>COUNTIFS(Table1[GROUP CODE],SUMMARY!$B99,Table1[BRAND],"HISENSE-BL")</f>
        <v>0</v>
      </c>
      <c r="N99" t="e">
        <f t="shared" si="1"/>
        <v>#REF!</v>
      </c>
    </row>
    <row r="100" spans="1:14" x14ac:dyDescent="0.2">
      <c r="A100" t="s">
        <v>192</v>
      </c>
      <c r="B100" t="s">
        <v>193</v>
      </c>
      <c r="L100" t="e">
        <f>COUNTIFS(#REF!,SUMMARY!$B100,Table2[SKU Description],"ccHISENSE")+COUNTIFS(#REF!,SUMMARY!$B100,Table2[SKU Description],"ccFREE HIS")</f>
        <v>#REF!</v>
      </c>
      <c r="M100">
        <f>COUNTIFS(Table1[GROUP CODE],SUMMARY!$B100,Table1[BRAND],"HISENSE-BL")</f>
        <v>0</v>
      </c>
      <c r="N100" t="e">
        <f t="shared" si="1"/>
        <v>#REF!</v>
      </c>
    </row>
    <row r="101" spans="1:14" x14ac:dyDescent="0.2">
      <c r="A101" t="s">
        <v>309</v>
      </c>
      <c r="B101" t="s">
        <v>310</v>
      </c>
      <c r="L101" t="e">
        <f>COUNTIFS(#REF!,SUMMARY!$B101,Table2[SKU Description],"ccHISENSE")+COUNTIFS(#REF!,SUMMARY!$B101,Table2[SKU Description],"ccFREE HIS")</f>
        <v>#REF!</v>
      </c>
      <c r="M101">
        <f>COUNTIFS(Table1[GROUP CODE],SUMMARY!$B101,Table1[BRAND],"HISENSE-BL")</f>
        <v>0</v>
      </c>
      <c r="N101" t="e">
        <f t="shared" si="1"/>
        <v>#REF!</v>
      </c>
    </row>
    <row r="102" spans="1:14" x14ac:dyDescent="0.2">
      <c r="A102" t="s">
        <v>311</v>
      </c>
      <c r="B102" t="s">
        <v>312</v>
      </c>
      <c r="L102" t="e">
        <f>COUNTIFS(#REF!,SUMMARY!$B102,Table2[SKU Description],"ccHISENSE")+COUNTIFS(#REF!,SUMMARY!$B102,Table2[SKU Description],"ccFREE HIS")</f>
        <v>#REF!</v>
      </c>
      <c r="M102">
        <f>COUNTIFS(Table1[GROUP CODE],SUMMARY!$B102,Table1[BRAND],"HISENSE-BL")</f>
        <v>0</v>
      </c>
      <c r="N102" t="e">
        <f t="shared" si="1"/>
        <v>#REF!</v>
      </c>
    </row>
    <row r="103" spans="1:14" x14ac:dyDescent="0.2">
      <c r="A103" t="s">
        <v>313</v>
      </c>
      <c r="B103" t="s">
        <v>314</v>
      </c>
      <c r="L103" t="e">
        <f>COUNTIFS(#REF!,SUMMARY!$B103,Table2[SKU Description],"ccHISENSE")+COUNTIFS(#REF!,SUMMARY!$B103,Table2[SKU Description],"ccFREE HIS")</f>
        <v>#REF!</v>
      </c>
      <c r="M103">
        <f>COUNTIFS(Table1[GROUP CODE],SUMMARY!$B103,Table1[BRAND],"HISENSE-BL")</f>
        <v>0</v>
      </c>
      <c r="N103" t="e">
        <f t="shared" si="1"/>
        <v>#REF!</v>
      </c>
    </row>
    <row r="104" spans="1:14" x14ac:dyDescent="0.2">
      <c r="A104" t="s">
        <v>315</v>
      </c>
      <c r="B104" t="s">
        <v>316</v>
      </c>
      <c r="L104" t="e">
        <f>COUNTIFS(#REF!,SUMMARY!$B104,Table2[SKU Description],"ccHISENSE")+COUNTIFS(#REF!,SUMMARY!$B104,Table2[SKU Description],"ccFREE HIS")</f>
        <v>#REF!</v>
      </c>
      <c r="M104">
        <f>COUNTIFS(Table1[GROUP CODE],SUMMARY!$B104,Table1[BRAND],"HISENSE-BL")</f>
        <v>0</v>
      </c>
      <c r="N104" t="e">
        <f t="shared" si="1"/>
        <v>#REF!</v>
      </c>
    </row>
    <row r="105" spans="1:14" x14ac:dyDescent="0.2">
      <c r="A105" t="s">
        <v>317</v>
      </c>
      <c r="B105" t="s">
        <v>318</v>
      </c>
      <c r="L105" t="e">
        <f>COUNTIFS(#REF!,SUMMARY!$B105,Table2[SKU Description],"ccHISENSE")+COUNTIFS(#REF!,SUMMARY!$B105,Table2[SKU Description],"ccFREE HIS")</f>
        <v>#REF!</v>
      </c>
      <c r="M105">
        <f>COUNTIFS(Table1[GROUP CODE],SUMMARY!$B105,Table1[BRAND],"HISENSE-BL")</f>
        <v>0</v>
      </c>
      <c r="N105" t="e">
        <f t="shared" si="1"/>
        <v>#REF!</v>
      </c>
    </row>
    <row r="106" spans="1:14" x14ac:dyDescent="0.2">
      <c r="A106" t="s">
        <v>319</v>
      </c>
      <c r="B106" t="s">
        <v>320</v>
      </c>
      <c r="L106" t="e">
        <f>COUNTIFS(#REF!,SUMMARY!$B106,Table2[SKU Description],"ccHISENSE")+COUNTIFS(#REF!,SUMMARY!$B106,Table2[SKU Description],"ccFREE HIS")</f>
        <v>#REF!</v>
      </c>
      <c r="M106">
        <f>COUNTIFS(Table1[GROUP CODE],SUMMARY!$B106,Table1[BRAND],"HISENSE-BL")</f>
        <v>0</v>
      </c>
      <c r="N106" t="e">
        <f t="shared" si="1"/>
        <v>#REF!</v>
      </c>
    </row>
    <row r="107" spans="1:14" x14ac:dyDescent="0.2">
      <c r="A107" t="s">
        <v>321</v>
      </c>
      <c r="B107" t="e">
        <v>#N/A</v>
      </c>
      <c r="L107" t="e">
        <f>COUNTIFS(#REF!,SUMMARY!$B107,Table2[SKU Description],"ccHISENSE")+COUNTIFS(#REF!,SUMMARY!$B107,Table2[SKU Description],"ccFREE HIS")</f>
        <v>#REF!</v>
      </c>
      <c r="M107">
        <f>COUNTIFS(Table1[GROUP CODE],SUMMARY!$B107,Table1[BRAND],"HISENSE-BL")</f>
        <v>0</v>
      </c>
      <c r="N107" t="e">
        <f t="shared" si="1"/>
        <v>#REF!</v>
      </c>
    </row>
    <row r="108" spans="1:14" x14ac:dyDescent="0.2">
      <c r="A108" t="s">
        <v>322</v>
      </c>
      <c r="B108" t="s">
        <v>323</v>
      </c>
      <c r="L108" t="e">
        <f>COUNTIFS(#REF!,SUMMARY!$B108,Table2[SKU Description],"ccHISENSE")+COUNTIFS(#REF!,SUMMARY!$B108,Table2[SKU Description],"ccFREE HIS")</f>
        <v>#REF!</v>
      </c>
      <c r="M108">
        <f>COUNTIFS(Table1[GROUP CODE],SUMMARY!$B108,Table1[BRAND],"HISENSE-BL")</f>
        <v>0</v>
      </c>
      <c r="N108" t="e">
        <f t="shared" si="1"/>
        <v>#REF!</v>
      </c>
    </row>
    <row r="109" spans="1:14" x14ac:dyDescent="0.2">
      <c r="A109" t="s">
        <v>324</v>
      </c>
      <c r="B109" t="s">
        <v>325</v>
      </c>
      <c r="L109" t="e">
        <f>COUNTIFS(#REF!,SUMMARY!$B109,Table2[SKU Description],"ccHISENSE")+COUNTIFS(#REF!,SUMMARY!$B109,Table2[SKU Description],"ccFREE HIS")</f>
        <v>#REF!</v>
      </c>
      <c r="M109">
        <f>COUNTIFS(Table1[GROUP CODE],SUMMARY!$B109,Table1[BRAND],"HISENSE-BL")</f>
        <v>0</v>
      </c>
      <c r="N109" t="e">
        <f t="shared" si="1"/>
        <v>#REF!</v>
      </c>
    </row>
    <row r="110" spans="1:14" x14ac:dyDescent="0.2">
      <c r="A110" t="s">
        <v>326</v>
      </c>
      <c r="B110" t="e">
        <v>#N/A</v>
      </c>
      <c r="L110" t="e">
        <f>COUNTIFS(#REF!,SUMMARY!$B110,Table2[SKU Description],"ccHISENSE")+COUNTIFS(#REF!,SUMMARY!$B110,Table2[SKU Description],"ccFREE HIS")</f>
        <v>#REF!</v>
      </c>
      <c r="M110">
        <f>COUNTIFS(Table1[GROUP CODE],SUMMARY!$B110,Table1[BRAND],"HISENSE-BL")</f>
        <v>0</v>
      </c>
      <c r="N110" t="e">
        <f t="shared" si="1"/>
        <v>#REF!</v>
      </c>
    </row>
    <row r="111" spans="1:14" x14ac:dyDescent="0.2">
      <c r="A111" t="s">
        <v>327</v>
      </c>
      <c r="B111" t="s">
        <v>328</v>
      </c>
      <c r="L111" t="e">
        <f>COUNTIFS(#REF!,SUMMARY!$B111,Table2[SKU Description],"ccHISENSE")+COUNTIFS(#REF!,SUMMARY!$B111,Table2[SKU Description],"ccFREE HIS")</f>
        <v>#REF!</v>
      </c>
      <c r="M111">
        <f>COUNTIFS(Table1[GROUP CODE],SUMMARY!$B111,Table1[BRAND],"HISENSE-BL")</f>
        <v>0</v>
      </c>
      <c r="N111" t="e">
        <f t="shared" si="1"/>
        <v>#REF!</v>
      </c>
    </row>
    <row r="112" spans="1:14" x14ac:dyDescent="0.2">
      <c r="A112" t="s">
        <v>329</v>
      </c>
      <c r="B112" t="s">
        <v>330</v>
      </c>
      <c r="L112" t="e">
        <f>COUNTIFS(#REF!,SUMMARY!$B112,Table2[SKU Description],"ccHISENSE")+COUNTIFS(#REF!,SUMMARY!$B112,Table2[SKU Description],"ccFREE HIS")</f>
        <v>#REF!</v>
      </c>
      <c r="M112">
        <f>COUNTIFS(Table1[GROUP CODE],SUMMARY!$B112,Table1[BRAND],"HISENSE-BL")</f>
        <v>0</v>
      </c>
      <c r="N112" t="e">
        <f t="shared" si="1"/>
        <v>#REF!</v>
      </c>
    </row>
    <row r="113" spans="1:14" x14ac:dyDescent="0.2">
      <c r="A113" t="s">
        <v>145</v>
      </c>
      <c r="B113" t="s">
        <v>146</v>
      </c>
      <c r="L113" t="e">
        <f>COUNTIFS(#REF!,SUMMARY!$B113,Table2[SKU Description],"ccHISENSE")+COUNTIFS(#REF!,SUMMARY!$B113,Table2[SKU Description],"ccFREE HIS")</f>
        <v>#REF!</v>
      </c>
      <c r="M113">
        <f>COUNTIFS(Table1[GROUP CODE],SUMMARY!$B113,Table1[BRAND],"HISENSE-BL")</f>
        <v>0</v>
      </c>
      <c r="N113" t="e">
        <f t="shared" si="1"/>
        <v>#REF!</v>
      </c>
    </row>
    <row r="114" spans="1:14" x14ac:dyDescent="0.2">
      <c r="A114" t="s">
        <v>128</v>
      </c>
      <c r="B114" t="s">
        <v>129</v>
      </c>
      <c r="L114" t="e">
        <f>COUNTIFS(#REF!,SUMMARY!$B114,Table2[SKU Description],"ccHISENSE")+COUNTIFS(#REF!,SUMMARY!$B114,Table2[SKU Description],"ccFREE HIS")</f>
        <v>#REF!</v>
      </c>
      <c r="M114">
        <f>COUNTIFS(Table1[GROUP CODE],SUMMARY!$B114,Table1[BRAND],"HISENSE-BL")</f>
        <v>0</v>
      </c>
      <c r="N114" t="e">
        <f t="shared" si="1"/>
        <v>#REF!</v>
      </c>
    </row>
    <row r="115" spans="1:14" x14ac:dyDescent="0.2">
      <c r="A115" t="s">
        <v>331</v>
      </c>
      <c r="B115" t="s">
        <v>332</v>
      </c>
      <c r="L115" t="e">
        <f>COUNTIFS(#REF!,SUMMARY!$B115,Table2[SKU Description],"ccHISENSE")+COUNTIFS(#REF!,SUMMARY!$B115,Table2[SKU Description],"ccFREE HIS")</f>
        <v>#REF!</v>
      </c>
      <c r="M115">
        <f>COUNTIFS(Table1[GROUP CODE],SUMMARY!$B115,Table1[BRAND],"HISENSE-BL")</f>
        <v>0</v>
      </c>
      <c r="N115" t="e">
        <f t="shared" si="1"/>
        <v>#REF!</v>
      </c>
    </row>
    <row r="116" spans="1:14" x14ac:dyDescent="0.2">
      <c r="A116" t="s">
        <v>333</v>
      </c>
      <c r="B116" t="s">
        <v>334</v>
      </c>
      <c r="L116" t="e">
        <f>COUNTIFS(#REF!,SUMMARY!$B116,Table2[SKU Description],"ccHISENSE")+COUNTIFS(#REF!,SUMMARY!$B116,Table2[SKU Description],"ccFREE HIS")</f>
        <v>#REF!</v>
      </c>
      <c r="M116">
        <f>COUNTIFS(Table1[GROUP CODE],SUMMARY!$B116,Table1[BRAND],"HISENSE-BL")</f>
        <v>0</v>
      </c>
      <c r="N116" t="e">
        <f t="shared" si="1"/>
        <v>#REF!</v>
      </c>
    </row>
    <row r="117" spans="1:14" x14ac:dyDescent="0.2">
      <c r="A117" t="s">
        <v>335</v>
      </c>
      <c r="B117" t="s">
        <v>336</v>
      </c>
      <c r="L117" t="e">
        <f>COUNTIFS(#REF!,SUMMARY!$B117,Table2[SKU Description],"ccHISENSE")+COUNTIFS(#REF!,SUMMARY!$B117,Table2[SKU Description],"ccFREE HIS")</f>
        <v>#REF!</v>
      </c>
      <c r="M117">
        <f>COUNTIFS(Table1[GROUP CODE],SUMMARY!$B117,Table1[BRAND],"HISENSE-BL")</f>
        <v>0</v>
      </c>
      <c r="N117" t="e">
        <f t="shared" si="1"/>
        <v>#REF!</v>
      </c>
    </row>
    <row r="118" spans="1:14" x14ac:dyDescent="0.2">
      <c r="A118" t="s">
        <v>337</v>
      </c>
      <c r="B118" t="s">
        <v>338</v>
      </c>
      <c r="L118" t="e">
        <f>COUNTIFS(#REF!,SUMMARY!$B118,Table2[SKU Description],"ccHISENSE")+COUNTIFS(#REF!,SUMMARY!$B118,Table2[SKU Description],"ccFREE HIS")</f>
        <v>#REF!</v>
      </c>
      <c r="M118">
        <f>COUNTIFS(Table1[GROUP CODE],SUMMARY!$B118,Table1[BRAND],"HISENSE-BL")</f>
        <v>0</v>
      </c>
      <c r="N118" t="e">
        <f t="shared" si="1"/>
        <v>#REF!</v>
      </c>
    </row>
    <row r="119" spans="1:14" x14ac:dyDescent="0.2">
      <c r="A119" t="s">
        <v>339</v>
      </c>
      <c r="B119" t="s">
        <v>340</v>
      </c>
      <c r="L119" t="e">
        <f>COUNTIFS(#REF!,SUMMARY!$B119,Table2[SKU Description],"ccHISENSE")+COUNTIFS(#REF!,SUMMARY!$B119,Table2[SKU Description],"ccFREE HIS")</f>
        <v>#REF!</v>
      </c>
      <c r="M119">
        <f>COUNTIFS(Table1[GROUP CODE],SUMMARY!$B119,Table1[BRAND],"HISENSE-BL")</f>
        <v>0</v>
      </c>
      <c r="N119" t="e">
        <f t="shared" si="1"/>
        <v>#REF!</v>
      </c>
    </row>
    <row r="120" spans="1:14" x14ac:dyDescent="0.2">
      <c r="A120" t="s">
        <v>100</v>
      </c>
      <c r="B120" t="s">
        <v>101</v>
      </c>
      <c r="L120" t="e">
        <f>COUNTIFS(#REF!,SUMMARY!$B120,Table2[SKU Description],"ccHISENSE")+COUNTIFS(#REF!,SUMMARY!$B120,Table2[SKU Description],"ccFREE HIS")</f>
        <v>#REF!</v>
      </c>
      <c r="M120">
        <f>COUNTIFS(Table1[GROUP CODE],SUMMARY!$B120,Table1[BRAND],"HISENSE-BL")</f>
        <v>0</v>
      </c>
      <c r="N120" t="e">
        <f t="shared" si="1"/>
        <v>#REF!</v>
      </c>
    </row>
    <row r="121" spans="1:14" x14ac:dyDescent="0.2">
      <c r="A121" t="s">
        <v>341</v>
      </c>
      <c r="B121" t="s">
        <v>342</v>
      </c>
      <c r="L121" t="e">
        <f>COUNTIFS(#REF!,SUMMARY!$B121,Table2[SKU Description],"ccHISENSE")+COUNTIFS(#REF!,SUMMARY!$B121,Table2[SKU Description],"ccFREE HIS")</f>
        <v>#REF!</v>
      </c>
      <c r="M121">
        <f>COUNTIFS(Table1[GROUP CODE],SUMMARY!$B121,Table1[BRAND],"HISENSE-BL")</f>
        <v>0</v>
      </c>
      <c r="N121" t="e">
        <f t="shared" si="1"/>
        <v>#REF!</v>
      </c>
    </row>
    <row r="122" spans="1:14" x14ac:dyDescent="0.2">
      <c r="A122" t="s">
        <v>343</v>
      </c>
      <c r="B122" t="s">
        <v>344</v>
      </c>
      <c r="L122" t="e">
        <f>COUNTIFS(#REF!,SUMMARY!$B122,Table2[SKU Description],"ccHISENSE")+COUNTIFS(#REF!,SUMMARY!$B122,Table2[SKU Description],"ccFREE HIS")</f>
        <v>#REF!</v>
      </c>
      <c r="M122">
        <f>COUNTIFS(Table1[GROUP CODE],SUMMARY!$B122,Table1[BRAND],"HISENSE-BL")</f>
        <v>0</v>
      </c>
      <c r="N122" t="e">
        <f t="shared" si="1"/>
        <v>#REF!</v>
      </c>
    </row>
    <row r="123" spans="1:14" x14ac:dyDescent="0.2">
      <c r="A123" t="s">
        <v>345</v>
      </c>
      <c r="B123" t="s">
        <v>346</v>
      </c>
      <c r="L123" t="e">
        <f>COUNTIFS(#REF!,SUMMARY!$B123,Table2[SKU Description],"ccHISENSE")+COUNTIFS(#REF!,SUMMARY!$B123,Table2[SKU Description],"ccFREE HIS")</f>
        <v>#REF!</v>
      </c>
      <c r="M123">
        <f>COUNTIFS(Table1[GROUP CODE],SUMMARY!$B123,Table1[BRAND],"HISENSE-BL")</f>
        <v>0</v>
      </c>
      <c r="N123" t="e">
        <f t="shared" si="1"/>
        <v>#REF!</v>
      </c>
    </row>
    <row r="124" spans="1:14" x14ac:dyDescent="0.2">
      <c r="A124" t="s">
        <v>347</v>
      </c>
      <c r="B124" t="s">
        <v>348</v>
      </c>
      <c r="L124" t="e">
        <f>COUNTIFS(#REF!,SUMMARY!$B124,Table2[SKU Description],"ccHISENSE")+COUNTIFS(#REF!,SUMMARY!$B124,Table2[SKU Description],"ccFREE HIS")</f>
        <v>#REF!</v>
      </c>
      <c r="M124">
        <f>COUNTIFS(Table1[GROUP CODE],SUMMARY!$B124,Table1[BRAND],"HISENSE-BL")</f>
        <v>0</v>
      </c>
      <c r="N124" t="e">
        <f t="shared" si="1"/>
        <v>#REF!</v>
      </c>
    </row>
    <row r="125" spans="1:14" x14ac:dyDescent="0.2">
      <c r="A125" t="s">
        <v>349</v>
      </c>
      <c r="B125" t="s">
        <v>350</v>
      </c>
      <c r="L125" t="e">
        <f>COUNTIFS(#REF!,SUMMARY!$B125,Table2[SKU Description],"ccHISENSE")+COUNTIFS(#REF!,SUMMARY!$B125,Table2[SKU Description],"ccFREE HIS")</f>
        <v>#REF!</v>
      </c>
      <c r="M125">
        <f>COUNTIFS(Table1[GROUP CODE],SUMMARY!$B125,Table1[BRAND],"HISENSE-BL")</f>
        <v>0</v>
      </c>
      <c r="N125" t="e">
        <f t="shared" si="1"/>
        <v>#REF!</v>
      </c>
    </row>
    <row r="126" spans="1:14" x14ac:dyDescent="0.2">
      <c r="A126" t="s">
        <v>159</v>
      </c>
      <c r="B126" t="s">
        <v>160</v>
      </c>
      <c r="L126" t="e">
        <f>COUNTIFS(#REF!,SUMMARY!$B126,Table2[SKU Description],"ccHISENSE")+COUNTIFS(#REF!,SUMMARY!$B126,Table2[SKU Description],"ccFREE HIS")</f>
        <v>#REF!</v>
      </c>
      <c r="M126">
        <f>COUNTIFS(Table1[GROUP CODE],SUMMARY!$B126,Table1[BRAND],"HISENSE-BL")</f>
        <v>0</v>
      </c>
      <c r="N126" t="e">
        <f t="shared" si="1"/>
        <v>#REF!</v>
      </c>
    </row>
    <row r="127" spans="1:14" x14ac:dyDescent="0.2">
      <c r="A127" t="s">
        <v>351</v>
      </c>
      <c r="B127" t="s">
        <v>352</v>
      </c>
      <c r="L127" t="e">
        <f>COUNTIFS(#REF!,SUMMARY!$B127,Table2[SKU Description],"ccHISENSE")+COUNTIFS(#REF!,SUMMARY!$B127,Table2[SKU Description],"ccFREE HIS")</f>
        <v>#REF!</v>
      </c>
      <c r="M127">
        <f>COUNTIFS(Table1[GROUP CODE],SUMMARY!$B127,Table1[BRAND],"HISENSE-BL")</f>
        <v>0</v>
      </c>
      <c r="N127" t="e">
        <f t="shared" si="1"/>
        <v>#REF!</v>
      </c>
    </row>
    <row r="128" spans="1:14" x14ac:dyDescent="0.2">
      <c r="A128" t="s">
        <v>81</v>
      </c>
      <c r="B128" t="s">
        <v>82</v>
      </c>
      <c r="L128" t="e">
        <f>COUNTIFS(#REF!,SUMMARY!$B128,Table2[SKU Description],"ccHISENSE")+COUNTIFS(#REF!,SUMMARY!$B128,Table2[SKU Description],"ccFREE HIS")</f>
        <v>#REF!</v>
      </c>
      <c r="M128">
        <f>COUNTIFS(Table1[GROUP CODE],SUMMARY!$B128,Table1[BRAND],"HISENSE-BL")</f>
        <v>0</v>
      </c>
      <c r="N128" t="e">
        <f t="shared" si="1"/>
        <v>#REF!</v>
      </c>
    </row>
    <row r="129" spans="1:14" x14ac:dyDescent="0.2">
      <c r="A129" t="s">
        <v>165</v>
      </c>
      <c r="B129" t="s">
        <v>166</v>
      </c>
      <c r="L129" t="e">
        <f>COUNTIFS(#REF!,SUMMARY!$B129,Table2[SKU Description],"ccHISENSE")+COUNTIFS(#REF!,SUMMARY!$B129,Table2[SKU Description],"ccFREE HIS")</f>
        <v>#REF!</v>
      </c>
      <c r="M129">
        <f>COUNTIFS(Table1[GROUP CODE],SUMMARY!$B129,Table1[BRAND],"HISENSE-BL")</f>
        <v>0</v>
      </c>
      <c r="N129" t="e">
        <f t="shared" si="1"/>
        <v>#REF!</v>
      </c>
    </row>
    <row r="130" spans="1:14" x14ac:dyDescent="0.2">
      <c r="A130" t="s">
        <v>136</v>
      </c>
      <c r="B130" t="s">
        <v>137</v>
      </c>
      <c r="L130" t="e">
        <f>COUNTIFS(#REF!,SUMMARY!$B130,Table2[SKU Description],"ccHISENSE")+COUNTIFS(#REF!,SUMMARY!$B130,Table2[SKU Description],"ccFREE HIS")</f>
        <v>#REF!</v>
      </c>
      <c r="M130">
        <f>COUNTIFS(Table1[GROUP CODE],SUMMARY!$B130,Table1[BRAND],"HISENSE-BL")</f>
        <v>0</v>
      </c>
      <c r="N130" t="e">
        <f t="shared" si="1"/>
        <v>#REF!</v>
      </c>
    </row>
    <row r="131" spans="1:14" x14ac:dyDescent="0.2">
      <c r="A131" t="s">
        <v>149</v>
      </c>
      <c r="B131" t="s">
        <v>150</v>
      </c>
      <c r="L131" t="e">
        <f>COUNTIFS(#REF!,SUMMARY!$B131,Table2[SKU Description],"ccHISENSE")+COUNTIFS(#REF!,SUMMARY!$B131,Table2[SKU Description],"ccFREE HIS")</f>
        <v>#REF!</v>
      </c>
      <c r="M131">
        <f>COUNTIFS(Table1[GROUP CODE],SUMMARY!$B131,Table1[BRAND],"HISENSE-BL")</f>
        <v>0</v>
      </c>
      <c r="N131" t="e">
        <f t="shared" si="1"/>
        <v>#REF!</v>
      </c>
    </row>
    <row r="132" spans="1:14" x14ac:dyDescent="0.2">
      <c r="A132" t="s">
        <v>49</v>
      </c>
      <c r="B132" t="s">
        <v>50</v>
      </c>
      <c r="L132" t="e">
        <f>COUNTIFS(#REF!,SUMMARY!$B132,Table2[SKU Description],"ccHISENSE")+COUNTIFS(#REF!,SUMMARY!$B132,Table2[SKU Description],"ccFREE HIS")</f>
        <v>#REF!</v>
      </c>
      <c r="M132">
        <f>COUNTIFS(Table1[GROUP CODE],SUMMARY!$B132,Table1[BRAND],"HISENSE-BL")</f>
        <v>0</v>
      </c>
      <c r="N132" t="e">
        <f t="shared" si="1"/>
        <v>#REF!</v>
      </c>
    </row>
    <row r="133" spans="1:14" x14ac:dyDescent="0.2">
      <c r="A133" t="s">
        <v>353</v>
      </c>
      <c r="B133" t="s">
        <v>354</v>
      </c>
      <c r="L133" t="e">
        <f>COUNTIFS(#REF!,SUMMARY!$B133,Table2[SKU Description],"ccHISENSE")+COUNTIFS(#REF!,SUMMARY!$B133,Table2[SKU Description],"ccFREE HIS")</f>
        <v>#REF!</v>
      </c>
      <c r="M133">
        <f>COUNTIFS(Table1[GROUP CODE],SUMMARY!$B133,Table1[BRAND],"HISENSE-BL")</f>
        <v>0</v>
      </c>
      <c r="N133" t="e">
        <f t="shared" ref="N133:N159" si="2">L133-M133</f>
        <v>#REF!</v>
      </c>
    </row>
    <row r="134" spans="1:14" x14ac:dyDescent="0.2">
      <c r="A134" t="s">
        <v>355</v>
      </c>
      <c r="B134" t="s">
        <v>356</v>
      </c>
      <c r="L134" t="e">
        <f>COUNTIFS(#REF!,SUMMARY!$B134,Table2[SKU Description],"ccHISENSE")+COUNTIFS(#REF!,SUMMARY!$B134,Table2[SKU Description],"ccFREE HIS")</f>
        <v>#REF!</v>
      </c>
      <c r="M134">
        <f>COUNTIFS(Table1[GROUP CODE],SUMMARY!$B134,Table1[BRAND],"HISENSE-BL")</f>
        <v>0</v>
      </c>
      <c r="N134" t="e">
        <f t="shared" si="2"/>
        <v>#REF!</v>
      </c>
    </row>
    <row r="135" spans="1:14" x14ac:dyDescent="0.2">
      <c r="A135" t="s">
        <v>53</v>
      </c>
      <c r="B135" t="s">
        <v>54</v>
      </c>
      <c r="L135" t="e">
        <f>COUNTIFS(#REF!,SUMMARY!$B135,Table2[SKU Description],"ccHISENSE")+COUNTIFS(#REF!,SUMMARY!$B135,Table2[SKU Description],"ccFREE HIS")</f>
        <v>#REF!</v>
      </c>
      <c r="M135">
        <f>COUNTIFS(Table1[GROUP CODE],SUMMARY!$B135,Table1[BRAND],"HISENSE-BL")</f>
        <v>0</v>
      </c>
      <c r="N135" t="e">
        <f t="shared" si="2"/>
        <v>#REF!</v>
      </c>
    </row>
    <row r="136" spans="1:14" x14ac:dyDescent="0.2">
      <c r="A136" t="s">
        <v>55</v>
      </c>
      <c r="B136" t="s">
        <v>56</v>
      </c>
      <c r="L136" t="e">
        <f>COUNTIFS(#REF!,SUMMARY!$B136,Table2[SKU Description],"ccHISENSE")+COUNTIFS(#REF!,SUMMARY!$B136,Table2[SKU Description],"ccFREE HIS")</f>
        <v>#REF!</v>
      </c>
      <c r="M136">
        <f>COUNTIFS(Table1[GROUP CODE],SUMMARY!$B136,Table1[BRAND],"HISENSE-BL")</f>
        <v>0</v>
      </c>
      <c r="N136" t="e">
        <f t="shared" si="2"/>
        <v>#REF!</v>
      </c>
    </row>
    <row r="137" spans="1:14" x14ac:dyDescent="0.2">
      <c r="A137" t="s">
        <v>45</v>
      </c>
      <c r="B137" t="s">
        <v>46</v>
      </c>
      <c r="L137" t="e">
        <f>COUNTIFS(#REF!,SUMMARY!$B137,Table2[SKU Description],"ccHISENSE")+COUNTIFS(#REF!,SUMMARY!$B137,Table2[SKU Description],"ccFREE HIS")</f>
        <v>#REF!</v>
      </c>
      <c r="M137">
        <f>COUNTIFS(Table1[GROUP CODE],SUMMARY!$B137,Table1[BRAND],"HISENSE-BL")</f>
        <v>0</v>
      </c>
      <c r="N137" t="e">
        <f t="shared" si="2"/>
        <v>#REF!</v>
      </c>
    </row>
    <row r="138" spans="1:14" x14ac:dyDescent="0.2">
      <c r="A138" t="s">
        <v>23</v>
      </c>
      <c r="B138" t="s">
        <v>24</v>
      </c>
      <c r="L138" t="e">
        <f>COUNTIFS(#REF!,SUMMARY!$B138,Table2[SKU Description],"ccHISENSE")+COUNTIFS(#REF!,SUMMARY!$B138,Table2[SKU Description],"ccFREE HIS")</f>
        <v>#REF!</v>
      </c>
      <c r="M138">
        <f>COUNTIFS(Table1[GROUP CODE],SUMMARY!$B138,Table1[BRAND],"HISENSE-BL")</f>
        <v>0</v>
      </c>
      <c r="N138" t="e">
        <f t="shared" si="2"/>
        <v>#REF!</v>
      </c>
    </row>
    <row r="139" spans="1:14" x14ac:dyDescent="0.2">
      <c r="A139" t="s">
        <v>357</v>
      </c>
      <c r="B139" t="s">
        <v>358</v>
      </c>
      <c r="L139" t="e">
        <f>COUNTIFS(#REF!,SUMMARY!$B139,Table2[SKU Description],"ccHISENSE")+COUNTIFS(#REF!,SUMMARY!$B139,Table2[SKU Description],"ccFREE HIS")</f>
        <v>#REF!</v>
      </c>
      <c r="M139">
        <f>COUNTIFS(Table1[GROUP CODE],SUMMARY!$B139,Table1[BRAND],"HISENSE-BL")</f>
        <v>0</v>
      </c>
      <c r="N139" t="e">
        <f t="shared" si="2"/>
        <v>#REF!</v>
      </c>
    </row>
    <row r="140" spans="1:14" x14ac:dyDescent="0.2">
      <c r="A140" t="s">
        <v>59</v>
      </c>
      <c r="B140" t="s">
        <v>60</v>
      </c>
      <c r="L140" t="e">
        <f>COUNTIFS(#REF!,SUMMARY!$B140,Table2[SKU Description],"ccHISENSE")+COUNTIFS(#REF!,SUMMARY!$B140,Table2[SKU Description],"ccFREE HIS")</f>
        <v>#REF!</v>
      </c>
      <c r="M140">
        <f>COUNTIFS(Table1[GROUP CODE],SUMMARY!$B140,Table1[BRAND],"HISENSE-BL")</f>
        <v>0</v>
      </c>
      <c r="N140" t="e">
        <f t="shared" si="2"/>
        <v>#REF!</v>
      </c>
    </row>
    <row r="141" spans="1:14" x14ac:dyDescent="0.2">
      <c r="A141" t="s">
        <v>359</v>
      </c>
      <c r="B141" t="s">
        <v>360</v>
      </c>
      <c r="L141" t="e">
        <f>COUNTIFS(#REF!,SUMMARY!$B141,Table2[SKU Description],"ccHISENSE")+COUNTIFS(#REF!,SUMMARY!$B141,Table2[SKU Description],"ccFREE HIS")</f>
        <v>#REF!</v>
      </c>
      <c r="M141">
        <f>COUNTIFS(Table1[GROUP CODE],SUMMARY!$B141,Table1[BRAND],"HISENSE-BL")</f>
        <v>0</v>
      </c>
      <c r="N141" t="e">
        <f t="shared" si="2"/>
        <v>#REF!</v>
      </c>
    </row>
    <row r="142" spans="1:14" x14ac:dyDescent="0.2">
      <c r="A142" t="s">
        <v>47</v>
      </c>
      <c r="B142" t="s">
        <v>48</v>
      </c>
      <c r="L142" t="e">
        <f>COUNTIFS(#REF!,SUMMARY!$B142,Table2[SKU Description],"ccHISENSE")+COUNTIFS(#REF!,SUMMARY!$B142,Table2[SKU Description],"ccFREE HIS")</f>
        <v>#REF!</v>
      </c>
      <c r="M142">
        <f>COUNTIFS(Table1[GROUP CODE],SUMMARY!$B142,Table1[BRAND],"HISENSE-BL")</f>
        <v>0</v>
      </c>
      <c r="N142" t="e">
        <f t="shared" si="2"/>
        <v>#REF!</v>
      </c>
    </row>
    <row r="143" spans="1:14" x14ac:dyDescent="0.2">
      <c r="A143" t="s">
        <v>35</v>
      </c>
      <c r="B143" t="s">
        <v>36</v>
      </c>
      <c r="L143" t="e">
        <f>COUNTIFS(#REF!,SUMMARY!$B143,Table2[SKU Description],"ccHISENSE")+COUNTIFS(#REF!,SUMMARY!$B143,Table2[SKU Description],"ccFREE HIS")</f>
        <v>#REF!</v>
      </c>
      <c r="M143">
        <f>COUNTIFS(Table1[GROUP CODE],SUMMARY!$B143,Table1[BRAND],"HISENSE-BL")</f>
        <v>0</v>
      </c>
      <c r="N143" t="e">
        <f t="shared" si="2"/>
        <v>#REF!</v>
      </c>
    </row>
    <row r="144" spans="1:14" x14ac:dyDescent="0.2">
      <c r="A144" t="s">
        <v>42</v>
      </c>
      <c r="B144" t="s">
        <v>43</v>
      </c>
      <c r="L144" t="e">
        <f>COUNTIFS(#REF!,SUMMARY!$B144,Table2[SKU Description],"ccHISENSE")+COUNTIFS(#REF!,SUMMARY!$B144,Table2[SKU Description],"ccFREE HIS")</f>
        <v>#REF!</v>
      </c>
      <c r="M144">
        <f>COUNTIFS(Table1[GROUP CODE],SUMMARY!$B144,Table1[BRAND],"HISENSE-BL")</f>
        <v>0</v>
      </c>
      <c r="N144" t="e">
        <f t="shared" si="2"/>
        <v>#REF!</v>
      </c>
    </row>
    <row r="145" spans="1:14" x14ac:dyDescent="0.2">
      <c r="A145" t="s">
        <v>39</v>
      </c>
      <c r="B145" t="s">
        <v>40</v>
      </c>
      <c r="L145" t="e">
        <f>COUNTIFS(#REF!,SUMMARY!$B145,Table2[SKU Description],"ccHISENSE")+COUNTIFS(#REF!,SUMMARY!$B145,Table2[SKU Description],"ccFREE HIS")</f>
        <v>#REF!</v>
      </c>
      <c r="M145">
        <f>COUNTIFS(Table1[GROUP CODE],SUMMARY!$B145,Table1[BRAND],"HISENSE-BL")</f>
        <v>0</v>
      </c>
      <c r="N145" t="e">
        <f t="shared" si="2"/>
        <v>#REF!</v>
      </c>
    </row>
    <row r="146" spans="1:14" x14ac:dyDescent="0.2">
      <c r="A146" t="s">
        <v>361</v>
      </c>
      <c r="B146" t="s">
        <v>362</v>
      </c>
      <c r="L146" t="e">
        <f>COUNTIFS(#REF!,SUMMARY!$B146,Table2[SKU Description],"ccHISENSE")+COUNTIFS(#REF!,SUMMARY!$B146,Table2[SKU Description],"ccFREE HIS")</f>
        <v>#REF!</v>
      </c>
      <c r="M146">
        <f>COUNTIFS(Table1[GROUP CODE],SUMMARY!$B146,Table1[BRAND],"HISENSE-BL")</f>
        <v>0</v>
      </c>
      <c r="N146" t="e">
        <f t="shared" si="2"/>
        <v>#REF!</v>
      </c>
    </row>
    <row r="147" spans="1:14" x14ac:dyDescent="0.2">
      <c r="A147" t="s">
        <v>363</v>
      </c>
      <c r="B147" t="e">
        <v>#N/A</v>
      </c>
      <c r="L147" t="e">
        <f>COUNTIFS(#REF!,SUMMARY!$B147,Table2[SKU Description],"ccHISENSE")+COUNTIFS(#REF!,SUMMARY!$B147,Table2[SKU Description],"ccFREE HIS")</f>
        <v>#REF!</v>
      </c>
      <c r="M147">
        <f>COUNTIFS(Table1[GROUP CODE],SUMMARY!$B147,Table1[BRAND],"HISENSE-BL")</f>
        <v>0</v>
      </c>
      <c r="N147" t="e">
        <f t="shared" si="2"/>
        <v>#REF!</v>
      </c>
    </row>
    <row r="148" spans="1:14" x14ac:dyDescent="0.2">
      <c r="A148" t="s">
        <v>364</v>
      </c>
      <c r="B148" t="e">
        <v>#N/A</v>
      </c>
      <c r="L148" t="e">
        <f>COUNTIFS(#REF!,SUMMARY!$B148,Table2[SKU Description],"ccHISENSE")+COUNTIFS(#REF!,SUMMARY!$B148,Table2[SKU Description],"ccFREE HIS")</f>
        <v>#REF!</v>
      </c>
      <c r="M148">
        <f>COUNTIFS(Table1[GROUP CODE],SUMMARY!$B148,Table1[BRAND],"HISENSE-BL")</f>
        <v>0</v>
      </c>
      <c r="N148" t="e">
        <f t="shared" si="2"/>
        <v>#REF!</v>
      </c>
    </row>
    <row r="149" spans="1:14" x14ac:dyDescent="0.2">
      <c r="A149" t="s">
        <v>365</v>
      </c>
      <c r="B149" t="s">
        <v>366</v>
      </c>
      <c r="L149" t="e">
        <f>COUNTIFS(#REF!,SUMMARY!$B149,Table2[SKU Description],"ccHISENSE")+COUNTIFS(#REF!,SUMMARY!$B149,Table2[SKU Description],"ccFREE HIS")</f>
        <v>#REF!</v>
      </c>
      <c r="M149">
        <f>COUNTIFS(Table1[GROUP CODE],SUMMARY!$B149,Table1[BRAND],"HISENSE-BL")</f>
        <v>0</v>
      </c>
      <c r="N149" t="e">
        <f t="shared" si="2"/>
        <v>#REF!</v>
      </c>
    </row>
    <row r="150" spans="1:14" x14ac:dyDescent="0.2">
      <c r="A150" t="s">
        <v>367</v>
      </c>
      <c r="B150" t="e">
        <v>#N/A</v>
      </c>
      <c r="L150" t="e">
        <f>COUNTIFS(#REF!,SUMMARY!$B150,Table2[SKU Description],"ccHISENSE")+COUNTIFS(#REF!,SUMMARY!$B150,Table2[SKU Description],"ccFREE HIS")</f>
        <v>#REF!</v>
      </c>
      <c r="M150">
        <f>COUNTIFS(Table1[GROUP CODE],SUMMARY!$B150,Table1[BRAND],"HISENSE-BL")</f>
        <v>0</v>
      </c>
      <c r="N150" t="e">
        <f t="shared" si="2"/>
        <v>#REF!</v>
      </c>
    </row>
    <row r="151" spans="1:14" x14ac:dyDescent="0.2">
      <c r="A151" t="s">
        <v>368</v>
      </c>
      <c r="B151" t="e">
        <v>#N/A</v>
      </c>
      <c r="L151" t="e">
        <f>COUNTIFS(#REF!,SUMMARY!$B151,Table2[SKU Description],"ccHISENSE")+COUNTIFS(#REF!,SUMMARY!$B151,Table2[SKU Description],"ccFREE HIS")</f>
        <v>#REF!</v>
      </c>
      <c r="M151">
        <f>COUNTIFS(Table1[GROUP CODE],SUMMARY!$B151,Table1[BRAND],"HISENSE-BL")</f>
        <v>0</v>
      </c>
      <c r="N151" t="e">
        <f t="shared" si="2"/>
        <v>#REF!</v>
      </c>
    </row>
    <row r="152" spans="1:14" x14ac:dyDescent="0.2">
      <c r="A152" t="s">
        <v>147</v>
      </c>
      <c r="B152" t="s">
        <v>148</v>
      </c>
      <c r="L152" t="e">
        <f>COUNTIFS(#REF!,SUMMARY!$B152,Table2[SKU Description],"ccHISENSE")+COUNTIFS(#REF!,SUMMARY!$B152,Table2[SKU Description],"ccFREE HIS")</f>
        <v>#REF!</v>
      </c>
      <c r="M152">
        <f>COUNTIFS(Table1[GROUP CODE],SUMMARY!$B152,Table1[BRAND],"HISENSE-BL")</f>
        <v>0</v>
      </c>
      <c r="N152" t="e">
        <f t="shared" si="2"/>
        <v>#REF!</v>
      </c>
    </row>
    <row r="153" spans="1:14" x14ac:dyDescent="0.2">
      <c r="A153" t="s">
        <v>369</v>
      </c>
      <c r="B153" t="s">
        <v>370</v>
      </c>
      <c r="L153" t="e">
        <f>COUNTIFS(#REF!,SUMMARY!$B153,Table2[SKU Description],"ccHISENSE")+COUNTIFS(#REF!,SUMMARY!$B153,Table2[SKU Description],"ccFREE HIS")</f>
        <v>#REF!</v>
      </c>
      <c r="M153">
        <f>COUNTIFS(Table1[GROUP CODE],SUMMARY!$B153,Table1[BRAND],"HISENSE-BL")</f>
        <v>0</v>
      </c>
      <c r="N153" t="e">
        <f t="shared" si="2"/>
        <v>#REF!</v>
      </c>
    </row>
    <row r="154" spans="1:14" x14ac:dyDescent="0.2">
      <c r="A154" t="s">
        <v>371</v>
      </c>
      <c r="B154" t="s">
        <v>372</v>
      </c>
      <c r="L154" t="e">
        <f>COUNTIFS(#REF!,SUMMARY!$B154,Table2[SKU Description],"ccHISENSE")+COUNTIFS(#REF!,SUMMARY!$B154,Table2[SKU Description],"ccFREE HIS")</f>
        <v>#REF!</v>
      </c>
      <c r="M154">
        <f>COUNTIFS(Table1[GROUP CODE],SUMMARY!$B154,Table1[BRAND],"HISENSE-BL")</f>
        <v>0</v>
      </c>
      <c r="N154" t="e">
        <f t="shared" si="2"/>
        <v>#REF!</v>
      </c>
    </row>
    <row r="155" spans="1:14" x14ac:dyDescent="0.2">
      <c r="A155" t="s">
        <v>151</v>
      </c>
      <c r="B155" t="s">
        <v>152</v>
      </c>
      <c r="L155" t="e">
        <f>COUNTIFS(#REF!,SUMMARY!$B155,Table2[SKU Description],"ccHISENSE")+COUNTIFS(#REF!,SUMMARY!$B155,Table2[SKU Description],"ccFREE HIS")</f>
        <v>#REF!</v>
      </c>
      <c r="M155">
        <f>COUNTIFS(Table1[GROUP CODE],SUMMARY!$B155,Table1[BRAND],"HISENSE-BL")</f>
        <v>0</v>
      </c>
      <c r="N155" t="e">
        <f t="shared" si="2"/>
        <v>#REF!</v>
      </c>
    </row>
    <row r="156" spans="1:14" x14ac:dyDescent="0.2">
      <c r="A156" t="s">
        <v>65</v>
      </c>
      <c r="B156" t="s">
        <v>66</v>
      </c>
      <c r="L156" t="e">
        <f>COUNTIFS(#REF!,SUMMARY!$B156,Table2[SKU Description],"ccHISENSE")+COUNTIFS(#REF!,SUMMARY!$B156,Table2[SKU Description],"ccFREE HIS")</f>
        <v>#REF!</v>
      </c>
      <c r="M156">
        <f>COUNTIFS(Table1[GROUP CODE],SUMMARY!$B156,Table1[BRAND],"HISENSE-BL")</f>
        <v>0</v>
      </c>
      <c r="N156" t="e">
        <f t="shared" si="2"/>
        <v>#REF!</v>
      </c>
    </row>
    <row r="157" spans="1:14" x14ac:dyDescent="0.2">
      <c r="A157" t="s">
        <v>87</v>
      </c>
      <c r="B157" t="s">
        <v>88</v>
      </c>
      <c r="L157" t="e">
        <f>COUNTIFS(#REF!,SUMMARY!$B157,Table2[SKU Description],"ccHISENSE")+COUNTIFS(#REF!,SUMMARY!$B157,Table2[SKU Description],"ccFREE HIS")</f>
        <v>#REF!</v>
      </c>
      <c r="M157">
        <f>COUNTIFS(Table1[GROUP CODE],SUMMARY!$B157,Table1[BRAND],"HISENSE-BL")</f>
        <v>0</v>
      </c>
      <c r="N157" t="e">
        <f t="shared" si="2"/>
        <v>#REF!</v>
      </c>
    </row>
    <row r="158" spans="1:14" x14ac:dyDescent="0.2">
      <c r="A158" t="s">
        <v>373</v>
      </c>
      <c r="B158" t="e">
        <v>#N/A</v>
      </c>
      <c r="L158" t="e">
        <f>COUNTIFS(#REF!,SUMMARY!$B158,Table2[SKU Description],"ccHISENSE")+COUNTIFS(#REF!,SUMMARY!$B158,Table2[SKU Description],"ccFREE HIS")</f>
        <v>#REF!</v>
      </c>
      <c r="M158">
        <f>COUNTIFS(Table1[GROUP CODE],SUMMARY!$B158,Table1[BRAND],"HISENSE-BL")</f>
        <v>0</v>
      </c>
      <c r="N158" t="e">
        <f t="shared" si="2"/>
        <v>#REF!</v>
      </c>
    </row>
    <row r="159" spans="1:14" x14ac:dyDescent="0.2">
      <c r="A159" t="s">
        <v>374</v>
      </c>
      <c r="B159" t="e">
        <v>#N/A</v>
      </c>
      <c r="L159" t="e">
        <f>COUNTIFS(#REF!,SUMMARY!$B159,Table2[SKU Description],"ccHISENSE")+COUNTIFS(#REF!,SUMMARY!$B159,Table2[SKU Description],"ccFREE HIS")</f>
        <v>#REF!</v>
      </c>
      <c r="M159">
        <f>COUNTIFS(Table1[GROUP CODE],SUMMARY!$B159,Table1[BRAND],"HISENSE-BL")</f>
        <v>0</v>
      </c>
      <c r="N159" t="e">
        <f t="shared" si="2"/>
        <v>#REF!</v>
      </c>
    </row>
  </sheetData>
  <autoFilter ref="A3:N159" xr:uid="{00000000-0009-0000-0000-000005000000}"/>
  <mergeCells count="2">
    <mergeCell ref="A1:A3"/>
    <mergeCell ref="B1:B3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Guidelines</vt:lpstr>
      <vt:lpstr>MSR</vt:lpstr>
      <vt:lpstr>List</vt:lpstr>
      <vt:lpstr>SKU</vt:lpstr>
      <vt:lpstr>Audited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Raziel Menor</dc:creator>
  <cp:lastModifiedBy>Wendy Sze</cp:lastModifiedBy>
  <dcterms:created xsi:type="dcterms:W3CDTF">2023-01-26T02:19:42Z</dcterms:created>
  <dcterms:modified xsi:type="dcterms:W3CDTF">2023-03-28T13:53:44Z</dcterms:modified>
</cp:coreProperties>
</file>